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9335" windowHeight="10695"/>
  </bookViews>
  <sheets>
    <sheet name="涉农资金分配汇总表 " sheetId="5" r:id="rId1"/>
  </sheets>
  <definedNames>
    <definedName name="_xlnm._FilterDatabase" localSheetId="0" hidden="1">'涉农资金分配汇总表 '!$B$3:$B$41</definedName>
  </definedNames>
  <calcPr calcId="124519"/>
</workbook>
</file>

<file path=xl/calcChain.xml><?xml version="1.0" encoding="utf-8"?>
<calcChain xmlns="http://schemas.openxmlformats.org/spreadsheetml/2006/main">
  <c r="J41" i="5"/>
  <c r="L41" s="1"/>
  <c r="L6" s="1"/>
  <c r="H6"/>
  <c r="J34"/>
  <c r="L34" s="1"/>
  <c r="J25"/>
  <c r="L25" s="1"/>
  <c r="L8"/>
  <c r="L9"/>
  <c r="L10"/>
  <c r="L11"/>
  <c r="L12"/>
  <c r="L13"/>
  <c r="L14"/>
  <c r="L15"/>
  <c r="L16"/>
  <c r="L17"/>
  <c r="L18"/>
  <c r="L19"/>
  <c r="L20"/>
  <c r="L21"/>
  <c r="L22"/>
  <c r="L23"/>
  <c r="L24"/>
  <c r="L26"/>
  <c r="L27"/>
  <c r="L28"/>
  <c r="L29"/>
  <c r="L30"/>
  <c r="L31"/>
  <c r="L32"/>
  <c r="L33"/>
  <c r="L35"/>
  <c r="L36"/>
  <c r="L37"/>
  <c r="L38"/>
  <c r="L39"/>
  <c r="L40"/>
  <c r="L7"/>
  <c r="H34"/>
  <c r="I34"/>
  <c r="G6"/>
  <c r="E5"/>
  <c r="G10"/>
  <c r="G27"/>
  <c r="G41"/>
  <c r="D41"/>
  <c r="D34"/>
  <c r="D25"/>
  <c r="G34"/>
  <c r="G25"/>
  <c r="J6" l="1"/>
  <c r="K6" s="1"/>
  <c r="D6"/>
</calcChain>
</file>

<file path=xl/sharedStrings.xml><?xml version="1.0" encoding="utf-8"?>
<sst xmlns="http://schemas.openxmlformats.org/spreadsheetml/2006/main" count="89" uniqueCount="65">
  <si>
    <t>雨露计划</t>
    <phoneticPr fontId="2" type="noConversion"/>
  </si>
  <si>
    <t>宜居农房贷款贴息</t>
    <phoneticPr fontId="2" type="noConversion"/>
  </si>
  <si>
    <t>2018年新识别户产业扶持资金</t>
    <phoneticPr fontId="2" type="noConversion"/>
  </si>
  <si>
    <t>一、</t>
    <phoneticPr fontId="2" type="noConversion"/>
  </si>
  <si>
    <t>按整合规模提取1%的项目管理费</t>
    <phoneticPr fontId="2" type="noConversion"/>
  </si>
  <si>
    <t>二、</t>
    <phoneticPr fontId="2" type="noConversion"/>
  </si>
  <si>
    <t>产业扶持资金</t>
    <phoneticPr fontId="2" type="noConversion"/>
  </si>
  <si>
    <t>三、</t>
    <phoneticPr fontId="2" type="noConversion"/>
  </si>
  <si>
    <t>合计</t>
    <phoneticPr fontId="2" type="noConversion"/>
  </si>
  <si>
    <t>序号</t>
    <phoneticPr fontId="2" type="noConversion"/>
  </si>
  <si>
    <t>项目名称</t>
    <phoneticPr fontId="2" type="noConversion"/>
  </si>
  <si>
    <t>备注</t>
    <phoneticPr fontId="2" type="noConversion"/>
  </si>
  <si>
    <t>单位：万元</t>
    <phoneticPr fontId="2" type="noConversion"/>
  </si>
  <si>
    <t>四、</t>
    <phoneticPr fontId="2" type="noConversion"/>
  </si>
  <si>
    <t>其他</t>
    <phoneticPr fontId="2" type="noConversion"/>
  </si>
  <si>
    <t>农村基础设施</t>
    <phoneticPr fontId="2" type="noConversion"/>
  </si>
  <si>
    <t>小计</t>
    <phoneticPr fontId="2" type="noConversion"/>
  </si>
  <si>
    <t>行政村活动室+503个活动室资金</t>
    <phoneticPr fontId="2" type="noConversion"/>
  </si>
  <si>
    <t>一镇六村</t>
    <phoneticPr fontId="2" type="noConversion"/>
  </si>
  <si>
    <t>2019年财政涉农整合资金分配表</t>
    <phoneticPr fontId="2" type="noConversion"/>
  </si>
  <si>
    <t>马铃薯产业扶持项目</t>
    <phoneticPr fontId="2" type="noConversion"/>
  </si>
  <si>
    <t>云岭牛产业扶持发展项目</t>
    <phoneticPr fontId="2" type="noConversion"/>
  </si>
  <si>
    <t>苗鸡产业扶持发展项目</t>
    <phoneticPr fontId="2" type="noConversion"/>
  </si>
  <si>
    <t>功山羊产业扶持项目</t>
    <phoneticPr fontId="2" type="noConversion"/>
  </si>
  <si>
    <t>功山羊孵化基地</t>
  </si>
  <si>
    <t>构树产业补助资金（土地流转320元/亩及种苗补助700元/亩）</t>
  </si>
  <si>
    <t>林下有机三七试验种植</t>
  </si>
  <si>
    <t>18年产业扶持帮带企业（5、8、10奖补资金缺口）</t>
  </si>
  <si>
    <t>寻甸稼竜畜牧养殖有限公司示范场创建奖补资金项目</t>
  </si>
  <si>
    <t>生猪、肉牛、山羊（收益）收入保险</t>
  </si>
  <si>
    <t>地方特色保险（能繁母羊）保险</t>
  </si>
  <si>
    <t>寻甸回族彝族自治县畜禽粪污资源化利用整县推进项目（2019年度）</t>
  </si>
  <si>
    <t>小额贷款贴息</t>
  </si>
  <si>
    <t>人居环境保洁经费</t>
  </si>
  <si>
    <t>扶贫办道路硬化项目</t>
    <phoneticPr fontId="2" type="noConversion"/>
  </si>
  <si>
    <t>扶贫办</t>
    <phoneticPr fontId="2" type="noConversion"/>
  </si>
  <si>
    <t>农业局</t>
    <phoneticPr fontId="2" type="noConversion"/>
  </si>
  <si>
    <t>乡村振兴办</t>
    <phoneticPr fontId="2" type="noConversion"/>
  </si>
  <si>
    <t>林业局</t>
    <phoneticPr fontId="2" type="noConversion"/>
  </si>
  <si>
    <t>民政局</t>
    <phoneticPr fontId="2" type="noConversion"/>
  </si>
  <si>
    <t>财政局</t>
    <phoneticPr fontId="2" type="noConversion"/>
  </si>
  <si>
    <t>水务局</t>
    <phoneticPr fontId="2" type="noConversion"/>
  </si>
  <si>
    <t>民宗局</t>
    <phoneticPr fontId="2" type="noConversion"/>
  </si>
  <si>
    <t>乡村振兴</t>
    <phoneticPr fontId="2" type="noConversion"/>
  </si>
  <si>
    <t>政研室</t>
    <phoneticPr fontId="2" type="noConversion"/>
  </si>
  <si>
    <t>四位一体+一事一议</t>
    <phoneticPr fontId="2" type="noConversion"/>
  </si>
  <si>
    <t>民族团结示范村</t>
    <phoneticPr fontId="2" type="noConversion"/>
  </si>
  <si>
    <t>资金责任部门</t>
    <phoneticPr fontId="2" type="noConversion"/>
  </si>
  <si>
    <t>纳入整合资金规模</t>
    <phoneticPr fontId="2" type="noConversion"/>
  </si>
  <si>
    <t>…</t>
    <phoneticPr fontId="2" type="noConversion"/>
  </si>
  <si>
    <t>到位整合资金</t>
    <phoneticPr fontId="2" type="noConversion"/>
  </si>
  <si>
    <t>中低产田地改造资金</t>
    <phoneticPr fontId="2" type="noConversion"/>
  </si>
  <si>
    <t>编制：寻甸县扶贫办</t>
    <phoneticPr fontId="2" type="noConversion"/>
  </si>
  <si>
    <t>本期到位资金</t>
    <phoneticPr fontId="2" type="noConversion"/>
  </si>
  <si>
    <t>到位资金累计</t>
    <phoneticPr fontId="2" type="noConversion"/>
  </si>
  <si>
    <t>第一批拟下达</t>
    <phoneticPr fontId="2" type="noConversion"/>
  </si>
  <si>
    <t>第一批（20190326）</t>
    <phoneticPr fontId="2" type="noConversion"/>
  </si>
  <si>
    <t>第二批拟下达</t>
    <phoneticPr fontId="2" type="noConversion"/>
  </si>
  <si>
    <t>未分配资金</t>
    <phoneticPr fontId="2" type="noConversion"/>
  </si>
  <si>
    <t xml:space="preserve"> </t>
    <phoneticPr fontId="2" type="noConversion"/>
  </si>
  <si>
    <t>未安排项目资金</t>
    <phoneticPr fontId="2" type="noConversion"/>
  </si>
  <si>
    <t>差额待国库资金调度到位后及时拨付</t>
    <phoneticPr fontId="2" type="noConversion"/>
  </si>
  <si>
    <t>第二批（20190507）</t>
    <phoneticPr fontId="2" type="noConversion"/>
  </si>
  <si>
    <t>日期：2019年5月7日</t>
    <phoneticPr fontId="2" type="noConversion"/>
  </si>
  <si>
    <t>剔除上期503个活动室拨付差额42.21元，第二批实际结余资金57.79元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</si>
</sst>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.000_ ;_ * \-#,##0.000_ ;_ * &quot;-&quot;??_ ;_ @_ 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/>
    </xf>
    <xf numFmtId="43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Fill="1" applyBorder="1">
      <alignment vertical="center"/>
    </xf>
    <xf numFmtId="43" fontId="3" fillId="0" borderId="1" xfId="1" applyFont="1" applyFill="1" applyBorder="1">
      <alignment vertical="center"/>
    </xf>
    <xf numFmtId="43" fontId="4" fillId="0" borderId="1" xfId="1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>
      <alignment vertical="center"/>
    </xf>
    <xf numFmtId="43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1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3" fontId="5" fillId="0" borderId="1" xfId="1" applyFont="1" applyFill="1" applyBorder="1">
      <alignment vertical="center"/>
    </xf>
    <xf numFmtId="176" fontId="3" fillId="0" borderId="1" xfId="1" applyNumberFormat="1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43" fontId="6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tabSelected="1" workbookViewId="0">
      <pane ySplit="5" topLeftCell="A6" activePane="bottomLeft" state="frozen"/>
      <selection pane="bottomLeft" activeCell="Q18" sqref="Q18"/>
    </sheetView>
  </sheetViews>
  <sheetFormatPr defaultRowHeight="10.5"/>
  <cols>
    <col min="1" max="1" width="6.125" style="1" customWidth="1"/>
    <col min="2" max="2" width="44.25" style="1" customWidth="1"/>
    <col min="3" max="3" width="6.5" style="10" customWidth="1"/>
    <col min="4" max="4" width="14.875" style="1" customWidth="1"/>
    <col min="5" max="5" width="11.5" style="1" customWidth="1"/>
    <col min="6" max="6" width="13" style="1" customWidth="1"/>
    <col min="7" max="7" width="12.5" style="1" customWidth="1"/>
    <col min="8" max="8" width="7.875" style="1" customWidth="1"/>
    <col min="9" max="9" width="11.625" style="1" customWidth="1"/>
    <col min="10" max="10" width="12.375" style="1" customWidth="1"/>
    <col min="11" max="11" width="6.5" style="1" customWidth="1"/>
    <col min="12" max="12" width="13.875" style="1" customWidth="1"/>
    <col min="13" max="13" width="14.25" style="1" customWidth="1"/>
    <col min="14" max="14" width="9.75" style="1" customWidth="1"/>
    <col min="15" max="15" width="11.75" style="1" customWidth="1"/>
    <col min="16" max="16" width="9.5" style="1" bestFit="1" customWidth="1"/>
    <col min="17" max="16384" width="9" style="1"/>
  </cols>
  <sheetData>
    <row r="1" spans="1:15" ht="38.25" customHeight="1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20.25" customHeight="1">
      <c r="A2" s="11" t="s">
        <v>52</v>
      </c>
      <c r="B2" s="11"/>
      <c r="C2" s="34" t="s">
        <v>63</v>
      </c>
      <c r="D2" s="34"/>
      <c r="E2" s="12"/>
      <c r="F2" s="12"/>
      <c r="G2" s="12"/>
      <c r="H2" s="13" t="s">
        <v>12</v>
      </c>
      <c r="I2" s="13"/>
      <c r="J2" s="13"/>
      <c r="K2" s="13"/>
      <c r="L2" s="13"/>
      <c r="M2" s="11"/>
    </row>
    <row r="3" spans="1:15" ht="24.75" customHeight="1">
      <c r="A3" s="28" t="s">
        <v>9</v>
      </c>
      <c r="B3" s="28" t="s">
        <v>10</v>
      </c>
      <c r="C3" s="28" t="s">
        <v>47</v>
      </c>
      <c r="D3" s="28" t="s">
        <v>48</v>
      </c>
      <c r="E3" s="28" t="s">
        <v>54</v>
      </c>
      <c r="F3" s="31" t="s">
        <v>56</v>
      </c>
      <c r="G3" s="32"/>
      <c r="H3" s="33"/>
      <c r="I3" s="31" t="s">
        <v>62</v>
      </c>
      <c r="J3" s="32"/>
      <c r="K3" s="33"/>
      <c r="L3" s="29" t="s">
        <v>60</v>
      </c>
      <c r="M3" s="29" t="s">
        <v>11</v>
      </c>
    </row>
    <row r="4" spans="1:15" s="4" customFormat="1" ht="24.75" customHeight="1">
      <c r="A4" s="28"/>
      <c r="B4" s="28"/>
      <c r="C4" s="28"/>
      <c r="D4" s="28"/>
      <c r="E4" s="28"/>
      <c r="F4" s="14" t="s">
        <v>53</v>
      </c>
      <c r="G4" s="14" t="s">
        <v>55</v>
      </c>
      <c r="H4" s="14" t="s">
        <v>58</v>
      </c>
      <c r="I4" s="14" t="s">
        <v>53</v>
      </c>
      <c r="J4" s="14" t="s">
        <v>57</v>
      </c>
      <c r="K4" s="14" t="s">
        <v>58</v>
      </c>
      <c r="L4" s="30"/>
      <c r="M4" s="30"/>
    </row>
    <row r="5" spans="1:15" s="4" customFormat="1" ht="20.25" customHeight="1">
      <c r="A5" s="15"/>
      <c r="B5" s="15" t="s">
        <v>50</v>
      </c>
      <c r="C5" s="14"/>
      <c r="D5" s="15"/>
      <c r="E5" s="16">
        <f>SUM(F5,I5)</f>
        <v>14224.68</v>
      </c>
      <c r="F5" s="16">
        <v>10069.08</v>
      </c>
      <c r="G5" s="17"/>
      <c r="H5" s="17"/>
      <c r="I5" s="17">
        <v>4155.6000000000004</v>
      </c>
      <c r="J5" s="17"/>
      <c r="K5" s="17"/>
      <c r="L5" s="17"/>
      <c r="M5" s="18"/>
      <c r="N5" s="5"/>
    </row>
    <row r="6" spans="1:15" ht="20.25" customHeight="1">
      <c r="A6" s="7"/>
      <c r="B6" s="15" t="s">
        <v>8</v>
      </c>
      <c r="C6" s="14"/>
      <c r="D6" s="19">
        <f>SUM(D8,D25,D34,D41)</f>
        <v>22740.134999999998</v>
      </c>
      <c r="E6" s="19"/>
      <c r="F6" s="19">
        <v>10069.08</v>
      </c>
      <c r="G6" s="9">
        <f>SUM(G8,G25,G34,G41)</f>
        <v>10069.083999999999</v>
      </c>
      <c r="H6" s="9">
        <f>F6-G6</f>
        <v>-3.9999999989959178E-3</v>
      </c>
      <c r="I6" s="9">
        <v>4155.6000000000004</v>
      </c>
      <c r="J6" s="9">
        <f t="shared" ref="J6" si="0">SUM(J8,J25,J34,J41)</f>
        <v>4155.59</v>
      </c>
      <c r="K6" s="9">
        <f>I6-J6</f>
        <v>1.0000000000218279E-2</v>
      </c>
      <c r="L6" s="9">
        <f>SUM(L8,L25,L34,L41)</f>
        <v>8515.4609999999993</v>
      </c>
      <c r="M6" s="26" t="s">
        <v>64</v>
      </c>
      <c r="N6" s="3"/>
    </row>
    <row r="7" spans="1:15" ht="18.75" customHeight="1">
      <c r="A7" s="20" t="s">
        <v>3</v>
      </c>
      <c r="B7" s="20" t="s">
        <v>4</v>
      </c>
      <c r="C7" s="21" t="s">
        <v>35</v>
      </c>
      <c r="D7" s="9">
        <v>200</v>
      </c>
      <c r="E7" s="9"/>
      <c r="F7" s="9"/>
      <c r="G7" s="9">
        <v>100</v>
      </c>
      <c r="H7" s="9"/>
      <c r="I7" s="9"/>
      <c r="J7" s="9"/>
      <c r="K7" s="9"/>
      <c r="L7" s="9">
        <f>D7-G7-J7</f>
        <v>100</v>
      </c>
      <c r="M7" s="25" t="s">
        <v>61</v>
      </c>
      <c r="O7" s="3"/>
    </row>
    <row r="8" spans="1:15" ht="18" customHeight="1">
      <c r="A8" s="20"/>
      <c r="B8" s="15" t="s">
        <v>16</v>
      </c>
      <c r="C8" s="14"/>
      <c r="D8" s="9">
        <v>200</v>
      </c>
      <c r="E8" s="9"/>
      <c r="F8" s="9"/>
      <c r="G8" s="9">
        <v>100</v>
      </c>
      <c r="H8" s="9"/>
      <c r="I8" s="9"/>
      <c r="J8" s="9"/>
      <c r="K8" s="9"/>
      <c r="L8" s="9">
        <f t="shared" ref="L8:L41" si="1">D8-G8-J8</f>
        <v>100</v>
      </c>
      <c r="M8" s="20"/>
    </row>
    <row r="9" spans="1:15" ht="18" customHeight="1">
      <c r="A9" s="20" t="s">
        <v>5</v>
      </c>
      <c r="B9" s="20" t="s">
        <v>6</v>
      </c>
      <c r="C9" s="21"/>
      <c r="D9" s="9"/>
      <c r="E9" s="9"/>
      <c r="F9" s="9"/>
      <c r="G9" s="9"/>
      <c r="H9" s="9"/>
      <c r="I9" s="9"/>
      <c r="J9" s="9"/>
      <c r="K9" s="9"/>
      <c r="L9" s="9">
        <f t="shared" si="1"/>
        <v>0</v>
      </c>
      <c r="M9" s="20"/>
    </row>
    <row r="10" spans="1:15" ht="18" customHeight="1">
      <c r="A10" s="22">
        <v>1</v>
      </c>
      <c r="B10" s="7" t="s">
        <v>2</v>
      </c>
      <c r="C10" s="2" t="s">
        <v>36</v>
      </c>
      <c r="D10" s="8">
        <v>161.69999999999999</v>
      </c>
      <c r="E10" s="8"/>
      <c r="F10" s="8"/>
      <c r="G10" s="8">
        <f>D10</f>
        <v>161.69999999999999</v>
      </c>
      <c r="H10" s="8"/>
      <c r="I10" s="8"/>
      <c r="J10" s="8"/>
      <c r="K10" s="8"/>
      <c r="L10" s="9">
        <f t="shared" si="1"/>
        <v>0</v>
      </c>
      <c r="M10" s="7"/>
    </row>
    <row r="11" spans="1:15" ht="18" customHeight="1">
      <c r="A11" s="22">
        <v>2</v>
      </c>
      <c r="B11" s="7" t="s">
        <v>20</v>
      </c>
      <c r="C11" s="2" t="s">
        <v>36</v>
      </c>
      <c r="D11" s="8">
        <v>300</v>
      </c>
      <c r="E11" s="8"/>
      <c r="F11" s="8"/>
      <c r="G11" s="23"/>
      <c r="H11" s="23"/>
      <c r="I11" s="23"/>
      <c r="J11" s="23"/>
      <c r="K11" s="23"/>
      <c r="L11" s="9">
        <f t="shared" si="1"/>
        <v>300</v>
      </c>
      <c r="M11" s="7"/>
    </row>
    <row r="12" spans="1:15" ht="18" customHeight="1">
      <c r="A12" s="22">
        <v>3</v>
      </c>
      <c r="B12" s="7" t="s">
        <v>21</v>
      </c>
      <c r="C12" s="2" t="s">
        <v>36</v>
      </c>
      <c r="D12" s="8">
        <v>600</v>
      </c>
      <c r="E12" s="8"/>
      <c r="F12" s="8"/>
      <c r="G12" s="8"/>
      <c r="H12" s="8"/>
      <c r="I12" s="8"/>
      <c r="J12" s="8"/>
      <c r="K12" s="8"/>
      <c r="L12" s="9">
        <f t="shared" si="1"/>
        <v>600</v>
      </c>
      <c r="M12" s="7"/>
    </row>
    <row r="13" spans="1:15" ht="18" customHeight="1">
      <c r="A13" s="22">
        <v>4</v>
      </c>
      <c r="B13" s="7" t="s">
        <v>22</v>
      </c>
      <c r="C13" s="2" t="s">
        <v>36</v>
      </c>
      <c r="D13" s="8">
        <v>300</v>
      </c>
      <c r="E13" s="8"/>
      <c r="F13" s="8"/>
      <c r="G13" s="8"/>
      <c r="H13" s="8"/>
      <c r="I13" s="8"/>
      <c r="J13" s="8"/>
      <c r="K13" s="8"/>
      <c r="L13" s="9">
        <f t="shared" si="1"/>
        <v>300</v>
      </c>
      <c r="M13" s="7"/>
    </row>
    <row r="14" spans="1:15" ht="18" customHeight="1">
      <c r="A14" s="22">
        <v>5</v>
      </c>
      <c r="B14" s="7" t="s">
        <v>23</v>
      </c>
      <c r="C14" s="2" t="s">
        <v>36</v>
      </c>
      <c r="D14" s="8">
        <v>800</v>
      </c>
      <c r="E14" s="8"/>
      <c r="F14" s="8"/>
      <c r="G14" s="8"/>
      <c r="H14" s="8"/>
      <c r="I14" s="8"/>
      <c r="J14" s="8"/>
      <c r="K14" s="8"/>
      <c r="L14" s="9">
        <f t="shared" si="1"/>
        <v>800</v>
      </c>
      <c r="M14" s="7"/>
    </row>
    <row r="15" spans="1:15" ht="27" customHeight="1">
      <c r="A15" s="22">
        <v>6</v>
      </c>
      <c r="B15" s="11" t="s">
        <v>24</v>
      </c>
      <c r="C15" s="2" t="s">
        <v>37</v>
      </c>
      <c r="D15" s="8">
        <v>400</v>
      </c>
      <c r="E15" s="8"/>
      <c r="F15" s="8"/>
      <c r="G15" s="8"/>
      <c r="H15" s="8"/>
      <c r="I15" s="8"/>
      <c r="J15" s="8">
        <v>400</v>
      </c>
      <c r="K15" s="8"/>
      <c r="L15" s="9">
        <f t="shared" si="1"/>
        <v>0</v>
      </c>
      <c r="M15" s="7"/>
    </row>
    <row r="16" spans="1:15" ht="18" customHeight="1">
      <c r="A16" s="22">
        <v>7</v>
      </c>
      <c r="B16" s="7" t="s">
        <v>25</v>
      </c>
      <c r="C16" s="2" t="s">
        <v>35</v>
      </c>
      <c r="D16" s="8">
        <v>612</v>
      </c>
      <c r="E16" s="8"/>
      <c r="F16" s="8"/>
      <c r="G16" s="8"/>
      <c r="H16" s="8"/>
      <c r="I16" s="8"/>
      <c r="J16" s="8">
        <v>612</v>
      </c>
      <c r="K16" s="8"/>
      <c r="L16" s="9">
        <f t="shared" si="1"/>
        <v>0</v>
      </c>
      <c r="M16" s="7"/>
    </row>
    <row r="17" spans="1:16" ht="18" customHeight="1">
      <c r="A17" s="22">
        <v>8</v>
      </c>
      <c r="B17" s="7" t="s">
        <v>26</v>
      </c>
      <c r="C17" s="2" t="s">
        <v>38</v>
      </c>
      <c r="D17" s="8">
        <v>78.5</v>
      </c>
      <c r="E17" s="8"/>
      <c r="F17" s="8"/>
      <c r="G17" s="8">
        <v>78.5</v>
      </c>
      <c r="H17" s="8"/>
      <c r="I17" s="8"/>
      <c r="J17" s="8"/>
      <c r="K17" s="8"/>
      <c r="L17" s="9">
        <f t="shared" si="1"/>
        <v>0</v>
      </c>
      <c r="M17" s="7"/>
      <c r="P17" s="3"/>
    </row>
    <row r="18" spans="1:16" ht="18" customHeight="1">
      <c r="A18" s="22">
        <v>9</v>
      </c>
      <c r="B18" s="7" t="s">
        <v>27</v>
      </c>
      <c r="C18" s="2" t="s">
        <v>36</v>
      </c>
      <c r="D18" s="8">
        <v>297.2</v>
      </c>
      <c r="E18" s="8"/>
      <c r="F18" s="8"/>
      <c r="G18" s="8">
        <v>297.2</v>
      </c>
      <c r="H18" s="8"/>
      <c r="I18" s="8"/>
      <c r="J18" s="8"/>
      <c r="K18" s="8"/>
      <c r="L18" s="9">
        <f t="shared" si="1"/>
        <v>0</v>
      </c>
      <c r="M18" s="9"/>
      <c r="P18" s="3"/>
    </row>
    <row r="19" spans="1:16" ht="18" customHeight="1">
      <c r="A19" s="22">
        <v>10</v>
      </c>
      <c r="B19" s="7" t="s">
        <v>28</v>
      </c>
      <c r="C19" s="2" t="s">
        <v>36</v>
      </c>
      <c r="D19" s="8">
        <v>300</v>
      </c>
      <c r="E19" s="8"/>
      <c r="F19" s="8"/>
      <c r="G19" s="8">
        <v>300</v>
      </c>
      <c r="H19" s="8"/>
      <c r="I19" s="8"/>
      <c r="J19" s="8"/>
      <c r="K19" s="8"/>
      <c r="L19" s="9">
        <f t="shared" si="1"/>
        <v>0</v>
      </c>
      <c r="M19" s="7"/>
    </row>
    <row r="20" spans="1:16" ht="18" customHeight="1">
      <c r="A20" s="22">
        <v>11</v>
      </c>
      <c r="B20" s="7" t="s">
        <v>29</v>
      </c>
      <c r="C20" s="2" t="s">
        <v>36</v>
      </c>
      <c r="D20" s="8">
        <v>400</v>
      </c>
      <c r="E20" s="8"/>
      <c r="F20" s="8"/>
      <c r="G20" s="8"/>
      <c r="H20" s="8"/>
      <c r="I20" s="8"/>
      <c r="J20" s="8"/>
      <c r="K20" s="8"/>
      <c r="L20" s="9">
        <f t="shared" si="1"/>
        <v>400</v>
      </c>
      <c r="M20" s="7"/>
    </row>
    <row r="21" spans="1:16" ht="18" customHeight="1">
      <c r="A21" s="22">
        <v>12</v>
      </c>
      <c r="B21" s="7" t="s">
        <v>30</v>
      </c>
      <c r="C21" s="2" t="s">
        <v>36</v>
      </c>
      <c r="D21" s="8">
        <v>66</v>
      </c>
      <c r="E21" s="8"/>
      <c r="F21" s="8"/>
      <c r="G21" s="8"/>
      <c r="H21" s="8"/>
      <c r="I21" s="8"/>
      <c r="J21" s="8"/>
      <c r="K21" s="8"/>
      <c r="L21" s="9">
        <f t="shared" si="1"/>
        <v>66</v>
      </c>
      <c r="M21" s="7"/>
    </row>
    <row r="22" spans="1:16" ht="18" customHeight="1">
      <c r="A22" s="22">
        <v>13</v>
      </c>
      <c r="B22" s="7" t="s">
        <v>31</v>
      </c>
      <c r="C22" s="2" t="s">
        <v>36</v>
      </c>
      <c r="D22" s="8">
        <v>3505</v>
      </c>
      <c r="E22" s="8"/>
      <c r="F22" s="8"/>
      <c r="G22" s="8"/>
      <c r="H22" s="8"/>
      <c r="I22" s="8"/>
      <c r="J22" s="8">
        <v>1000</v>
      </c>
      <c r="K22" s="8"/>
      <c r="L22" s="9">
        <f t="shared" si="1"/>
        <v>2505</v>
      </c>
      <c r="M22" s="25" t="s">
        <v>61</v>
      </c>
    </row>
    <row r="23" spans="1:16" ht="18" hidden="1" customHeight="1">
      <c r="A23" s="22"/>
      <c r="B23" s="7"/>
      <c r="C23" s="2"/>
      <c r="D23" s="8"/>
      <c r="E23" s="8"/>
      <c r="F23" s="8"/>
      <c r="G23" s="8"/>
      <c r="H23" s="8"/>
      <c r="I23" s="8"/>
      <c r="J23" s="8"/>
      <c r="K23" s="8"/>
      <c r="L23" s="9">
        <f t="shared" si="1"/>
        <v>0</v>
      </c>
      <c r="M23" s="7"/>
    </row>
    <row r="24" spans="1:16" ht="18" hidden="1" customHeight="1">
      <c r="A24" s="22"/>
      <c r="B24" s="7" t="s">
        <v>49</v>
      </c>
      <c r="C24" s="2"/>
      <c r="D24" s="8"/>
      <c r="E24" s="8"/>
      <c r="F24" s="8"/>
      <c r="G24" s="8"/>
      <c r="H24" s="8"/>
      <c r="I24" s="8"/>
      <c r="J24" s="8"/>
      <c r="K24" s="8"/>
      <c r="L24" s="9">
        <f t="shared" si="1"/>
        <v>0</v>
      </c>
      <c r="M24" s="7"/>
    </row>
    <row r="25" spans="1:16" s="6" customFormat="1" ht="14.25" customHeight="1">
      <c r="A25" s="20"/>
      <c r="B25" s="15" t="s">
        <v>16</v>
      </c>
      <c r="C25" s="14"/>
      <c r="D25" s="9">
        <f>SUM(D10:D24)</f>
        <v>7820.4</v>
      </c>
      <c r="E25" s="9"/>
      <c r="F25" s="9"/>
      <c r="G25" s="9">
        <f>SUM(G10:G24)</f>
        <v>837.4</v>
      </c>
      <c r="H25" s="9"/>
      <c r="I25" s="9"/>
      <c r="J25" s="9">
        <f>SUM(J10:J22)</f>
        <v>2012</v>
      </c>
      <c r="K25" s="9"/>
      <c r="L25" s="9">
        <f t="shared" si="1"/>
        <v>4971</v>
      </c>
      <c r="M25" s="20"/>
    </row>
    <row r="26" spans="1:16" ht="18" customHeight="1">
      <c r="A26" s="15" t="s">
        <v>7</v>
      </c>
      <c r="B26" s="20" t="s">
        <v>15</v>
      </c>
      <c r="C26" s="21"/>
      <c r="D26" s="8"/>
      <c r="E26" s="8"/>
      <c r="F26" s="8"/>
      <c r="G26" s="8"/>
      <c r="H26" s="8"/>
      <c r="I26" s="8"/>
      <c r="J26" s="8"/>
      <c r="K26" s="8"/>
      <c r="L26" s="9">
        <f t="shared" si="1"/>
        <v>0</v>
      </c>
      <c r="M26" s="20"/>
    </row>
    <row r="27" spans="1:16" ht="18" customHeight="1">
      <c r="A27" s="22">
        <v>1</v>
      </c>
      <c r="B27" s="7" t="s">
        <v>17</v>
      </c>
      <c r="C27" s="2" t="s">
        <v>39</v>
      </c>
      <c r="D27" s="24">
        <v>6024.7939999999999</v>
      </c>
      <c r="E27" s="24"/>
      <c r="F27" s="24"/>
      <c r="G27" s="24">
        <f>D27</f>
        <v>6024.7939999999999</v>
      </c>
      <c r="H27" s="24"/>
      <c r="I27" s="24"/>
      <c r="J27" s="24"/>
      <c r="K27" s="24"/>
      <c r="L27" s="9">
        <f t="shared" si="1"/>
        <v>0</v>
      </c>
      <c r="M27" s="7"/>
    </row>
    <row r="28" spans="1:16" ht="18" customHeight="1">
      <c r="A28" s="22">
        <v>2</v>
      </c>
      <c r="B28" s="7" t="s">
        <v>45</v>
      </c>
      <c r="C28" s="2" t="s">
        <v>40</v>
      </c>
      <c r="D28" s="24">
        <v>896.39</v>
      </c>
      <c r="E28" s="24"/>
      <c r="F28" s="24"/>
      <c r="G28" s="24"/>
      <c r="H28" s="24"/>
      <c r="I28" s="24"/>
      <c r="J28" s="24">
        <v>896.39</v>
      </c>
      <c r="K28" s="24"/>
      <c r="L28" s="9">
        <f t="shared" si="1"/>
        <v>0</v>
      </c>
      <c r="M28" s="7"/>
    </row>
    <row r="29" spans="1:16" ht="18" customHeight="1">
      <c r="A29" s="22">
        <v>3</v>
      </c>
      <c r="B29" s="7" t="s">
        <v>51</v>
      </c>
      <c r="C29" s="2" t="s">
        <v>41</v>
      </c>
      <c r="D29" s="24">
        <v>163.19999999999999</v>
      </c>
      <c r="E29" s="24"/>
      <c r="F29" s="24"/>
      <c r="G29" s="24"/>
      <c r="H29" s="24"/>
      <c r="I29" s="24"/>
      <c r="J29" s="24">
        <v>163.19999999999999</v>
      </c>
      <c r="K29" s="24"/>
      <c r="L29" s="9">
        <f t="shared" si="1"/>
        <v>0</v>
      </c>
      <c r="M29" s="7"/>
    </row>
    <row r="30" spans="1:16" ht="18" customHeight="1">
      <c r="A30" s="22">
        <v>4</v>
      </c>
      <c r="B30" s="7" t="s">
        <v>46</v>
      </c>
      <c r="C30" s="2" t="s">
        <v>42</v>
      </c>
      <c r="D30" s="24">
        <v>400</v>
      </c>
      <c r="E30" s="24"/>
      <c r="F30" s="24"/>
      <c r="G30" s="24"/>
      <c r="H30" s="24"/>
      <c r="I30" s="24"/>
      <c r="J30" s="24">
        <v>400</v>
      </c>
      <c r="K30" s="24"/>
      <c r="L30" s="9">
        <f t="shared" si="1"/>
        <v>0</v>
      </c>
      <c r="M30" s="7"/>
    </row>
    <row r="31" spans="1:16" ht="21" customHeight="1">
      <c r="A31" s="22">
        <v>5</v>
      </c>
      <c r="B31" s="7" t="s">
        <v>18</v>
      </c>
      <c r="C31" s="2" t="s">
        <v>43</v>
      </c>
      <c r="D31" s="24">
        <v>1871.24</v>
      </c>
      <c r="E31" s="24"/>
      <c r="F31" s="24"/>
      <c r="G31" s="24">
        <v>1871.24</v>
      </c>
      <c r="H31" s="24"/>
      <c r="I31" s="24"/>
      <c r="J31" s="24"/>
      <c r="K31" s="24"/>
      <c r="L31" s="9">
        <f t="shared" si="1"/>
        <v>0</v>
      </c>
      <c r="M31" s="7"/>
    </row>
    <row r="32" spans="1:16" ht="18" customHeight="1">
      <c r="A32" s="22">
        <v>6</v>
      </c>
      <c r="B32" s="7" t="s">
        <v>34</v>
      </c>
      <c r="C32" s="2" t="s">
        <v>35</v>
      </c>
      <c r="D32" s="24">
        <v>3336.0810000000001</v>
      </c>
      <c r="E32" s="24"/>
      <c r="F32" s="24"/>
      <c r="G32" s="24"/>
      <c r="H32" s="24"/>
      <c r="I32" s="24"/>
      <c r="J32" s="24">
        <v>684</v>
      </c>
      <c r="K32" s="24"/>
      <c r="L32" s="9">
        <f t="shared" si="1"/>
        <v>2652.0810000000001</v>
      </c>
      <c r="M32" s="25" t="s">
        <v>61</v>
      </c>
    </row>
    <row r="33" spans="1:14" ht="18" hidden="1" customHeight="1">
      <c r="A33" s="22"/>
      <c r="B33" s="7" t="s">
        <v>49</v>
      </c>
      <c r="C33" s="2"/>
      <c r="D33" s="24"/>
      <c r="E33" s="24"/>
      <c r="F33" s="24"/>
      <c r="G33" s="24"/>
      <c r="H33" s="24"/>
      <c r="I33" s="24"/>
      <c r="J33" s="24"/>
      <c r="K33" s="24"/>
      <c r="L33" s="9">
        <f t="shared" si="1"/>
        <v>0</v>
      </c>
      <c r="M33" s="7"/>
    </row>
    <row r="34" spans="1:14" ht="18" customHeight="1">
      <c r="A34" s="22"/>
      <c r="B34" s="15" t="s">
        <v>16</v>
      </c>
      <c r="C34" s="14"/>
      <c r="D34" s="19">
        <f>SUM(D27:D33)</f>
        <v>12691.705</v>
      </c>
      <c r="E34" s="19"/>
      <c r="F34" s="19"/>
      <c r="G34" s="19">
        <f>SUM(G27:G33)</f>
        <v>7896.0339999999997</v>
      </c>
      <c r="H34" s="19">
        <f t="shared" ref="H34:I34" si="2">SUM(H27:H33)</f>
        <v>0</v>
      </c>
      <c r="I34" s="19">
        <f t="shared" si="2"/>
        <v>0</v>
      </c>
      <c r="J34" s="19">
        <f>SUM(J27:J32)</f>
        <v>2143.59</v>
      </c>
      <c r="K34" s="19"/>
      <c r="L34" s="9">
        <f t="shared" si="1"/>
        <v>2652.0810000000001</v>
      </c>
      <c r="M34" s="7"/>
    </row>
    <row r="35" spans="1:14" ht="18" customHeight="1">
      <c r="A35" s="15" t="s">
        <v>13</v>
      </c>
      <c r="B35" s="20" t="s">
        <v>14</v>
      </c>
      <c r="C35" s="21"/>
      <c r="D35" s="9"/>
      <c r="E35" s="9"/>
      <c r="F35" s="9"/>
      <c r="G35" s="9"/>
      <c r="H35" s="9"/>
      <c r="I35" s="9"/>
      <c r="J35" s="9"/>
      <c r="K35" s="9"/>
      <c r="L35" s="9">
        <f t="shared" si="1"/>
        <v>0</v>
      </c>
      <c r="M35" s="20"/>
    </row>
    <row r="36" spans="1:14" ht="15.75" customHeight="1">
      <c r="A36" s="22">
        <v>1</v>
      </c>
      <c r="B36" s="7" t="s">
        <v>0</v>
      </c>
      <c r="C36" s="2" t="s">
        <v>35</v>
      </c>
      <c r="D36" s="8">
        <v>400</v>
      </c>
      <c r="E36" s="8"/>
      <c r="F36" s="8"/>
      <c r="G36" s="8">
        <v>400</v>
      </c>
      <c r="H36" s="8"/>
      <c r="I36" s="8"/>
      <c r="J36" s="8"/>
      <c r="K36" s="8"/>
      <c r="L36" s="9">
        <f t="shared" si="1"/>
        <v>0</v>
      </c>
      <c r="M36" s="7"/>
    </row>
    <row r="37" spans="1:14" ht="15.75" customHeight="1">
      <c r="A37" s="22">
        <v>2</v>
      </c>
      <c r="B37" s="7" t="s">
        <v>1</v>
      </c>
      <c r="C37" s="2" t="s">
        <v>35</v>
      </c>
      <c r="D37" s="8">
        <v>401.41</v>
      </c>
      <c r="E37" s="8"/>
      <c r="F37" s="8"/>
      <c r="G37" s="8">
        <v>401.41</v>
      </c>
      <c r="H37" s="8"/>
      <c r="I37" s="8"/>
      <c r="J37" s="8"/>
      <c r="K37" s="8"/>
      <c r="L37" s="9">
        <f t="shared" si="1"/>
        <v>0</v>
      </c>
      <c r="M37" s="7"/>
    </row>
    <row r="38" spans="1:14" ht="15" customHeight="1">
      <c r="A38" s="22">
        <v>3</v>
      </c>
      <c r="B38" s="7" t="s">
        <v>33</v>
      </c>
      <c r="C38" s="2" t="s">
        <v>44</v>
      </c>
      <c r="D38" s="8">
        <v>500</v>
      </c>
      <c r="E38" s="8"/>
      <c r="F38" s="8"/>
      <c r="G38" s="8"/>
      <c r="H38" s="8"/>
      <c r="I38" s="8"/>
      <c r="J38" s="8"/>
      <c r="K38" s="8"/>
      <c r="L38" s="9">
        <f t="shared" si="1"/>
        <v>500</v>
      </c>
      <c r="M38" s="7"/>
    </row>
    <row r="39" spans="1:14" ht="22.5" customHeight="1">
      <c r="A39" s="22">
        <v>4</v>
      </c>
      <c r="B39" s="7" t="s">
        <v>32</v>
      </c>
      <c r="C39" s="2" t="s">
        <v>35</v>
      </c>
      <c r="D39" s="8">
        <v>726.62</v>
      </c>
      <c r="E39" s="8"/>
      <c r="F39" s="8"/>
      <c r="G39" s="8">
        <v>434.24</v>
      </c>
      <c r="H39" s="8"/>
      <c r="I39" s="8"/>
      <c r="J39" s="8"/>
      <c r="K39" s="8"/>
      <c r="L39" s="9">
        <f t="shared" si="1"/>
        <v>292.38</v>
      </c>
      <c r="M39" s="25" t="s">
        <v>61</v>
      </c>
    </row>
    <row r="40" spans="1:14" ht="11.25" customHeight="1">
      <c r="A40" s="7"/>
      <c r="B40" s="7" t="s">
        <v>49</v>
      </c>
      <c r="C40" s="2"/>
      <c r="D40" s="8"/>
      <c r="E40" s="8"/>
      <c r="F40" s="8"/>
      <c r="G40" s="8"/>
      <c r="H40" s="8"/>
      <c r="I40" s="8"/>
      <c r="J40" s="8"/>
      <c r="K40" s="8"/>
      <c r="L40" s="9">
        <f t="shared" si="1"/>
        <v>0</v>
      </c>
      <c r="M40" s="7"/>
    </row>
    <row r="41" spans="1:14" ht="20.25" customHeight="1">
      <c r="A41" s="7"/>
      <c r="B41" s="15" t="s">
        <v>16</v>
      </c>
      <c r="C41" s="14"/>
      <c r="D41" s="9">
        <f>SUM(D36:D40)</f>
        <v>2028.0300000000002</v>
      </c>
      <c r="E41" s="9"/>
      <c r="F41" s="9"/>
      <c r="G41" s="9">
        <f>SUM(G36:G40)</f>
        <v>1235.6500000000001</v>
      </c>
      <c r="H41" s="9"/>
      <c r="I41" s="9"/>
      <c r="J41" s="9">
        <f>SUM(J36:J40)</f>
        <v>0</v>
      </c>
      <c r="K41" s="9"/>
      <c r="L41" s="9">
        <f t="shared" si="1"/>
        <v>792.38000000000011</v>
      </c>
      <c r="M41" s="2"/>
      <c r="N41" s="3"/>
    </row>
    <row r="42" spans="1:14">
      <c r="G42" s="3"/>
      <c r="H42" s="3"/>
      <c r="I42" s="3"/>
      <c r="J42" s="3"/>
      <c r="K42" s="3"/>
      <c r="L42" s="3"/>
    </row>
    <row r="47" spans="1:14">
      <c r="L47" s="1" t="s">
        <v>59</v>
      </c>
    </row>
  </sheetData>
  <mergeCells count="11">
    <mergeCell ref="A1:M1"/>
    <mergeCell ref="E3:E4"/>
    <mergeCell ref="D3:D4"/>
    <mergeCell ref="C3:C4"/>
    <mergeCell ref="B3:B4"/>
    <mergeCell ref="A3:A4"/>
    <mergeCell ref="M3:M4"/>
    <mergeCell ref="F3:H3"/>
    <mergeCell ref="I3:K3"/>
    <mergeCell ref="C2:D2"/>
    <mergeCell ref="L3:L4"/>
  </mergeCells>
  <phoneticPr fontId="2" type="noConversion"/>
  <pageMargins left="0.33" right="0.31496062992125984" top="0.17" bottom="0.23" header="0.17" footer="0.17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涉农资金分配汇总表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lenT</cp:lastModifiedBy>
  <cp:lastPrinted>2019-05-06T09:21:45Z</cp:lastPrinted>
  <dcterms:created xsi:type="dcterms:W3CDTF">2019-01-23T03:14:30Z</dcterms:created>
  <dcterms:modified xsi:type="dcterms:W3CDTF">2019-05-07T01:12:11Z</dcterms:modified>
</cp:coreProperties>
</file>