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827"/>
  <workbookPr/>
  <mc:AlternateContent xmlns:mc="http://schemas.openxmlformats.org/markup-compatibility/2006">
    <mc:Choice Requires="x15">
      <x15ac:absPath xmlns:x15ac="http://schemas.microsoft.com/office/spreadsheetml/2010/11/ac" url="D:\寻甸绩效评价2023\报告征求意见稿1018\妇幼健康服务中心-2022年部门整体支出报告1014\"/>
    </mc:Choice>
  </mc:AlternateContent>
  <xr:revisionPtr revIDLastSave="0" documentId="13_ncr:1_{1164FB25-C94E-4473-AAAD-0A5FC277378B}" xr6:coauthVersionLast="47" xr6:coauthVersionMax="47" xr10:uidLastSave="{00000000-0000-0000-0000-000000000000}"/>
  <bookViews>
    <workbookView xWindow="-110" yWindow="-110" windowWidth="19420" windowHeight="10420" xr2:uid="{00000000-000D-0000-FFFF-FFFF00000000}"/>
  </bookViews>
  <sheets>
    <sheet name="指标体系及评分表" sheetId="1" r:id="rId1"/>
    <sheet name="计算表" sheetId="2" state="hidden" r:id="rId2"/>
    <sheet name="Sheet3" sheetId="3" state="hidden" r:id="rId3"/>
  </sheets>
  <definedNames>
    <definedName name="_xlnm._FilterDatabase" localSheetId="0" hidden="1">指标体系及评分表!$A$5:$H$120</definedName>
    <definedName name="_xlnm.Print_Area" localSheetId="0">指标体系及评分表!$A$1:$G$120</definedName>
    <definedName name="_xlnm.Print_Titles" localSheetId="0">指标体系及评分表!$1:$5</definedName>
  </definedNames>
  <calcPr calcId="191029"/>
</workbook>
</file>

<file path=xl/calcChain.xml><?xml version="1.0" encoding="utf-8"?>
<calcChain xmlns="http://schemas.openxmlformats.org/spreadsheetml/2006/main">
  <c r="E31" i="2" l="1"/>
  <c r="E29" i="2"/>
  <c r="E27" i="2"/>
  <c r="E25" i="2"/>
  <c r="E23" i="2"/>
  <c r="E21" i="2"/>
  <c r="F21" i="2" s="1"/>
  <c r="M20" i="2"/>
  <c r="E19" i="2"/>
  <c r="E17" i="2"/>
  <c r="E15" i="2"/>
  <c r="E13" i="2"/>
  <c r="E11" i="2"/>
  <c r="H10" i="2"/>
  <c r="E9" i="2"/>
  <c r="E5" i="2"/>
  <c r="D4" i="2"/>
  <c r="D3" i="2"/>
  <c r="E3" i="2" s="1"/>
  <c r="F119" i="1"/>
  <c r="I86" i="1"/>
  <c r="I26" i="1"/>
</calcChain>
</file>

<file path=xl/sharedStrings.xml><?xml version="1.0" encoding="utf-8"?>
<sst xmlns="http://schemas.openxmlformats.org/spreadsheetml/2006/main" count="286" uniqueCount="252">
  <si>
    <t>附件：</t>
  </si>
  <si>
    <t>寻甸回族彝族自治县妇幼健康服务中心2022年度部门整体支出绩效评价指标体系及评分表</t>
  </si>
  <si>
    <t>一级</t>
  </si>
  <si>
    <t>二级</t>
  </si>
  <si>
    <t>三级指标</t>
  </si>
  <si>
    <t>指标值</t>
  </si>
  <si>
    <t>指标解释</t>
  </si>
  <si>
    <t>评价得分</t>
  </si>
  <si>
    <t>指标说明</t>
  </si>
  <si>
    <t>指标</t>
  </si>
  <si>
    <t>投入(9分)</t>
  </si>
  <si>
    <t>目标设定(5分)</t>
  </si>
  <si>
    <t>绩效目标合理性(1.5分)</t>
  </si>
  <si>
    <t>部门（单位）所设立的整体绩效目标依据是否充分，是否符合客观实际，用以反映和考核部门（单位）整体绩效目标与部门履职、年度工作任务的相符性情况。</t>
  </si>
  <si>
    <t>评价要点：（如未设定预算绩效目标，也可考核其他工作任务目标）</t>
  </si>
  <si>
    <t>①是否符合国家法律法规、国民经济和社会发展总体规划；(0.5分)</t>
  </si>
  <si>
    <t>②是否符合部门“三定”方案确定的职责；(0.5分)</t>
  </si>
  <si>
    <t>③是否符合部门制定的中长期实施规划。(0.5分)</t>
  </si>
  <si>
    <t>绩效指标明确性(3.5分)</t>
  </si>
  <si>
    <t>部门（单位）依据整体绩效目标所设定的绩效指标是否清晰、细化、可衡量，用以反映和考核部门（单位）整体绩效目标的明细化情况。</t>
  </si>
  <si>
    <t>①是否将部门整体的绩效目标细化分解为具体的工作任务；(1分)</t>
  </si>
  <si>
    <t>②是否通过清晰、可衡量的指标及指标值予以体现；(2分)</t>
  </si>
  <si>
    <t>③是否与部门年度的任务数或计划数相对应。(0.5分)</t>
  </si>
  <si>
    <t>预算配置(4分)</t>
  </si>
  <si>
    <t>在职人员控制率(1分)</t>
  </si>
  <si>
    <t>≤100%</t>
  </si>
  <si>
    <t>部门（单位）本年度实际在职人员数与编制数的比率，用以反映和考核部门（单位）对人员成本的控制程度。</t>
  </si>
  <si>
    <t>评价要点：</t>
  </si>
  <si>
    <r>
      <rPr>
        <sz val="10"/>
        <rFont val="仿宋"/>
        <charset val="134"/>
      </rPr>
      <t>①</t>
    </r>
    <r>
      <rPr>
        <sz val="10"/>
        <rFont val="宋体"/>
        <charset val="134"/>
      </rPr>
      <t>在职人员控制率=（在职人员数/编制数）×100%。</t>
    </r>
  </si>
  <si>
    <r>
      <rPr>
        <sz val="10"/>
        <rFont val="仿宋"/>
        <charset val="134"/>
      </rPr>
      <t>②</t>
    </r>
    <r>
      <rPr>
        <sz val="10"/>
        <rFont val="宋体"/>
        <charset val="134"/>
      </rPr>
      <t>在职人员数：部门（单位）实际在职人数，以财政部确定的部门决算编制口径为准。</t>
    </r>
  </si>
  <si>
    <r>
      <rPr>
        <sz val="10"/>
        <rFont val="仿宋"/>
        <charset val="134"/>
      </rPr>
      <t>③</t>
    </r>
    <r>
      <rPr>
        <sz val="10"/>
        <rFont val="宋体"/>
        <charset val="134"/>
      </rPr>
      <t>编制数：机构编制部门核定批复的部门（单位）的人员编制数。</t>
    </r>
  </si>
  <si>
    <t>④在职人员控制率≤100%的，记1分；在职人员控制率＞100%的，每超5个百分点扣0.5分，本小项1分扣完为止。不足5个百分点的，按5个百分点计算。</t>
  </si>
  <si>
    <t>“三公经费”变动率(1.5分)</t>
  </si>
  <si>
    <t>≤0</t>
  </si>
  <si>
    <t>部门（单位）本年度“三公经费”预算数与上年度“三公经费”预算数的变动比率，用以反映和考核部门（单位）对控制重点行政成本或履行节约的努力程度。</t>
  </si>
  <si>
    <t>①“三公经费”变动率=[（本年度“三公经费”总额-上年度“三公经费”总额）/上年度“三公经费”总额]×100%。</t>
  </si>
  <si>
    <t>②“三公经费”：年度预算安排的因公出国（境）费、公务车辆购置及运行费和公务招待费。</t>
  </si>
  <si>
    <t>③“三公经费”变动率≤0的，记1.5分；“三公经费”变动率＞0的，每超5个百分点扣0.5分，本小项1.5分扣完为止。不足5个百分点的，按5个百分点计算。</t>
  </si>
  <si>
    <t>项目支出变动率(1.5分)</t>
  </si>
  <si>
    <t>≥0</t>
  </si>
  <si>
    <t>部门（单位）本年度项目支出与部门上年度项目支出的变动比率，用以反映和考核部门（单位）对促进社会事业发展的保障程度。</t>
  </si>
  <si>
    <t>①项目支出变动率=[（本年度项目支出-上年度项目支出）/上年度项目支出]×100%。</t>
  </si>
  <si>
    <t>②项目支出：部门（单位）年度预算安排的，与本部门履职和发展密切相关、维持职能运转所必须的项目支出总额。</t>
  </si>
  <si>
    <t>③项目支出变动率≥0的，记1.5分；项目支出变动率＜0的，每降低5%扣0.5分，本小项1.5分扣完为止。不足5%的，按5%计算。（因落实国家政策、发生不可抗力、上级部门或本级党委政府临时交办而产生的降低除外）</t>
  </si>
  <si>
    <t>过程(11分)</t>
  </si>
  <si>
    <t>预算执行(11分)</t>
  </si>
  <si>
    <t>预算执行率(2分)</t>
  </si>
  <si>
    <t>部门（单位）本年度预算执行数与预算数的比率，用以反映和考核部门（单位）预算执行完成程度。</t>
  </si>
  <si>
    <t>①预算执行率=（预算执行数/预算数（预算批复数））×100%。</t>
  </si>
  <si>
    <t>②预算执行数：部门（单位）本年度实际执行完成的预算数。</t>
  </si>
  <si>
    <t>③预算数：财政部门批复的本年度部门（单位）预算数。</t>
  </si>
  <si>
    <t>④预算执行率为100%的，记2分；预算执行率≤60%的，记0分；60%＜预算执行率＜100%的，采用内插法计算得分。</t>
  </si>
  <si>
    <t>预算调整合规性(1分)</t>
  </si>
  <si>
    <t>部门（单位）本年度预算调整数与预算数的比率，用以反映和考核部门（单位）预算的调整程度。</t>
  </si>
  <si>
    <t>①预算调整通过且有批复，记1分；无批复，记0分。</t>
  </si>
  <si>
    <t>结转结余率(1.5分)</t>
  </si>
  <si>
    <t>部门（单位）本年度结转结余总额与支出预算数的比率，用以反映和考核部门（单位）对本年度结转结余资金的实际控制程度。</t>
  </si>
  <si>
    <t>①结转结余率=结转结余总额/支出预算数×100%。</t>
  </si>
  <si>
    <t>②结转结余总额：部门（单位）本年度的结转资金与结余资金之和（以决算数为准）。</t>
  </si>
  <si>
    <t>③结转结余率≥0的，记1.5分；负结余或未对结余进行结转的，记0分。</t>
  </si>
  <si>
    <t>结转结余变动率(1分)</t>
  </si>
  <si>
    <t>部门（单位）本年度结转结余资金总额与上年度结转结余资金总额的变动比率，用以反映和考核部门（单位）对控制结转结余资金的努力程度。</t>
  </si>
  <si>
    <t>①结转结余变动率=[（本年度累计结转结余资金总额-上年度累计结转结余资金总额）/上年度累计结转结余资金总额]×100%。</t>
  </si>
  <si>
    <r>
      <rPr>
        <sz val="10"/>
        <rFont val="宋体"/>
        <charset val="134"/>
      </rPr>
      <t>②结转结余变动率≤0的，记1分；结转结余变动率</t>
    </r>
    <r>
      <rPr>
        <sz val="10"/>
        <rFont val="仿宋"/>
        <charset val="134"/>
      </rPr>
      <t>＞</t>
    </r>
    <r>
      <rPr>
        <sz val="10"/>
        <rFont val="宋体"/>
        <charset val="134"/>
      </rPr>
      <t>0的，每5%扣0.5分，本小项1分扣完为止。不足5%的，按5%计算。</t>
    </r>
  </si>
  <si>
    <t>公用经费控制率(2分)</t>
  </si>
  <si>
    <t>部门（单位）本年度实际支出的公用经费总额与预算安排的公用经费总额的比率，用以反映和考核部门（单位）对机构运转成本的实际控制程度。</t>
  </si>
  <si>
    <t>①公用经费控制率=（实际支出公用经费总额/预算安排公用经费总额）×100%。</t>
  </si>
  <si>
    <t>②公用经费控制率≤100%的，记2分；公用经费控制率＞100%的，每超5%扣1分，本小项2分扣完为止。不足5%的，按5%计算。（因落实国家政策、发生不可抗力、上级部门或本级党委政府临时交办而产生的调整除外）</t>
  </si>
  <si>
    <t>“三公经费”控制率(2分)</t>
  </si>
  <si>
    <t>部门（单位）本年度“三公经费”实际支出数与预算安排数的比率，用以反映和考核部门（单位）对“三公经费”的实际控制程度。</t>
  </si>
  <si>
    <t>①“三公经费”控制率=（“三公经费”实际支出数/“三公经费”预算安排数）×100%。</t>
  </si>
  <si>
    <t>②“三公经费”控制率≤100%，记2分；“三公经费”控制率＞100%的，每超5%扣1分，本小项2分扣完为止。不足5%的，按5%计算。（因落实国家政策、发生不可抗力、上级部门或本级党委政府临时交办而产生的调整除外）</t>
  </si>
  <si>
    <t>政府采购执行率(1.5分)</t>
  </si>
  <si>
    <t>部门（单位）本年度实际政府采购金额与年初政府采购预算的比率，用以反映和考核部门（单位）政府采购预算执行情况。</t>
  </si>
  <si>
    <t>①政府采购执行率=（实际政府采购金额/政府采购预算数）×100%；</t>
  </si>
  <si>
    <t>②政府采购预算：采购机关根据事业发展计划和行政任务编制的、并经过规定程序批准的年度政府采购计划。</t>
  </si>
  <si>
    <t xml:space="preserve">③政府采购执行率=100%的，记1.5分；政府采购执行率≤100%的，按实际完成率与分值权重计算得分。 </t>
  </si>
  <si>
    <t>过程(12.5分)</t>
  </si>
  <si>
    <t>预算管理(12.5分)</t>
  </si>
  <si>
    <t>管理制度健全性和有效性(4.5分)</t>
  </si>
  <si>
    <t>部门（单位）为履职而制定的财务管理、资产管理和业务管理制度是否健全完整，以及相关管理制度有效执行程度。用以反映和考核部门（单位）管理制度对完成主要职责或促进事业发展的保障情况。</t>
  </si>
  <si>
    <t>①是否已制定或具有预算资金管理办法、内部财务管理、会计核算、资产管理等财务管理制度，以及为履行职能相关的业务管理制度；(1分)</t>
  </si>
  <si>
    <t>②相关管理制度是否合法、合规、完整；(0.5分)</t>
  </si>
  <si>
    <t>③相关管理制度是否得到有效执行。(3分)未有效执行1处，扣0.5分，本小项3分扣完为止。</t>
  </si>
  <si>
    <t>资金使用合规性(5.5分)</t>
  </si>
  <si>
    <t>部门（单位）使用预算资金是否符合相关的预算财务管理制度的规定，用以反映和考核部门（单位）预算资金的规范运行情况。</t>
  </si>
  <si>
    <t>①是否符合国家财经法规和财务管理制度规定以及有关专项资金管理办法的规定；(2分)不符合1处扣0.5分，本小项2分扣完为止。</t>
  </si>
  <si>
    <t>②资金的拨付是否有完整的审批程序和手续；(0.5分)</t>
  </si>
  <si>
    <t>③项目的重大开支是否经过评估论证；(0.5分)</t>
  </si>
  <si>
    <t>④是否符合部门预算批复的用途；(0.5分)</t>
  </si>
  <si>
    <t>⑤是否存在截留、挤占、挪用、虚列支出等情况。(2分)发现1笔，扣1分，本小项2分扣完为止。</t>
  </si>
  <si>
    <t>预决算信息公开性(1分)</t>
  </si>
  <si>
    <t>部门（单位）是否按照政府信息公开有关规定公开相关预决算信息，用以反映和考核部门（单位）预决算管理的公开透明情况。</t>
  </si>
  <si>
    <t>①预决算信息是指与部门预算、执行、决算、监督、绩效等管理相关的信息。</t>
  </si>
  <si>
    <t>②是否按规定内容公开预决算信息(0.5分)，按规定内容公开，记0.5分，否则记0分。</t>
  </si>
  <si>
    <t>③是否按规定时限公开预决算信息(0.5分)，按规定时限公开，记0.5分，否则记0分。</t>
  </si>
  <si>
    <t>基础信息完善性(1.5分)</t>
  </si>
  <si>
    <t>部门（单位）基础信息是否完善，用以反映和考核基础信息对预算管理工作的支撑情况。</t>
  </si>
  <si>
    <t>①基础数据信息和会计信息资料是否真实；(0.5分)</t>
  </si>
  <si>
    <t>②基础数据信息和会计信息资料是否完整；(0.5分)</t>
  </si>
  <si>
    <t>③基础数据信息和会计信息资料是否准确。(0.5分)</t>
  </si>
  <si>
    <t>④数据信息或会计信息存在不真实、不完整、不准确的，对应要点均不得分。</t>
  </si>
  <si>
    <t>过程(2.5分)</t>
  </si>
  <si>
    <t>资产管理(2.5分)</t>
  </si>
  <si>
    <t>资产管理安全性(1.5分)</t>
  </si>
  <si>
    <t>部门（单位）的资产是否保存完整、使用合规、配置合理、处置规范、收入及时足额上缴，用以反映和考核部门（单位）资产安全运行情况。</t>
  </si>
  <si>
    <t>①资产保存是否完整；(0.3分)</t>
  </si>
  <si>
    <t>②资产配置是否合理；(0.3分)</t>
  </si>
  <si>
    <t>③资产处置是否规范；(0.3分)</t>
  </si>
  <si>
    <t>④资产账务管理是否合规，是否帐实相符；(0.3分)</t>
  </si>
  <si>
    <t>⑤资产是否有偿使用及处置收入及时足额上缴。(0.3分)</t>
  </si>
  <si>
    <t>固定资产利用率(1分)</t>
  </si>
  <si>
    <t>部门（单位）实际在用固定资产总额与所有固定资产总额的比率，用以反映和考核部门（单位）固定资产使用效率程度。</t>
  </si>
  <si>
    <t>①固定资产利用率=（实际在用固定资产总额/所有固定资产总额）×100%。</t>
  </si>
  <si>
    <t>②计算得分：固定资产利用率*指标权重，同时考虑抽查盘点情况记分。</t>
  </si>
  <si>
    <t>过程(3分)</t>
  </si>
  <si>
    <t>绩效管理(3分)</t>
  </si>
  <si>
    <t>项目支出绩效目标管理覆盖率(1.5分)</t>
  </si>
  <si>
    <t>部门（单位）项目支出绩效目标申报是否完整，用以反映和考核绩效目标管理工作的全面性。</t>
  </si>
  <si>
    <t>资产管理（10分）</t>
  </si>
  <si>
    <t>①项目支出绩效目标管理覆盖率=本年度已编制并申报绩效目标的项目个数/本年度本级财力安排项目总数*100%；</t>
  </si>
  <si>
    <t>②计算得分：项目支出绩效目标管理覆盖率*指标权重。</t>
  </si>
  <si>
    <t>财政项目支出绩效跟踪管理覆盖率(1.5分)</t>
  </si>
  <si>
    <t>①项目支出绩效跟踪管理覆盖率=本年度已编制项目支出绩效跟踪报告的项目个数/本年度项目总数*100%。</t>
  </si>
  <si>
    <t>②计算得分：项目支出绩效跟踪管理覆盖率*指标权重。</t>
  </si>
  <si>
    <t>产 出(32分)</t>
  </si>
  <si>
    <t>产出数量(10分)</t>
  </si>
  <si>
    <t>实际完成率(10分)</t>
  </si>
  <si>
    <t>部门（单位）履行职责而实际完成工作数与计划工作数的比率，用以反映和考核部门（单位）履职工作任务目标的实现程度。</t>
  </si>
  <si>
    <t>①实际完成率=（实际完成工作数/计划工作数）×100%。</t>
  </si>
  <si>
    <t>②实际完成工作数：一定时期（年度或规划期）内部门（单位）实际完成工作任务的数量。</t>
  </si>
  <si>
    <t>③计划工作数：部门（单位）整体绩效目标确定的一定时期（年度或规划期）内预计完成工作任务的数量。</t>
  </si>
  <si>
    <t>④实际完成率达100%的，记10分；实际完成率＜100%的，按实际完成率与分值权重计算得分。</t>
  </si>
  <si>
    <t>产出时效(5分)</t>
  </si>
  <si>
    <t>完成及时率(5分)</t>
  </si>
  <si>
    <t>部门（单位）在规定时限内及时完成的实际工作数与计划工作数的比率,用以反映和考核部门履职时效目标的实现程度。</t>
  </si>
  <si>
    <t>①完成及时率=（及时完成实际工作数/计划工作数）×100%。</t>
  </si>
  <si>
    <t>②及时完成实际工作数：部门（单位）按照整体绩效目标确定的时限实际完成的工作任务数量。</t>
  </si>
  <si>
    <t>③完成及时率达100%的，记5分；完成及时率＜100%的，按实际完成及时率与分值权重计算得分。</t>
  </si>
  <si>
    <t>产出质量(10分)</t>
  </si>
  <si>
    <t>质量达标率(10分)</t>
  </si>
  <si>
    <t>达到质量标准（绩效标准值）的实际工作数与计划工作数的比率,用以反映和考核部门履职质量目标的实现程度。</t>
  </si>
  <si>
    <t>①质量达标率=（质量达标实际工作数/计划工作数）×100%。</t>
  </si>
  <si>
    <t>②质量达标实际工作数：一定时期（年度或规划期）内部门（单位）实际完成工作数中达到部门绩效目标要求（绩效标准值）的工作任务数量。</t>
  </si>
  <si>
    <t>③质量达标率达100%的，记10分；质量达标率＜100%的，按实际质量达标率与分值权重计算得分。</t>
  </si>
  <si>
    <t>重点产出(7分)</t>
  </si>
  <si>
    <t>重点工作办结率(7分)</t>
  </si>
  <si>
    <t>部门（单位）年度重点工作实际完成数与交办或下达数的比率，用以反映部门（单位）对重点工作的办理落实程度。</t>
  </si>
  <si>
    <t>①重点工作办结率=（重点工作实际完成数/交办或下达数）×100%。</t>
  </si>
  <si>
    <t>②重点工作是指党委、政府、人大、相关部门交办或下达的工作任务。</t>
  </si>
  <si>
    <t>③重点工作办结率达100%的，记7分；重点工作办结率＜100%的，按实际重点工作办结率与分值权重计算得分。</t>
  </si>
  <si>
    <t>效益(30分)</t>
  </si>
  <si>
    <t>经济效益(2分)</t>
  </si>
  <si>
    <t>非税收入缴库率(2分)</t>
  </si>
  <si>
    <t>部门（单位）履行职责对经济发展所带来的直接或间接影响。</t>
  </si>
  <si>
    <t>评价要点：同“社会效益”评价要点。</t>
  </si>
  <si>
    <t>社会效益(18分)</t>
  </si>
  <si>
    <t>孕产妇死亡率(2分)</t>
  </si>
  <si>
    <t>≤0.14‰</t>
  </si>
  <si>
    <t>部门（单位）履行职责对社会发展所带来的直接或间接影响。</t>
  </si>
  <si>
    <t>婴儿死亡率(2分)</t>
  </si>
  <si>
    <t>≤4.5‰</t>
  </si>
  <si>
    <t>①各指标目标完成的，记满分；未完成的，按实际完成比例与分值权重计算得分。</t>
  </si>
  <si>
    <t>5岁以下儿童死亡控制率(2分)</t>
  </si>
  <si>
    <t>≤6‰</t>
  </si>
  <si>
    <t>②定性指标得分按照以下方法评定：根据指标完成情况分为达成年度指标、部分达成年度指标并具有一定效果、未达成年度指标且效果较差三档，分别按照该指标对应分值区间100%-80%（含）、80%-60%（含）、60%-0%合理确定分值。</t>
  </si>
  <si>
    <t>新生儿遗传代谢疾病筛查率(1分)</t>
  </si>
  <si>
    <t>≥98%</t>
  </si>
  <si>
    <t>新生儿听力筛查率(1分)</t>
  </si>
  <si>
    <t>≥96%</t>
  </si>
  <si>
    <t>产前筛查率(2分)</t>
  </si>
  <si>
    <t>≥90%</t>
  </si>
  <si>
    <t>适龄妇女宫颈癌和乳腺癌筛查覆盖率(2分)</t>
  </si>
  <si>
    <t>≥80%</t>
  </si>
  <si>
    <t>孕产期贫血患病率(2分)</t>
  </si>
  <si>
    <t>≤14%</t>
  </si>
  <si>
    <t>5岁以下儿童生长迟缓率(2分)</t>
  </si>
  <si>
    <t>≤7%</t>
  </si>
  <si>
    <t>妇幼健康科学知识宣传覆盖率(2分)</t>
  </si>
  <si>
    <t>满意度(10分)</t>
  </si>
  <si>
    <t>社会公众或服务对象满意度(10分)</t>
  </si>
  <si>
    <t>社会公众或服务对象对部门（单位）履行职责的满意程度。</t>
  </si>
  <si>
    <t>①社会公众或服务对象是指部门（单位）履行职责而影响到的部门、群体或个人。一般采取社会调查的方式。</t>
  </si>
  <si>
    <t>社会公众或部门（单位）的服务对象对部门履职效果的满意程度。</t>
  </si>
  <si>
    <t>②满意度以20个调查对象为限。满意度≥90%的，记10分；满意度≤60%的，记0分；满意度为60%～90%的，采用内插法计算得分。</t>
  </si>
  <si>
    <t>评价得分合计</t>
  </si>
  <si>
    <t>评价得分≥90分的，为“优”；80分～90分的（包括80分），为“良”；60分～80分的（包括60分），为“中”，＜60分的，为“差”</t>
  </si>
  <si>
    <t>绩效等级：优(　)、良(   )、中( √ )、差(  )</t>
  </si>
  <si>
    <t>数值</t>
  </si>
  <si>
    <t>计算结果</t>
  </si>
  <si>
    <t>评分</t>
  </si>
  <si>
    <t>评分标准</t>
  </si>
  <si>
    <t>在职人员控制率=（在职人员数/编制数）×100%。</t>
  </si>
  <si>
    <t>在职人员数</t>
  </si>
  <si>
    <t>④在职人员控制率≤100%的，记2分；在职人员控制率＞100%的，每超5个百分点扣1分，本小项2分扣完为止。不足5个百分点的，按5个百分点计算。</t>
  </si>
  <si>
    <t>编制数</t>
  </si>
  <si>
    <t>“三公经费”变动率=[（本年度“三公经费”总额-上年度“三公经费”总额）/上年度“三公经费”总额]×100%。</t>
  </si>
  <si>
    <t>本年度“三公经费”总额</t>
  </si>
  <si>
    <t>“三公经费”变动率≤0的，记2分；“三公经费”变动率＞0的，每超10个百分点扣1分，本小项2分扣完为止。不足10个百分点的，按10个百分点计算。</t>
  </si>
  <si>
    <t>上年度“三公经费”总额</t>
  </si>
  <si>
    <t>项目变动率=[（本年度项目支出-上年度项目支出）/上年度项目支出]×100%。</t>
  </si>
  <si>
    <t>本年度项目支出</t>
  </si>
  <si>
    <t>项目支出变动率≥0的，记2分；项目支出变动率＜0的，每降低10%扣1分，本小项2分扣完为止。不足10%的，按10%计算。（因落实国家政策、发生不可抗力、上级部门或本级党委政府临时交办而产生的降低除外）</t>
  </si>
  <si>
    <t>上年度项目支出</t>
  </si>
  <si>
    <r>
      <rPr>
        <sz val="11"/>
        <color theme="1"/>
        <rFont val="宋体"/>
        <charset val="134"/>
        <scheme val="minor"/>
      </rPr>
      <t>预算执行率=（</t>
    </r>
    <r>
      <rPr>
        <sz val="11"/>
        <rFont val="宋体"/>
        <charset val="134"/>
        <scheme val="minor"/>
      </rPr>
      <t>预算执行数</t>
    </r>
    <r>
      <rPr>
        <sz val="11"/>
        <color theme="1"/>
        <rFont val="宋体"/>
        <charset val="134"/>
        <scheme val="minor"/>
      </rPr>
      <t>/预算数（预算批复数））×100%。</t>
    </r>
  </si>
  <si>
    <t>预算执行数</t>
  </si>
  <si>
    <t>④预算执行率≥90%的，记2分；预算执行率≤60%的，记0分；60%＜预算执行率＜90%的，采用内插法计算得分。</t>
  </si>
  <si>
    <t>预算数（预算批复数）</t>
  </si>
  <si>
    <r>
      <rPr>
        <sz val="11"/>
        <color theme="1"/>
        <rFont val="宋体"/>
        <charset val="134"/>
        <scheme val="minor"/>
      </rPr>
      <t>结转结余率=结转结余总额/</t>
    </r>
    <r>
      <rPr>
        <sz val="11"/>
        <rFont val="宋体"/>
        <charset val="134"/>
        <scheme val="minor"/>
      </rPr>
      <t>支出预算数</t>
    </r>
    <r>
      <rPr>
        <sz val="11"/>
        <color theme="1"/>
        <rFont val="宋体"/>
        <charset val="134"/>
        <scheme val="minor"/>
      </rPr>
      <t>×100%。</t>
    </r>
  </si>
  <si>
    <t>结转结余总额</t>
  </si>
  <si>
    <t>结转结余率≥0的，记2分；负结余或未对结余进行结转的，记0分</t>
  </si>
  <si>
    <t>支出预算数</t>
  </si>
  <si>
    <t>结转结余变动率=[（本年度累计结转结余资金总额-上年度累计结转结余资金总额）/上年度累计结转结余资金总额]×100%</t>
  </si>
  <si>
    <t>本年度累计结转结余资金总额</t>
  </si>
  <si>
    <t>结转结余变动率≤0的，记1分；结转结余变动率＞0的，每5%扣0.5分，本小项1分扣完为止。不足5%的，按5%计算。</t>
  </si>
  <si>
    <t>上年度累计结转结余资金总额</t>
  </si>
  <si>
    <t>公用经费控制率=（实际支出公用经费总额/预算安排公用经费总额）×100%</t>
  </si>
  <si>
    <t>实际支出公用经费总额</t>
  </si>
  <si>
    <t>公用经费控制率≤100%的，记2分；公用经费控制率＞100%的，每超5%扣1分，本小项2分扣完为止。不足5%的，按5%计算。（因落实国家政策、发生不可抗力、上级部门或本级党委政府临时交办而产生的调整除外）</t>
  </si>
  <si>
    <t>预算安排公用经费总额</t>
  </si>
  <si>
    <t>“三公经费”控制率=（“三公经费”实际支出数/“三公经费”预算安排数）×100%</t>
  </si>
  <si>
    <t>“三公经费”实际支出数</t>
  </si>
  <si>
    <t>“三公经费”控制率≤100%，记2分；“三公经费”控制率＞100%的，每超5%扣1分，本小项2分扣完为止。不足5%的，按5%计算。（因落实国家政策、发生不可抗力、上级部门或本级党委政府临时交办而产生的调整除外）</t>
  </si>
  <si>
    <t>“三公经费”预算安排数</t>
  </si>
  <si>
    <t>业务活动费用-商品和服务费用-公务接待费</t>
  </si>
  <si>
    <t>借</t>
  </si>
  <si>
    <t>政府采购执行率=（实际政府采购金额/政府采购预算数）×100%</t>
  </si>
  <si>
    <t>实际政府采购金额</t>
  </si>
  <si>
    <t>政府采购执行率≥90%的，记2分；政府采购执行率≤60%的，记0分；政府采购执行率介于60%～90%之间的，采用内插法计算得分</t>
  </si>
  <si>
    <t>业务活动费用-商品和服务费用-公务用车运行维护费</t>
  </si>
  <si>
    <t>政府采购预算数</t>
  </si>
  <si>
    <t>项目支出绩效目标管理覆盖率=本年度已编制并申报绩效目标的本级财力安排的项目个数/本年度本级财力安排项目总数*100%</t>
  </si>
  <si>
    <t>本年度已编制并申报绩效目标的本级财力安排的项目个数</t>
  </si>
  <si>
    <t>项目支出绩效目标管理覆盖率*指标权重</t>
  </si>
  <si>
    <t>本年度本级财力安排项目总数</t>
  </si>
  <si>
    <t>项目支出绩效跟踪管理覆盖率=本年度已编制本级财力安排项目支出绩效跟踪的项目个数/本年度本级财力安排项目总数*100%</t>
  </si>
  <si>
    <t>本年度已编制本级财力安排项目支出绩效跟踪的项目个数</t>
  </si>
  <si>
    <t>实际完成率=（实际完成工作数/计划工作数）×100%</t>
  </si>
  <si>
    <t>实际完成工作数</t>
  </si>
  <si>
    <t>实际完成率达100%的，记10分；实际完成率≤60%的，记0分；60%＜实际完成率＜100%的，采用内插法计算得分</t>
  </si>
  <si>
    <t>计划工作数</t>
  </si>
  <si>
    <t>完成及时率=（及时完成实际工作数/计划工作数）×100%</t>
  </si>
  <si>
    <t>及时完成实际工作数</t>
  </si>
  <si>
    <t>完成及时率达100%的，记4分；完成及时率≤60%的，记0分；60%＜完成及时率＜100%的，采用内插法计算得分</t>
  </si>
  <si>
    <t>质量达标率=（质量达标实际工作数/计划工作数）×100%</t>
  </si>
  <si>
    <t>质量达标实际工作数</t>
  </si>
  <si>
    <t>质量达标率达100%的，记10分；质量达标率≤60%的，记0分；60%＜质量达标率＜100%的，采用内插法计算得分</t>
  </si>
  <si>
    <t>重点工作办结率=（重点工作实际完成数/交办或下达数）×100%</t>
  </si>
  <si>
    <t>重点工作实际完成数</t>
  </si>
  <si>
    <t>重点工作办结率达100%的，记6分；重点工作办结率≤60%的，记0分；60%＜重点工作办结率＜100%的，采用内插法计算得分</t>
  </si>
  <si>
    <t>交办或下达数</t>
  </si>
  <si>
    <t>部门（单位）项目支出绩效运行跟踪监控是否完整，用以反映和考核绩效运行跟踪监控管理工作的全面性。</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</si>
</sst>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 #,##0.00_ ;_ * \-#,##0.00_ ;_ * &quot;-&quot;??_ ;_ @_ "/>
    <numFmt numFmtId="176" formatCode="#,##0.00_ "/>
    <numFmt numFmtId="177" formatCode="0.00_ "/>
  </numFmts>
  <fonts count="17" x14ac:knownFonts="1">
    <font>
      <sz val="11"/>
      <color theme="1"/>
      <name val="宋体"/>
      <charset val="134"/>
      <scheme val="minor"/>
    </font>
    <font>
      <sz val="11"/>
      <color rgb="FFFF0000"/>
      <name val="宋体"/>
      <charset val="134"/>
      <scheme val="minor"/>
    </font>
    <font>
      <sz val="9"/>
      <name val="宋体"/>
      <charset val="134"/>
      <scheme val="minor"/>
    </font>
    <font>
      <sz val="11"/>
      <name val="宋体"/>
      <charset val="134"/>
      <scheme val="minor"/>
    </font>
    <font>
      <sz val="12"/>
      <name val="宋体"/>
      <charset val="134"/>
    </font>
    <font>
      <b/>
      <sz val="16"/>
      <name val="宋体"/>
      <charset val="134"/>
    </font>
    <font>
      <b/>
      <u/>
      <sz val="16"/>
      <name val="宋体"/>
      <charset val="134"/>
    </font>
    <font>
      <b/>
      <sz val="10"/>
      <name val="宋体"/>
      <charset val="134"/>
    </font>
    <font>
      <sz val="10"/>
      <name val="宋体"/>
      <charset val="134"/>
    </font>
    <font>
      <sz val="10"/>
      <name val="仿宋"/>
      <charset val="134"/>
    </font>
    <font>
      <sz val="10"/>
      <color indexed="8"/>
      <name val="宋体"/>
      <charset val="134"/>
    </font>
    <font>
      <sz val="10"/>
      <name val="宋体"/>
      <charset val="134"/>
      <scheme val="minor"/>
    </font>
    <font>
      <sz val="9"/>
      <name val="宋体"/>
      <charset val="134"/>
    </font>
    <font>
      <b/>
      <sz val="10"/>
      <name val="宋体"/>
      <charset val="134"/>
      <scheme val="minor"/>
    </font>
    <font>
      <sz val="11"/>
      <color theme="1"/>
      <name val="宋体"/>
      <charset val="134"/>
      <scheme val="minor"/>
    </font>
    <font>
      <sz val="10"/>
      <name val="宋体"/>
      <family val="3"/>
      <charset val="134"/>
    </font>
    <font>
      <sz val="9"/>
      <name val="宋体"/>
      <family val="3"/>
      <charset val="134"/>
      <scheme val="minor"/>
    </font>
  </fonts>
  <fills count="2">
    <fill>
      <patternFill patternType="none"/>
    </fill>
    <fill>
      <patternFill patternType="gray125"/>
    </fill>
  </fills>
  <borders count="16">
    <border>
      <left/>
      <right/>
      <top/>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diagonal/>
    </border>
    <border>
      <left/>
      <right style="medium">
        <color auto="1"/>
      </right>
      <top style="medium">
        <color auto="1"/>
      </top>
      <bottom/>
      <diagonal/>
    </border>
    <border>
      <left style="medium">
        <color auto="1"/>
      </left>
      <right style="medium">
        <color auto="1"/>
      </right>
      <top/>
      <bottom style="medium">
        <color auto="1"/>
      </bottom>
      <diagonal/>
    </border>
    <border>
      <left/>
      <right style="medium">
        <color auto="1"/>
      </right>
      <top/>
      <bottom style="medium">
        <color auto="1"/>
      </bottom>
      <diagonal/>
    </border>
    <border>
      <left style="medium">
        <color auto="1"/>
      </left>
      <right style="medium">
        <color auto="1"/>
      </right>
      <top/>
      <bottom/>
      <diagonal/>
    </border>
    <border>
      <left/>
      <right style="medium">
        <color auto="1"/>
      </right>
      <top/>
      <bottom/>
      <diagonal/>
    </border>
    <border>
      <left style="medium">
        <color auto="1"/>
      </left>
      <right/>
      <top style="medium">
        <color auto="1"/>
      </top>
      <bottom/>
      <diagonal/>
    </border>
    <border>
      <left style="medium">
        <color auto="1"/>
      </left>
      <right/>
      <top/>
      <bottom/>
      <diagonal/>
    </border>
    <border>
      <left style="medium">
        <color auto="1"/>
      </left>
      <right/>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top/>
      <bottom style="medium">
        <color auto="1"/>
      </bottom>
      <diagonal/>
    </border>
  </borders>
  <cellStyleXfs count="2">
    <xf numFmtId="0" fontId="0" fillId="0" borderId="0">
      <alignment vertical="center"/>
    </xf>
    <xf numFmtId="9" fontId="14" fillId="0" borderId="0" applyFont="0" applyFill="0" applyBorder="0" applyAlignment="0" applyProtection="0">
      <alignment vertical="center"/>
    </xf>
  </cellStyleXfs>
  <cellXfs count="87">
    <xf numFmtId="0" fontId="0" fillId="0" borderId="0" xfId="0">
      <alignment vertical="center"/>
    </xf>
    <xf numFmtId="10" fontId="0" fillId="0" borderId="0" xfId="0" applyNumberFormat="1">
      <alignment vertical="center"/>
    </xf>
    <xf numFmtId="0" fontId="0" fillId="0" borderId="1" xfId="0" applyBorder="1">
      <alignment vertical="center"/>
    </xf>
    <xf numFmtId="0" fontId="0" fillId="0" borderId="1" xfId="0" applyBorder="1" applyAlignment="1">
      <alignment horizontal="center" vertical="center"/>
    </xf>
    <xf numFmtId="10" fontId="0" fillId="0" borderId="1" xfId="0" applyNumberFormat="1" applyBorder="1" applyAlignment="1">
      <alignment horizontal="center" vertical="center"/>
    </xf>
    <xf numFmtId="0" fontId="0" fillId="0" borderId="1" xfId="0" applyBorder="1" applyAlignment="1">
      <alignment vertical="center" wrapText="1"/>
    </xf>
    <xf numFmtId="10" fontId="0" fillId="0" borderId="1" xfId="0" applyNumberFormat="1" applyBorder="1">
      <alignment vertical="center"/>
    </xf>
    <xf numFmtId="4" fontId="0" fillId="0" borderId="1" xfId="0" applyNumberFormat="1" applyBorder="1">
      <alignment vertical="center"/>
    </xf>
    <xf numFmtId="176" fontId="0" fillId="0" borderId="1" xfId="0" applyNumberFormat="1" applyBorder="1">
      <alignment vertical="center"/>
    </xf>
    <xf numFmtId="10" fontId="0" fillId="0" borderId="1" xfId="1" applyNumberFormat="1" applyFont="1" applyBorder="1">
      <alignment vertical="center"/>
    </xf>
    <xf numFmtId="9" fontId="0" fillId="0" borderId="0" xfId="0" applyNumberFormat="1">
      <alignment vertical="center"/>
    </xf>
    <xf numFmtId="0" fontId="1" fillId="0" borderId="1" xfId="0" applyFont="1" applyBorder="1">
      <alignment vertical="center"/>
    </xf>
    <xf numFmtId="4" fontId="0" fillId="0" borderId="1" xfId="0" applyNumberFormat="1" applyBorder="1" applyAlignment="1">
      <alignment horizontal="right" vertical="center"/>
    </xf>
    <xf numFmtId="0" fontId="2" fillId="0" borderId="0" xfId="0" applyFont="1">
      <alignment vertical="center"/>
    </xf>
    <xf numFmtId="0" fontId="3" fillId="0" borderId="0" xfId="0" applyFont="1">
      <alignment vertical="center"/>
    </xf>
    <xf numFmtId="43" fontId="3" fillId="0" borderId="0" xfId="0" applyNumberFormat="1" applyFont="1" applyAlignment="1">
      <alignment horizontal="center" vertical="center"/>
    </xf>
    <xf numFmtId="0" fontId="2" fillId="0" borderId="0" xfId="0" applyFont="1" applyAlignment="1">
      <alignment horizontal="left" vertical="center"/>
    </xf>
    <xf numFmtId="0" fontId="4" fillId="0" borderId="0" xfId="0" applyFont="1" applyAlignment="1">
      <alignment horizontal="left" vertical="center"/>
    </xf>
    <xf numFmtId="43" fontId="4" fillId="0" borderId="0" xfId="0" applyNumberFormat="1" applyFont="1" applyAlignment="1">
      <alignment horizontal="center" vertical="center"/>
    </xf>
    <xf numFmtId="0" fontId="5" fillId="0" borderId="0" xfId="0" applyFont="1" applyAlignment="1">
      <alignment horizontal="center" vertical="center"/>
    </xf>
    <xf numFmtId="43" fontId="5" fillId="0" borderId="0" xfId="0" applyNumberFormat="1" applyFont="1" applyAlignment="1">
      <alignment horizontal="center" vertical="center"/>
    </xf>
    <xf numFmtId="0" fontId="6" fillId="0" borderId="0" xfId="0" applyFont="1" applyAlignment="1">
      <alignment horizontal="center" vertical="center"/>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8" fillId="0" borderId="2" xfId="0" applyFont="1" applyBorder="1" applyAlignment="1">
      <alignment horizontal="left" vertical="center" wrapText="1"/>
    </xf>
    <xf numFmtId="0" fontId="8" fillId="0" borderId="3" xfId="0" applyFont="1" applyBorder="1" applyAlignment="1">
      <alignment horizontal="left" vertical="center" wrapText="1"/>
    </xf>
    <xf numFmtId="0" fontId="8" fillId="0" borderId="6" xfId="0" applyFont="1" applyBorder="1" applyAlignment="1">
      <alignment horizontal="left" vertical="center" wrapText="1"/>
    </xf>
    <xf numFmtId="0" fontId="8" fillId="0" borderId="7" xfId="0" applyFont="1" applyBorder="1" applyAlignment="1">
      <alignment horizontal="left" vertical="center" wrapText="1"/>
    </xf>
    <xf numFmtId="0" fontId="8" fillId="0" borderId="4" xfId="0" applyFont="1" applyBorder="1" applyAlignment="1">
      <alignment horizontal="left" vertical="center" wrapText="1"/>
    </xf>
    <xf numFmtId="0" fontId="8" fillId="0" borderId="5" xfId="0" applyFont="1" applyBorder="1" applyAlignment="1">
      <alignment horizontal="left" vertical="center" wrapText="1"/>
    </xf>
    <xf numFmtId="0" fontId="9" fillId="0" borderId="7" xfId="0" applyFont="1" applyBorder="1" applyAlignment="1">
      <alignment horizontal="left" vertical="center" wrapText="1"/>
    </xf>
    <xf numFmtId="0" fontId="8" fillId="0" borderId="7" xfId="0" applyFont="1" applyBorder="1" applyAlignment="1">
      <alignment horizontal="left" vertical="center" shrinkToFit="1"/>
    </xf>
    <xf numFmtId="10" fontId="3" fillId="0" borderId="0" xfId="1" applyNumberFormat="1" applyFont="1" applyFill="1" applyBorder="1" applyAlignment="1">
      <alignment vertical="center"/>
    </xf>
    <xf numFmtId="0" fontId="0" fillId="0" borderId="4" xfId="0" applyBorder="1" applyAlignment="1">
      <alignment horizontal="left" vertical="center" wrapText="1"/>
    </xf>
    <xf numFmtId="10" fontId="3" fillId="0" borderId="0" xfId="0" applyNumberFormat="1" applyFont="1">
      <alignment vertical="center"/>
    </xf>
    <xf numFmtId="0" fontId="10" fillId="0" borderId="5" xfId="0" applyFont="1" applyBorder="1" applyAlignment="1">
      <alignment horizontal="left" vertical="center" wrapText="1"/>
    </xf>
    <xf numFmtId="9" fontId="8" fillId="0" borderId="11" xfId="0" applyNumberFormat="1" applyFont="1" applyBorder="1" applyAlignment="1">
      <alignment horizontal="center" vertical="center" wrapText="1"/>
    </xf>
    <xf numFmtId="177" fontId="8" fillId="0" borderId="12" xfId="0" applyNumberFormat="1" applyFont="1" applyBorder="1" applyAlignment="1">
      <alignment horizontal="center" vertical="center"/>
    </xf>
    <xf numFmtId="0" fontId="11" fillId="0" borderId="2" xfId="0" applyFont="1" applyBorder="1" applyAlignment="1">
      <alignment horizontal="justify" vertical="center" wrapText="1"/>
    </xf>
    <xf numFmtId="0" fontId="8" fillId="0" borderId="6" xfId="0" applyFont="1" applyBorder="1" applyAlignment="1">
      <alignment horizontal="left" vertical="top" wrapText="1"/>
    </xf>
    <xf numFmtId="0" fontId="12" fillId="0" borderId="2" xfId="0" applyFont="1" applyBorder="1" applyAlignment="1">
      <alignment horizontal="left" vertical="center" wrapText="1"/>
    </xf>
    <xf numFmtId="43" fontId="7" fillId="0" borderId="12" xfId="0" applyNumberFormat="1" applyFont="1" applyBorder="1" applyAlignment="1">
      <alignment horizontal="center" vertical="center"/>
    </xf>
    <xf numFmtId="0" fontId="8" fillId="0" borderId="11" xfId="0" applyFont="1" applyBorder="1" applyAlignment="1">
      <alignment vertical="center" wrapText="1"/>
    </xf>
    <xf numFmtId="177" fontId="8" fillId="0" borderId="2" xfId="0" applyNumberFormat="1" applyFont="1" applyBorder="1" applyAlignment="1">
      <alignment horizontal="center" vertical="center" wrapText="1"/>
    </xf>
    <xf numFmtId="177" fontId="8" fillId="0" borderId="6" xfId="0" applyNumberFormat="1" applyFont="1" applyBorder="1" applyAlignment="1">
      <alignment horizontal="center" vertical="center" wrapText="1"/>
    </xf>
    <xf numFmtId="177" fontId="8" fillId="0" borderId="4" xfId="0" applyNumberFormat="1" applyFont="1" applyBorder="1" applyAlignment="1">
      <alignment horizontal="center" vertical="center" wrapText="1"/>
    </xf>
    <xf numFmtId="0" fontId="7" fillId="0" borderId="2" xfId="0" applyFont="1" applyBorder="1" applyAlignment="1">
      <alignment horizontal="center" vertical="center" wrapText="1"/>
    </xf>
    <xf numFmtId="0" fontId="7" fillId="0" borderId="4" xfId="0" applyFont="1" applyBorder="1" applyAlignment="1">
      <alignment horizontal="center" vertical="center" wrapText="1"/>
    </xf>
    <xf numFmtId="0" fontId="8" fillId="0" borderId="6" xfId="0" applyFont="1" applyBorder="1" applyAlignment="1">
      <alignment horizontal="left" vertical="center" wrapText="1"/>
    </xf>
    <xf numFmtId="0" fontId="0" fillId="0" borderId="6" xfId="0" applyBorder="1" applyAlignment="1">
      <alignment horizontal="left" vertical="center" wrapText="1"/>
    </xf>
    <xf numFmtId="0" fontId="8" fillId="0" borderId="2" xfId="0" applyFont="1" applyBorder="1" applyAlignment="1">
      <alignment horizontal="left" vertical="center" wrapText="1"/>
    </xf>
    <xf numFmtId="0" fontId="8" fillId="0" borderId="4" xfId="0" applyFont="1" applyBorder="1" applyAlignment="1">
      <alignment horizontal="left" vertical="center" wrapText="1"/>
    </xf>
    <xf numFmtId="177" fontId="8" fillId="0" borderId="8" xfId="0" applyNumberFormat="1" applyFont="1" applyBorder="1" applyAlignment="1">
      <alignment horizontal="center" vertical="center" wrapText="1"/>
    </xf>
    <xf numFmtId="177" fontId="8" fillId="0" borderId="9" xfId="0" applyNumberFormat="1" applyFont="1" applyBorder="1" applyAlignment="1">
      <alignment horizontal="center" vertical="center" wrapText="1"/>
    </xf>
    <xf numFmtId="0" fontId="0" fillId="0" borderId="4" xfId="0" applyBorder="1" applyAlignment="1">
      <alignment horizontal="center" vertical="center" wrapText="1"/>
    </xf>
    <xf numFmtId="0" fontId="0" fillId="0" borderId="6" xfId="0" applyBorder="1" applyAlignment="1">
      <alignment horizontal="center" vertical="center" wrapText="1"/>
    </xf>
    <xf numFmtId="0" fontId="15" fillId="0" borderId="7" xfId="0" applyFont="1" applyBorder="1" applyAlignment="1">
      <alignment horizontal="left" vertical="center" wrapText="1"/>
    </xf>
    <xf numFmtId="0" fontId="8" fillId="0" borderId="7" xfId="0" applyFont="1" applyBorder="1" applyAlignment="1">
      <alignment horizontal="left" vertical="center" wrapText="1"/>
    </xf>
    <xf numFmtId="0" fontId="8" fillId="0" borderId="5" xfId="0" applyFont="1" applyBorder="1" applyAlignment="1">
      <alignment horizontal="left" vertical="center" wrapText="1"/>
    </xf>
    <xf numFmtId="0" fontId="8" fillId="0" borderId="2" xfId="0" applyFont="1" applyBorder="1" applyAlignment="1">
      <alignment horizontal="center" vertical="center" wrapText="1"/>
    </xf>
    <xf numFmtId="0" fontId="8" fillId="0" borderId="6" xfId="0" applyFont="1" applyBorder="1" applyAlignment="1">
      <alignment horizontal="center" vertical="center" wrapText="1"/>
    </xf>
    <xf numFmtId="0" fontId="0" fillId="0" borderId="4" xfId="0" applyBorder="1" applyAlignment="1">
      <alignment horizontal="left" vertical="center" wrapText="1"/>
    </xf>
    <xf numFmtId="0" fontId="8" fillId="0" borderId="8" xfId="0" applyFont="1" applyBorder="1" applyAlignment="1">
      <alignment horizontal="left" vertical="center" wrapText="1"/>
    </xf>
    <xf numFmtId="0" fontId="8" fillId="0" borderId="9" xfId="0" applyFont="1" applyBorder="1" applyAlignment="1">
      <alignment horizontal="left" vertical="center" wrapText="1"/>
    </xf>
    <xf numFmtId="0" fontId="8" fillId="0" borderId="10" xfId="0" applyFont="1" applyBorder="1" applyAlignment="1">
      <alignment horizontal="left" vertical="center" wrapText="1"/>
    </xf>
    <xf numFmtId="9" fontId="8" fillId="0" borderId="2" xfId="0" applyNumberFormat="1" applyFont="1" applyBorder="1" applyAlignment="1">
      <alignment horizontal="center" vertical="center" wrapText="1"/>
    </xf>
    <xf numFmtId="0" fontId="8" fillId="0" borderId="4" xfId="0" applyFont="1" applyBorder="1" applyAlignment="1">
      <alignment horizontal="center" vertical="center" wrapText="1"/>
    </xf>
    <xf numFmtId="0" fontId="8" fillId="0" borderId="7" xfId="0" applyFont="1" applyBorder="1" applyAlignment="1">
      <alignment horizontal="center" vertical="center" wrapText="1"/>
    </xf>
    <xf numFmtId="0" fontId="8" fillId="0" borderId="5" xfId="0" applyFont="1" applyBorder="1" applyAlignment="1">
      <alignment horizontal="center" vertical="center" wrapText="1"/>
    </xf>
    <xf numFmtId="9" fontId="8" fillId="0" borderId="6" xfId="0" applyNumberFormat="1" applyFont="1" applyBorder="1" applyAlignment="1">
      <alignment horizontal="center" vertical="center" wrapText="1"/>
    </xf>
    <xf numFmtId="9" fontId="8" fillId="0" borderId="4" xfId="0" applyNumberFormat="1" applyFont="1" applyBorder="1" applyAlignment="1">
      <alignment horizontal="center" vertical="center" wrapText="1"/>
    </xf>
    <xf numFmtId="0" fontId="8" fillId="0" borderId="8"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0" xfId="0" applyFont="1" applyBorder="1" applyAlignment="1">
      <alignment horizontal="center" vertical="center" wrapText="1"/>
    </xf>
    <xf numFmtId="0" fontId="5" fillId="0" borderId="0" xfId="0" applyFont="1" applyAlignment="1">
      <alignment horizontal="center" vertical="center"/>
    </xf>
    <xf numFmtId="43" fontId="5" fillId="0" borderId="0" xfId="0" applyNumberFormat="1" applyFont="1" applyAlignment="1">
      <alignment horizontal="center" vertical="center"/>
    </xf>
    <xf numFmtId="0" fontId="7" fillId="0" borderId="13" xfId="0" applyFont="1" applyBorder="1" applyAlignment="1">
      <alignment horizontal="center" vertical="center"/>
    </xf>
    <xf numFmtId="0" fontId="7" fillId="0" borderId="14" xfId="0" applyFont="1" applyBorder="1" applyAlignment="1">
      <alignment horizontal="center" vertical="center"/>
    </xf>
    <xf numFmtId="0" fontId="13" fillId="0" borderId="10" xfId="0" applyFont="1" applyBorder="1" applyAlignment="1">
      <alignment horizontal="center" vertical="center" wrapText="1"/>
    </xf>
    <xf numFmtId="0" fontId="13" fillId="0" borderId="15" xfId="0" applyFont="1" applyBorder="1" applyAlignment="1">
      <alignment horizontal="center" vertical="center" wrapText="1"/>
    </xf>
    <xf numFmtId="43" fontId="13" fillId="0" borderId="15" xfId="0" applyNumberFormat="1" applyFont="1" applyBorder="1" applyAlignment="1">
      <alignment horizontal="center" vertical="center" wrapText="1"/>
    </xf>
    <xf numFmtId="0" fontId="13" fillId="0" borderId="5" xfId="0" applyFont="1" applyBorder="1" applyAlignment="1">
      <alignment horizontal="center" vertical="center" wrapText="1"/>
    </xf>
    <xf numFmtId="0" fontId="8" fillId="0" borderId="3" xfId="0" applyFont="1" applyBorder="1" applyAlignment="1">
      <alignment horizontal="center" vertical="center" wrapText="1"/>
    </xf>
    <xf numFmtId="0" fontId="0" fillId="0" borderId="0" xfId="0" applyAlignment="1">
      <alignment horizontal="center" vertical="center"/>
    </xf>
    <xf numFmtId="10" fontId="0" fillId="0" borderId="0" xfId="0" applyNumberFormat="1" applyAlignment="1">
      <alignment horizontal="center" vertical="center"/>
    </xf>
  </cellXfs>
  <cellStyles count="2">
    <cellStyle name="百分比" xfId="1" builtinId="5"/>
    <cellStyle name="常规" xfId="0" builtinId="0"/>
  </cellStyles>
  <dxfs count="0"/>
  <tableStyles count="0" defaultTableStyle="TableStyleMedium2" defaultPivotStyle="PivotStyleLight16"/>
  <colors>
    <mruColors>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20"/>
  <sheetViews>
    <sheetView tabSelected="1" view="pageBreakPreview" topLeftCell="A115" zoomScaleNormal="100" workbookViewId="0">
      <selection activeCell="G65" sqref="G65"/>
    </sheetView>
  </sheetViews>
  <sheetFormatPr defaultColWidth="8.6328125" defaultRowHeight="14" x14ac:dyDescent="0.25"/>
  <cols>
    <col min="1" max="1" width="5.6328125" style="14" customWidth="1"/>
    <col min="2" max="2" width="10.81640625" style="14" customWidth="1"/>
    <col min="3" max="3" width="38" style="14" customWidth="1"/>
    <col min="4" max="4" width="8" style="14" customWidth="1"/>
    <col min="5" max="5" width="28" style="14" customWidth="1"/>
    <col min="6" max="6" width="8.81640625" style="15" customWidth="1"/>
    <col min="7" max="7" width="60.90625" style="14" customWidth="1"/>
    <col min="8" max="9" width="12.6328125" style="14"/>
    <col min="10" max="257" width="9" style="14"/>
    <col min="258" max="16384" width="8.6328125" style="14"/>
  </cols>
  <sheetData>
    <row r="1" spans="1:7" ht="23" customHeight="1" x14ac:dyDescent="0.25">
      <c r="A1" s="16" t="s">
        <v>0</v>
      </c>
      <c r="B1" s="17"/>
      <c r="C1" s="17"/>
      <c r="D1" s="17"/>
      <c r="E1" s="17"/>
      <c r="F1" s="18"/>
      <c r="G1" s="17"/>
    </row>
    <row r="2" spans="1:7" ht="23" customHeight="1" x14ac:dyDescent="0.25">
      <c r="A2" s="76" t="s">
        <v>1</v>
      </c>
      <c r="B2" s="76"/>
      <c r="C2" s="76"/>
      <c r="D2" s="76"/>
      <c r="E2" s="76"/>
      <c r="F2" s="77"/>
      <c r="G2" s="76"/>
    </row>
    <row r="3" spans="1:7" ht="18" customHeight="1" x14ac:dyDescent="0.25">
      <c r="A3" s="21"/>
      <c r="B3" s="19"/>
      <c r="C3" s="19"/>
      <c r="D3" s="19"/>
      <c r="E3" s="19"/>
      <c r="F3" s="20"/>
      <c r="G3" s="19"/>
    </row>
    <row r="4" spans="1:7" ht="15" customHeight="1" x14ac:dyDescent="0.25">
      <c r="A4" s="22" t="s">
        <v>2</v>
      </c>
      <c r="B4" s="23" t="s">
        <v>3</v>
      </c>
      <c r="C4" s="48" t="s">
        <v>4</v>
      </c>
      <c r="D4" s="48" t="s">
        <v>5</v>
      </c>
      <c r="E4" s="48" t="s">
        <v>6</v>
      </c>
      <c r="F4" s="48" t="s">
        <v>7</v>
      </c>
      <c r="G4" s="48" t="s">
        <v>8</v>
      </c>
    </row>
    <row r="5" spans="1:7" ht="18" customHeight="1" x14ac:dyDescent="0.25">
      <c r="A5" s="24" t="s">
        <v>9</v>
      </c>
      <c r="B5" s="25" t="s">
        <v>9</v>
      </c>
      <c r="C5" s="49"/>
      <c r="D5" s="49"/>
      <c r="E5" s="49"/>
      <c r="F5" s="49"/>
      <c r="G5" s="49"/>
    </row>
    <row r="6" spans="1:7" ht="18" customHeight="1" x14ac:dyDescent="0.25">
      <c r="A6" s="61" t="s">
        <v>10</v>
      </c>
      <c r="B6" s="61" t="s">
        <v>11</v>
      </c>
      <c r="C6" s="52" t="s">
        <v>12</v>
      </c>
      <c r="D6" s="61"/>
      <c r="E6" s="52" t="s">
        <v>13</v>
      </c>
      <c r="F6" s="45">
        <v>1.5</v>
      </c>
      <c r="G6" s="27" t="s">
        <v>14</v>
      </c>
    </row>
    <row r="7" spans="1:7" ht="18" customHeight="1" x14ac:dyDescent="0.25">
      <c r="A7" s="62"/>
      <c r="B7" s="62"/>
      <c r="C7" s="50"/>
      <c r="D7" s="62"/>
      <c r="E7" s="50"/>
      <c r="F7" s="46"/>
      <c r="G7" s="29" t="s">
        <v>15</v>
      </c>
    </row>
    <row r="8" spans="1:7" ht="18" customHeight="1" x14ac:dyDescent="0.25">
      <c r="A8" s="62"/>
      <c r="B8" s="62"/>
      <c r="C8" s="50"/>
      <c r="D8" s="62"/>
      <c r="E8" s="50"/>
      <c r="F8" s="46"/>
      <c r="G8" s="29" t="s">
        <v>16</v>
      </c>
    </row>
    <row r="9" spans="1:7" ht="18" customHeight="1" x14ac:dyDescent="0.25">
      <c r="A9" s="62"/>
      <c r="B9" s="62"/>
      <c r="C9" s="53"/>
      <c r="D9" s="68"/>
      <c r="E9" s="53"/>
      <c r="F9" s="47"/>
      <c r="G9" s="31" t="s">
        <v>17</v>
      </c>
    </row>
    <row r="10" spans="1:7" ht="18" customHeight="1" x14ac:dyDescent="0.25">
      <c r="A10" s="62"/>
      <c r="B10" s="62"/>
      <c r="C10" s="52" t="s">
        <v>18</v>
      </c>
      <c r="D10" s="61"/>
      <c r="E10" s="52" t="s">
        <v>19</v>
      </c>
      <c r="F10" s="45">
        <v>2</v>
      </c>
      <c r="G10" s="29" t="s">
        <v>14</v>
      </c>
    </row>
    <row r="11" spans="1:7" ht="18" customHeight="1" x14ac:dyDescent="0.25">
      <c r="A11" s="62"/>
      <c r="B11" s="62"/>
      <c r="C11" s="50"/>
      <c r="D11" s="62"/>
      <c r="E11" s="50"/>
      <c r="F11" s="46"/>
      <c r="G11" s="29" t="s">
        <v>20</v>
      </c>
    </row>
    <row r="12" spans="1:7" ht="18" customHeight="1" x14ac:dyDescent="0.25">
      <c r="A12" s="62"/>
      <c r="B12" s="62"/>
      <c r="C12" s="50"/>
      <c r="D12" s="62"/>
      <c r="E12" s="50"/>
      <c r="F12" s="46"/>
      <c r="G12" s="29" t="s">
        <v>21</v>
      </c>
    </row>
    <row r="13" spans="1:7" ht="18" customHeight="1" x14ac:dyDescent="0.25">
      <c r="A13" s="62"/>
      <c r="B13" s="68"/>
      <c r="C13" s="53"/>
      <c r="D13" s="68"/>
      <c r="E13" s="53"/>
      <c r="F13" s="47"/>
      <c r="G13" s="31" t="s">
        <v>22</v>
      </c>
    </row>
    <row r="14" spans="1:7" ht="18" customHeight="1" x14ac:dyDescent="0.25">
      <c r="A14" s="62"/>
      <c r="B14" s="61" t="s">
        <v>23</v>
      </c>
      <c r="C14" s="52" t="s">
        <v>24</v>
      </c>
      <c r="D14" s="61" t="s">
        <v>25</v>
      </c>
      <c r="E14" s="52" t="s">
        <v>26</v>
      </c>
      <c r="F14" s="45">
        <v>1</v>
      </c>
      <c r="G14" s="29" t="s">
        <v>27</v>
      </c>
    </row>
    <row r="15" spans="1:7" ht="18" customHeight="1" x14ac:dyDescent="0.25">
      <c r="A15" s="62"/>
      <c r="B15" s="62"/>
      <c r="C15" s="50"/>
      <c r="D15" s="62"/>
      <c r="E15" s="50"/>
      <c r="F15" s="46"/>
      <c r="G15" s="32" t="s">
        <v>28</v>
      </c>
    </row>
    <row r="16" spans="1:7" ht="24" customHeight="1" x14ac:dyDescent="0.25">
      <c r="A16" s="62"/>
      <c r="B16" s="62"/>
      <c r="C16" s="50"/>
      <c r="D16" s="62"/>
      <c r="E16" s="50"/>
      <c r="F16" s="46"/>
      <c r="G16" s="32" t="s">
        <v>29</v>
      </c>
    </row>
    <row r="17" spans="1:9" ht="18" customHeight="1" x14ac:dyDescent="0.25">
      <c r="A17" s="62"/>
      <c r="B17" s="62"/>
      <c r="C17" s="50"/>
      <c r="D17" s="62"/>
      <c r="E17" s="50"/>
      <c r="F17" s="46"/>
      <c r="G17" s="32" t="s">
        <v>30</v>
      </c>
    </row>
    <row r="18" spans="1:9" ht="46" customHeight="1" x14ac:dyDescent="0.25">
      <c r="A18" s="62"/>
      <c r="B18" s="62"/>
      <c r="C18" s="53"/>
      <c r="D18" s="68"/>
      <c r="E18" s="53"/>
      <c r="F18" s="46"/>
      <c r="G18" s="31" t="s">
        <v>31</v>
      </c>
    </row>
    <row r="19" spans="1:9" ht="18" customHeight="1" x14ac:dyDescent="0.25">
      <c r="A19" s="62"/>
      <c r="B19" s="62"/>
      <c r="C19" s="52" t="s">
        <v>32</v>
      </c>
      <c r="D19" s="61" t="s">
        <v>33</v>
      </c>
      <c r="E19" s="52" t="s">
        <v>34</v>
      </c>
      <c r="F19" s="45">
        <v>1.5</v>
      </c>
      <c r="G19" s="29" t="s">
        <v>27</v>
      </c>
    </row>
    <row r="20" spans="1:9" ht="30" customHeight="1" x14ac:dyDescent="0.25">
      <c r="A20" s="62"/>
      <c r="B20" s="62"/>
      <c r="C20" s="50"/>
      <c r="D20" s="62"/>
      <c r="E20" s="50"/>
      <c r="F20" s="46"/>
      <c r="G20" s="29" t="s">
        <v>35</v>
      </c>
    </row>
    <row r="21" spans="1:9" ht="27" customHeight="1" x14ac:dyDescent="0.25">
      <c r="A21" s="62"/>
      <c r="B21" s="62"/>
      <c r="C21" s="50"/>
      <c r="D21" s="62"/>
      <c r="E21" s="50"/>
      <c r="F21" s="46"/>
      <c r="G21" s="29" t="s">
        <v>36</v>
      </c>
    </row>
    <row r="22" spans="1:9" ht="40" customHeight="1" x14ac:dyDescent="0.25">
      <c r="A22" s="62"/>
      <c r="B22" s="62"/>
      <c r="C22" s="53"/>
      <c r="D22" s="68"/>
      <c r="E22" s="53"/>
      <c r="F22" s="46"/>
      <c r="G22" s="31" t="s">
        <v>37</v>
      </c>
    </row>
    <row r="23" spans="1:9" ht="16" customHeight="1" x14ac:dyDescent="0.25">
      <c r="A23" s="62"/>
      <c r="B23" s="62"/>
      <c r="C23" s="52" t="s">
        <v>38</v>
      </c>
      <c r="D23" s="61" t="s">
        <v>39</v>
      </c>
      <c r="E23" s="52" t="s">
        <v>40</v>
      </c>
      <c r="F23" s="45">
        <v>1.5</v>
      </c>
      <c r="G23" s="29" t="s">
        <v>27</v>
      </c>
    </row>
    <row r="24" spans="1:9" ht="25" customHeight="1" x14ac:dyDescent="0.25">
      <c r="A24" s="62"/>
      <c r="B24" s="62"/>
      <c r="C24" s="50"/>
      <c r="D24" s="62"/>
      <c r="E24" s="50"/>
      <c r="F24" s="46"/>
      <c r="G24" s="29" t="s">
        <v>41</v>
      </c>
    </row>
    <row r="25" spans="1:9" ht="30" customHeight="1" x14ac:dyDescent="0.25">
      <c r="A25" s="62"/>
      <c r="B25" s="62"/>
      <c r="C25" s="50"/>
      <c r="D25" s="62"/>
      <c r="E25" s="50"/>
      <c r="F25" s="46"/>
      <c r="G25" s="29" t="s">
        <v>42</v>
      </c>
    </row>
    <row r="26" spans="1:9" ht="51" customHeight="1" x14ac:dyDescent="0.25">
      <c r="A26" s="68"/>
      <c r="B26" s="68"/>
      <c r="C26" s="53"/>
      <c r="D26" s="68"/>
      <c r="E26" s="53"/>
      <c r="F26" s="46"/>
      <c r="G26" s="29" t="s">
        <v>43</v>
      </c>
      <c r="I26" s="34">
        <f>H26/10</f>
        <v>0</v>
      </c>
    </row>
    <row r="27" spans="1:9" ht="20" customHeight="1" x14ac:dyDescent="0.25">
      <c r="A27" s="61" t="s">
        <v>44</v>
      </c>
      <c r="B27" s="61" t="s">
        <v>45</v>
      </c>
      <c r="C27" s="52" t="s">
        <v>46</v>
      </c>
      <c r="D27" s="67">
        <v>1</v>
      </c>
      <c r="E27" s="52" t="s">
        <v>47</v>
      </c>
      <c r="F27" s="54">
        <v>1.65</v>
      </c>
      <c r="G27" s="26" t="s">
        <v>27</v>
      </c>
    </row>
    <row r="28" spans="1:9" ht="16" customHeight="1" x14ac:dyDescent="0.25">
      <c r="A28" s="62"/>
      <c r="B28" s="62"/>
      <c r="C28" s="50"/>
      <c r="D28" s="71"/>
      <c r="E28" s="50"/>
      <c r="F28" s="55"/>
      <c r="G28" s="28" t="s">
        <v>48</v>
      </c>
    </row>
    <row r="29" spans="1:9" ht="16" customHeight="1" x14ac:dyDescent="0.25">
      <c r="A29" s="62"/>
      <c r="B29" s="62"/>
      <c r="C29" s="50"/>
      <c r="D29" s="71"/>
      <c r="E29" s="50"/>
      <c r="F29" s="55"/>
      <c r="G29" s="28" t="s">
        <v>49</v>
      </c>
    </row>
    <row r="30" spans="1:9" ht="16" customHeight="1" x14ac:dyDescent="0.25">
      <c r="A30" s="62"/>
      <c r="B30" s="62"/>
      <c r="C30" s="50"/>
      <c r="D30" s="71"/>
      <c r="E30" s="50"/>
      <c r="F30" s="55"/>
      <c r="G30" s="28" t="s">
        <v>50</v>
      </c>
    </row>
    <row r="31" spans="1:9" ht="28" customHeight="1" x14ac:dyDescent="0.25">
      <c r="A31" s="62"/>
      <c r="B31" s="62"/>
      <c r="C31" s="53"/>
      <c r="D31" s="72"/>
      <c r="E31" s="53"/>
      <c r="F31" s="55"/>
      <c r="G31" s="30" t="s">
        <v>51</v>
      </c>
    </row>
    <row r="32" spans="1:9" ht="20" customHeight="1" x14ac:dyDescent="0.25">
      <c r="A32" s="62"/>
      <c r="B32" s="62"/>
      <c r="C32" s="52" t="s">
        <v>52</v>
      </c>
      <c r="D32" s="61"/>
      <c r="E32" s="52" t="s">
        <v>53</v>
      </c>
      <c r="F32" s="45">
        <v>1</v>
      </c>
      <c r="G32" s="29" t="s">
        <v>27</v>
      </c>
    </row>
    <row r="33" spans="1:7" ht="20" customHeight="1" x14ac:dyDescent="0.25">
      <c r="A33" s="62"/>
      <c r="B33" s="62"/>
      <c r="C33" s="50"/>
      <c r="D33" s="62"/>
      <c r="E33" s="50"/>
      <c r="F33" s="46"/>
      <c r="G33" s="29" t="s">
        <v>54</v>
      </c>
    </row>
    <row r="34" spans="1:7" ht="8" customHeight="1" x14ac:dyDescent="0.25">
      <c r="A34" s="62"/>
      <c r="B34" s="62"/>
      <c r="C34" s="50"/>
      <c r="D34" s="62"/>
      <c r="E34" s="50"/>
      <c r="F34" s="46"/>
      <c r="G34" s="29"/>
    </row>
    <row r="35" spans="1:7" ht="8" customHeight="1" x14ac:dyDescent="0.25">
      <c r="A35" s="62"/>
      <c r="B35" s="62"/>
      <c r="C35" s="53"/>
      <c r="D35" s="68"/>
      <c r="E35" s="53"/>
      <c r="F35" s="46"/>
      <c r="G35" s="31"/>
    </row>
    <row r="36" spans="1:7" ht="20" customHeight="1" x14ac:dyDescent="0.25">
      <c r="A36" s="62"/>
      <c r="B36" s="62"/>
      <c r="C36" s="52" t="s">
        <v>55</v>
      </c>
      <c r="D36" s="73" t="s">
        <v>39</v>
      </c>
      <c r="E36" s="64" t="s">
        <v>56</v>
      </c>
      <c r="F36" s="45">
        <v>1.5</v>
      </c>
      <c r="G36" s="29" t="s">
        <v>27</v>
      </c>
    </row>
    <row r="37" spans="1:7" ht="16" customHeight="1" x14ac:dyDescent="0.25">
      <c r="A37" s="62"/>
      <c r="B37" s="62"/>
      <c r="C37" s="50"/>
      <c r="D37" s="74"/>
      <c r="E37" s="65"/>
      <c r="F37" s="46"/>
      <c r="G37" s="29" t="s">
        <v>57</v>
      </c>
    </row>
    <row r="38" spans="1:7" ht="30" customHeight="1" x14ac:dyDescent="0.25">
      <c r="A38" s="62"/>
      <c r="B38" s="62"/>
      <c r="C38" s="50"/>
      <c r="D38" s="74"/>
      <c r="E38" s="65"/>
      <c r="F38" s="46"/>
      <c r="G38" s="29" t="s">
        <v>58</v>
      </c>
    </row>
    <row r="39" spans="1:7" ht="20" customHeight="1" x14ac:dyDescent="0.25">
      <c r="A39" s="62"/>
      <c r="B39" s="62"/>
      <c r="C39" s="53"/>
      <c r="D39" s="75"/>
      <c r="E39" s="66"/>
      <c r="F39" s="46"/>
      <c r="G39" s="31" t="s">
        <v>59</v>
      </c>
    </row>
    <row r="40" spans="1:7" ht="19" customHeight="1" x14ac:dyDescent="0.25">
      <c r="A40" s="62"/>
      <c r="B40" s="62"/>
      <c r="C40" s="59" t="s">
        <v>60</v>
      </c>
      <c r="D40" s="69" t="s">
        <v>33</v>
      </c>
      <c r="E40" s="59" t="s">
        <v>61</v>
      </c>
      <c r="F40" s="45">
        <v>1</v>
      </c>
      <c r="G40" s="29" t="s">
        <v>27</v>
      </c>
    </row>
    <row r="41" spans="1:7" ht="30" customHeight="1" x14ac:dyDescent="0.25">
      <c r="A41" s="62"/>
      <c r="B41" s="62"/>
      <c r="C41" s="59"/>
      <c r="D41" s="69"/>
      <c r="E41" s="59"/>
      <c r="F41" s="46"/>
      <c r="G41" s="29" t="s">
        <v>62</v>
      </c>
    </row>
    <row r="42" spans="1:7" ht="30" customHeight="1" x14ac:dyDescent="0.25">
      <c r="A42" s="62"/>
      <c r="B42" s="62"/>
      <c r="C42" s="60"/>
      <c r="D42" s="70"/>
      <c r="E42" s="60"/>
      <c r="F42" s="47"/>
      <c r="G42" s="31" t="s">
        <v>63</v>
      </c>
    </row>
    <row r="43" spans="1:7" ht="20" customHeight="1" x14ac:dyDescent="0.25">
      <c r="A43" s="62"/>
      <c r="B43" s="62"/>
      <c r="C43" s="59" t="s">
        <v>64</v>
      </c>
      <c r="D43" s="69" t="s">
        <v>25</v>
      </c>
      <c r="E43" s="59" t="s">
        <v>65</v>
      </c>
      <c r="F43" s="45">
        <v>0</v>
      </c>
      <c r="G43" s="29" t="s">
        <v>27</v>
      </c>
    </row>
    <row r="44" spans="1:7" ht="24.65" customHeight="1" x14ac:dyDescent="0.25">
      <c r="A44" s="62"/>
      <c r="B44" s="62"/>
      <c r="C44" s="59"/>
      <c r="D44" s="69"/>
      <c r="E44" s="59"/>
      <c r="F44" s="46"/>
      <c r="G44" s="29" t="s">
        <v>66</v>
      </c>
    </row>
    <row r="45" spans="1:7" ht="51" customHeight="1" x14ac:dyDescent="0.25">
      <c r="A45" s="62"/>
      <c r="B45" s="62"/>
      <c r="C45" s="60"/>
      <c r="D45" s="70"/>
      <c r="E45" s="60"/>
      <c r="F45" s="46"/>
      <c r="G45" s="31" t="s">
        <v>67</v>
      </c>
    </row>
    <row r="46" spans="1:7" ht="20" customHeight="1" x14ac:dyDescent="0.25">
      <c r="A46" s="62"/>
      <c r="B46" s="62"/>
      <c r="C46" s="59" t="s">
        <v>68</v>
      </c>
      <c r="D46" s="69" t="s">
        <v>25</v>
      </c>
      <c r="E46" s="59" t="s">
        <v>69</v>
      </c>
      <c r="F46" s="45">
        <v>2</v>
      </c>
      <c r="G46" s="29" t="s">
        <v>27</v>
      </c>
    </row>
    <row r="47" spans="1:7" ht="32" customHeight="1" x14ac:dyDescent="0.25">
      <c r="A47" s="62"/>
      <c r="B47" s="62"/>
      <c r="C47" s="59"/>
      <c r="D47" s="69"/>
      <c r="E47" s="59"/>
      <c r="F47" s="46"/>
      <c r="G47" s="29" t="s">
        <v>70</v>
      </c>
    </row>
    <row r="48" spans="1:7" ht="52" customHeight="1" x14ac:dyDescent="0.25">
      <c r="A48" s="62"/>
      <c r="B48" s="62"/>
      <c r="C48" s="59"/>
      <c r="D48" s="69"/>
      <c r="E48" s="59"/>
      <c r="F48" s="46"/>
      <c r="G48" s="31" t="s">
        <v>71</v>
      </c>
    </row>
    <row r="49" spans="1:8" ht="16" customHeight="1" x14ac:dyDescent="0.25">
      <c r="A49" s="62"/>
      <c r="B49" s="62"/>
      <c r="C49" s="52" t="s">
        <v>72</v>
      </c>
      <c r="D49" s="67">
        <v>1</v>
      </c>
      <c r="E49" s="52" t="s">
        <v>73</v>
      </c>
      <c r="F49" s="45">
        <v>1.5</v>
      </c>
      <c r="G49" s="29" t="s">
        <v>27</v>
      </c>
    </row>
    <row r="50" spans="1:8" ht="15" customHeight="1" x14ac:dyDescent="0.25">
      <c r="A50" s="62"/>
      <c r="B50" s="62"/>
      <c r="C50" s="50"/>
      <c r="D50" s="62"/>
      <c r="E50" s="50"/>
      <c r="F50" s="46"/>
      <c r="G50" s="29" t="s">
        <v>74</v>
      </c>
    </row>
    <row r="51" spans="1:8" ht="27" customHeight="1" x14ac:dyDescent="0.25">
      <c r="A51" s="62"/>
      <c r="B51" s="62"/>
      <c r="C51" s="50"/>
      <c r="D51" s="62"/>
      <c r="E51" s="50"/>
      <c r="F51" s="46"/>
      <c r="G51" s="29" t="s">
        <v>75</v>
      </c>
    </row>
    <row r="52" spans="1:8" ht="32" customHeight="1" x14ac:dyDescent="0.25">
      <c r="A52" s="68"/>
      <c r="B52" s="68"/>
      <c r="C52" s="53"/>
      <c r="D52" s="68"/>
      <c r="E52" s="53"/>
      <c r="F52" s="47"/>
      <c r="G52" s="31" t="s">
        <v>76</v>
      </c>
    </row>
    <row r="53" spans="1:8" ht="20" customHeight="1" x14ac:dyDescent="0.25">
      <c r="A53" s="61" t="s">
        <v>77</v>
      </c>
      <c r="B53" s="61" t="s">
        <v>78</v>
      </c>
      <c r="C53" s="52" t="s">
        <v>79</v>
      </c>
      <c r="D53" s="61"/>
      <c r="E53" s="52" t="s">
        <v>80</v>
      </c>
      <c r="F53" s="45">
        <v>2</v>
      </c>
      <c r="G53" s="29" t="s">
        <v>27</v>
      </c>
    </row>
    <row r="54" spans="1:8" ht="26" customHeight="1" x14ac:dyDescent="0.25">
      <c r="A54" s="62"/>
      <c r="B54" s="57"/>
      <c r="C54" s="50"/>
      <c r="D54" s="62"/>
      <c r="E54" s="50"/>
      <c r="F54" s="46"/>
      <c r="G54" s="29" t="s">
        <v>81</v>
      </c>
    </row>
    <row r="55" spans="1:8" ht="16" customHeight="1" x14ac:dyDescent="0.25">
      <c r="A55" s="62"/>
      <c r="B55" s="57"/>
      <c r="C55" s="50"/>
      <c r="D55" s="62"/>
      <c r="E55" s="50"/>
      <c r="F55" s="46"/>
      <c r="G55" s="29" t="s">
        <v>82</v>
      </c>
    </row>
    <row r="56" spans="1:8" ht="37" customHeight="1" x14ac:dyDescent="0.25">
      <c r="A56" s="62"/>
      <c r="B56" s="57"/>
      <c r="C56" s="53"/>
      <c r="D56" s="68"/>
      <c r="E56" s="53"/>
      <c r="F56" s="46"/>
      <c r="G56" s="31" t="s">
        <v>83</v>
      </c>
      <c r="H56" s="14">
        <v>-2</v>
      </c>
    </row>
    <row r="57" spans="1:8" ht="14" customHeight="1" x14ac:dyDescent="0.25">
      <c r="A57" s="62"/>
      <c r="B57" s="57"/>
      <c r="C57" s="52" t="s">
        <v>84</v>
      </c>
      <c r="D57" s="61"/>
      <c r="E57" s="52" t="s">
        <v>85</v>
      </c>
      <c r="F57" s="45">
        <v>2</v>
      </c>
      <c r="G57" s="29" t="s">
        <v>27</v>
      </c>
    </row>
    <row r="58" spans="1:8" ht="32" customHeight="1" x14ac:dyDescent="0.25">
      <c r="A58" s="62"/>
      <c r="B58" s="57"/>
      <c r="C58" s="50"/>
      <c r="D58" s="62"/>
      <c r="E58" s="50"/>
      <c r="F58" s="46"/>
      <c r="G58" s="29" t="s">
        <v>86</v>
      </c>
      <c r="H58" s="14">
        <v>-1</v>
      </c>
    </row>
    <row r="59" spans="1:8" ht="15" customHeight="1" x14ac:dyDescent="0.25">
      <c r="A59" s="62"/>
      <c r="B59" s="57"/>
      <c r="C59" s="50"/>
      <c r="D59" s="62"/>
      <c r="E59" s="50"/>
      <c r="F59" s="46"/>
      <c r="G59" s="33" t="s">
        <v>87</v>
      </c>
    </row>
    <row r="60" spans="1:8" ht="15" customHeight="1" x14ac:dyDescent="0.25">
      <c r="A60" s="62"/>
      <c r="B60" s="57"/>
      <c r="C60" s="50"/>
      <c r="D60" s="62"/>
      <c r="E60" s="50"/>
      <c r="F60" s="46"/>
      <c r="G60" s="33" t="s">
        <v>88</v>
      </c>
    </row>
    <row r="61" spans="1:8" ht="15" customHeight="1" x14ac:dyDescent="0.25">
      <c r="A61" s="62"/>
      <c r="B61" s="57"/>
      <c r="C61" s="50"/>
      <c r="D61" s="62"/>
      <c r="E61" s="50"/>
      <c r="F61" s="46"/>
      <c r="G61" s="33" t="s">
        <v>89</v>
      </c>
    </row>
    <row r="62" spans="1:8" ht="28.5" customHeight="1" x14ac:dyDescent="0.25">
      <c r="A62" s="62"/>
      <c r="B62" s="57"/>
      <c r="C62" s="53"/>
      <c r="D62" s="68"/>
      <c r="E62" s="53"/>
      <c r="F62" s="46"/>
      <c r="G62" s="31" t="s">
        <v>90</v>
      </c>
      <c r="H62" s="14">
        <v>-2</v>
      </c>
    </row>
    <row r="63" spans="1:8" ht="16" customHeight="1" x14ac:dyDescent="0.25">
      <c r="A63" s="62"/>
      <c r="B63" s="57"/>
      <c r="C63" s="52" t="s">
        <v>91</v>
      </c>
      <c r="D63" s="61"/>
      <c r="E63" s="52" t="s">
        <v>92</v>
      </c>
      <c r="F63" s="45">
        <v>1</v>
      </c>
      <c r="G63" s="29" t="s">
        <v>27</v>
      </c>
    </row>
    <row r="64" spans="1:8" ht="25.25" customHeight="1" x14ac:dyDescent="0.25">
      <c r="A64" s="62"/>
      <c r="B64" s="57"/>
      <c r="C64" s="50"/>
      <c r="D64" s="62"/>
      <c r="E64" s="50"/>
      <c r="F64" s="46"/>
      <c r="G64" s="29" t="s">
        <v>93</v>
      </c>
    </row>
    <row r="65" spans="1:7" ht="27.5" customHeight="1" x14ac:dyDescent="0.25">
      <c r="A65" s="62"/>
      <c r="B65" s="57"/>
      <c r="C65" s="50"/>
      <c r="D65" s="62"/>
      <c r="E65" s="50"/>
      <c r="F65" s="46"/>
      <c r="G65" s="29" t="s">
        <v>94</v>
      </c>
    </row>
    <row r="66" spans="1:7" ht="31" customHeight="1" x14ac:dyDescent="0.25">
      <c r="A66" s="62"/>
      <c r="B66" s="57"/>
      <c r="C66" s="53"/>
      <c r="D66" s="68"/>
      <c r="E66" s="53"/>
      <c r="F66" s="46"/>
      <c r="G66" s="31" t="s">
        <v>95</v>
      </c>
    </row>
    <row r="67" spans="1:7" ht="16" customHeight="1" x14ac:dyDescent="0.25">
      <c r="A67" s="62"/>
      <c r="B67" s="57"/>
      <c r="C67" s="52" t="s">
        <v>96</v>
      </c>
      <c r="D67" s="61"/>
      <c r="E67" s="52" t="s">
        <v>97</v>
      </c>
      <c r="F67" s="45">
        <v>0.5</v>
      </c>
      <c r="G67" s="29" t="s">
        <v>27</v>
      </c>
    </row>
    <row r="68" spans="1:7" ht="16" customHeight="1" x14ac:dyDescent="0.25">
      <c r="A68" s="62"/>
      <c r="B68" s="57"/>
      <c r="C68" s="50"/>
      <c r="D68" s="62"/>
      <c r="E68" s="50"/>
      <c r="F68" s="46"/>
      <c r="G68" s="29" t="s">
        <v>98</v>
      </c>
    </row>
    <row r="69" spans="1:7" ht="16" customHeight="1" x14ac:dyDescent="0.25">
      <c r="A69" s="62"/>
      <c r="B69" s="57"/>
      <c r="C69" s="50"/>
      <c r="D69" s="62"/>
      <c r="E69" s="50"/>
      <c r="F69" s="46"/>
      <c r="G69" s="29" t="s">
        <v>99</v>
      </c>
    </row>
    <row r="70" spans="1:7" ht="16" customHeight="1" x14ac:dyDescent="0.25">
      <c r="A70" s="62"/>
      <c r="B70" s="57"/>
      <c r="C70" s="50"/>
      <c r="D70" s="62"/>
      <c r="E70" s="50"/>
      <c r="F70" s="46"/>
      <c r="G70" s="29" t="s">
        <v>100</v>
      </c>
    </row>
    <row r="71" spans="1:7" ht="30.5" customHeight="1" x14ac:dyDescent="0.25">
      <c r="A71" s="56"/>
      <c r="B71" s="56"/>
      <c r="C71" s="63"/>
      <c r="D71" s="56"/>
      <c r="E71" s="63"/>
      <c r="F71" s="56"/>
      <c r="G71" s="30" t="s">
        <v>101</v>
      </c>
    </row>
    <row r="72" spans="1:7" ht="16" customHeight="1" x14ac:dyDescent="0.25">
      <c r="A72" s="61" t="s">
        <v>102</v>
      </c>
      <c r="B72" s="61" t="s">
        <v>103</v>
      </c>
      <c r="C72" s="52" t="s">
        <v>104</v>
      </c>
      <c r="D72" s="61"/>
      <c r="E72" s="52" t="s">
        <v>105</v>
      </c>
      <c r="F72" s="45">
        <v>0.6</v>
      </c>
      <c r="G72" s="26" t="s">
        <v>27</v>
      </c>
    </row>
    <row r="73" spans="1:7" ht="16" customHeight="1" x14ac:dyDescent="0.25">
      <c r="A73" s="62"/>
      <c r="B73" s="62"/>
      <c r="C73" s="51"/>
      <c r="D73" s="57"/>
      <c r="E73" s="51"/>
      <c r="F73" s="57"/>
      <c r="G73" s="28" t="s">
        <v>106</v>
      </c>
    </row>
    <row r="74" spans="1:7" ht="16" customHeight="1" x14ac:dyDescent="0.25">
      <c r="A74" s="62"/>
      <c r="B74" s="62"/>
      <c r="C74" s="51"/>
      <c r="D74" s="57"/>
      <c r="E74" s="51"/>
      <c r="F74" s="57"/>
      <c r="G74" s="28" t="s">
        <v>107</v>
      </c>
    </row>
    <row r="75" spans="1:7" ht="16" customHeight="1" x14ac:dyDescent="0.25">
      <c r="A75" s="62"/>
      <c r="B75" s="62"/>
      <c r="C75" s="51"/>
      <c r="D75" s="57"/>
      <c r="E75" s="51"/>
      <c r="F75" s="57"/>
      <c r="G75" s="28" t="s">
        <v>108</v>
      </c>
    </row>
    <row r="76" spans="1:7" ht="16" customHeight="1" x14ac:dyDescent="0.25">
      <c r="A76" s="62"/>
      <c r="B76" s="62"/>
      <c r="C76" s="51"/>
      <c r="D76" s="57"/>
      <c r="E76" s="51"/>
      <c r="F76" s="57"/>
      <c r="G76" s="28" t="s">
        <v>109</v>
      </c>
    </row>
    <row r="77" spans="1:7" ht="16" customHeight="1" x14ac:dyDescent="0.25">
      <c r="A77" s="62"/>
      <c r="B77" s="62"/>
      <c r="C77" s="51"/>
      <c r="D77" s="57"/>
      <c r="E77" s="51"/>
      <c r="F77" s="57"/>
      <c r="G77" s="28" t="s">
        <v>110</v>
      </c>
    </row>
    <row r="78" spans="1:7" ht="20" customHeight="1" x14ac:dyDescent="0.25">
      <c r="A78" s="57"/>
      <c r="B78" s="57"/>
      <c r="C78" s="52" t="s">
        <v>111</v>
      </c>
      <c r="D78" s="61"/>
      <c r="E78" s="52" t="s">
        <v>112</v>
      </c>
      <c r="F78" s="45">
        <v>0.5</v>
      </c>
      <c r="G78" s="28" t="s">
        <v>27</v>
      </c>
    </row>
    <row r="79" spans="1:7" ht="24.5" customHeight="1" x14ac:dyDescent="0.25">
      <c r="A79" s="57"/>
      <c r="B79" s="57"/>
      <c r="C79" s="51"/>
      <c r="D79" s="57"/>
      <c r="E79" s="51"/>
      <c r="F79" s="57"/>
      <c r="G79" s="28" t="s">
        <v>113</v>
      </c>
    </row>
    <row r="80" spans="1:7" ht="20" customHeight="1" x14ac:dyDescent="0.25">
      <c r="A80" s="57"/>
      <c r="B80" s="57"/>
      <c r="C80" s="51"/>
      <c r="D80" s="57"/>
      <c r="E80" s="51"/>
      <c r="F80" s="57"/>
      <c r="G80" s="28" t="s">
        <v>114</v>
      </c>
    </row>
    <row r="81" spans="1:9" ht="18" customHeight="1" x14ac:dyDescent="0.25">
      <c r="A81" s="61" t="s">
        <v>115</v>
      </c>
      <c r="B81" s="61" t="s">
        <v>116</v>
      </c>
      <c r="C81" s="52" t="s">
        <v>117</v>
      </c>
      <c r="D81" s="67">
        <v>1</v>
      </c>
      <c r="E81" s="52" t="s">
        <v>118</v>
      </c>
      <c r="F81" s="45">
        <v>1.5</v>
      </c>
      <c r="G81" s="29" t="s">
        <v>27</v>
      </c>
    </row>
    <row r="82" spans="1:9" ht="31" customHeight="1" x14ac:dyDescent="0.25">
      <c r="A82" s="62"/>
      <c r="B82" s="62" t="s">
        <v>119</v>
      </c>
      <c r="C82" s="50"/>
      <c r="D82" s="62"/>
      <c r="E82" s="50"/>
      <c r="F82" s="46"/>
      <c r="G82" s="29" t="s">
        <v>120</v>
      </c>
    </row>
    <row r="83" spans="1:9" ht="20.5" customHeight="1" x14ac:dyDescent="0.25">
      <c r="A83" s="62"/>
      <c r="B83" s="62"/>
      <c r="C83" s="53"/>
      <c r="D83" s="68"/>
      <c r="E83" s="53"/>
      <c r="F83" s="46"/>
      <c r="G83" s="31" t="s">
        <v>121</v>
      </c>
    </row>
    <row r="84" spans="1:9" ht="16" customHeight="1" x14ac:dyDescent="0.25">
      <c r="A84" s="62"/>
      <c r="B84" s="62"/>
      <c r="C84" s="59" t="s">
        <v>122</v>
      </c>
      <c r="D84" s="67">
        <v>1</v>
      </c>
      <c r="E84" s="58" t="s">
        <v>251</v>
      </c>
      <c r="F84" s="45">
        <v>0</v>
      </c>
      <c r="G84" s="29" t="s">
        <v>27</v>
      </c>
    </row>
    <row r="85" spans="1:9" ht="30" customHeight="1" x14ac:dyDescent="0.25">
      <c r="A85" s="62"/>
      <c r="B85" s="62"/>
      <c r="C85" s="59"/>
      <c r="D85" s="62"/>
      <c r="E85" s="59"/>
      <c r="F85" s="46"/>
      <c r="G85" s="29" t="s">
        <v>123</v>
      </c>
    </row>
    <row r="86" spans="1:9" ht="19" customHeight="1" x14ac:dyDescent="0.25">
      <c r="A86" s="68"/>
      <c r="B86" s="68"/>
      <c r="C86" s="60"/>
      <c r="D86" s="68"/>
      <c r="E86" s="60"/>
      <c r="F86" s="47"/>
      <c r="G86" s="31" t="s">
        <v>124</v>
      </c>
      <c r="I86" s="34">
        <f>H86/29</f>
        <v>0</v>
      </c>
    </row>
    <row r="87" spans="1:9" ht="18.5" customHeight="1" x14ac:dyDescent="0.25">
      <c r="A87" s="61" t="s">
        <v>125</v>
      </c>
      <c r="B87" s="61" t="s">
        <v>126</v>
      </c>
      <c r="C87" s="52" t="s">
        <v>127</v>
      </c>
      <c r="D87" s="67">
        <v>1</v>
      </c>
      <c r="E87" s="52" t="s">
        <v>128</v>
      </c>
      <c r="F87" s="45">
        <v>8.89</v>
      </c>
      <c r="G87" s="29" t="s">
        <v>27</v>
      </c>
    </row>
    <row r="88" spans="1:9" ht="16" customHeight="1" x14ac:dyDescent="0.25">
      <c r="A88" s="62"/>
      <c r="B88" s="62"/>
      <c r="C88" s="50"/>
      <c r="D88" s="62"/>
      <c r="E88" s="50"/>
      <c r="F88" s="46"/>
      <c r="G88" s="29" t="s">
        <v>129</v>
      </c>
    </row>
    <row r="89" spans="1:9" ht="30" customHeight="1" x14ac:dyDescent="0.25">
      <c r="A89" s="62"/>
      <c r="B89" s="62"/>
      <c r="C89" s="50"/>
      <c r="D89" s="62"/>
      <c r="E89" s="50"/>
      <c r="F89" s="46"/>
      <c r="G89" s="29" t="s">
        <v>130</v>
      </c>
    </row>
    <row r="90" spans="1:9" ht="30" customHeight="1" x14ac:dyDescent="0.25">
      <c r="A90" s="62"/>
      <c r="B90" s="62"/>
      <c r="C90" s="50"/>
      <c r="D90" s="62"/>
      <c r="E90" s="50"/>
      <c r="F90" s="46"/>
      <c r="G90" s="29" t="s">
        <v>131</v>
      </c>
    </row>
    <row r="91" spans="1:9" ht="30" customHeight="1" x14ac:dyDescent="0.25">
      <c r="A91" s="62"/>
      <c r="B91" s="68"/>
      <c r="C91" s="53"/>
      <c r="D91" s="68"/>
      <c r="E91" s="53"/>
      <c r="F91" s="46"/>
      <c r="G91" s="31" t="s">
        <v>132</v>
      </c>
    </row>
    <row r="92" spans="1:9" ht="18.5" customHeight="1" x14ac:dyDescent="0.25">
      <c r="A92" s="62"/>
      <c r="B92" s="62" t="s">
        <v>133</v>
      </c>
      <c r="C92" s="52" t="s">
        <v>134</v>
      </c>
      <c r="D92" s="67">
        <v>1</v>
      </c>
      <c r="E92" s="52" t="s">
        <v>135</v>
      </c>
      <c r="F92" s="45">
        <v>4.4400000000000004</v>
      </c>
      <c r="G92" s="29" t="s">
        <v>27</v>
      </c>
    </row>
    <row r="93" spans="1:9" ht="18.5" customHeight="1" x14ac:dyDescent="0.25">
      <c r="A93" s="62"/>
      <c r="B93" s="62"/>
      <c r="C93" s="50"/>
      <c r="D93" s="62"/>
      <c r="E93" s="50"/>
      <c r="F93" s="46"/>
      <c r="G93" s="29" t="s">
        <v>136</v>
      </c>
    </row>
    <row r="94" spans="1:9" ht="29.5" customHeight="1" x14ac:dyDescent="0.25">
      <c r="A94" s="62"/>
      <c r="B94" s="62"/>
      <c r="C94" s="50"/>
      <c r="D94" s="62"/>
      <c r="E94" s="50"/>
      <c r="F94" s="46"/>
      <c r="G94" s="29" t="s">
        <v>137</v>
      </c>
    </row>
    <row r="95" spans="1:9" ht="28.5" customHeight="1" x14ac:dyDescent="0.25">
      <c r="A95" s="62"/>
      <c r="B95" s="68"/>
      <c r="C95" s="53"/>
      <c r="D95" s="68"/>
      <c r="E95" s="53"/>
      <c r="F95" s="46"/>
      <c r="G95" s="31" t="s">
        <v>138</v>
      </c>
    </row>
    <row r="96" spans="1:9" ht="18" customHeight="1" x14ac:dyDescent="0.25">
      <c r="A96" s="62"/>
      <c r="B96" s="62" t="s">
        <v>139</v>
      </c>
      <c r="C96" s="52" t="s">
        <v>140</v>
      </c>
      <c r="D96" s="67">
        <v>1</v>
      </c>
      <c r="E96" s="52" t="s">
        <v>141</v>
      </c>
      <c r="F96" s="45">
        <v>8.4600000000000009</v>
      </c>
      <c r="G96" s="29" t="s">
        <v>27</v>
      </c>
    </row>
    <row r="97" spans="1:8" ht="18" customHeight="1" x14ac:dyDescent="0.25">
      <c r="A97" s="62"/>
      <c r="B97" s="62"/>
      <c r="C97" s="50"/>
      <c r="D97" s="62"/>
      <c r="E97" s="50"/>
      <c r="F97" s="46"/>
      <c r="G97" s="29" t="s">
        <v>142</v>
      </c>
    </row>
    <row r="98" spans="1:8" ht="40" customHeight="1" x14ac:dyDescent="0.25">
      <c r="A98" s="62"/>
      <c r="B98" s="62"/>
      <c r="C98" s="50"/>
      <c r="D98" s="62"/>
      <c r="E98" s="50"/>
      <c r="F98" s="46"/>
      <c r="G98" s="29" t="s">
        <v>143</v>
      </c>
    </row>
    <row r="99" spans="1:8" ht="30" customHeight="1" x14ac:dyDescent="0.25">
      <c r="A99" s="62"/>
      <c r="B99" s="68"/>
      <c r="C99" s="53"/>
      <c r="D99" s="68"/>
      <c r="E99" s="53"/>
      <c r="F99" s="46"/>
      <c r="G99" s="31" t="s">
        <v>144</v>
      </c>
    </row>
    <row r="100" spans="1:8" ht="19" customHeight="1" x14ac:dyDescent="0.25">
      <c r="A100" s="62"/>
      <c r="B100" s="62" t="s">
        <v>145</v>
      </c>
      <c r="C100" s="52" t="s">
        <v>146</v>
      </c>
      <c r="D100" s="67">
        <v>1</v>
      </c>
      <c r="E100" s="52" t="s">
        <v>147</v>
      </c>
      <c r="F100" s="45">
        <v>4.38</v>
      </c>
      <c r="G100" s="29" t="s">
        <v>27</v>
      </c>
    </row>
    <row r="101" spans="1:8" ht="19" customHeight="1" x14ac:dyDescent="0.25">
      <c r="A101" s="62"/>
      <c r="B101" s="62"/>
      <c r="C101" s="50"/>
      <c r="D101" s="62"/>
      <c r="E101" s="50"/>
      <c r="F101" s="46"/>
      <c r="G101" s="29" t="s">
        <v>148</v>
      </c>
    </row>
    <row r="102" spans="1:8" ht="19" customHeight="1" x14ac:dyDescent="0.25">
      <c r="A102" s="62"/>
      <c r="B102" s="62"/>
      <c r="C102" s="50"/>
      <c r="D102" s="62"/>
      <c r="E102" s="50"/>
      <c r="F102" s="46"/>
      <c r="G102" s="29" t="s">
        <v>149</v>
      </c>
    </row>
    <row r="103" spans="1:8" ht="29.5" customHeight="1" x14ac:dyDescent="0.25">
      <c r="A103" s="68"/>
      <c r="B103" s="68"/>
      <c r="C103" s="53"/>
      <c r="D103" s="68"/>
      <c r="E103" s="53"/>
      <c r="F103" s="47"/>
      <c r="G103" s="31" t="s">
        <v>150</v>
      </c>
      <c r="H103" s="36"/>
    </row>
    <row r="104" spans="1:8" ht="25.5" customHeight="1" x14ac:dyDescent="0.25">
      <c r="A104" s="61" t="s">
        <v>151</v>
      </c>
      <c r="B104" s="84" t="s">
        <v>152</v>
      </c>
      <c r="C104" s="37" t="s">
        <v>153</v>
      </c>
      <c r="D104" s="38">
        <v>1</v>
      </c>
      <c r="E104" s="61" t="s">
        <v>154</v>
      </c>
      <c r="F104" s="39">
        <v>0</v>
      </c>
      <c r="G104" s="40" t="s">
        <v>155</v>
      </c>
    </row>
    <row r="105" spans="1:8" ht="25.5" customHeight="1" x14ac:dyDescent="0.25">
      <c r="A105" s="62"/>
      <c r="B105" s="69"/>
      <c r="C105" s="37"/>
      <c r="D105" s="38"/>
      <c r="E105" s="62"/>
      <c r="F105" s="39"/>
      <c r="G105" s="35"/>
    </row>
    <row r="106" spans="1:8" ht="31" customHeight="1" x14ac:dyDescent="0.25">
      <c r="A106" s="62"/>
      <c r="B106" s="61" t="s">
        <v>156</v>
      </c>
      <c r="C106" s="31" t="s">
        <v>157</v>
      </c>
      <c r="D106" s="38" t="s">
        <v>158</v>
      </c>
      <c r="E106" s="52" t="s">
        <v>159</v>
      </c>
      <c r="F106" s="39">
        <v>1</v>
      </c>
      <c r="G106" s="29" t="s">
        <v>27</v>
      </c>
    </row>
    <row r="107" spans="1:8" ht="27" customHeight="1" x14ac:dyDescent="0.25">
      <c r="A107" s="62"/>
      <c r="B107" s="62"/>
      <c r="C107" s="31" t="s">
        <v>160</v>
      </c>
      <c r="D107" s="38" t="s">
        <v>161</v>
      </c>
      <c r="E107" s="50"/>
      <c r="F107" s="39">
        <v>1</v>
      </c>
      <c r="G107" s="29" t="s">
        <v>162</v>
      </c>
    </row>
    <row r="108" spans="1:8" ht="27" customHeight="1" x14ac:dyDescent="0.25">
      <c r="A108" s="62"/>
      <c r="B108" s="62"/>
      <c r="C108" s="31" t="s">
        <v>163</v>
      </c>
      <c r="D108" s="38" t="s">
        <v>164</v>
      </c>
      <c r="E108" s="50"/>
      <c r="F108" s="39">
        <v>1</v>
      </c>
      <c r="G108" s="50" t="s">
        <v>165</v>
      </c>
    </row>
    <row r="109" spans="1:8" ht="25" customHeight="1" x14ac:dyDescent="0.25">
      <c r="A109" s="62"/>
      <c r="B109" s="62"/>
      <c r="C109" s="31" t="s">
        <v>166</v>
      </c>
      <c r="D109" s="38" t="s">
        <v>167</v>
      </c>
      <c r="E109" s="50"/>
      <c r="F109" s="39">
        <v>1</v>
      </c>
      <c r="G109" s="51"/>
    </row>
    <row r="110" spans="1:8" ht="26" customHeight="1" x14ac:dyDescent="0.25">
      <c r="A110" s="62"/>
      <c r="B110" s="62"/>
      <c r="C110" s="31" t="s">
        <v>168</v>
      </c>
      <c r="D110" s="38" t="s">
        <v>169</v>
      </c>
      <c r="E110" s="50"/>
      <c r="F110" s="39">
        <v>1</v>
      </c>
      <c r="G110" s="41"/>
    </row>
    <row r="111" spans="1:8" ht="31" customHeight="1" x14ac:dyDescent="0.25">
      <c r="A111" s="62"/>
      <c r="B111" s="62"/>
      <c r="C111" s="31" t="s">
        <v>170</v>
      </c>
      <c r="D111" s="38" t="s">
        <v>171</v>
      </c>
      <c r="E111" s="50"/>
      <c r="F111" s="39">
        <v>2</v>
      </c>
      <c r="G111" s="41"/>
    </row>
    <row r="112" spans="1:8" ht="31" customHeight="1" x14ac:dyDescent="0.25">
      <c r="A112" s="62"/>
      <c r="B112" s="62"/>
      <c r="C112" s="31" t="s">
        <v>172</v>
      </c>
      <c r="D112" s="38" t="s">
        <v>173</v>
      </c>
      <c r="E112" s="50"/>
      <c r="F112" s="39">
        <v>2</v>
      </c>
      <c r="G112" s="41"/>
    </row>
    <row r="113" spans="1:8" ht="31" customHeight="1" x14ac:dyDescent="0.25">
      <c r="A113" s="62"/>
      <c r="B113" s="62"/>
      <c r="C113" s="31" t="s">
        <v>174</v>
      </c>
      <c r="D113" s="38" t="s">
        <v>175</v>
      </c>
      <c r="E113" s="50"/>
      <c r="F113" s="39">
        <v>2</v>
      </c>
      <c r="G113" s="41"/>
    </row>
    <row r="114" spans="1:8" ht="31" customHeight="1" x14ac:dyDescent="0.25">
      <c r="A114" s="62"/>
      <c r="B114" s="62"/>
      <c r="C114" s="31" t="s">
        <v>176</v>
      </c>
      <c r="D114" s="38" t="s">
        <v>177</v>
      </c>
      <c r="E114" s="50"/>
      <c r="F114" s="39">
        <v>2</v>
      </c>
      <c r="G114" s="41"/>
    </row>
    <row r="115" spans="1:8" ht="31" customHeight="1" x14ac:dyDescent="0.25">
      <c r="A115" s="62"/>
      <c r="B115" s="62"/>
      <c r="C115" s="31" t="s">
        <v>178</v>
      </c>
      <c r="D115" s="38">
        <v>1</v>
      </c>
      <c r="E115" s="50"/>
      <c r="F115" s="39">
        <v>2</v>
      </c>
      <c r="G115" s="41"/>
    </row>
    <row r="116" spans="1:8" s="13" customFormat="1" ht="20" customHeight="1" x14ac:dyDescent="0.25">
      <c r="A116" s="62"/>
      <c r="B116" s="52" t="s">
        <v>179</v>
      </c>
      <c r="C116" s="59" t="s">
        <v>180</v>
      </c>
      <c r="D116" s="69" t="s">
        <v>171</v>
      </c>
      <c r="E116" s="52" t="s">
        <v>181</v>
      </c>
      <c r="F116" s="46">
        <v>7.54</v>
      </c>
      <c r="G116" s="42" t="s">
        <v>27</v>
      </c>
    </row>
    <row r="117" spans="1:8" ht="29.5" customHeight="1" x14ac:dyDescent="0.25">
      <c r="A117" s="62"/>
      <c r="B117" s="50"/>
      <c r="C117" s="59"/>
      <c r="D117" s="69"/>
      <c r="E117" s="50"/>
      <c r="F117" s="46"/>
      <c r="G117" s="28" t="s">
        <v>182</v>
      </c>
    </row>
    <row r="118" spans="1:8" ht="31" customHeight="1" x14ac:dyDescent="0.25">
      <c r="A118" s="68"/>
      <c r="B118" s="53"/>
      <c r="C118" s="60"/>
      <c r="D118" s="70"/>
      <c r="E118" s="53" t="s">
        <v>183</v>
      </c>
      <c r="F118" s="46"/>
      <c r="G118" s="30" t="s">
        <v>184</v>
      </c>
      <c r="H118" s="34"/>
    </row>
    <row r="119" spans="1:8" ht="32" customHeight="1" x14ac:dyDescent="0.25">
      <c r="A119" s="78" t="s">
        <v>185</v>
      </c>
      <c r="B119" s="79"/>
      <c r="C119" s="79"/>
      <c r="D119" s="79"/>
      <c r="E119" s="79"/>
      <c r="F119" s="43">
        <f>SUM(F6:F118)</f>
        <v>72.960000000000008</v>
      </c>
      <c r="G119" s="44" t="s">
        <v>186</v>
      </c>
    </row>
    <row r="120" spans="1:8" ht="30" customHeight="1" x14ac:dyDescent="0.25">
      <c r="A120" s="80" t="s">
        <v>187</v>
      </c>
      <c r="B120" s="81"/>
      <c r="C120" s="81"/>
      <c r="D120" s="81"/>
      <c r="E120" s="81"/>
      <c r="F120" s="82"/>
      <c r="G120" s="83"/>
    </row>
  </sheetData>
  <sheetProtection formatCells="0" insertHyperlinks="0" autoFilter="0"/>
  <mergeCells count="131">
    <mergeCell ref="A2:G2"/>
    <mergeCell ref="A119:E119"/>
    <mergeCell ref="A120:G120"/>
    <mergeCell ref="A6:A26"/>
    <mergeCell ref="A27:A52"/>
    <mergeCell ref="A53:A71"/>
    <mergeCell ref="A72:A80"/>
    <mergeCell ref="A81:A86"/>
    <mergeCell ref="A87:A103"/>
    <mergeCell ref="A104:A118"/>
    <mergeCell ref="B6:B13"/>
    <mergeCell ref="B14:B26"/>
    <mergeCell ref="B27:B52"/>
    <mergeCell ref="B53:B71"/>
    <mergeCell ref="B72:B80"/>
    <mergeCell ref="B81:B86"/>
    <mergeCell ref="B87:B91"/>
    <mergeCell ref="B92:B95"/>
    <mergeCell ref="B96:B99"/>
    <mergeCell ref="B100:B103"/>
    <mergeCell ref="B104:B105"/>
    <mergeCell ref="B106:B115"/>
    <mergeCell ref="B116:B118"/>
    <mergeCell ref="C4:C5"/>
    <mergeCell ref="C6:C9"/>
    <mergeCell ref="C10:C13"/>
    <mergeCell ref="C14:C18"/>
    <mergeCell ref="C19:C22"/>
    <mergeCell ref="C23:C26"/>
    <mergeCell ref="C27:C31"/>
    <mergeCell ref="C32:C35"/>
    <mergeCell ref="C36:C39"/>
    <mergeCell ref="C40:C42"/>
    <mergeCell ref="C43:C45"/>
    <mergeCell ref="C46:C48"/>
    <mergeCell ref="C49:C52"/>
    <mergeCell ref="C53:C56"/>
    <mergeCell ref="C57:C62"/>
    <mergeCell ref="C63:C66"/>
    <mergeCell ref="C67:C71"/>
    <mergeCell ref="C72:C77"/>
    <mergeCell ref="C78:C80"/>
    <mergeCell ref="C81:C83"/>
    <mergeCell ref="C84:C86"/>
    <mergeCell ref="C87:C91"/>
    <mergeCell ref="C92:C95"/>
    <mergeCell ref="C96:C99"/>
    <mergeCell ref="C100:C103"/>
    <mergeCell ref="C116:C118"/>
    <mergeCell ref="D4:D5"/>
    <mergeCell ref="D6:D9"/>
    <mergeCell ref="D10:D13"/>
    <mergeCell ref="D14:D18"/>
    <mergeCell ref="D19:D22"/>
    <mergeCell ref="D23:D26"/>
    <mergeCell ref="D27:D31"/>
    <mergeCell ref="D32:D35"/>
    <mergeCell ref="D36:D39"/>
    <mergeCell ref="D40:D42"/>
    <mergeCell ref="D43:D45"/>
    <mergeCell ref="D46:D48"/>
    <mergeCell ref="D49:D52"/>
    <mergeCell ref="D53:D56"/>
    <mergeCell ref="D57:D62"/>
    <mergeCell ref="D63:D66"/>
    <mergeCell ref="D67:D71"/>
    <mergeCell ref="D72:D77"/>
    <mergeCell ref="D78:D80"/>
    <mergeCell ref="D81:D83"/>
    <mergeCell ref="D84:D86"/>
    <mergeCell ref="D87:D91"/>
    <mergeCell ref="D92:D95"/>
    <mergeCell ref="D96:D99"/>
    <mergeCell ref="D100:D103"/>
    <mergeCell ref="D116:D118"/>
    <mergeCell ref="E4:E5"/>
    <mergeCell ref="E6:E9"/>
    <mergeCell ref="E10:E13"/>
    <mergeCell ref="E14:E18"/>
    <mergeCell ref="E19:E22"/>
    <mergeCell ref="E23:E26"/>
    <mergeCell ref="E27:E31"/>
    <mergeCell ref="E32:E35"/>
    <mergeCell ref="E36:E39"/>
    <mergeCell ref="E96:E99"/>
    <mergeCell ref="E100:E103"/>
    <mergeCell ref="E104:E105"/>
    <mergeCell ref="E106:E115"/>
    <mergeCell ref="E40:E42"/>
    <mergeCell ref="E43:E45"/>
    <mergeCell ref="E46:E48"/>
    <mergeCell ref="E49:E52"/>
    <mergeCell ref="E53:E56"/>
    <mergeCell ref="E57:E62"/>
    <mergeCell ref="E63:E66"/>
    <mergeCell ref="E67:E71"/>
    <mergeCell ref="E72:E77"/>
    <mergeCell ref="F78:F80"/>
    <mergeCell ref="F81:F83"/>
    <mergeCell ref="F84:F86"/>
    <mergeCell ref="F87:F91"/>
    <mergeCell ref="F92:F95"/>
    <mergeCell ref="E78:E80"/>
    <mergeCell ref="E81:E83"/>
    <mergeCell ref="E84:E86"/>
    <mergeCell ref="E87:E91"/>
    <mergeCell ref="E92:E95"/>
    <mergeCell ref="F96:F99"/>
    <mergeCell ref="F100:F103"/>
    <mergeCell ref="F116:F118"/>
    <mergeCell ref="G4:G5"/>
    <mergeCell ref="G108:G109"/>
    <mergeCell ref="E116:E118"/>
    <mergeCell ref="F4:F5"/>
    <mergeCell ref="F6:F9"/>
    <mergeCell ref="F10:F13"/>
    <mergeCell ref="F14:F18"/>
    <mergeCell ref="F19:F22"/>
    <mergeCell ref="F23:F26"/>
    <mergeCell ref="F27:F31"/>
    <mergeCell ref="F32:F35"/>
    <mergeCell ref="F36:F39"/>
    <mergeCell ref="F40:F42"/>
    <mergeCell ref="F43:F45"/>
    <mergeCell ref="F46:F48"/>
    <mergeCell ref="F49:F52"/>
    <mergeCell ref="F53:F56"/>
    <mergeCell ref="F57:F62"/>
    <mergeCell ref="F63:F66"/>
    <mergeCell ref="F67:F71"/>
    <mergeCell ref="F72:F77"/>
  </mergeCells>
  <phoneticPr fontId="2" type="noConversion"/>
  <printOptions horizontalCentered="1"/>
  <pageMargins left="0.70069444444444495" right="0.70069444444444495" top="0.75138888888888899" bottom="0.75138888888888899" header="0.29861111111111099" footer="0.29861111111111099"/>
  <pageSetup paperSize="9" scale="52" orientation="portrait" r:id="rId1"/>
  <headerFooter>
    <oddFooter>&amp;C第 &amp;P 页，共 &amp;N 页</oddFooter>
  </headerFooter>
  <rowBreaks count="4" manualBreakCount="4">
    <brk id="52" max="6" man="1"/>
    <brk id="103" max="6" man="1"/>
    <brk id="120" max="16383" man="1"/>
    <brk id="121"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32"/>
  <sheetViews>
    <sheetView workbookViewId="0">
      <selection activeCell="D4" sqref="D4"/>
    </sheetView>
  </sheetViews>
  <sheetFormatPr defaultColWidth="9" defaultRowHeight="14" x14ac:dyDescent="0.25"/>
  <cols>
    <col min="1" max="1" width="27.36328125" customWidth="1"/>
    <col min="2" max="2" width="13.81640625" hidden="1" customWidth="1"/>
    <col min="3" max="3" width="21.81640625" customWidth="1"/>
    <col min="4" max="4" width="17.08984375"/>
    <col min="5" max="5" width="13.81640625" style="1"/>
    <col min="7" max="7" width="72.81640625" customWidth="1"/>
    <col min="8" max="8" width="12.6328125"/>
    <col min="10" max="10" width="14.81640625" customWidth="1"/>
  </cols>
  <sheetData>
    <row r="1" spans="1:8" ht="21" customHeight="1" x14ac:dyDescent="0.25">
      <c r="A1" s="85"/>
      <c r="B1" s="85"/>
      <c r="C1" s="85"/>
      <c r="D1" s="85"/>
      <c r="E1" s="86"/>
      <c r="F1" s="85"/>
      <c r="G1" s="85"/>
    </row>
    <row r="2" spans="1:8" ht="29" customHeight="1" x14ac:dyDescent="0.25">
      <c r="A2" s="2"/>
      <c r="B2" s="2"/>
      <c r="C2" s="2"/>
      <c r="D2" s="3" t="s">
        <v>188</v>
      </c>
      <c r="E2" s="4" t="s">
        <v>189</v>
      </c>
      <c r="F2" s="3" t="s">
        <v>190</v>
      </c>
      <c r="G2" s="2" t="s">
        <v>191</v>
      </c>
    </row>
    <row r="3" spans="1:8" ht="31" customHeight="1" x14ac:dyDescent="0.25">
      <c r="A3" s="5" t="s">
        <v>192</v>
      </c>
      <c r="B3" s="5"/>
      <c r="C3" s="2" t="s">
        <v>193</v>
      </c>
      <c r="D3" s="2">
        <f>11+55</f>
        <v>66</v>
      </c>
      <c r="E3" s="6">
        <f>D3/D4</f>
        <v>0.81481481481481477</v>
      </c>
      <c r="F3" s="2"/>
      <c r="G3" s="5" t="s">
        <v>194</v>
      </c>
    </row>
    <row r="4" spans="1:8" ht="26" customHeight="1" x14ac:dyDescent="0.25">
      <c r="A4" s="2"/>
      <c r="B4" s="2"/>
      <c r="C4" s="2" t="s">
        <v>195</v>
      </c>
      <c r="D4" s="2">
        <f>14+67</f>
        <v>81</v>
      </c>
      <c r="E4" s="6"/>
      <c r="F4" s="2"/>
      <c r="G4" s="2"/>
    </row>
    <row r="5" spans="1:8" ht="56" x14ac:dyDescent="0.25">
      <c r="A5" s="5" t="s">
        <v>196</v>
      </c>
      <c r="B5" s="5"/>
      <c r="C5" s="5" t="s">
        <v>197</v>
      </c>
      <c r="D5" s="7"/>
      <c r="E5" s="6" t="e">
        <f>(D5-D6)/D6</f>
        <v>#DIV/0!</v>
      </c>
      <c r="F5" s="2"/>
      <c r="G5" s="5" t="s">
        <v>198</v>
      </c>
    </row>
    <row r="6" spans="1:8" ht="24" customHeight="1" x14ac:dyDescent="0.25">
      <c r="A6" s="2"/>
      <c r="B6" s="2"/>
      <c r="C6" s="5" t="s">
        <v>199</v>
      </c>
      <c r="D6" s="7"/>
      <c r="E6" s="6"/>
      <c r="F6" s="2"/>
      <c r="G6" s="2"/>
    </row>
    <row r="7" spans="1:8" ht="45" customHeight="1" x14ac:dyDescent="0.25">
      <c r="A7" s="5" t="s">
        <v>200</v>
      </c>
      <c r="B7" s="5"/>
      <c r="C7" s="2" t="s">
        <v>201</v>
      </c>
      <c r="D7" s="2">
        <v>0</v>
      </c>
      <c r="E7" s="6"/>
      <c r="F7" s="2"/>
      <c r="G7" s="5" t="s">
        <v>202</v>
      </c>
    </row>
    <row r="8" spans="1:8" ht="28" customHeight="1" x14ac:dyDescent="0.25">
      <c r="A8" s="2"/>
      <c r="B8" s="2"/>
      <c r="C8" s="2" t="s">
        <v>203</v>
      </c>
      <c r="D8" s="2">
        <v>0</v>
      </c>
      <c r="E8" s="6"/>
      <c r="F8" s="2"/>
      <c r="G8" s="2"/>
    </row>
    <row r="9" spans="1:8" ht="42" customHeight="1" x14ac:dyDescent="0.25">
      <c r="A9" s="5" t="s">
        <v>204</v>
      </c>
      <c r="B9" s="5"/>
      <c r="C9" s="2" t="s">
        <v>205</v>
      </c>
      <c r="D9" s="8"/>
      <c r="E9" s="9" t="e">
        <f>D9/D10*100%</f>
        <v>#DIV/0!</v>
      </c>
      <c r="F9" s="2">
        <v>0.65</v>
      </c>
      <c r="G9" s="5" t="s">
        <v>206</v>
      </c>
      <c r="H9" s="10">
        <v>0.9</v>
      </c>
    </row>
    <row r="10" spans="1:8" ht="28" customHeight="1" x14ac:dyDescent="0.25">
      <c r="A10" s="2"/>
      <c r="B10" s="2"/>
      <c r="C10" s="11" t="s">
        <v>207</v>
      </c>
      <c r="D10" s="7"/>
      <c r="E10" s="6"/>
      <c r="F10" s="2"/>
      <c r="G10" s="2"/>
      <c r="H10" s="1" t="e">
        <f>H9-E9</f>
        <v>#DIV/0!</v>
      </c>
    </row>
    <row r="11" spans="1:8" ht="39" customHeight="1" x14ac:dyDescent="0.25">
      <c r="A11" s="5" t="s">
        <v>208</v>
      </c>
      <c r="B11" s="5"/>
      <c r="C11" s="2" t="s">
        <v>209</v>
      </c>
      <c r="D11" s="8"/>
      <c r="E11" s="9" t="e">
        <f>D11/D12</f>
        <v>#DIV/0!</v>
      </c>
      <c r="F11" s="2">
        <v>2</v>
      </c>
      <c r="G11" s="2" t="s">
        <v>210</v>
      </c>
    </row>
    <row r="12" spans="1:8" ht="27" customHeight="1" x14ac:dyDescent="0.25">
      <c r="A12" s="2"/>
      <c r="B12" s="2"/>
      <c r="C12" s="11" t="s">
        <v>211</v>
      </c>
      <c r="D12" s="8"/>
      <c r="E12" s="6"/>
      <c r="F12" s="2"/>
      <c r="G12" s="2"/>
    </row>
    <row r="13" spans="1:8" ht="63" customHeight="1" x14ac:dyDescent="0.25">
      <c r="A13" s="5" t="s">
        <v>212</v>
      </c>
      <c r="B13" s="5"/>
      <c r="C13" s="5" t="s">
        <v>213</v>
      </c>
      <c r="D13" s="8"/>
      <c r="E13" s="9" t="e">
        <f>(D13-D14)/D14*100%</f>
        <v>#DIV/0!</v>
      </c>
      <c r="F13" s="2">
        <v>1</v>
      </c>
      <c r="G13" s="5" t="s">
        <v>214</v>
      </c>
    </row>
    <row r="14" spans="1:8" ht="37" customHeight="1" x14ac:dyDescent="0.25">
      <c r="A14" s="2"/>
      <c r="B14" s="2"/>
      <c r="C14" s="5" t="s">
        <v>215</v>
      </c>
      <c r="D14" s="8"/>
      <c r="E14" s="6"/>
      <c r="F14" s="2"/>
      <c r="G14" s="2"/>
    </row>
    <row r="15" spans="1:8" ht="44" customHeight="1" x14ac:dyDescent="0.25">
      <c r="A15" s="5" t="s">
        <v>216</v>
      </c>
      <c r="B15" s="5"/>
      <c r="C15" s="5" t="s">
        <v>217</v>
      </c>
      <c r="D15" s="12"/>
      <c r="E15" s="6" t="e">
        <f>D15/D16</f>
        <v>#DIV/0!</v>
      </c>
      <c r="F15" s="2">
        <v>2</v>
      </c>
      <c r="G15" s="5" t="s">
        <v>218</v>
      </c>
    </row>
    <row r="16" spans="1:8" ht="27" customHeight="1" x14ac:dyDescent="0.25">
      <c r="A16" s="2"/>
      <c r="B16" s="2"/>
      <c r="C16" s="5" t="s">
        <v>219</v>
      </c>
      <c r="D16" s="8"/>
      <c r="E16" s="6"/>
      <c r="F16" s="2"/>
      <c r="G16" s="2"/>
    </row>
    <row r="17" spans="1:13" ht="48" customHeight="1" x14ac:dyDescent="0.25">
      <c r="A17" s="5" t="s">
        <v>220</v>
      </c>
      <c r="B17" s="5"/>
      <c r="C17" s="5" t="s">
        <v>221</v>
      </c>
      <c r="D17" s="8"/>
      <c r="E17" s="6" t="e">
        <f>D17/D18</f>
        <v>#DIV/0!</v>
      </c>
      <c r="F17" s="2">
        <v>2</v>
      </c>
      <c r="G17" s="5" t="s">
        <v>222</v>
      </c>
    </row>
    <row r="18" spans="1:13" ht="35" customHeight="1" x14ac:dyDescent="0.25">
      <c r="A18" s="2"/>
      <c r="B18" s="2"/>
      <c r="C18" s="5" t="s">
        <v>223</v>
      </c>
      <c r="D18" s="8"/>
      <c r="E18" s="6"/>
      <c r="F18" s="2"/>
      <c r="G18" s="2"/>
      <c r="J18" t="s">
        <v>224</v>
      </c>
      <c r="K18" t="s">
        <v>225</v>
      </c>
      <c r="L18">
        <v>0</v>
      </c>
      <c r="M18">
        <v>6853</v>
      </c>
    </row>
    <row r="19" spans="1:13" ht="42" x14ac:dyDescent="0.25">
      <c r="A19" s="5" t="s">
        <v>226</v>
      </c>
      <c r="B19" s="5"/>
      <c r="C19" s="2" t="s">
        <v>227</v>
      </c>
      <c r="D19" s="7"/>
      <c r="E19" s="6" t="e">
        <f>D19/D20</f>
        <v>#DIV/0!</v>
      </c>
      <c r="F19" s="2">
        <v>2</v>
      </c>
      <c r="G19" s="5" t="s">
        <v>228</v>
      </c>
      <c r="J19" t="s">
        <v>229</v>
      </c>
      <c r="K19" t="s">
        <v>225</v>
      </c>
      <c r="L19">
        <v>0</v>
      </c>
      <c r="M19">
        <v>39674.5</v>
      </c>
    </row>
    <row r="20" spans="1:13" ht="26" customHeight="1" x14ac:dyDescent="0.25">
      <c r="A20" s="2"/>
      <c r="B20" s="2"/>
      <c r="C20" s="2" t="s">
        <v>230</v>
      </c>
      <c r="D20" s="7"/>
      <c r="E20" s="6"/>
      <c r="F20" s="2"/>
      <c r="G20" s="2"/>
      <c r="M20">
        <f>SUM(M18:M19)</f>
        <v>46527.5</v>
      </c>
    </row>
    <row r="21" spans="1:13" ht="70" x14ac:dyDescent="0.25">
      <c r="A21" s="5" t="s">
        <v>231</v>
      </c>
      <c r="B21" s="5"/>
      <c r="C21" s="5" t="s">
        <v>232</v>
      </c>
      <c r="D21" s="2"/>
      <c r="E21" s="6" t="e">
        <f>D21/D22</f>
        <v>#DIV/0!</v>
      </c>
      <c r="F21" s="2" t="e">
        <f>2*E21</f>
        <v>#DIV/0!</v>
      </c>
      <c r="G21" s="2" t="s">
        <v>233</v>
      </c>
    </row>
    <row r="22" spans="1:13" ht="28" x14ac:dyDescent="0.25">
      <c r="A22" s="2"/>
      <c r="B22" s="2"/>
      <c r="C22" s="5" t="s">
        <v>234</v>
      </c>
      <c r="D22" s="2"/>
      <c r="E22" s="6"/>
      <c r="F22" s="2"/>
      <c r="G22" s="2"/>
    </row>
    <row r="23" spans="1:13" ht="70" x14ac:dyDescent="0.25">
      <c r="A23" s="5" t="s">
        <v>235</v>
      </c>
      <c r="B23" s="5"/>
      <c r="C23" s="5" t="s">
        <v>236</v>
      </c>
      <c r="D23" s="2"/>
      <c r="E23" s="6" t="e">
        <f>D23/D24</f>
        <v>#DIV/0!</v>
      </c>
      <c r="F23" s="2"/>
      <c r="G23" s="2"/>
    </row>
    <row r="24" spans="1:13" ht="32" customHeight="1" x14ac:dyDescent="0.25">
      <c r="A24" s="2"/>
      <c r="B24" s="2"/>
      <c r="C24" s="5" t="s">
        <v>234</v>
      </c>
      <c r="D24" s="2"/>
      <c r="E24" s="6"/>
      <c r="F24" s="2"/>
      <c r="G24" s="2"/>
    </row>
    <row r="25" spans="1:13" ht="33" customHeight="1" x14ac:dyDescent="0.25">
      <c r="A25" s="5" t="s">
        <v>237</v>
      </c>
      <c r="B25" s="5"/>
      <c r="C25" s="2" t="s">
        <v>238</v>
      </c>
      <c r="D25" s="2"/>
      <c r="E25" s="6" t="e">
        <f>D25/D26</f>
        <v>#DIV/0!</v>
      </c>
      <c r="F25" s="2"/>
      <c r="G25" s="5" t="s">
        <v>239</v>
      </c>
    </row>
    <row r="26" spans="1:13" ht="21" customHeight="1" x14ac:dyDescent="0.25">
      <c r="A26" s="2"/>
      <c r="B26" s="2"/>
      <c r="C26" s="2" t="s">
        <v>240</v>
      </c>
      <c r="D26" s="2"/>
      <c r="E26" s="6"/>
      <c r="F26" s="2"/>
      <c r="G26" s="2"/>
    </row>
    <row r="27" spans="1:13" ht="38" customHeight="1" x14ac:dyDescent="0.25">
      <c r="A27" s="5" t="s">
        <v>241</v>
      </c>
      <c r="B27" s="5"/>
      <c r="C27" s="5" t="s">
        <v>242</v>
      </c>
      <c r="D27" s="2"/>
      <c r="E27" s="6" t="e">
        <f>D27/D28</f>
        <v>#DIV/0!</v>
      </c>
      <c r="F27" s="2"/>
      <c r="G27" s="5" t="s">
        <v>243</v>
      </c>
    </row>
    <row r="28" spans="1:13" ht="26" customHeight="1" x14ac:dyDescent="0.25">
      <c r="A28" s="2"/>
      <c r="B28" s="2"/>
      <c r="C28" s="2" t="s">
        <v>240</v>
      </c>
      <c r="D28" s="2"/>
      <c r="E28" s="6"/>
      <c r="F28" s="2"/>
      <c r="G28" s="2"/>
    </row>
    <row r="29" spans="1:13" ht="28" x14ac:dyDescent="0.25">
      <c r="A29" s="5" t="s">
        <v>244</v>
      </c>
      <c r="B29" s="5"/>
      <c r="C29" s="5" t="s">
        <v>245</v>
      </c>
      <c r="D29" s="2"/>
      <c r="E29" s="6" t="e">
        <f>D29/D30</f>
        <v>#DIV/0!</v>
      </c>
      <c r="F29" s="2"/>
      <c r="G29" s="5" t="s">
        <v>246</v>
      </c>
    </row>
    <row r="30" spans="1:13" ht="21" customHeight="1" x14ac:dyDescent="0.25">
      <c r="A30" s="2"/>
      <c r="B30" s="2"/>
      <c r="C30" s="2" t="s">
        <v>240</v>
      </c>
      <c r="D30" s="2"/>
      <c r="E30" s="6"/>
      <c r="F30" s="2"/>
      <c r="G30" s="2"/>
    </row>
    <row r="31" spans="1:13" ht="42" x14ac:dyDescent="0.25">
      <c r="A31" s="5" t="s">
        <v>247</v>
      </c>
      <c r="B31" s="5"/>
      <c r="C31" s="2" t="s">
        <v>248</v>
      </c>
      <c r="D31" s="2"/>
      <c r="E31" s="6" t="e">
        <f>D31/D32</f>
        <v>#DIV/0!</v>
      </c>
      <c r="F31" s="2"/>
      <c r="G31" s="5" t="s">
        <v>249</v>
      </c>
    </row>
    <row r="32" spans="1:13" ht="28" customHeight="1" x14ac:dyDescent="0.25">
      <c r="A32" s="2"/>
      <c r="B32" s="2"/>
      <c r="C32" s="2" t="s">
        <v>250</v>
      </c>
      <c r="D32" s="2"/>
      <c r="E32" s="6"/>
      <c r="F32" s="2"/>
      <c r="G32" s="2"/>
    </row>
  </sheetData>
  <sheetProtection formatCells="0" insertHyperlinks="0" autoFilter="0"/>
  <mergeCells count="1">
    <mergeCell ref="A1:G1"/>
  </mergeCells>
  <phoneticPr fontId="16" type="noConversion"/>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ColWidth="9" defaultRowHeight="14" x14ac:dyDescent="0.25"/>
  <sheetData/>
  <sheetProtection formatCells="0" insertHyperlinks="0" autoFilter="0"/>
  <phoneticPr fontId="16" type="noConversion"/>
  <pageMargins left="0.7" right="0.7" top="0.75" bottom="0.75" header="0.3" footer="0.3"/>
  <pageSetup paperSize="9"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woProps xmlns="https://web.wps.cn/et/2018/main" xmlns:s="http://schemas.openxmlformats.org/spreadsheetml/2006/main">
  <woSheetsProps>
    <woSheetProps sheetStid="1" interlineOnOff="0" interlineColor="0" isDbSheet="0"/>
    <woSheetProps sheetStid="2" interlineOnOff="0" interlineColor="0" isDbSheet="0"/>
    <woSheetProps sheetStid="3" interlineOnOff="0" interlineColor="0" isDbSheet="0"/>
  </woSheetsProps>
  <woBookProps>
    <bookSettings isFilterShared="1" isAutoUpdatePaused="0" filterType="conn" isMergeTasksAutoUpdate="0"/>
  </woBookProps>
</woProps>
</file>

<file path=customXml/item2.xml><?xml version="1.0" encoding="utf-8"?>
<comments xmlns="https://web.wps.cn/et/2018/main" xmlns:s="http://schemas.openxmlformats.org/spreadsheetml/2006/main"/>
</file>

<file path=customXml/item3.xml><?xml version="1.0" encoding="utf-8"?>
<pixelators xmlns="https://web.wps.cn/et/2018/main" xmlns:s="http://schemas.openxmlformats.org/spreadsheetml/2006/main">
  <pixelatorList sheetStid="1"/>
  <pixelatorList sheetStid="2"/>
  <pixelatorList sheetStid="3"/>
  <pixelatorList sheetStid="4"/>
</pixelators>
</file>

<file path=customXml/itemProps1.xml><?xml version="1.0" encoding="utf-8"?>
<ds:datastoreItem xmlns:ds="http://schemas.openxmlformats.org/officeDocument/2006/customXml" ds:itemID="{06C82605-B75B-4693-9329-32AAD527C692}">
  <ds:schemaRefs/>
</ds:datastoreItem>
</file>

<file path=customXml/itemProps2.xml><?xml version="1.0" encoding="utf-8"?>
<ds:datastoreItem xmlns:ds="http://schemas.openxmlformats.org/officeDocument/2006/customXml" ds:itemID="{06A0048C-2381-489B-AA07-9611017176EA}">
  <ds:schemaRefs/>
</ds:datastoreItem>
</file>

<file path=customXml/itemProps3.xml><?xml version="1.0" encoding="utf-8"?>
<ds:datastoreItem xmlns:ds="http://schemas.openxmlformats.org/officeDocument/2006/customXml" ds:itemID="{224D003E-15C9-4FFE-AB16-9E66474EAE4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vt:i4>
      </vt:variant>
      <vt:variant>
        <vt:lpstr>命名范围</vt:lpstr>
      </vt:variant>
      <vt:variant>
        <vt:i4>2</vt:i4>
      </vt:variant>
    </vt:vector>
  </HeadingPairs>
  <TitlesOfParts>
    <vt:vector size="5" baseType="lpstr">
      <vt:lpstr>指标体系及评分表</vt:lpstr>
      <vt:lpstr>计算表</vt:lpstr>
      <vt:lpstr>Sheet3</vt:lpstr>
      <vt:lpstr>指标体系及评分表!Print_Area</vt:lpstr>
      <vt:lpstr>指标体系及评分表!Print_Titles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总 刘</cp:lastModifiedBy>
  <cp:lastPrinted>2023-10-12T02:07:58Z</cp:lastPrinted>
  <dcterms:created xsi:type="dcterms:W3CDTF">2021-07-20T19:19:00Z</dcterms:created>
  <dcterms:modified xsi:type="dcterms:W3CDTF">2023-10-18T09:30:41Z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81B0CA21D19F4F09972924426C3E07F3_13</vt:lpwstr>
  </property>
  <property fmtid="{D5CDD505-2E9C-101B-9397-08002B2CF9AE}" pid="3" name="KSOProductBuildVer">
    <vt:lpwstr>2052-12.1.0.15374</vt:lpwstr>
  </property>
  <property fmtid="{D5CDD505-2E9C-101B-9397-08002B2CF9AE}" pid="4" name="KSOReadingLayout">
    <vt:bool>true</vt:bool>
  </property>
</Properties>
</file>