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附件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附件!$A$3:$K$25</definedName>
    <definedName name="_____________AAC005">[1]相应代码值!$B$4:$B$60</definedName>
    <definedName name="______________AAC005">[1]相应代码值!$B$4:$B$60</definedName>
    <definedName name="_AAC004">[2]系统代码!$C$2:$C$3</definedName>
    <definedName name="_AAC005">[3]系统代码!$B$2:$B$58</definedName>
    <definedName name="_AAC011">[3]系统代码!$D$2:$D$12</definedName>
    <definedName name="_ACC034">[3]系统代码!$A$2:$A$5</definedName>
  </definedNames>
  <calcPr calcId="144525"/>
</workbook>
</file>

<file path=xl/sharedStrings.xml><?xml version="1.0" encoding="utf-8"?>
<sst xmlns="http://schemas.openxmlformats.org/spreadsheetml/2006/main" count="72" uniqueCount="39">
  <si>
    <t>寻甸县城镇公益性岗位岗位补贴、单位基本部分社会保险补贴汇总审批公示表（2023年第6批）</t>
  </si>
  <si>
    <t>填报单位：寻甸回族彝族自治县公共就业和人才服务中心               单位：人、月、元               2023年12月12日</t>
  </si>
  <si>
    <t>序号</t>
  </si>
  <si>
    <t>申报单位名称</t>
  </si>
  <si>
    <t>申报岗位补贴人数</t>
  </si>
  <si>
    <t>申报期限</t>
  </si>
  <si>
    <t>申报岗位岗位  补贴金额</t>
  </si>
  <si>
    <t>申报社会保险补贴人数</t>
  </si>
  <si>
    <t>申报单位部分  社会保险金额</t>
  </si>
  <si>
    <t>岗位补贴和社会保险补贴两项金额合计</t>
  </si>
  <si>
    <t>补贴标准</t>
  </si>
  <si>
    <t>备注</t>
  </si>
  <si>
    <t>中国共产党寻甸回族彝族自治县委员会组织部</t>
  </si>
  <si>
    <t>202310-202312</t>
  </si>
  <si>
    <t>岗位补贴标准：     从2022年10月1日起至2023年9月30日，按每人每月1750元补贴给用人单位；从2023年10月1日起按每人每月1840元补贴给用人单位。               社会保险补贴标准： 单位部分的基本养老保险、单位部分的基本医疗保险含重特大病险、单位部分的失业保险100%补贴给用人单位。</t>
  </si>
  <si>
    <t>寻甸回族彝族自治县人民代表大会常务委员会</t>
  </si>
  <si>
    <t>寻甸回族彝族自治县疾病预防控制中心</t>
  </si>
  <si>
    <t>寻甸回族彝族自治县文学艺术界联合会</t>
  </si>
  <si>
    <t>寻甸回族彝族自治县司法局</t>
  </si>
  <si>
    <t>寻甸回族彝族自治县市场监督管理局</t>
  </si>
  <si>
    <t>寻甸回族彝族自治县社会保险中心</t>
  </si>
  <si>
    <t>寻甸回族彝族自治县防震减灾局</t>
  </si>
  <si>
    <t>202307-202312</t>
  </si>
  <si>
    <t>寻甸回族彝族自治县投资促进局</t>
  </si>
  <si>
    <t>昆明市生态环境局寻甸分局</t>
  </si>
  <si>
    <t>寻甸回族彝族自治县仁德街道办事处中心学校</t>
  </si>
  <si>
    <t>寻甸回族彝族自治县水务局</t>
  </si>
  <si>
    <t>寻甸回族彝族自治县融媒体中心</t>
  </si>
  <si>
    <t>寻甸回族彝族自治县农业农村局</t>
  </si>
  <si>
    <t>寻甸回族彝族自治县医疗保险中心</t>
  </si>
  <si>
    <t>寻甸回族彝族自治县政务服务管理局</t>
  </si>
  <si>
    <t>寻甸回族彝族自治县职业中学</t>
  </si>
  <si>
    <t>202303-202312</t>
  </si>
  <si>
    <t>寻甸回族彝族自治县总工会</t>
  </si>
  <si>
    <t>202309-202312</t>
  </si>
  <si>
    <t>汇总合计</t>
  </si>
  <si>
    <t xml:space="preserve">                                                             </t>
  </si>
  <si>
    <t xml:space="preserve">                      </t>
  </si>
  <si>
    <t xml:space="preserve">  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</si>
</sst>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2D050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sz val="8"/>
      <color theme="1"/>
      <name val="宋体"/>
      <charset val="134"/>
      <scheme val="major"/>
    </font>
    <font>
      <sz val="6"/>
      <color rgb="FFFF0000"/>
      <name val="宋体"/>
      <charset val="134"/>
      <scheme val="minor"/>
    </font>
    <font>
      <sz val="9"/>
      <color rgb="FF92D050"/>
      <name val="宋体"/>
      <charset val="134"/>
      <scheme val="minor"/>
    </font>
    <font>
      <sz val="6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1" fillId="13" borderId="10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1072750020\FileRecv\&#21439;&#21307;&#38498;&#65288;&#20020;&#26102;&#24037;&#65289;&#20859;&#32769;&#20445;&#38505;&#26032;&#21442;&#20445;&#26684;&#2433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14&#24180;&#26032;&#25307;&#24037;&#21488;&#36134;\2014&#24180;1&#26376;&#20221;&#24066;&#22330;&#26032;&#25307;&#24037;&#21488;&#36134;\2014&#24180;1&#26376;&#20221;&#25307;&#24037;&#21488;&#3613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p\Desktop\7.14\&#26032;&#25307;&#21592;&#24037;&#24405;&#29992;&#33457;&#21517;&#20876;7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-pc\Documents\WeChat%20Files\wxid_khgw1mggyukc21\FileStorage\File\2023-12\&#24066;&#22330;&#30417;&#31649;&#23616;2023&#24180;&#31532;&#22235;&#23395;&#2423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-pc\Documents\WeChat%20Files\wxid_khgw1mggyukc21\FileStorage\File\2023-12\&#38468;&#20214;2&#65306;&#29992;&#20154;&#21333;&#20301;&#30003;&#25253;&#22478;&#38215;&#20844;&#30410;&#24615;&#23703;&#20301;&#34917;&#36148;&#12289;&#31038;&#20250;&#20445;&#38505;&#34917;&#36148;&#23457;&#25209;&#30456;&#20851;&#34920;&#20876;&#65288;&#23547;&#30008;&#21439;&#25237;&#36164;&#20419;&#36827;&#23616;&#22235;&#23395;&#24230;&#65289;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格格式"/>
      <sheetName val="相应代码值"/>
      <sheetName val="填表说明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下岗失业人员"/>
      <sheetName val="城镇失业人员"/>
      <sheetName val="省内城镇人员"/>
      <sheetName val="省内农村人员"/>
      <sheetName val="Sheet1"/>
      <sheetName val="系统代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第三批办理709"/>
      <sheetName val="Sheet1"/>
      <sheetName val="系统代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开发计划申请表"/>
      <sheetName val="公益性岗位补贴申报审批表"/>
      <sheetName val="公岗就业人员花名册"/>
      <sheetName val="公岗人员月工资发放表"/>
      <sheetName val="岗位补贴申报花名册"/>
      <sheetName val="工资表 (参考)"/>
      <sheetName val="社保扣个人部分费 (参考)"/>
      <sheetName val="公岗社会保险补贴申报表"/>
      <sheetName val="昆明市寻甸县城镇公益性岗位社会保险补贴申报花名册 "/>
      <sheetName val="养老保险缴费协查表"/>
      <sheetName val="医疗缴费协查表"/>
      <sheetName val="失业保险缴费协查表"/>
      <sheetName val="公岗补贴、社会保险补贴实名制单位填写模块"/>
      <sheetName val="公岗再次按程序安置名册"/>
      <sheetName val="公岗用人单位信息采集表"/>
      <sheetName val="岗位求职报名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O18">
            <v>13338.24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开发计划申请表"/>
      <sheetName val="公益性岗位补贴申报审批表"/>
      <sheetName val="公岗就业人员花名册"/>
      <sheetName val="公岗人员月工资发放表"/>
      <sheetName val="岗位补贴申报花名册"/>
      <sheetName val="工资表 (参考)"/>
      <sheetName val="社保扣个人部分费 (参考)"/>
      <sheetName val="公岗社会保险补贴申报表"/>
      <sheetName val="昆明市寻甸县城镇公益性岗位社会保险补贴申报花名册 "/>
      <sheetName val="养老保险缴费协查表"/>
      <sheetName val="医疗缴费协查表"/>
      <sheetName val="失业保险缴费协查表"/>
      <sheetName val="公岗补贴、社会保险补贴实名制单位填写模块"/>
      <sheetName val="公岗再次按程序安置名册"/>
      <sheetName val="公岗用人单位信息采集表"/>
      <sheetName val="岗位求职报名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O13">
            <v>3293.52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zoomScale="130" zoomScaleNormal="130" workbookViewId="0">
      <selection activeCell="L9" sqref="L9"/>
    </sheetView>
  </sheetViews>
  <sheetFormatPr defaultColWidth="9" defaultRowHeight="13.5"/>
  <cols>
    <col min="1" max="1" width="4.125" style="3" customWidth="1"/>
    <col min="2" max="2" width="35.0333333333333" style="4" customWidth="1"/>
    <col min="3" max="3" width="7.14166666666667" style="5" customWidth="1"/>
    <col min="4" max="4" width="12.875" style="6" customWidth="1"/>
    <col min="5" max="5" width="11.15" style="5" customWidth="1"/>
    <col min="6" max="6" width="8.8" style="5" customWidth="1"/>
    <col min="7" max="7" width="12.15" style="6" customWidth="1"/>
    <col min="8" max="8" width="11.25" style="5" customWidth="1"/>
    <col min="9" max="9" width="13.8416666666667" style="5" customWidth="1"/>
    <col min="10" max="10" width="14.45" style="4" customWidth="1"/>
    <col min="11" max="11" width="10.2916666666667" style="7" customWidth="1"/>
  </cols>
  <sheetData>
    <row r="1" ht="23" customHeight="1" spans="1:11">
      <c r="A1" s="8" t="s">
        <v>0</v>
      </c>
      <c r="B1" s="9"/>
      <c r="C1" s="8"/>
      <c r="D1" s="10"/>
      <c r="E1" s="8"/>
      <c r="F1" s="8"/>
      <c r="G1" s="10"/>
      <c r="H1" s="8"/>
      <c r="I1" s="8"/>
      <c r="J1" s="9"/>
      <c r="K1" s="8"/>
    </row>
    <row r="2" ht="22" customHeight="1" spans="1:11">
      <c r="A2" s="11" t="s">
        <v>1</v>
      </c>
      <c r="B2" s="11"/>
      <c r="C2" s="11"/>
      <c r="D2" s="12"/>
      <c r="E2" s="11"/>
      <c r="F2" s="11"/>
      <c r="G2" s="12"/>
      <c r="H2" s="11"/>
      <c r="I2" s="11"/>
      <c r="J2" s="11"/>
      <c r="K2" s="11"/>
    </row>
    <row r="3" ht="21" customHeight="1" spans="1:11">
      <c r="A3" s="13" t="s">
        <v>2</v>
      </c>
      <c r="B3" s="14" t="s">
        <v>3</v>
      </c>
      <c r="C3" s="15" t="s">
        <v>4</v>
      </c>
      <c r="D3" s="15" t="s">
        <v>5</v>
      </c>
      <c r="E3" s="16" t="s">
        <v>6</v>
      </c>
      <c r="F3" s="15" t="s">
        <v>7</v>
      </c>
      <c r="G3" s="15" t="s">
        <v>5</v>
      </c>
      <c r="H3" s="15" t="s">
        <v>8</v>
      </c>
      <c r="I3" s="15" t="s">
        <v>9</v>
      </c>
      <c r="J3" s="15" t="s">
        <v>10</v>
      </c>
      <c r="K3" s="30" t="s">
        <v>11</v>
      </c>
    </row>
    <row r="4" ht="7" customHeight="1" spans="1:11">
      <c r="A4" s="13"/>
      <c r="B4" s="14"/>
      <c r="C4" s="17"/>
      <c r="D4" s="17"/>
      <c r="E4" s="18"/>
      <c r="F4" s="17"/>
      <c r="G4" s="17"/>
      <c r="H4" s="17"/>
      <c r="I4" s="17"/>
      <c r="J4" s="17"/>
      <c r="K4" s="31"/>
    </row>
    <row r="5" s="1" customFormat="1" ht="16" customHeight="1" spans="1:11">
      <c r="A5" s="19">
        <v>1</v>
      </c>
      <c r="B5" s="20" t="s">
        <v>12</v>
      </c>
      <c r="C5" s="19">
        <v>5</v>
      </c>
      <c r="D5" s="19" t="s">
        <v>13</v>
      </c>
      <c r="E5" s="21">
        <f t="shared" ref="E5:E7" si="0">C5*1840*3</f>
        <v>27600</v>
      </c>
      <c r="F5" s="19">
        <v>7</v>
      </c>
      <c r="G5" s="19" t="s">
        <v>13</v>
      </c>
      <c r="H5" s="22">
        <v>16459.66</v>
      </c>
      <c r="I5" s="22">
        <f t="shared" ref="I5:I23" si="1">E5+H5</f>
        <v>44059.66</v>
      </c>
      <c r="J5" s="32" t="s">
        <v>14</v>
      </c>
      <c r="K5" s="33"/>
    </row>
    <row r="6" s="1" customFormat="1" ht="16" customHeight="1" spans="1:11">
      <c r="A6" s="19">
        <v>2</v>
      </c>
      <c r="B6" s="20" t="s">
        <v>15</v>
      </c>
      <c r="C6" s="19">
        <v>4</v>
      </c>
      <c r="D6" s="19" t="s">
        <v>13</v>
      </c>
      <c r="E6" s="21">
        <f t="shared" si="0"/>
        <v>22080</v>
      </c>
      <c r="F6" s="19">
        <v>4</v>
      </c>
      <c r="G6" s="19" t="s">
        <v>13</v>
      </c>
      <c r="H6" s="22">
        <v>13174.08</v>
      </c>
      <c r="I6" s="22">
        <f t="shared" si="1"/>
        <v>35254.08</v>
      </c>
      <c r="J6" s="32"/>
      <c r="K6" s="14"/>
    </row>
    <row r="7" s="2" customFormat="1" ht="16" customHeight="1" spans="1:11">
      <c r="A7" s="19">
        <v>3</v>
      </c>
      <c r="B7" s="20" t="s">
        <v>16</v>
      </c>
      <c r="C7" s="23">
        <v>6</v>
      </c>
      <c r="D7" s="19" t="s">
        <v>13</v>
      </c>
      <c r="E7" s="21">
        <f t="shared" si="0"/>
        <v>33120</v>
      </c>
      <c r="F7" s="24">
        <v>6</v>
      </c>
      <c r="G7" s="19" t="s">
        <v>13</v>
      </c>
      <c r="H7" s="25">
        <v>19763.92</v>
      </c>
      <c r="I7" s="22">
        <f t="shared" si="1"/>
        <v>52883.92</v>
      </c>
      <c r="J7" s="32"/>
      <c r="K7" s="34"/>
    </row>
    <row r="8" ht="16" customHeight="1" spans="1:11">
      <c r="A8" s="19">
        <v>4</v>
      </c>
      <c r="B8" s="20" t="s">
        <v>17</v>
      </c>
      <c r="C8" s="24">
        <v>2</v>
      </c>
      <c r="D8" s="19" t="s">
        <v>13</v>
      </c>
      <c r="E8" s="21">
        <v>9200</v>
      </c>
      <c r="F8" s="26">
        <v>2</v>
      </c>
      <c r="G8" s="19" t="s">
        <v>13</v>
      </c>
      <c r="H8" s="25">
        <v>5384.45</v>
      </c>
      <c r="I8" s="22">
        <f t="shared" si="1"/>
        <v>14584.45</v>
      </c>
      <c r="J8" s="32"/>
      <c r="K8" s="35"/>
    </row>
    <row r="9" s="1" customFormat="1" ht="16" customHeight="1" spans="1:11">
      <c r="A9" s="19">
        <v>5</v>
      </c>
      <c r="B9" s="20" t="s">
        <v>18</v>
      </c>
      <c r="C9" s="19">
        <v>3</v>
      </c>
      <c r="D9" s="19" t="s">
        <v>13</v>
      </c>
      <c r="E9" s="21">
        <v>12880</v>
      </c>
      <c r="F9" s="19">
        <v>3</v>
      </c>
      <c r="G9" s="19" t="s">
        <v>13</v>
      </c>
      <c r="H9" s="22">
        <v>7833.48</v>
      </c>
      <c r="I9" s="22">
        <f t="shared" si="1"/>
        <v>20713.48</v>
      </c>
      <c r="J9" s="32"/>
      <c r="K9" s="36"/>
    </row>
    <row r="10" s="1" customFormat="1" ht="16" customHeight="1" spans="1:11">
      <c r="A10" s="19">
        <v>6</v>
      </c>
      <c r="B10" s="20" t="s">
        <v>19</v>
      </c>
      <c r="C10" s="19">
        <v>4</v>
      </c>
      <c r="D10" s="19" t="s">
        <v>13</v>
      </c>
      <c r="E10" s="21">
        <f t="shared" ref="E10:E14" si="2">C10*1840*3</f>
        <v>22080</v>
      </c>
      <c r="F10" s="19">
        <v>5</v>
      </c>
      <c r="G10" s="19" t="s">
        <v>13</v>
      </c>
      <c r="H10" s="22">
        <f>'[4]昆明市寻甸县城镇公益性岗位社会保险补贴申报花名册 '!$O$18</f>
        <v>13338.24</v>
      </c>
      <c r="I10" s="22">
        <f t="shared" si="1"/>
        <v>35418.24</v>
      </c>
      <c r="J10" s="32"/>
      <c r="K10" s="36"/>
    </row>
    <row r="11" s="1" customFormat="1" ht="16" customHeight="1" spans="1:11">
      <c r="A11" s="19">
        <v>7</v>
      </c>
      <c r="B11" s="20" t="s">
        <v>20</v>
      </c>
      <c r="C11" s="19">
        <v>2</v>
      </c>
      <c r="D11" s="19" t="s">
        <v>13</v>
      </c>
      <c r="E11" s="21">
        <v>9200</v>
      </c>
      <c r="F11" s="19">
        <v>2</v>
      </c>
      <c r="G11" s="19" t="s">
        <v>13</v>
      </c>
      <c r="H11" s="25">
        <v>5518.38</v>
      </c>
      <c r="I11" s="22">
        <f t="shared" si="1"/>
        <v>14718.38</v>
      </c>
      <c r="J11" s="32"/>
      <c r="K11" s="14"/>
    </row>
    <row r="12" s="1" customFormat="1" ht="16" customHeight="1" spans="1:11">
      <c r="A12" s="19">
        <v>8</v>
      </c>
      <c r="B12" s="20" t="s">
        <v>21</v>
      </c>
      <c r="C12" s="19">
        <v>1</v>
      </c>
      <c r="D12" s="19" t="s">
        <v>22</v>
      </c>
      <c r="E12" s="21">
        <v>10770</v>
      </c>
      <c r="F12" s="19">
        <v>1</v>
      </c>
      <c r="G12" s="19" t="s">
        <v>22</v>
      </c>
      <c r="H12" s="25">
        <v>6167.04</v>
      </c>
      <c r="I12" s="22">
        <f t="shared" si="1"/>
        <v>16937.04</v>
      </c>
      <c r="J12" s="32"/>
      <c r="K12" s="14"/>
    </row>
    <row r="13" s="1" customFormat="1" ht="16" customHeight="1" spans="1:11">
      <c r="A13" s="19">
        <v>9</v>
      </c>
      <c r="B13" s="27" t="s">
        <v>23</v>
      </c>
      <c r="C13" s="23">
        <v>1</v>
      </c>
      <c r="D13" s="19" t="s">
        <v>13</v>
      </c>
      <c r="E13" s="21">
        <f t="shared" si="2"/>
        <v>5520</v>
      </c>
      <c r="F13" s="23">
        <v>1</v>
      </c>
      <c r="G13" s="19" t="s">
        <v>13</v>
      </c>
      <c r="H13" s="28">
        <f>'[5]昆明市寻甸县城镇公益性岗位社会保险补贴申报花名册 '!$O$13</f>
        <v>3293.52</v>
      </c>
      <c r="I13" s="22">
        <f t="shared" si="1"/>
        <v>8813.52</v>
      </c>
      <c r="J13" s="32"/>
      <c r="K13" s="37"/>
    </row>
    <row r="14" customFormat="1" ht="16" customHeight="1" spans="1:11">
      <c r="A14" s="19">
        <v>10</v>
      </c>
      <c r="B14" s="27" t="s">
        <v>24</v>
      </c>
      <c r="C14" s="23">
        <v>4</v>
      </c>
      <c r="D14" s="19" t="s">
        <v>13</v>
      </c>
      <c r="E14" s="21">
        <f t="shared" si="2"/>
        <v>22080</v>
      </c>
      <c r="F14" s="23">
        <v>4</v>
      </c>
      <c r="G14" s="19" t="s">
        <v>13</v>
      </c>
      <c r="H14" s="28">
        <v>13175.48</v>
      </c>
      <c r="I14" s="22">
        <f t="shared" si="1"/>
        <v>35255.48</v>
      </c>
      <c r="J14" s="32"/>
      <c r="K14" s="25"/>
    </row>
    <row r="15" ht="16" customHeight="1" spans="1:11">
      <c r="A15" s="19">
        <v>11</v>
      </c>
      <c r="B15" s="27" t="s">
        <v>25</v>
      </c>
      <c r="C15" s="23">
        <v>64</v>
      </c>
      <c r="D15" s="19" t="s">
        <v>13</v>
      </c>
      <c r="E15" s="21">
        <v>350520</v>
      </c>
      <c r="F15" s="23">
        <v>64</v>
      </c>
      <c r="G15" s="19" t="s">
        <v>13</v>
      </c>
      <c r="H15" s="28">
        <v>213059.84</v>
      </c>
      <c r="I15" s="22">
        <f t="shared" si="1"/>
        <v>563579.84</v>
      </c>
      <c r="J15" s="32"/>
      <c r="K15" s="25"/>
    </row>
    <row r="16" s="1" customFormat="1" ht="16" customHeight="1" spans="1:11">
      <c r="A16" s="19">
        <v>12</v>
      </c>
      <c r="B16" s="20" t="s">
        <v>26</v>
      </c>
      <c r="C16" s="23">
        <v>1</v>
      </c>
      <c r="D16" s="19" t="s">
        <v>13</v>
      </c>
      <c r="E16" s="21">
        <f t="shared" ref="E16:E20" si="3">C16*1840*3</f>
        <v>5520</v>
      </c>
      <c r="F16" s="23">
        <v>1</v>
      </c>
      <c r="G16" s="19" t="s">
        <v>13</v>
      </c>
      <c r="H16" s="28">
        <v>3293.52</v>
      </c>
      <c r="I16" s="22">
        <f t="shared" si="1"/>
        <v>8813.52</v>
      </c>
      <c r="J16" s="32"/>
      <c r="K16" s="37"/>
    </row>
    <row r="17" s="1" customFormat="1" ht="16" customHeight="1" spans="1:11">
      <c r="A17" s="19">
        <v>13</v>
      </c>
      <c r="B17" s="20" t="s">
        <v>27</v>
      </c>
      <c r="C17" s="19">
        <v>4</v>
      </c>
      <c r="D17" s="19" t="s">
        <v>13</v>
      </c>
      <c r="E17" s="21">
        <f t="shared" si="3"/>
        <v>22080</v>
      </c>
      <c r="F17" s="19">
        <v>4</v>
      </c>
      <c r="G17" s="19" t="s">
        <v>13</v>
      </c>
      <c r="H17" s="22">
        <v>13174.08</v>
      </c>
      <c r="I17" s="22">
        <f t="shared" si="1"/>
        <v>35254.08</v>
      </c>
      <c r="J17" s="32"/>
      <c r="K17" s="36"/>
    </row>
    <row r="18" s="1" customFormat="1" ht="16" customHeight="1" spans="1:11">
      <c r="A18" s="19">
        <v>14</v>
      </c>
      <c r="B18" s="20" t="s">
        <v>28</v>
      </c>
      <c r="C18" s="19">
        <v>2</v>
      </c>
      <c r="D18" s="19" t="s">
        <v>13</v>
      </c>
      <c r="E18" s="21">
        <f t="shared" si="3"/>
        <v>11040</v>
      </c>
      <c r="F18" s="19">
        <v>2</v>
      </c>
      <c r="G18" s="19" t="s">
        <v>13</v>
      </c>
      <c r="H18" s="22">
        <v>6094.56</v>
      </c>
      <c r="I18" s="22">
        <f t="shared" si="1"/>
        <v>17134.56</v>
      </c>
      <c r="J18" s="32"/>
      <c r="K18" s="36"/>
    </row>
    <row r="19" s="1" customFormat="1" ht="16" customHeight="1" spans="1:11">
      <c r="A19" s="19">
        <v>15</v>
      </c>
      <c r="B19" s="20" t="s">
        <v>29</v>
      </c>
      <c r="C19" s="19">
        <v>1</v>
      </c>
      <c r="D19" s="19" t="s">
        <v>13</v>
      </c>
      <c r="E19" s="21">
        <f t="shared" si="3"/>
        <v>5520</v>
      </c>
      <c r="F19" s="23">
        <v>1</v>
      </c>
      <c r="G19" s="19" t="s">
        <v>13</v>
      </c>
      <c r="H19" s="22">
        <v>3106.8</v>
      </c>
      <c r="I19" s="22">
        <f t="shared" si="1"/>
        <v>8626.8</v>
      </c>
      <c r="J19" s="32"/>
      <c r="K19" s="36"/>
    </row>
    <row r="20" s="1" customFormat="1" ht="16" customHeight="1" spans="1:11">
      <c r="A20" s="19">
        <v>16</v>
      </c>
      <c r="B20" s="20" t="s">
        <v>30</v>
      </c>
      <c r="C20" s="19">
        <v>4</v>
      </c>
      <c r="D20" s="19" t="s">
        <v>13</v>
      </c>
      <c r="E20" s="21">
        <f t="shared" si="3"/>
        <v>22080</v>
      </c>
      <c r="F20" s="19">
        <v>4</v>
      </c>
      <c r="G20" s="19" t="s">
        <v>13</v>
      </c>
      <c r="H20" s="22">
        <v>12763.68</v>
      </c>
      <c r="I20" s="22">
        <f t="shared" si="1"/>
        <v>34843.68</v>
      </c>
      <c r="J20" s="32"/>
      <c r="K20" s="36"/>
    </row>
    <row r="21" s="1" customFormat="1" ht="16" customHeight="1" spans="1:11">
      <c r="A21" s="19">
        <v>17</v>
      </c>
      <c r="B21" s="20" t="s">
        <v>31</v>
      </c>
      <c r="C21" s="19">
        <v>3</v>
      </c>
      <c r="D21" s="19" t="s">
        <v>32</v>
      </c>
      <c r="E21" s="21">
        <v>53310</v>
      </c>
      <c r="F21" s="19">
        <v>3</v>
      </c>
      <c r="G21" s="19" t="s">
        <v>32</v>
      </c>
      <c r="H21" s="22">
        <f>29381.22-212.83</f>
        <v>29168.39</v>
      </c>
      <c r="I21" s="22">
        <f t="shared" si="1"/>
        <v>82478.39</v>
      </c>
      <c r="J21" s="32"/>
      <c r="K21" s="25"/>
    </row>
    <row r="22" s="1" customFormat="1" ht="16" customHeight="1" spans="1:11">
      <c r="A22" s="19">
        <v>18</v>
      </c>
      <c r="B22" s="20" t="s">
        <v>33</v>
      </c>
      <c r="C22" s="19">
        <v>2</v>
      </c>
      <c r="D22" s="19" t="s">
        <v>34</v>
      </c>
      <c r="E22" s="21">
        <v>14540</v>
      </c>
      <c r="F22" s="19">
        <v>2</v>
      </c>
      <c r="G22" s="19" t="s">
        <v>34</v>
      </c>
      <c r="H22" s="22">
        <v>7426.9</v>
      </c>
      <c r="I22" s="22">
        <f t="shared" si="1"/>
        <v>21966.9</v>
      </c>
      <c r="J22" s="32"/>
      <c r="K22" s="25"/>
    </row>
    <row r="23" ht="20" customHeight="1" spans="1:11">
      <c r="A23" s="19" t="s">
        <v>35</v>
      </c>
      <c r="B23" s="29"/>
      <c r="C23" s="19">
        <f t="shared" ref="C23:F23" si="4">SUM(C5:C22)</f>
        <v>113</v>
      </c>
      <c r="D23" s="19"/>
      <c r="E23" s="19">
        <f t="shared" si="4"/>
        <v>659140</v>
      </c>
      <c r="F23" s="19">
        <f t="shared" si="4"/>
        <v>116</v>
      </c>
      <c r="G23" s="19"/>
      <c r="H23" s="19">
        <f>SUM(H5:H22)</f>
        <v>392196.02</v>
      </c>
      <c r="I23" s="19">
        <f t="shared" si="1"/>
        <v>1051336.02</v>
      </c>
      <c r="J23" s="38"/>
      <c r="K23" s="39"/>
    </row>
    <row r="24" ht="28" customHeight="1" spans="2:2">
      <c r="B24" s="4" t="s">
        <v>36</v>
      </c>
    </row>
    <row r="28" spans="4:5">
      <c r="D28" s="6" t="s">
        <v>37</v>
      </c>
      <c r="E28" s="5" t="s">
        <v>38</v>
      </c>
    </row>
  </sheetData>
  <autoFilter ref="A3:K25">
    <extLst/>
  </autoFilter>
  <mergeCells count="15">
    <mergeCell ref="A1:K1"/>
    <mergeCell ref="A2:K2"/>
    <mergeCell ref="A23:B2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J5:J23"/>
    <mergeCell ref="K3:K4"/>
  </mergeCells>
  <pageMargins left="0.550694444444444" right="0.118055555555556" top="0.354166666666667" bottom="0.0784722222222222" header="0.236111111111111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昆明市寻甸县党政机关单位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李建伟</cp:lastModifiedBy>
  <dcterms:created xsi:type="dcterms:W3CDTF">2023-12-12T07:56:00Z</dcterms:created>
  <dcterms:modified xsi:type="dcterms:W3CDTF">2023-12-12T08:03:15Z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D4B71D1D95CB4CA9B6C6A95F50D64C4C</vt:lpwstr>
  </property>
  <property fmtid="{D5CDD505-2E9C-101B-9397-08002B2CF9AE}" pid="3" name="KSOProductBuildVer">
    <vt:lpwstr>2052-11.8.6.11825</vt:lpwstr>
  </property>
</Properties>
</file>