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<sst xmlns="http://schemas.openxmlformats.org/spreadsheetml/2006/main" count="1704" uniqueCount="522">
  <si>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</si>
  <si>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</si>
  <si>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</si>
  <si>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</si>
  <si>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</si>
  <si>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</si>
  <si>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</si>
  <si>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</si>
  <si>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</si>
  <si>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</si>
  <si>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</si>
  <si>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</si>
  <si>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</si>
  <si>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</si>
  <si>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</si>
  <si>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</si>
  <si>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</si>
  <si>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</si>
  <si>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</si>
  <si>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</si>
  <si>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</si>
  <si>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</si>
  <si>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</si>
  <si>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</si>
  <si>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</si>
  <si>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</si>
  <si>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</si>
  <si>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</si>
  <si>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</si>
  <si>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</si>
  <si>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</si>
  <si>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</si>
  <si>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</si>
  <si>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</si>
  <si>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</si>
  <si>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</si>
  <si>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</si>
  <si>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</si>
  <si>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</si>
  <si>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</si>
  <si>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</si>
  <si>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</si>
  <si>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</si>
  <si>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</si>
  <si>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</si>
  <si>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</si>
  <si>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</si>
  <si>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</si>
  <si>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</si>
  <si>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</si>
  <si>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</si>
  <si>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</si>
  <si>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</si>
  <si>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</si>
  <si>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</si>
  <si>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</si>
  <si>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</si>
  <si>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</si>
  <si>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</si>
  <si>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</si>
  <si>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</si>
  <si>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</si>
  <si>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</si>
  <si>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</si>
  <si>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</si>
  <si>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</si>
  <si>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</si>
  <si>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</si>
  <si>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</si>
  <si>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189</t>
  </si>
  <si>
    <t>中国共产党寻甸回族彝族自治县委员会宣传部</t>
  </si>
  <si>
    <t>189001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</si>
  <si>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</si>
  <si>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</si>
  <si>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</si>
  <si>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</si>
  <si>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</si>
  <si>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</si>
  <si>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</si>
  <si>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</si>
  <si>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</si>
  <si>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</si>
  <si>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</si>
  <si>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</si>
  <si>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</si>
  <si>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</si>
  <si>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</si>
  <si>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</si>
  <si>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</si>
  <si>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</si>
  <si>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</si>
  <si>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</si>
  <si>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</si>
  <si>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</si>
  <si>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</si>
  <si>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</si>
  <si>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</si>
  <si>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</si>
  <si>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</si>
  <si>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</si>
  <si>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20133</t>
  </si>
  <si>
    <t>宣传事务</t>
  </si>
  <si>
    <t>2013301</t>
  </si>
  <si>
    <t>行政运行</t>
  </si>
  <si>
    <t>207</t>
  </si>
  <si>
    <t>文化旅游体育与传媒支出</t>
  </si>
  <si>
    <t>20707</t>
  </si>
  <si>
    <t>国家电影事业发展专项资金安排的支出</t>
  </si>
  <si>
    <t>2070799</t>
  </si>
  <si>
    <t>其他国家电影事业发展专项资金支出</t>
  </si>
  <si>
    <t>20708</t>
  </si>
  <si>
    <t>广播电视</t>
  </si>
  <si>
    <t>2070899</t>
  </si>
  <si>
    <t>其他广播电视支出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</si>
  <si>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</si>
  <si>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</si>
  <si>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</si>
  <si>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</si>
  <si>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</si>
  <si>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</si>
  <si>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</si>
  <si>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</si>
  <si>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</si>
  <si>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</si>
  <si>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</si>
  <si>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</si>
  <si>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</si>
  <si>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</si>
  <si>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</si>
  <si>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</si>
  <si>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</si>
  <si>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</si>
  <si>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</si>
  <si>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</si>
  <si>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</si>
  <si>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</si>
  <si>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</si>
  <si>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</si>
  <si>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</si>
  <si>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</si>
  <si>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</si>
  <si>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</si>
  <si>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</si>
  <si>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</si>
  <si>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</si>
  <si>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</si>
  <si>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</si>
  <si>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</si>
  <si>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</si>
  <si>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</si>
  <si>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</si>
  <si>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</si>
  <si>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</si>
  <si>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</si>
  <si>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</si>
  <si>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</si>
  <si>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</si>
  <si>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</si>
  <si>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</si>
  <si>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</si>
  <si>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</si>
  <si>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</si>
  <si>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</si>
  <si>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</si>
  <si>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</si>
  <si>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</si>
  <si>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</si>
  <si>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</si>
  <si>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</si>
  <si>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</si>
  <si>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</si>
  <si>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</si>
  <si>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</si>
  <si>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</si>
  <si>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</si>
  <si>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</si>
  <si>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</si>
  <si>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</si>
  <si>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</si>
  <si>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</si>
  <si>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2013399</t>
  </si>
  <si>
    <t>其他宣传事务支出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</si>
  <si>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</si>
  <si>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</si>
  <si>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</si>
  <si>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</si>
  <si>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</si>
  <si>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</si>
  <si>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</si>
  <si>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</si>
  <si>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</si>
  <si>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</si>
  <si>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</si>
  <si>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</si>
  <si>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</si>
  <si>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</si>
  <si>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</si>
  <si>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</si>
  <si>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</si>
  <si>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</si>
  <si>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</si>
  <si>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</si>
  <si>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</si>
  <si>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</si>
  <si>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</si>
  <si>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</si>
  <si>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</si>
  <si>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</si>
  <si>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</si>
  <si>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530129210000000004383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</si>
  <si>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</si>
  <si>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</si>
  <si>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</si>
  <si>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</si>
  <si>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</si>
  <si>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</si>
  <si>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</si>
  <si>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530129210000000004384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</si>
  <si>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</si>
  <si>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</si>
  <si>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</si>
  <si>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</si>
  <si>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</si>
  <si>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</si>
  <si>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</si>
  <si>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</si>
  <si>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</si>
  <si>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</si>
  <si>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</si>
  <si>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530129210000000004385</t>
  </si>
  <si>
    <t>30113</t>
  </si>
  <si>
    <t>530129210000000004386</t>
  </si>
  <si>
    <t>公车购置及运维费</t>
  </si>
  <si>
    <t>30231</t>
  </si>
  <si>
    <t>公务用车运行维护费</t>
  </si>
  <si>
    <t>530129210000000004387</t>
  </si>
  <si>
    <t>30217</t>
  </si>
  <si>
    <t>530129210000000004388</t>
  </si>
  <si>
    <t>公务交通补贴</t>
  </si>
  <si>
    <t>30239</t>
  </si>
  <si>
    <t>其他交通费用</t>
  </si>
  <si>
    <t>530129210000000004389</t>
  </si>
  <si>
    <t>工会经费</t>
  </si>
  <si>
    <t>30228</t>
  </si>
  <si>
    <t>530129210000000004390</t>
  </si>
  <si>
    <t>一般公用经费支出</t>
  </si>
  <si>
    <t>30201</t>
  </si>
  <si>
    <t>办公费</t>
  </si>
  <si>
    <t>30211</t>
  </si>
  <si>
    <t>差旅费</t>
  </si>
  <si>
    <t>30299</t>
  </si>
  <si>
    <t>其他商品和服务支出</t>
  </si>
  <si>
    <t>530129231100001445295</t>
  </si>
  <si>
    <t>行政人员绩效奖励</t>
  </si>
  <si>
    <t>530129241100002350387</t>
  </si>
  <si>
    <t>530129241100002350397</t>
  </si>
  <si>
    <t>事业人员绩效奖励</t>
  </si>
  <si>
    <t>30107</t>
  </si>
  <si>
    <t>绩效工资</t>
  </si>
  <si>
    <t>530129241100002350398</t>
  </si>
  <si>
    <t>事业人员支出工资</t>
  </si>
  <si>
    <t>530129251100003891725</t>
  </si>
  <si>
    <t>未在工资统发人员绩效工资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</si>
  <si>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</si>
  <si>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</si>
  <si>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</si>
  <si>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</si>
  <si>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</si>
  <si>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</si>
  <si>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</si>
  <si>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</si>
  <si>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530129231100001327323</t>
  </si>
  <si>
    <t>延安精神研究会工作经费</t>
  </si>
  <si>
    <t>530129231100001327425</t>
  </si>
  <si>
    <t>县委理论中心组学习、学习型党组织建设、理论宣讲等理论武装工作经费</t>
  </si>
  <si>
    <t>530129231100001327439</t>
  </si>
  <si>
    <t>出版和版权（扫黄打非）工作经费</t>
  </si>
  <si>
    <t>530129231100001327456</t>
  </si>
  <si>
    <t>网信工作经费</t>
  </si>
  <si>
    <t>530129231100001327541</t>
  </si>
  <si>
    <t>新闻发布会、日常媒体采访接待、中心工作宣传等经费</t>
  </si>
  <si>
    <t>530129231100001327574</t>
  </si>
  <si>
    <t>社会宣传和氛围营造（户外广告、标语维护更新）等工作经费</t>
  </si>
  <si>
    <t>530129231100001327636</t>
  </si>
  <si>
    <t>中央和省级媒体合作经费</t>
  </si>
  <si>
    <t>530129241100002429731</t>
  </si>
  <si>
    <t>网络舆情监测及网络宣传经费</t>
  </si>
  <si>
    <t>530129241100002429820</t>
  </si>
  <si>
    <t>保运转工作经费</t>
  </si>
  <si>
    <t>530129241100002880367</t>
  </si>
  <si>
    <t>2024年中央补助地方国家电影事业发展专项资金</t>
  </si>
  <si>
    <t>530129241100002880420</t>
  </si>
  <si>
    <t>2024年中央广播电视节目无线覆盖（数字/模拟）运行维护专项资金</t>
  </si>
  <si>
    <t>30213</t>
  </si>
  <si>
    <t>维修（护）费</t>
  </si>
  <si>
    <t>530129241100003041211</t>
  </si>
  <si>
    <t>东西部协作帮扶宣传项目经费</t>
  </si>
  <si>
    <t>530129241100003148533</t>
  </si>
  <si>
    <t>2024年省级广播电视事业发展专项资金</t>
  </si>
  <si>
    <t>530129241100003292281</t>
  </si>
  <si>
    <t>东西部协作帮扶宣传资金</t>
  </si>
  <si>
    <t>530129241100003299184</t>
  </si>
  <si>
    <t>2024年度推进寻甸城市品牌宣传高质量发展工作经费</t>
  </si>
  <si>
    <t>530129251100003826018</t>
  </si>
  <si>
    <t>县应急广播平台网络安全维护经费</t>
  </si>
  <si>
    <t>30227</t>
  </si>
  <si>
    <t>委托业务费</t>
  </si>
  <si>
    <t>530129251100003990793</t>
  </si>
  <si>
    <t>新时代文明实践中心运行经费</t>
  </si>
  <si>
    <t>530129251100004024376</t>
  </si>
  <si>
    <t>新时代文明实践中心专项资金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</si>
  <si>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</si>
  <si>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</si>
  <si>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</si>
  <si>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</si>
  <si>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</si>
  <si>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</si>
  <si>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</si>
  <si>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</si>
  <si>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</si>
  <si>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</si>
  <si>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确保新闻刊播条目达标，对全县重大活动做好全方位、多角度的宣传报道。</t>
  </si>
  <si>
    <t>产出指标</t>
  </si>
  <si>
    <t>数量指标</t>
  </si>
  <si>
    <t>中央级报刊、省级级报刊、媒体报道</t>
  </si>
  <si>
    <t>&gt;=</t>
  </si>
  <si>
    <t>440</t>
  </si>
  <si>
    <t>篇</t>
  </si>
  <si>
    <t>定量指标</t>
  </si>
  <si>
    <t>反映通过中央级报刊、省级级报刊、媒体报道的篇数情况。</t>
  </si>
  <si>
    <t>质量指标</t>
  </si>
  <si>
    <t>及时率</t>
  </si>
  <si>
    <t>&lt;=</t>
  </si>
  <si>
    <t>天</t>
  </si>
  <si>
    <t>反映事实发生与作为宣传事实发生之间的时间差距情况。</t>
  </si>
  <si>
    <t>发布稿件（短视频）原创率</t>
  </si>
  <si>
    <t>100</t>
  </si>
  <si>
    <t>%</t>
  </si>
  <si>
    <t>反映稿件（短视频）原创率</t>
  </si>
  <si>
    <t>错漏率</t>
  </si>
  <si>
    <t>反映稿件错漏率</t>
  </si>
  <si>
    <t>时效指标</t>
  </si>
  <si>
    <t>计划完成率</t>
  </si>
  <si>
    <t>计划完成率=在规定时间内宣传任务完成数/宣传任务计划数*100%</t>
  </si>
  <si>
    <t>效益指标</t>
  </si>
  <si>
    <t>社会效益</t>
  </si>
  <si>
    <t>媒体关注量</t>
  </si>
  <si>
    <t>3000</t>
  </si>
  <si>
    <t>次</t>
  </si>
  <si>
    <t>反映通过相关媒体、网络等宣传形成点赞、关注、转发量的情况。
（具体应用时指标名称可根据具体项目主要的宣传方式进行具体化，比如主要通过官方网站宣传，则可设置成官方网站点击浏览量。）</t>
  </si>
  <si>
    <t>宣传内容知晓率</t>
  </si>
  <si>
    <t>60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</si>
  <si>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</si>
  <si>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国家媒体采用数</t>
  </si>
  <si>
    <t>40</t>
  </si>
  <si>
    <t>反映宣传内容被国家级相关媒体、网络等采用的数量情况。</t>
  </si>
  <si>
    <t>满意度指标</t>
  </si>
  <si>
    <t>服务对象满意度</t>
  </si>
  <si>
    <t>社会公众满意度</t>
  </si>
  <si>
    <t>85</t>
  </si>
  <si>
    <t>反映社会公众对宣传的满意程度。</t>
  </si>
  <si>
    <t>繁荣发展电影市场，鼓励影院放映国产影片，力争本地区国产影片票房总收入不低于 60%。放映场次达到 1500 场，观影人次达到 1.5 万人，票房收入实现 35 万元。</t>
  </si>
  <si>
    <t>补助中西部地区县城影院数量</t>
  </si>
  <si>
    <t>=</t>
  </si>
  <si>
    <t>家</t>
  </si>
  <si>
    <t>放映国产影片影院数量</t>
  </si>
  <si>
    <t>成本指标</t>
  </si>
  <si>
    <t>经济成本指标</t>
  </si>
  <si>
    <t>10 万元/厅</t>
  </si>
  <si>
    <t>定性指标</t>
  </si>
  <si>
    <t>补助中西部地区县城数字影院单厅金额</t>
  </si>
  <si>
    <t>经济效益</t>
  </si>
  <si>
    <t>国产影片票房收入占总票房收入比</t>
  </si>
  <si>
    <t>55</t>
  </si>
  <si>
    <t>可持续影响</t>
  </si>
  <si>
    <t>营造良好观影风气，促进社会和谐进步</t>
  </si>
  <si>
    <t>长期</t>
  </si>
  <si>
    <t>观众对国产影片的满意度</t>
  </si>
  <si>
    <t>90</t>
  </si>
  <si>
    <t>进一步增强应急广播平台网络安全抗风险能力</t>
  </si>
  <si>
    <t>自然村广播体系终端数量</t>
  </si>
  <si>
    <t>1471</t>
  </si>
  <si>
    <t>个</t>
  </si>
  <si>
    <t>网络安全维护经费</t>
  </si>
  <si>
    <t>158200</t>
  </si>
  <si>
    <t>元</t>
  </si>
  <si>
    <t>应急广播平台网络安全抗风险能力</t>
  </si>
  <si>
    <t>进一步增强</t>
  </si>
  <si>
    <t>每年开展中心组、理论宣讲等学习次数</t>
  </si>
  <si>
    <t>反映开展中心组、理论宣讲等次数</t>
  </si>
  <si>
    <t>是否在计划时间内完成</t>
  </si>
  <si>
    <t>活动开展涉及人次</t>
  </si>
  <si>
    <t>2000</t>
  </si>
  <si>
    <t>人次</t>
  </si>
  <si>
    <t>反应参加活动人次</t>
  </si>
  <si>
    <t>95</t>
  </si>
  <si>
    <t>反映社会公众对部门（单位）履职情况的满意程度。</t>
  </si>
  <si>
    <t>做好网络舆情监测和网络宣传工作</t>
  </si>
  <si>
    <t>可用金额</t>
  </si>
  <si>
    <t>100000</t>
  </si>
  <si>
    <t>维持部门工作运转</t>
  </si>
  <si>
    <t>正常运转</t>
  </si>
  <si>
    <t>网络舆情监测工作</t>
  </si>
  <si>
    <t>明显提升</t>
  </si>
  <si>
    <t>完成东西部协作帮扶宣传推广、融媒体产品、文化产品制作以及宣传思想文化工作能力水平提升等工作。</t>
  </si>
  <si>
    <t>指标可用金额</t>
  </si>
  <si>
    <t>东西部协作帮扶宣传推广、融媒体产品、文化产品制作以及宣传思想文化工作能力水平提升等工作。</t>
  </si>
  <si>
    <t>高质量完成</t>
  </si>
  <si>
    <t>深化东西部协作帮扶工作，提升宣传成效。</t>
  </si>
  <si>
    <t>成效显著</t>
  </si>
  <si>
    <t>满意度</t>
  </si>
  <si>
    <t>为保证宣传部办公室办公耗材、水费、电话费、网络费等正常支出，维持部门正常运转，故预算办公室保运转工作经费3万元。</t>
  </si>
  <si>
    <t>150000</t>
  </si>
  <si>
    <t>保障人员数量</t>
  </si>
  <si>
    <t>23</t>
  </si>
  <si>
    <t>人</t>
  </si>
  <si>
    <t>完成时限</t>
  </si>
  <si>
    <t>2024年12月31日</t>
  </si>
  <si>
    <t>保障部门正常运转</t>
  </si>
  <si>
    <t>部门工作人员满意度</t>
  </si>
  <si>
    <t>做好社会宣传和重大活动氛围营造（户外广告、标语维护更新）等工作</t>
  </si>
  <si>
    <t>50000</t>
  </si>
  <si>
    <t>资金使用进度</t>
  </si>
  <si>
    <t>部门工作运转情况</t>
  </si>
  <si>
    <t>是否按计划完成</t>
  </si>
  <si>
    <t>社会宣传和重大活动氛围营造（户外广告、标语维护更新）等工作</t>
  </si>
  <si>
    <t>社会宣传和重大活动氛围营造（户外广告、标语维护更新）等工作成效</t>
  </si>
  <si>
    <t>1.开展延安精神的理论研究和学术活动； 
2.开展延安精神的宣传教育活动； 
3.协助有关单位开展继承和弘扬延安精神的相关活动； 
4.联络协调省市及各县（市、区）延安精神研究会的工作；
5.挖掘、整理寻甸在各个时期经济、社会发展过程中形成的红色记忆； 
6.调查研究和交流自身建设与工作经验。</t>
  </si>
  <si>
    <t>经费保障人数</t>
  </si>
  <si>
    <t>35</t>
  </si>
  <si>
    <t>反映经费保障部门（单位）正常运转的人数情况。在职人数主要指办公、会议、培训、差旅、水费、电费等公用经费中服务保障的人数。</t>
  </si>
  <si>
    <t>部门运转</t>
  </si>
  <si>
    <t>反映部门（单位）正常运转情况。</t>
  </si>
  <si>
    <t>推进寻甸城市品牌宣传高质量发展</t>
  </si>
  <si>
    <t>项目金额</t>
  </si>
  <si>
    <t>助力寻甸经济社会发展</t>
  </si>
  <si>
    <t>效果显著</t>
  </si>
  <si>
    <t>群众满意度</t>
  </si>
  <si>
    <t>部门工作正常运转</t>
  </si>
  <si>
    <t>70</t>
  </si>
  <si>
    <t>指标金额</t>
  </si>
  <si>
    <t>19050</t>
  </si>
  <si>
    <t xml:space="preserve">指标金额
</t>
  </si>
  <si>
    <t>新时代文明实践中心对市民素质提升效果</t>
  </si>
  <si>
    <t>完善新时代文明实践中心</t>
  </si>
  <si>
    <t>53838.96</t>
  </si>
  <si>
    <t>提升市民素质</t>
  </si>
  <si>
    <t>效果明显</t>
  </si>
  <si>
    <t>公众满意度</t>
  </si>
  <si>
    <t>20000</t>
  </si>
  <si>
    <t>网信工作成效</t>
  </si>
  <si>
    <t>1、做好新闻出版和版权工作
2、做好“扫黄打非”工作</t>
  </si>
  <si>
    <t>软件正版化检查工作</t>
  </si>
  <si>
    <t>是否开展软件正版化检查</t>
  </si>
  <si>
    <t>出版和版权（扫黄打非）工作</t>
  </si>
  <si>
    <t>出版和版权（扫黄打非）工作成效</t>
  </si>
  <si>
    <t>软件正版化检查单位满意度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</si>
  <si>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</si>
  <si>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</si>
  <si>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</si>
  <si>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</si>
  <si>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</si>
  <si>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</si>
  <si>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</si>
  <si>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</si>
  <si>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</si>
  <si>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</si>
  <si>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</si>
  <si>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</si>
  <si>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</si>
  <si>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</si>
  <si>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</si>
  <si>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备注：我单位2025年无政府采购预算。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</si>
  <si>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</si>
  <si>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</si>
  <si>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</si>
  <si>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</si>
  <si>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</si>
  <si>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</si>
  <si>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</si>
  <si>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</si>
  <si>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</si>
  <si>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</si>
  <si>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</si>
  <si>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</si>
  <si>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</si>
  <si>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</si>
  <si>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</si>
  <si>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</si>
  <si>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</si>
  <si>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</si>
  <si>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</si>
  <si>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</si>
  <si>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</si>
  <si>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</si>
  <si>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</si>
  <si>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</si>
  <si>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</si>
  <si>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</si>
  <si>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</si>
  <si>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</si>
  <si>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</si>
  <si>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</si>
  <si>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备注：我单位2025年无对下转移支付。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</si>
  <si>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</si>
  <si>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</si>
  <si>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</si>
  <si>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</si>
  <si>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</si>
  <si>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</si>
  <si>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</si>
  <si>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</si>
  <si>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</si>
  <si>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备注：我单位2025年无新增资产配置预算。</t>
  </si>
  <si>
    <t>预算11表</t>
  </si>
  <si>
    <t>上级补助</t>
  </si>
  <si>
    <r>
      <rPr>
        <sz val="10"/>
        <rFont val="宋体"/>
        <charset val="134"/>
      </rPr>
      <t>备注：我单位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年度无上级补助项目支出预算，此表为空。</t>
    </r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</si>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</sst>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0" fontId="35" fillId="0" borderId="7">
      <alignment horizontal="right" vertical="center"/>
    </xf>
    <xf numFmtId="178" fontId="35" fillId="0" borderId="7">
      <alignment horizontal="right" vertical="center"/>
    </xf>
    <xf numFmtId="49" fontId="35" fillId="0" borderId="7">
      <alignment horizontal="left" vertical="center" wrapText="1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80" fontId="35" fillId="0" borderId="7">
      <alignment horizontal="right" vertical="center"/>
    </xf>
    <xf numFmtId="0" fontId="6" fillId="0" borderId="0"/>
  </cellStyleXfs>
  <cellXfs count="200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57" applyFill="1" applyAlignment="1">
      <alignment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54" applyFo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workbookViewId="0">
      <selection activeCell="A1" sqref="A1"/>
    </sheetView>
  </sheetViews>
  <sheetFormatPr defaultColWidth="8.57407407407407" defaultRowHeight="12.75" customHeight="1" outlineLevelCol="3"/>
  <cols>
    <col min="1" max="4" width="41" customWidth="1"/>
  </cols>
  <sheetData>
    <row r="1" ht="15" customHeight="1" spans="1:4">
      <c r="A1" s="46"/>
      <c r="B1" s="46"/>
      <c r="C1" s="46"/>
      <c r="D1" s="64" t="s">
        <v>0</v>
      </c>
    </row>
    <row r="2" ht="41.25" customHeight="1" spans="1:1">
      <c r="A2" s="41" t="str">
        <f>"2025"&amp;"年部门财务收支预算总表"</f>
        <v>2025年部门财务收支预算总表</v>
      </c>
    </row>
    <row r="3" ht="17.25" customHeight="1" spans="1:4">
      <c r="A3" s="44" t="str">
        <f>"单位名称："&amp;"中国共产党寻甸回族彝族自治县委员会宣传部"</f>
        <v>单位名称：中国共产党寻甸回族彝族自治县委员会宣传部</v>
      </c>
      <c r="B3" s="165"/>
      <c r="D3" s="145" t="s">
        <v>1</v>
      </c>
    </row>
    <row r="4" ht="23.25" customHeight="1" spans="1:4">
      <c r="A4" s="166" t="s">
        <v>2</v>
      </c>
      <c r="B4" s="167"/>
      <c r="C4" s="166" t="s">
        <v>3</v>
      </c>
      <c r="D4" s="167"/>
    </row>
    <row r="5" ht="24" customHeight="1" spans="1:4">
      <c r="A5" s="166" t="s">
        <v>4</v>
      </c>
      <c r="B5" s="166" t="s">
        <v>5</v>
      </c>
      <c r="C5" s="166" t="s">
        <v>6</v>
      </c>
      <c r="D5" s="166" t="s">
        <v>5</v>
      </c>
    </row>
    <row r="6" ht="17.25" customHeight="1" spans="1:4">
      <c r="A6" s="168" t="s">
        <v>7</v>
      </c>
      <c r="B6" s="79">
        <v>5022138.4</v>
      </c>
      <c r="C6" s="168" t="s">
        <v>8</v>
      </c>
      <c r="D6" s="79">
        <v>3909802.96</v>
      </c>
    </row>
    <row r="7" ht="17.25" customHeight="1" spans="1:4">
      <c r="A7" s="168" t="s">
        <v>9</v>
      </c>
      <c r="B7" s="79">
        <v>4000</v>
      </c>
      <c r="C7" s="168" t="s">
        <v>10</v>
      </c>
      <c r="D7" s="79"/>
    </row>
    <row r="8" ht="17.25" customHeight="1" spans="1:4">
      <c r="A8" s="168" t="s">
        <v>11</v>
      </c>
      <c r="B8" s="79"/>
      <c r="C8" s="199" t="s">
        <v>12</v>
      </c>
      <c r="D8" s="79"/>
    </row>
    <row r="9" ht="17.25" customHeight="1" spans="1:4">
      <c r="A9" s="168" t="s">
        <v>13</v>
      </c>
      <c r="B9" s="79"/>
      <c r="C9" s="199" t="s">
        <v>14</v>
      </c>
      <c r="D9" s="79"/>
    </row>
    <row r="10" ht="17.25" customHeight="1" spans="1:4">
      <c r="A10" s="168" t="s">
        <v>15</v>
      </c>
      <c r="B10" s="79"/>
      <c r="C10" s="199" t="s">
        <v>16</v>
      </c>
      <c r="D10" s="79"/>
    </row>
    <row r="11" ht="17.25" customHeight="1" spans="1:4">
      <c r="A11" s="168" t="s">
        <v>17</v>
      </c>
      <c r="B11" s="79"/>
      <c r="C11" s="199" t="s">
        <v>18</v>
      </c>
      <c r="D11" s="79"/>
    </row>
    <row r="12" ht="17.25" customHeight="1" spans="1:4">
      <c r="A12" s="168" t="s">
        <v>19</v>
      </c>
      <c r="B12" s="79"/>
      <c r="C12" s="31" t="s">
        <v>20</v>
      </c>
      <c r="D12" s="79">
        <v>579891.22</v>
      </c>
    </row>
    <row r="13" ht="17.25" customHeight="1" spans="1:4">
      <c r="A13" s="168" t="s">
        <v>21</v>
      </c>
      <c r="B13" s="79"/>
      <c r="C13" s="31" t="s">
        <v>22</v>
      </c>
      <c r="D13" s="79">
        <v>421799.69</v>
      </c>
    </row>
    <row r="14" ht="17.25" customHeight="1" spans="1:4">
      <c r="A14" s="168" t="s">
        <v>23</v>
      </c>
      <c r="B14" s="79"/>
      <c r="C14" s="31" t="s">
        <v>24</v>
      </c>
      <c r="D14" s="79">
        <v>382660.99</v>
      </c>
    </row>
    <row r="15" ht="17.25" customHeight="1" spans="1:4">
      <c r="A15" s="168" t="s">
        <v>25</v>
      </c>
      <c r="B15" s="110"/>
      <c r="C15" s="31" t="s">
        <v>26</v>
      </c>
      <c r="D15" s="79"/>
    </row>
    <row r="16" ht="17.25" customHeight="1" spans="1:4">
      <c r="A16" s="150"/>
      <c r="B16" s="79"/>
      <c r="C16" s="31" t="s">
        <v>27</v>
      </c>
      <c r="D16" s="79"/>
    </row>
    <row r="17" ht="17.25" customHeight="1" spans="1:4">
      <c r="A17" s="169"/>
      <c r="B17" s="79"/>
      <c r="C17" s="31" t="s">
        <v>28</v>
      </c>
      <c r="D17" s="79"/>
    </row>
    <row r="18" ht="17.25" customHeight="1" spans="1:4">
      <c r="A18" s="169"/>
      <c r="B18" s="79"/>
      <c r="C18" s="31" t="s">
        <v>29</v>
      </c>
      <c r="D18" s="79"/>
    </row>
    <row r="19" ht="17.25" customHeight="1" spans="1:4">
      <c r="A19" s="169"/>
      <c r="B19" s="79"/>
      <c r="C19" s="31" t="s">
        <v>30</v>
      </c>
      <c r="D19" s="79"/>
    </row>
    <row r="20" ht="17.25" customHeight="1" spans="1:4">
      <c r="A20" s="169"/>
      <c r="B20" s="79"/>
      <c r="C20" s="31" t="s">
        <v>31</v>
      </c>
      <c r="D20" s="79"/>
    </row>
    <row r="21" ht="17.25" customHeight="1" spans="1:4">
      <c r="A21" s="169"/>
      <c r="B21" s="79"/>
      <c r="C21" s="31" t="s">
        <v>32</v>
      </c>
      <c r="D21" s="79"/>
    </row>
    <row r="22" ht="17.25" customHeight="1" spans="1:4">
      <c r="A22" s="169"/>
      <c r="B22" s="79"/>
      <c r="C22" s="31" t="s">
        <v>33</v>
      </c>
      <c r="D22" s="79"/>
    </row>
    <row r="23" ht="17.25" customHeight="1" spans="1:4">
      <c r="A23" s="169"/>
      <c r="B23" s="79"/>
      <c r="C23" s="31" t="s">
        <v>34</v>
      </c>
      <c r="D23" s="79"/>
    </row>
    <row r="24" ht="17.25" customHeight="1" spans="1:4">
      <c r="A24" s="169"/>
      <c r="B24" s="79"/>
      <c r="C24" s="31" t="s">
        <v>35</v>
      </c>
      <c r="D24" s="79">
        <v>307874.76</v>
      </c>
    </row>
    <row r="25" ht="17.25" customHeight="1" spans="1:4">
      <c r="A25" s="169"/>
      <c r="B25" s="79"/>
      <c r="C25" s="31" t="s">
        <v>36</v>
      </c>
      <c r="D25" s="79"/>
    </row>
    <row r="26" ht="17.25" customHeight="1" spans="1:4">
      <c r="A26" s="169"/>
      <c r="B26" s="79"/>
      <c r="C26" s="150" t="s">
        <v>37</v>
      </c>
      <c r="D26" s="79"/>
    </row>
    <row r="27" ht="17.25" customHeight="1" spans="1:4">
      <c r="A27" s="169"/>
      <c r="B27" s="79"/>
      <c r="C27" s="31" t="s">
        <v>38</v>
      </c>
      <c r="D27" s="79"/>
    </row>
    <row r="28" ht="16.5" customHeight="1" spans="1:4">
      <c r="A28" s="169"/>
      <c r="B28" s="79"/>
      <c r="C28" s="31" t="s">
        <v>39</v>
      </c>
      <c r="D28" s="79"/>
    </row>
    <row r="29" ht="16.5" customHeight="1" spans="1:4">
      <c r="A29" s="169"/>
      <c r="B29" s="79"/>
      <c r="C29" s="150" t="s">
        <v>40</v>
      </c>
      <c r="D29" s="79"/>
    </row>
    <row r="30" ht="17.25" customHeight="1" spans="1:4">
      <c r="A30" s="169"/>
      <c r="B30" s="79"/>
      <c r="C30" s="150" t="s">
        <v>41</v>
      </c>
      <c r="D30" s="79"/>
    </row>
    <row r="31" ht="17.25" customHeight="1" spans="1:4">
      <c r="A31" s="169"/>
      <c r="B31" s="79"/>
      <c r="C31" s="31" t="s">
        <v>42</v>
      </c>
      <c r="D31" s="79"/>
    </row>
    <row r="32" ht="16.5" customHeight="1" spans="1:4">
      <c r="A32" s="169" t="s">
        <v>43</v>
      </c>
      <c r="B32" s="79">
        <v>5026138.4</v>
      </c>
      <c r="C32" s="169" t="s">
        <v>44</v>
      </c>
      <c r="D32" s="79">
        <v>5602029.62</v>
      </c>
    </row>
    <row r="33" ht="16.5" customHeight="1" spans="1:4">
      <c r="A33" s="150" t="s">
        <v>45</v>
      </c>
      <c r="B33" s="79">
        <v>575891.22</v>
      </c>
      <c r="C33" s="150" t="s">
        <v>46</v>
      </c>
      <c r="D33" s="79"/>
    </row>
    <row r="34" ht="16.5" customHeight="1" spans="1:4">
      <c r="A34" s="31" t="s">
        <v>47</v>
      </c>
      <c r="B34" s="110">
        <v>575891.22</v>
      </c>
      <c r="C34" s="31" t="s">
        <v>47</v>
      </c>
      <c r="D34" s="110"/>
    </row>
    <row r="35" ht="16.5" customHeight="1" spans="1:4">
      <c r="A35" s="31" t="s">
        <v>48</v>
      </c>
      <c r="B35" s="110"/>
      <c r="C35" s="31" t="s">
        <v>49</v>
      </c>
      <c r="D35" s="110"/>
    </row>
    <row r="36" ht="16.5" customHeight="1" spans="1:4">
      <c r="A36" s="170" t="s">
        <v>50</v>
      </c>
      <c r="B36" s="79">
        <v>5602029.62</v>
      </c>
      <c r="C36" s="170" t="s">
        <v>51</v>
      </c>
      <c r="D36" s="79">
        <v>5602029.62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GridLines="0" showZeros="0" workbookViewId="0">
      <selection activeCell="A1" sqref="A1:S1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ht="17.25" customHeight="1" spans="1:1">
      <c r="A1" s="64" t="s">
        <v>52</v>
      </c>
    </row>
    <row r="2" ht="41.25" customHeight="1" spans="1:1">
      <c r="A2" s="41" t="str">
        <f>"2025"&amp;"年部门收入预算表"</f>
        <v>2025年部门收入预算表</v>
      </c>
    </row>
    <row r="3" ht="17.25" customHeight="1" spans="1:19">
      <c r="A3" s="44" t="str">
        <f>"单位名称："&amp;"中国共产党寻甸回族彝族自治县委员会宣传部"</f>
        <v>单位名称：中国共产党寻甸回族彝族自治县委员会宣传部</v>
      </c>
      <c r="S3" s="46" t="s">
        <v>1</v>
      </c>
    </row>
    <row r="4" ht="21.75" customHeight="1" spans="1:19">
      <c r="A4" s="186" t="s">
        <v>53</v>
      </c>
      <c r="B4" s="187" t="s">
        <v>54</v>
      </c>
      <c r="C4" s="187" t="s">
        <v>55</v>
      </c>
      <c r="D4" s="188" t="s">
        <v>56</v>
      </c>
      <c r="E4" s="188"/>
      <c r="F4" s="188"/>
      <c r="G4" s="188"/>
      <c r="H4" s="188"/>
      <c r="I4" s="135"/>
      <c r="J4" s="188"/>
      <c r="K4" s="188"/>
      <c r="L4" s="188"/>
      <c r="M4" s="188"/>
      <c r="N4" s="194"/>
      <c r="O4" s="188" t="s">
        <v>45</v>
      </c>
      <c r="P4" s="188"/>
      <c r="Q4" s="188"/>
      <c r="R4" s="188"/>
      <c r="S4" s="194"/>
    </row>
    <row r="5" ht="27" customHeight="1" spans="1:19">
      <c r="A5" s="189"/>
      <c r="B5" s="190"/>
      <c r="C5" s="190"/>
      <c r="D5" s="190" t="s">
        <v>57</v>
      </c>
      <c r="E5" s="190" t="s">
        <v>58</v>
      </c>
      <c r="F5" s="190" t="s">
        <v>59</v>
      </c>
      <c r="G5" s="190" t="s">
        <v>60</v>
      </c>
      <c r="H5" s="190" t="s">
        <v>61</v>
      </c>
      <c r="I5" s="195" t="s">
        <v>62</v>
      </c>
      <c r="J5" s="196"/>
      <c r="K5" s="196"/>
      <c r="L5" s="196"/>
      <c r="M5" s="196"/>
      <c r="N5" s="197"/>
      <c r="O5" s="190" t="s">
        <v>57</v>
      </c>
      <c r="P5" s="190" t="s">
        <v>58</v>
      </c>
      <c r="Q5" s="190" t="s">
        <v>59</v>
      </c>
      <c r="R5" s="190" t="s">
        <v>60</v>
      </c>
      <c r="S5" s="190" t="s">
        <v>63</v>
      </c>
    </row>
    <row r="6" ht="30" customHeight="1" spans="1:19">
      <c r="A6" s="191"/>
      <c r="B6" s="105"/>
      <c r="C6" s="115"/>
      <c r="D6" s="115"/>
      <c r="E6" s="115"/>
      <c r="F6" s="115"/>
      <c r="G6" s="115"/>
      <c r="H6" s="115"/>
      <c r="I6" s="70" t="s">
        <v>57</v>
      </c>
      <c r="J6" s="197" t="s">
        <v>64</v>
      </c>
      <c r="K6" s="197" t="s">
        <v>65</v>
      </c>
      <c r="L6" s="197" t="s">
        <v>66</v>
      </c>
      <c r="M6" s="197" t="s">
        <v>67</v>
      </c>
      <c r="N6" s="197" t="s">
        <v>68</v>
      </c>
      <c r="O6" s="198"/>
      <c r="P6" s="198"/>
      <c r="Q6" s="198"/>
      <c r="R6" s="198"/>
      <c r="S6" s="115"/>
    </row>
    <row r="7" ht="15" customHeight="1" spans="1:19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70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</row>
    <row r="8" ht="18" customHeight="1" spans="1:19">
      <c r="A8" s="20" t="s">
        <v>69</v>
      </c>
      <c r="B8" s="20" t="s">
        <v>70</v>
      </c>
      <c r="C8" s="110">
        <v>5602029.62</v>
      </c>
      <c r="D8" s="79">
        <v>5026138.4</v>
      </c>
      <c r="E8" s="79">
        <v>5022138.4</v>
      </c>
      <c r="F8" s="79">
        <v>4000</v>
      </c>
      <c r="G8" s="79"/>
      <c r="H8" s="79"/>
      <c r="I8" s="79"/>
      <c r="J8" s="79"/>
      <c r="K8" s="79"/>
      <c r="L8" s="79"/>
      <c r="M8" s="79"/>
      <c r="N8" s="79"/>
      <c r="O8" s="79">
        <v>575891.22</v>
      </c>
      <c r="P8" s="79">
        <v>575891.22</v>
      </c>
      <c r="Q8" s="79"/>
      <c r="R8" s="79"/>
      <c r="S8" s="79"/>
    </row>
    <row r="9" ht="18" customHeight="1" spans="1:19">
      <c r="A9" s="133" t="s">
        <v>71</v>
      </c>
      <c r="B9" s="133" t="s">
        <v>70</v>
      </c>
      <c r="C9" s="110">
        <v>5602029.62</v>
      </c>
      <c r="D9" s="79">
        <v>5026138.4</v>
      </c>
      <c r="E9" s="79">
        <v>5022138.4</v>
      </c>
      <c r="F9" s="79">
        <v>4000</v>
      </c>
      <c r="G9" s="79"/>
      <c r="H9" s="79"/>
      <c r="I9" s="79"/>
      <c r="J9" s="79"/>
      <c r="K9" s="79"/>
      <c r="L9" s="79"/>
      <c r="M9" s="79"/>
      <c r="N9" s="79"/>
      <c r="O9" s="79">
        <v>575891.22</v>
      </c>
      <c r="P9" s="79">
        <v>575891.22</v>
      </c>
      <c r="Q9" s="79"/>
      <c r="R9" s="79"/>
      <c r="S9" s="79"/>
    </row>
    <row r="10" ht="18" customHeight="1" spans="1:19">
      <c r="A10" s="49" t="s">
        <v>55</v>
      </c>
      <c r="B10" s="193"/>
      <c r="C10" s="79">
        <v>5602029.62</v>
      </c>
      <c r="D10" s="79">
        <v>5026138.4</v>
      </c>
      <c r="E10" s="79">
        <v>5022138.4</v>
      </c>
      <c r="F10" s="79">
        <v>4000</v>
      </c>
      <c r="G10" s="79"/>
      <c r="H10" s="79"/>
      <c r="I10" s="79"/>
      <c r="J10" s="79"/>
      <c r="K10" s="79"/>
      <c r="L10" s="79"/>
      <c r="M10" s="79"/>
      <c r="N10" s="79"/>
      <c r="O10" s="79">
        <v>575891.22</v>
      </c>
      <c r="P10" s="79">
        <v>575891.22</v>
      </c>
      <c r="Q10" s="79"/>
      <c r="R10" s="79"/>
      <c r="S10" s="79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9"/>
  <sheetViews>
    <sheetView showGridLines="0" showZeros="0" workbookViewId="0">
      <selection activeCell="A1" sqref="A1:O1"/>
    </sheetView>
  </sheetViews>
  <sheetFormatPr defaultColWidth="8.57407407407407" defaultRowHeight="12.75" customHeight="1"/>
  <cols>
    <col min="1" max="1" width="14.287037037037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ht="17.25" customHeight="1" spans="1:1">
      <c r="A1" s="46" t="s">
        <v>72</v>
      </c>
    </row>
    <row r="2" ht="41.25" customHeight="1" spans="1:1">
      <c r="A2" s="41" t="str">
        <f>"2025"&amp;"年部门支出预算表"</f>
        <v>2025年部门支出预算表</v>
      </c>
    </row>
    <row r="3" ht="17.25" customHeight="1" spans="1:15">
      <c r="A3" s="44" t="str">
        <f>"单位名称："&amp;"中国共产党寻甸回族彝族自治县委员会宣传部"</f>
        <v>单位名称：中国共产党寻甸回族彝族自治县委员会宣传部</v>
      </c>
      <c r="O3" s="46" t="s">
        <v>1</v>
      </c>
    </row>
    <row r="4" ht="27" customHeight="1" spans="1:15">
      <c r="A4" s="172" t="s">
        <v>73</v>
      </c>
      <c r="B4" s="172" t="s">
        <v>74</v>
      </c>
      <c r="C4" s="172" t="s">
        <v>55</v>
      </c>
      <c r="D4" s="173" t="s">
        <v>58</v>
      </c>
      <c r="E4" s="174"/>
      <c r="F4" s="175"/>
      <c r="G4" s="176" t="s">
        <v>59</v>
      </c>
      <c r="H4" s="176" t="s">
        <v>60</v>
      </c>
      <c r="I4" s="176" t="s">
        <v>75</v>
      </c>
      <c r="J4" s="173" t="s">
        <v>62</v>
      </c>
      <c r="K4" s="174"/>
      <c r="L4" s="174"/>
      <c r="M4" s="174"/>
      <c r="N4" s="183"/>
      <c r="O4" s="184"/>
    </row>
    <row r="5" ht="42" customHeight="1" spans="1:15">
      <c r="A5" s="177"/>
      <c r="B5" s="177"/>
      <c r="C5" s="178"/>
      <c r="D5" s="179" t="s">
        <v>57</v>
      </c>
      <c r="E5" s="179" t="s">
        <v>76</v>
      </c>
      <c r="F5" s="179" t="s">
        <v>77</v>
      </c>
      <c r="G5" s="178"/>
      <c r="H5" s="178"/>
      <c r="I5" s="185"/>
      <c r="J5" s="179" t="s">
        <v>57</v>
      </c>
      <c r="K5" s="166" t="s">
        <v>78</v>
      </c>
      <c r="L5" s="166" t="s">
        <v>79</v>
      </c>
      <c r="M5" s="166" t="s">
        <v>80</v>
      </c>
      <c r="N5" s="166" t="s">
        <v>81</v>
      </c>
      <c r="O5" s="166" t="s">
        <v>82</v>
      </c>
    </row>
    <row r="6" ht="18" customHeight="1" spans="1:15">
      <c r="A6" s="52" t="s">
        <v>83</v>
      </c>
      <c r="B6" s="52" t="s">
        <v>84</v>
      </c>
      <c r="C6" s="52" t="s">
        <v>85</v>
      </c>
      <c r="D6" s="55" t="s">
        <v>86</v>
      </c>
      <c r="E6" s="55" t="s">
        <v>87</v>
      </c>
      <c r="F6" s="55" t="s">
        <v>88</v>
      </c>
      <c r="G6" s="55" t="s">
        <v>89</v>
      </c>
      <c r="H6" s="55" t="s">
        <v>90</v>
      </c>
      <c r="I6" s="55" t="s">
        <v>91</v>
      </c>
      <c r="J6" s="55" t="s">
        <v>92</v>
      </c>
      <c r="K6" s="55" t="s">
        <v>93</v>
      </c>
      <c r="L6" s="55" t="s">
        <v>94</v>
      </c>
      <c r="M6" s="55" t="s">
        <v>95</v>
      </c>
      <c r="N6" s="52" t="s">
        <v>96</v>
      </c>
      <c r="O6" s="55" t="s">
        <v>97</v>
      </c>
    </row>
    <row r="7" ht="21" customHeight="1" spans="1:15">
      <c r="A7" s="56" t="s">
        <v>98</v>
      </c>
      <c r="B7" s="56" t="s">
        <v>99</v>
      </c>
      <c r="C7" s="79">
        <v>3909802.96</v>
      </c>
      <c r="D7" s="79">
        <v>3909802.96</v>
      </c>
      <c r="E7" s="79">
        <v>2998507</v>
      </c>
      <c r="F7" s="79">
        <v>911295.96</v>
      </c>
      <c r="G7" s="79"/>
      <c r="H7" s="79"/>
      <c r="I7" s="79"/>
      <c r="J7" s="79"/>
      <c r="K7" s="79"/>
      <c r="L7" s="79"/>
      <c r="M7" s="79"/>
      <c r="N7" s="79"/>
      <c r="O7" s="79"/>
    </row>
    <row r="8" ht="21" customHeight="1" spans="1:15">
      <c r="A8" s="180" t="s">
        <v>100</v>
      </c>
      <c r="B8" s="180" t="s">
        <v>101</v>
      </c>
      <c r="C8" s="79">
        <v>3909802.96</v>
      </c>
      <c r="D8" s="79">
        <v>3909802.96</v>
      </c>
      <c r="E8" s="79">
        <v>2998507</v>
      </c>
      <c r="F8" s="79">
        <v>911295.96</v>
      </c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81" t="s">
        <v>102</v>
      </c>
      <c r="B9" s="181" t="s">
        <v>103</v>
      </c>
      <c r="C9" s="79">
        <v>3909802.96</v>
      </c>
      <c r="D9" s="79">
        <v>3909802.96</v>
      </c>
      <c r="E9" s="79">
        <v>2998507</v>
      </c>
      <c r="F9" s="79">
        <v>911295.96</v>
      </c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56" t="s">
        <v>104</v>
      </c>
      <c r="B10" s="56" t="s">
        <v>105</v>
      </c>
      <c r="C10" s="79">
        <v>579891.22</v>
      </c>
      <c r="D10" s="79">
        <v>575891.22</v>
      </c>
      <c r="E10" s="79"/>
      <c r="F10" s="79">
        <v>575891.22</v>
      </c>
      <c r="G10" s="79">
        <v>4000</v>
      </c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80" t="s">
        <v>106</v>
      </c>
      <c r="B11" s="180" t="s">
        <v>107</v>
      </c>
      <c r="C11" s="79">
        <v>4000</v>
      </c>
      <c r="D11" s="79"/>
      <c r="E11" s="79"/>
      <c r="F11" s="79"/>
      <c r="G11" s="79">
        <v>4000</v>
      </c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81" t="s">
        <v>108</v>
      </c>
      <c r="B12" s="181" t="s">
        <v>109</v>
      </c>
      <c r="C12" s="79">
        <v>4000</v>
      </c>
      <c r="D12" s="79"/>
      <c r="E12" s="79"/>
      <c r="F12" s="79"/>
      <c r="G12" s="79">
        <v>4000</v>
      </c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80" t="s">
        <v>110</v>
      </c>
      <c r="B13" s="180" t="s">
        <v>111</v>
      </c>
      <c r="C13" s="79">
        <v>575891.22</v>
      </c>
      <c r="D13" s="79">
        <v>575891.22</v>
      </c>
      <c r="E13" s="79"/>
      <c r="F13" s="79">
        <v>575891.22</v>
      </c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81" t="s">
        <v>112</v>
      </c>
      <c r="B14" s="181" t="s">
        <v>113</v>
      </c>
      <c r="C14" s="79">
        <v>575891.22</v>
      </c>
      <c r="D14" s="79">
        <v>575891.22</v>
      </c>
      <c r="E14" s="79"/>
      <c r="F14" s="79">
        <v>575891.22</v>
      </c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56" t="s">
        <v>114</v>
      </c>
      <c r="B15" s="56" t="s">
        <v>115</v>
      </c>
      <c r="C15" s="79">
        <v>421799.69</v>
      </c>
      <c r="D15" s="79">
        <v>421799.69</v>
      </c>
      <c r="E15" s="79">
        <v>421799.69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80" t="s">
        <v>116</v>
      </c>
      <c r="B16" s="180" t="s">
        <v>117</v>
      </c>
      <c r="C16" s="79">
        <v>421799.69</v>
      </c>
      <c r="D16" s="79">
        <v>421799.69</v>
      </c>
      <c r="E16" s="79">
        <v>421799.69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81" t="s">
        <v>118</v>
      </c>
      <c r="B17" s="181" t="s">
        <v>119</v>
      </c>
      <c r="C17" s="79">
        <v>410499.69</v>
      </c>
      <c r="D17" s="79">
        <v>410499.69</v>
      </c>
      <c r="E17" s="79">
        <v>410499.69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81" t="s">
        <v>120</v>
      </c>
      <c r="B18" s="181" t="s">
        <v>121</v>
      </c>
      <c r="C18" s="79">
        <v>6500</v>
      </c>
      <c r="D18" s="79">
        <v>6500</v>
      </c>
      <c r="E18" s="79">
        <v>6500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81" t="s">
        <v>122</v>
      </c>
      <c r="B19" s="181" t="s">
        <v>123</v>
      </c>
      <c r="C19" s="79">
        <v>4800</v>
      </c>
      <c r="D19" s="79">
        <v>4800</v>
      </c>
      <c r="E19" s="79">
        <v>4800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56" t="s">
        <v>124</v>
      </c>
      <c r="B20" s="56" t="s">
        <v>125</v>
      </c>
      <c r="C20" s="79">
        <v>382660.99</v>
      </c>
      <c r="D20" s="79">
        <v>382660.99</v>
      </c>
      <c r="E20" s="79">
        <v>382660.99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80" t="s">
        <v>126</v>
      </c>
      <c r="B21" s="180" t="s">
        <v>127</v>
      </c>
      <c r="C21" s="79">
        <v>382660.99</v>
      </c>
      <c r="D21" s="79">
        <v>382660.99</v>
      </c>
      <c r="E21" s="79">
        <v>382660.99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81" t="s">
        <v>128</v>
      </c>
      <c r="B22" s="181" t="s">
        <v>129</v>
      </c>
      <c r="C22" s="79">
        <v>167543.25</v>
      </c>
      <c r="D22" s="79">
        <v>167543.25</v>
      </c>
      <c r="E22" s="79">
        <v>167543.25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81" t="s">
        <v>130</v>
      </c>
      <c r="B23" s="181" t="s">
        <v>131</v>
      </c>
      <c r="C23" s="79">
        <v>56016.87</v>
      </c>
      <c r="D23" s="79">
        <v>56016.87</v>
      </c>
      <c r="E23" s="79">
        <v>56016.87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181" t="s">
        <v>132</v>
      </c>
      <c r="B24" s="181" t="s">
        <v>133</v>
      </c>
      <c r="C24" s="79">
        <v>144909.15</v>
      </c>
      <c r="D24" s="79">
        <v>144909.15</v>
      </c>
      <c r="E24" s="79">
        <v>144909.15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181" t="s">
        <v>134</v>
      </c>
      <c r="B25" s="181" t="s">
        <v>135</v>
      </c>
      <c r="C25" s="79">
        <v>14191.72</v>
      </c>
      <c r="D25" s="79">
        <v>14191.72</v>
      </c>
      <c r="E25" s="79">
        <v>14191.72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ht="21" customHeight="1" spans="1:15">
      <c r="A26" s="56" t="s">
        <v>136</v>
      </c>
      <c r="B26" s="56" t="s">
        <v>137</v>
      </c>
      <c r="C26" s="79">
        <v>307874.76</v>
      </c>
      <c r="D26" s="79">
        <v>307874.76</v>
      </c>
      <c r="E26" s="79">
        <v>307874.76</v>
      </c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ht="21" customHeight="1" spans="1:15">
      <c r="A27" s="180" t="s">
        <v>138</v>
      </c>
      <c r="B27" s="180" t="s">
        <v>139</v>
      </c>
      <c r="C27" s="79">
        <v>307874.76</v>
      </c>
      <c r="D27" s="79">
        <v>307874.76</v>
      </c>
      <c r="E27" s="79">
        <v>307874.76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ht="21" customHeight="1" spans="1:15">
      <c r="A28" s="181" t="s">
        <v>140</v>
      </c>
      <c r="B28" s="181" t="s">
        <v>141</v>
      </c>
      <c r="C28" s="79">
        <v>307874.76</v>
      </c>
      <c r="D28" s="79">
        <v>307874.76</v>
      </c>
      <c r="E28" s="79">
        <v>307874.76</v>
      </c>
      <c r="F28" s="79"/>
      <c r="G28" s="79"/>
      <c r="H28" s="79"/>
      <c r="I28" s="79"/>
      <c r="J28" s="79"/>
      <c r="K28" s="79"/>
      <c r="L28" s="79"/>
      <c r="M28" s="79"/>
      <c r="N28" s="79"/>
      <c r="O28" s="79"/>
    </row>
    <row r="29" ht="21" customHeight="1" spans="1:15">
      <c r="A29" s="182" t="s">
        <v>55</v>
      </c>
      <c r="B29" s="34"/>
      <c r="C29" s="79">
        <v>5602029.62</v>
      </c>
      <c r="D29" s="79">
        <v>5598029.62</v>
      </c>
      <c r="E29" s="79">
        <v>4110842.44</v>
      </c>
      <c r="F29" s="79">
        <v>1487187.18</v>
      </c>
      <c r="G29" s="79">
        <v>4000</v>
      </c>
      <c r="H29" s="79"/>
      <c r="I29" s="79"/>
      <c r="J29" s="79"/>
      <c r="K29" s="79"/>
      <c r="L29" s="79"/>
      <c r="M29" s="79"/>
      <c r="N29" s="79"/>
      <c r="O29" s="79"/>
    </row>
  </sheetData>
  <mergeCells count="12">
    <mergeCell ref="A1:O1"/>
    <mergeCell ref="A2:O2"/>
    <mergeCell ref="A3:B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workbookViewId="0">
      <selection activeCell="A1" sqref="A1"/>
    </sheetView>
  </sheetViews>
  <sheetFormatPr defaultColWidth="8.57407407407407" defaultRowHeight="12.75" customHeight="1" outlineLevelCol="3"/>
  <cols>
    <col min="1" max="4" width="35.5740740740741" customWidth="1"/>
  </cols>
  <sheetData>
    <row r="1" ht="15" customHeight="1" spans="1:4">
      <c r="A1" s="42"/>
      <c r="B1" s="46"/>
      <c r="C1" s="46"/>
      <c r="D1" s="46" t="s">
        <v>142</v>
      </c>
    </row>
    <row r="2" ht="41.25" customHeight="1" spans="1:1">
      <c r="A2" s="41" t="str">
        <f>"2025"&amp;"年部门财政拨款收支预算总表"</f>
        <v>2025年部门财政拨款收支预算总表</v>
      </c>
    </row>
    <row r="3" ht="17.25" customHeight="1" spans="1:4">
      <c r="A3" s="44" t="str">
        <f>"单位名称："&amp;"中国共产党寻甸回族彝族自治县委员会宣传部"</f>
        <v>单位名称：中国共产党寻甸回族彝族自治县委员会宣传部</v>
      </c>
      <c r="B3" s="165"/>
      <c r="D3" s="46" t="s">
        <v>1</v>
      </c>
    </row>
    <row r="4" ht="17.25" customHeight="1" spans="1:4">
      <c r="A4" s="166" t="s">
        <v>2</v>
      </c>
      <c r="B4" s="167"/>
      <c r="C4" s="166" t="s">
        <v>3</v>
      </c>
      <c r="D4" s="167"/>
    </row>
    <row r="5" ht="18.75" customHeight="1" spans="1:4">
      <c r="A5" s="166" t="s">
        <v>4</v>
      </c>
      <c r="B5" s="166" t="s">
        <v>5</v>
      </c>
      <c r="C5" s="166" t="s">
        <v>6</v>
      </c>
      <c r="D5" s="166" t="s">
        <v>5</v>
      </c>
    </row>
    <row r="6" ht="16.5" customHeight="1" spans="1:4">
      <c r="A6" s="168" t="s">
        <v>143</v>
      </c>
      <c r="B6" s="79">
        <v>5026138.4</v>
      </c>
      <c r="C6" s="168" t="s">
        <v>144</v>
      </c>
      <c r="D6" s="110">
        <v>5602029.62</v>
      </c>
    </row>
    <row r="7" ht="16.5" customHeight="1" spans="1:4">
      <c r="A7" s="168" t="s">
        <v>145</v>
      </c>
      <c r="B7" s="79">
        <v>5022138.4</v>
      </c>
      <c r="C7" s="168" t="s">
        <v>146</v>
      </c>
      <c r="D7" s="110">
        <v>3909802.96</v>
      </c>
    </row>
    <row r="8" ht="16.5" customHeight="1" spans="1:4">
      <c r="A8" s="168" t="s">
        <v>147</v>
      </c>
      <c r="B8" s="79">
        <v>4000</v>
      </c>
      <c r="C8" s="168" t="s">
        <v>148</v>
      </c>
      <c r="D8" s="110"/>
    </row>
    <row r="9" ht="16.5" customHeight="1" spans="1:4">
      <c r="A9" s="168" t="s">
        <v>149</v>
      </c>
      <c r="B9" s="79"/>
      <c r="C9" s="168" t="s">
        <v>150</v>
      </c>
      <c r="D9" s="110"/>
    </row>
    <row r="10" ht="16.5" customHeight="1" spans="1:4">
      <c r="A10" s="168" t="s">
        <v>151</v>
      </c>
      <c r="B10" s="79">
        <v>575891.22</v>
      </c>
      <c r="C10" s="168" t="s">
        <v>152</v>
      </c>
      <c r="D10" s="110"/>
    </row>
    <row r="11" ht="16.5" customHeight="1" spans="1:4">
      <c r="A11" s="168" t="s">
        <v>145</v>
      </c>
      <c r="B11" s="79">
        <v>575891.22</v>
      </c>
      <c r="C11" s="168" t="s">
        <v>153</v>
      </c>
      <c r="D11" s="110"/>
    </row>
    <row r="12" ht="16.5" customHeight="1" spans="1:4">
      <c r="A12" s="150" t="s">
        <v>147</v>
      </c>
      <c r="B12" s="79"/>
      <c r="C12" s="69" t="s">
        <v>154</v>
      </c>
      <c r="D12" s="110"/>
    </row>
    <row r="13" ht="16.5" customHeight="1" spans="1:4">
      <c r="A13" s="150" t="s">
        <v>149</v>
      </c>
      <c r="B13" s="79"/>
      <c r="C13" s="69" t="s">
        <v>155</v>
      </c>
      <c r="D13" s="110">
        <v>579891.22</v>
      </c>
    </row>
    <row r="14" ht="16.5" customHeight="1" spans="1:4">
      <c r="A14" s="169"/>
      <c r="B14" s="79"/>
      <c r="C14" s="69" t="s">
        <v>156</v>
      </c>
      <c r="D14" s="110">
        <v>421799.69</v>
      </c>
    </row>
    <row r="15" ht="16.5" customHeight="1" spans="1:4">
      <c r="A15" s="169"/>
      <c r="B15" s="79"/>
      <c r="C15" s="69" t="s">
        <v>157</v>
      </c>
      <c r="D15" s="110">
        <v>382660.99</v>
      </c>
    </row>
    <row r="16" ht="16.5" customHeight="1" spans="1:4">
      <c r="A16" s="169"/>
      <c r="B16" s="79"/>
      <c r="C16" s="69" t="s">
        <v>158</v>
      </c>
      <c r="D16" s="110"/>
    </row>
    <row r="17" ht="16.5" customHeight="1" spans="1:4">
      <c r="A17" s="169"/>
      <c r="B17" s="79"/>
      <c r="C17" s="69" t="s">
        <v>159</v>
      </c>
      <c r="D17" s="110"/>
    </row>
    <row r="18" ht="16.5" customHeight="1" spans="1:4">
      <c r="A18" s="169"/>
      <c r="B18" s="79"/>
      <c r="C18" s="69" t="s">
        <v>160</v>
      </c>
      <c r="D18" s="110"/>
    </row>
    <row r="19" ht="16.5" customHeight="1" spans="1:4">
      <c r="A19" s="169"/>
      <c r="B19" s="79"/>
      <c r="C19" s="69" t="s">
        <v>161</v>
      </c>
      <c r="D19" s="110"/>
    </row>
    <row r="20" ht="16.5" customHeight="1" spans="1:4">
      <c r="A20" s="169"/>
      <c r="B20" s="79"/>
      <c r="C20" s="69" t="s">
        <v>162</v>
      </c>
      <c r="D20" s="110"/>
    </row>
    <row r="21" ht="16.5" customHeight="1" spans="1:4">
      <c r="A21" s="169"/>
      <c r="B21" s="79"/>
      <c r="C21" s="69" t="s">
        <v>163</v>
      </c>
      <c r="D21" s="110"/>
    </row>
    <row r="22" ht="16.5" customHeight="1" spans="1:4">
      <c r="A22" s="169"/>
      <c r="B22" s="79"/>
      <c r="C22" s="69" t="s">
        <v>164</v>
      </c>
      <c r="D22" s="110"/>
    </row>
    <row r="23" ht="16.5" customHeight="1" spans="1:4">
      <c r="A23" s="169"/>
      <c r="B23" s="79"/>
      <c r="C23" s="69" t="s">
        <v>165</v>
      </c>
      <c r="D23" s="110"/>
    </row>
    <row r="24" ht="16.5" customHeight="1" spans="1:4">
      <c r="A24" s="169"/>
      <c r="B24" s="79"/>
      <c r="C24" s="69" t="s">
        <v>166</v>
      </c>
      <c r="D24" s="110"/>
    </row>
    <row r="25" ht="16.5" customHeight="1" spans="1:4">
      <c r="A25" s="169"/>
      <c r="B25" s="79"/>
      <c r="C25" s="69" t="s">
        <v>167</v>
      </c>
      <c r="D25" s="110">
        <v>307874.76</v>
      </c>
    </row>
    <row r="26" ht="16.5" customHeight="1" spans="1:4">
      <c r="A26" s="169"/>
      <c r="B26" s="79"/>
      <c r="C26" s="69" t="s">
        <v>168</v>
      </c>
      <c r="D26" s="110"/>
    </row>
    <row r="27" ht="16.5" customHeight="1" spans="1:4">
      <c r="A27" s="169"/>
      <c r="B27" s="79"/>
      <c r="C27" s="69" t="s">
        <v>169</v>
      </c>
      <c r="D27" s="110"/>
    </row>
    <row r="28" ht="16.5" customHeight="1" spans="1:4">
      <c r="A28" s="169"/>
      <c r="B28" s="79"/>
      <c r="C28" s="69" t="s">
        <v>170</v>
      </c>
      <c r="D28" s="110"/>
    </row>
    <row r="29" ht="16.5" customHeight="1" spans="1:4">
      <c r="A29" s="169"/>
      <c r="B29" s="79"/>
      <c r="C29" s="69" t="s">
        <v>171</v>
      </c>
      <c r="D29" s="110"/>
    </row>
    <row r="30" ht="16.5" customHeight="1" spans="1:4">
      <c r="A30" s="169"/>
      <c r="B30" s="79"/>
      <c r="C30" s="69" t="s">
        <v>172</v>
      </c>
      <c r="D30" s="110"/>
    </row>
    <row r="31" ht="16.5" customHeight="1" spans="1:4">
      <c r="A31" s="169"/>
      <c r="B31" s="79"/>
      <c r="C31" s="150" t="s">
        <v>173</v>
      </c>
      <c r="D31" s="110"/>
    </row>
    <row r="32" ht="16.5" customHeight="1" spans="1:4">
      <c r="A32" s="169"/>
      <c r="B32" s="79"/>
      <c r="C32" s="150" t="s">
        <v>174</v>
      </c>
      <c r="D32" s="110"/>
    </row>
    <row r="33" ht="16.5" customHeight="1" spans="1:4">
      <c r="A33" s="169"/>
      <c r="B33" s="79"/>
      <c r="C33" s="29" t="s">
        <v>175</v>
      </c>
      <c r="D33" s="110"/>
    </row>
    <row r="34" ht="15" customHeight="1" spans="1:4">
      <c r="A34" s="170" t="s">
        <v>50</v>
      </c>
      <c r="B34" s="171">
        <v>5602029.62</v>
      </c>
      <c r="C34" s="170" t="s">
        <v>51</v>
      </c>
      <c r="D34" s="171">
        <v>5602029.62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8"/>
  <sheetViews>
    <sheetView showZeros="0" workbookViewId="0">
      <selection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4:7">
      <c r="D1" s="140"/>
      <c r="F1" s="71"/>
      <c r="G1" s="145" t="s">
        <v>176</v>
      </c>
    </row>
    <row r="2" ht="41.25" customHeight="1" spans="1:7">
      <c r="A2" s="126" t="str">
        <f>"2025"&amp;"年一般公共预算支出预算表（按功能科目分类）"</f>
        <v>2025年一般公共预算支出预算表（按功能科目分类）</v>
      </c>
      <c r="B2" s="126"/>
      <c r="C2" s="126"/>
      <c r="D2" s="126"/>
      <c r="E2" s="126"/>
      <c r="F2" s="126"/>
      <c r="G2" s="126"/>
    </row>
    <row r="3" ht="18" customHeight="1" spans="1:7">
      <c r="A3" s="4" t="str">
        <f>"单位名称："&amp;"中国共产党寻甸回族彝族自治县委员会宣传部"</f>
        <v>单位名称：中国共产党寻甸回族彝族自治县委员会宣传部</v>
      </c>
      <c r="F3" s="123"/>
      <c r="G3" s="145" t="s">
        <v>1</v>
      </c>
    </row>
    <row r="4" ht="20.25" customHeight="1" spans="1:7">
      <c r="A4" s="161" t="s">
        <v>177</v>
      </c>
      <c r="B4" s="162"/>
      <c r="C4" s="127" t="s">
        <v>55</v>
      </c>
      <c r="D4" s="153" t="s">
        <v>76</v>
      </c>
      <c r="E4" s="11"/>
      <c r="F4" s="12"/>
      <c r="G4" s="142" t="s">
        <v>77</v>
      </c>
    </row>
    <row r="5" ht="20.25" customHeight="1" spans="1:7">
      <c r="A5" s="163" t="s">
        <v>73</v>
      </c>
      <c r="B5" s="163" t="s">
        <v>74</v>
      </c>
      <c r="C5" s="18"/>
      <c r="D5" s="132" t="s">
        <v>57</v>
      </c>
      <c r="E5" s="132" t="s">
        <v>178</v>
      </c>
      <c r="F5" s="132" t="s">
        <v>179</v>
      </c>
      <c r="G5" s="144"/>
    </row>
    <row r="6" ht="15" customHeight="1" spans="1:7">
      <c r="A6" s="59" t="s">
        <v>83</v>
      </c>
      <c r="B6" s="59" t="s">
        <v>84</v>
      </c>
      <c r="C6" s="59" t="s">
        <v>85</v>
      </c>
      <c r="D6" s="59" t="s">
        <v>86</v>
      </c>
      <c r="E6" s="59" t="s">
        <v>87</v>
      </c>
      <c r="F6" s="59" t="s">
        <v>88</v>
      </c>
      <c r="G6" s="59" t="s">
        <v>89</v>
      </c>
    </row>
    <row r="7" ht="18" customHeight="1" spans="1:7">
      <c r="A7" s="29" t="s">
        <v>98</v>
      </c>
      <c r="B7" s="29" t="s">
        <v>99</v>
      </c>
      <c r="C7" s="79">
        <v>3909802.96</v>
      </c>
      <c r="D7" s="79">
        <v>2998507</v>
      </c>
      <c r="E7" s="79">
        <v>2758667</v>
      </c>
      <c r="F7" s="79">
        <v>239840</v>
      </c>
      <c r="G7" s="79">
        <v>911295.96</v>
      </c>
    </row>
    <row r="8" ht="18" customHeight="1" spans="1:7">
      <c r="A8" s="138" t="s">
        <v>100</v>
      </c>
      <c r="B8" s="138" t="s">
        <v>101</v>
      </c>
      <c r="C8" s="79">
        <v>3909802.96</v>
      </c>
      <c r="D8" s="79">
        <v>2998507</v>
      </c>
      <c r="E8" s="79">
        <v>2758667</v>
      </c>
      <c r="F8" s="79">
        <v>239840</v>
      </c>
      <c r="G8" s="79">
        <v>911295.96</v>
      </c>
    </row>
    <row r="9" ht="18" customHeight="1" spans="1:7">
      <c r="A9" s="139" t="s">
        <v>102</v>
      </c>
      <c r="B9" s="139" t="s">
        <v>103</v>
      </c>
      <c r="C9" s="79">
        <v>3909802.96</v>
      </c>
      <c r="D9" s="79">
        <v>2998507</v>
      </c>
      <c r="E9" s="79">
        <v>2758667</v>
      </c>
      <c r="F9" s="79">
        <v>239840</v>
      </c>
      <c r="G9" s="79">
        <v>911295.96</v>
      </c>
    </row>
    <row r="10" ht="18" customHeight="1" spans="1:7">
      <c r="A10" s="139" t="s">
        <v>180</v>
      </c>
      <c r="B10" s="139" t="s">
        <v>181</v>
      </c>
      <c r="C10" s="79"/>
      <c r="D10" s="79"/>
      <c r="E10" s="79"/>
      <c r="F10" s="79"/>
      <c r="G10" s="79"/>
    </row>
    <row r="11" ht="18" customHeight="1" spans="1:7">
      <c r="A11" s="29" t="s">
        <v>104</v>
      </c>
      <c r="B11" s="29" t="s">
        <v>105</v>
      </c>
      <c r="C11" s="79">
        <v>575891.22</v>
      </c>
      <c r="D11" s="79"/>
      <c r="E11" s="79"/>
      <c r="F11" s="79"/>
      <c r="G11" s="79">
        <v>575891.22</v>
      </c>
    </row>
    <row r="12" ht="18" customHeight="1" spans="1:7">
      <c r="A12" s="138" t="s">
        <v>110</v>
      </c>
      <c r="B12" s="138" t="s">
        <v>111</v>
      </c>
      <c r="C12" s="79">
        <v>575891.22</v>
      </c>
      <c r="D12" s="79"/>
      <c r="E12" s="79"/>
      <c r="F12" s="79"/>
      <c r="G12" s="79">
        <v>575891.22</v>
      </c>
    </row>
    <row r="13" ht="18" customHeight="1" spans="1:7">
      <c r="A13" s="139" t="s">
        <v>112</v>
      </c>
      <c r="B13" s="139" t="s">
        <v>113</v>
      </c>
      <c r="C13" s="79">
        <v>575891.22</v>
      </c>
      <c r="D13" s="79"/>
      <c r="E13" s="79"/>
      <c r="F13" s="79"/>
      <c r="G13" s="79">
        <v>575891.22</v>
      </c>
    </row>
    <row r="14" ht="18" customHeight="1" spans="1:7">
      <c r="A14" s="29" t="s">
        <v>114</v>
      </c>
      <c r="B14" s="29" t="s">
        <v>115</v>
      </c>
      <c r="C14" s="79">
        <v>421799.69</v>
      </c>
      <c r="D14" s="79">
        <v>421799.69</v>
      </c>
      <c r="E14" s="79">
        <v>416999.69</v>
      </c>
      <c r="F14" s="79">
        <v>4800</v>
      </c>
      <c r="G14" s="79"/>
    </row>
    <row r="15" ht="18" customHeight="1" spans="1:7">
      <c r="A15" s="138" t="s">
        <v>116</v>
      </c>
      <c r="B15" s="138" t="s">
        <v>117</v>
      </c>
      <c r="C15" s="79">
        <v>421799.69</v>
      </c>
      <c r="D15" s="79">
        <v>421799.69</v>
      </c>
      <c r="E15" s="79">
        <v>416999.69</v>
      </c>
      <c r="F15" s="79">
        <v>4800</v>
      </c>
      <c r="G15" s="79"/>
    </row>
    <row r="16" ht="18" customHeight="1" spans="1:7">
      <c r="A16" s="139" t="s">
        <v>118</v>
      </c>
      <c r="B16" s="139" t="s">
        <v>119</v>
      </c>
      <c r="C16" s="79">
        <v>410499.69</v>
      </c>
      <c r="D16" s="79">
        <v>410499.69</v>
      </c>
      <c r="E16" s="79">
        <v>410499.69</v>
      </c>
      <c r="F16" s="79"/>
      <c r="G16" s="79"/>
    </row>
    <row r="17" ht="18" customHeight="1" spans="1:7">
      <c r="A17" s="139" t="s">
        <v>120</v>
      </c>
      <c r="B17" s="139" t="s">
        <v>121</v>
      </c>
      <c r="C17" s="79">
        <v>6500</v>
      </c>
      <c r="D17" s="79">
        <v>6500</v>
      </c>
      <c r="E17" s="79">
        <v>6500</v>
      </c>
      <c r="F17" s="79"/>
      <c r="G17" s="79"/>
    </row>
    <row r="18" ht="18" customHeight="1" spans="1:7">
      <c r="A18" s="139" t="s">
        <v>122</v>
      </c>
      <c r="B18" s="139" t="s">
        <v>123</v>
      </c>
      <c r="C18" s="79">
        <v>4800</v>
      </c>
      <c r="D18" s="79">
        <v>4800</v>
      </c>
      <c r="E18" s="79"/>
      <c r="F18" s="79">
        <v>4800</v>
      </c>
      <c r="G18" s="79"/>
    </row>
    <row r="19" ht="18" customHeight="1" spans="1:7">
      <c r="A19" s="29" t="s">
        <v>124</v>
      </c>
      <c r="B19" s="29" t="s">
        <v>125</v>
      </c>
      <c r="C19" s="79">
        <v>382660.99</v>
      </c>
      <c r="D19" s="79">
        <v>382660.99</v>
      </c>
      <c r="E19" s="79">
        <v>382660.99</v>
      </c>
      <c r="F19" s="79"/>
      <c r="G19" s="79"/>
    </row>
    <row r="20" ht="18" customHeight="1" spans="1:7">
      <c r="A20" s="138" t="s">
        <v>126</v>
      </c>
      <c r="B20" s="138" t="s">
        <v>127</v>
      </c>
      <c r="C20" s="79">
        <v>382660.99</v>
      </c>
      <c r="D20" s="79">
        <v>382660.99</v>
      </c>
      <c r="E20" s="79">
        <v>382660.99</v>
      </c>
      <c r="F20" s="79"/>
      <c r="G20" s="79"/>
    </row>
    <row r="21" ht="18" customHeight="1" spans="1:7">
      <c r="A21" s="139" t="s">
        <v>128</v>
      </c>
      <c r="B21" s="139" t="s">
        <v>129</v>
      </c>
      <c r="C21" s="79">
        <v>167543.25</v>
      </c>
      <c r="D21" s="79">
        <v>167543.25</v>
      </c>
      <c r="E21" s="79">
        <v>167543.25</v>
      </c>
      <c r="F21" s="79"/>
      <c r="G21" s="79"/>
    </row>
    <row r="22" ht="18" customHeight="1" spans="1:7">
      <c r="A22" s="139" t="s">
        <v>130</v>
      </c>
      <c r="B22" s="139" t="s">
        <v>131</v>
      </c>
      <c r="C22" s="79">
        <v>56016.87</v>
      </c>
      <c r="D22" s="79">
        <v>56016.87</v>
      </c>
      <c r="E22" s="79">
        <v>56016.87</v>
      </c>
      <c r="F22" s="79"/>
      <c r="G22" s="79"/>
    </row>
    <row r="23" ht="18" customHeight="1" spans="1:7">
      <c r="A23" s="139" t="s">
        <v>132</v>
      </c>
      <c r="B23" s="139" t="s">
        <v>133</v>
      </c>
      <c r="C23" s="79">
        <v>144909.15</v>
      </c>
      <c r="D23" s="79">
        <v>144909.15</v>
      </c>
      <c r="E23" s="79">
        <v>144909.15</v>
      </c>
      <c r="F23" s="79"/>
      <c r="G23" s="79"/>
    </row>
    <row r="24" ht="18" customHeight="1" spans="1:7">
      <c r="A24" s="139" t="s">
        <v>134</v>
      </c>
      <c r="B24" s="139" t="s">
        <v>135</v>
      </c>
      <c r="C24" s="79">
        <v>14191.72</v>
      </c>
      <c r="D24" s="79">
        <v>14191.72</v>
      </c>
      <c r="E24" s="79">
        <v>14191.72</v>
      </c>
      <c r="F24" s="79"/>
      <c r="G24" s="79"/>
    </row>
    <row r="25" ht="18" customHeight="1" spans="1:7">
      <c r="A25" s="29" t="s">
        <v>136</v>
      </c>
      <c r="B25" s="29" t="s">
        <v>137</v>
      </c>
      <c r="C25" s="79">
        <v>307874.76</v>
      </c>
      <c r="D25" s="79">
        <v>307874.76</v>
      </c>
      <c r="E25" s="79">
        <v>307874.76</v>
      </c>
      <c r="F25" s="79"/>
      <c r="G25" s="79"/>
    </row>
    <row r="26" ht="18" customHeight="1" spans="1:7">
      <c r="A26" s="138" t="s">
        <v>138</v>
      </c>
      <c r="B26" s="138" t="s">
        <v>139</v>
      </c>
      <c r="C26" s="79">
        <v>307874.76</v>
      </c>
      <c r="D26" s="79">
        <v>307874.76</v>
      </c>
      <c r="E26" s="79">
        <v>307874.76</v>
      </c>
      <c r="F26" s="79"/>
      <c r="G26" s="79"/>
    </row>
    <row r="27" ht="18" customHeight="1" spans="1:7">
      <c r="A27" s="139" t="s">
        <v>140</v>
      </c>
      <c r="B27" s="139" t="s">
        <v>141</v>
      </c>
      <c r="C27" s="79">
        <v>307874.76</v>
      </c>
      <c r="D27" s="79">
        <v>307874.76</v>
      </c>
      <c r="E27" s="79">
        <v>307874.76</v>
      </c>
      <c r="F27" s="79"/>
      <c r="G27" s="79"/>
    </row>
    <row r="28" ht="18" customHeight="1" spans="1:7">
      <c r="A28" s="78" t="s">
        <v>182</v>
      </c>
      <c r="B28" s="164" t="s">
        <v>182</v>
      </c>
      <c r="C28" s="79">
        <v>5598029.62</v>
      </c>
      <c r="D28" s="79">
        <v>4110842.44</v>
      </c>
      <c r="E28" s="79">
        <v>3866202.44</v>
      </c>
      <c r="F28" s="79">
        <v>244640</v>
      </c>
      <c r="G28" s="79">
        <v>1487187.18</v>
      </c>
    </row>
  </sheetData>
  <mergeCells count="6">
    <mergeCell ref="A2:G2"/>
    <mergeCell ref="A4:B4"/>
    <mergeCell ref="D4:F4"/>
    <mergeCell ref="A28:B28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B1" workbookViewId="0">
      <selection activeCell="A1" sqref="A1"/>
    </sheetView>
  </sheetViews>
  <sheetFormatPr defaultColWidth="10.4259259259259" defaultRowHeight="14.25" customHeight="1" outlineLevelRow="6" outlineLevelCol="5"/>
  <cols>
    <col min="1" max="6" width="28.1388888888889" customWidth="1"/>
  </cols>
  <sheetData>
    <row r="1" customHeight="1" spans="1:6">
      <c r="A1" s="43"/>
      <c r="B1" s="43"/>
      <c r="C1" s="43"/>
      <c r="D1" s="43"/>
      <c r="E1" s="42"/>
      <c r="F1" s="157" t="s">
        <v>183</v>
      </c>
    </row>
    <row r="2" ht="41.25" customHeight="1" spans="1:6">
      <c r="A2" s="158" t="str">
        <f>"2025"&amp;"年一般公共预算“三公”经费支出预算表"</f>
        <v>2025年一般公共预算“三公”经费支出预算表</v>
      </c>
      <c r="B2" s="43"/>
      <c r="C2" s="43"/>
      <c r="D2" s="43"/>
      <c r="E2" s="42"/>
      <c r="F2" s="43"/>
    </row>
    <row r="3" customHeight="1" spans="1:6">
      <c r="A3" s="111" t="str">
        <f>"单位名称："&amp;"中国共产党寻甸回族彝族自治县委员会宣传部"</f>
        <v>单位名称：中国共产党寻甸回族彝族自治县委员会宣传部</v>
      </c>
      <c r="B3" s="159"/>
      <c r="D3" s="43"/>
      <c r="E3" s="42"/>
      <c r="F3" s="64" t="s">
        <v>1</v>
      </c>
    </row>
    <row r="4" ht="27" customHeight="1" spans="1:6">
      <c r="A4" s="47" t="s">
        <v>184</v>
      </c>
      <c r="B4" s="47" t="s">
        <v>185</v>
      </c>
      <c r="C4" s="49" t="s">
        <v>186</v>
      </c>
      <c r="D4" s="47"/>
      <c r="E4" s="48"/>
      <c r="F4" s="47" t="s">
        <v>187</v>
      </c>
    </row>
    <row r="5" ht="28.5" customHeight="1" spans="1:6">
      <c r="A5" s="160"/>
      <c r="B5" s="51"/>
      <c r="C5" s="48" t="s">
        <v>57</v>
      </c>
      <c r="D5" s="48" t="s">
        <v>188</v>
      </c>
      <c r="E5" s="48" t="s">
        <v>189</v>
      </c>
      <c r="F5" s="50"/>
    </row>
    <row r="6" ht="17.25" customHeight="1" spans="1:6">
      <c r="A6" s="55" t="s">
        <v>83</v>
      </c>
      <c r="B6" s="55" t="s">
        <v>84</v>
      </c>
      <c r="C6" s="55" t="s">
        <v>85</v>
      </c>
      <c r="D6" s="55" t="s">
        <v>86</v>
      </c>
      <c r="E6" s="55" t="s">
        <v>87</v>
      </c>
      <c r="F6" s="55" t="s">
        <v>88</v>
      </c>
    </row>
    <row r="7" ht="17.25" customHeight="1" spans="1:6">
      <c r="A7" s="79">
        <v>17600</v>
      </c>
      <c r="B7" s="79"/>
      <c r="C7" s="79">
        <v>12000</v>
      </c>
      <c r="D7" s="79"/>
      <c r="E7" s="79">
        <v>12000</v>
      </c>
      <c r="F7" s="79">
        <v>5600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5"/>
  <sheetViews>
    <sheetView showZeros="0" workbookViewId="0">
      <selection activeCell="A1" sqref="A1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87037037037" customWidth="1"/>
    <col min="5" max="5" width="10.1388888888889" customWidth="1"/>
    <col min="6" max="6" width="17.5740740740741" customWidth="1"/>
    <col min="7" max="7" width="10.287037037037" customWidth="1"/>
    <col min="8" max="8" width="23" customWidth="1"/>
    <col min="9" max="24" width="18.712962962963" customWidth="1"/>
  </cols>
  <sheetData>
    <row r="1" ht="13.5" customHeight="1" spans="2:24">
      <c r="B1" s="140"/>
      <c r="C1" s="146"/>
      <c r="E1" s="147"/>
      <c r="F1" s="147"/>
      <c r="G1" s="147"/>
      <c r="H1" s="147"/>
      <c r="I1" s="83"/>
      <c r="J1" s="83"/>
      <c r="K1" s="83"/>
      <c r="L1" s="83"/>
      <c r="M1" s="83"/>
      <c r="N1" s="83"/>
      <c r="R1" s="83"/>
      <c r="V1" s="146"/>
      <c r="X1" s="2" t="s">
        <v>190</v>
      </c>
    </row>
    <row r="2" ht="45.75" customHeight="1" spans="1:24">
      <c r="A2" s="66" t="str">
        <f>"2025"&amp;"年部门基本支出预算表"</f>
        <v>2025年部门基本支出预算表</v>
      </c>
      <c r="B2" s="3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3"/>
      <c r="P2" s="3"/>
      <c r="Q2" s="3"/>
      <c r="R2" s="66"/>
      <c r="S2" s="66"/>
      <c r="T2" s="66"/>
      <c r="U2" s="66"/>
      <c r="V2" s="66"/>
      <c r="W2" s="66"/>
      <c r="X2" s="66"/>
    </row>
    <row r="3" ht="18.75" customHeight="1" spans="1:24">
      <c r="A3" s="4" t="str">
        <f>"单位名称："&amp;"中国共产党寻甸回族彝族自治县委员会宣传部"</f>
        <v>单位名称：中国共产党寻甸回族彝族自治县委员会宣传部</v>
      </c>
      <c r="B3" s="5"/>
      <c r="C3" s="148"/>
      <c r="D3" s="148"/>
      <c r="E3" s="148"/>
      <c r="F3" s="148"/>
      <c r="G3" s="148"/>
      <c r="H3" s="148"/>
      <c r="I3" s="85"/>
      <c r="J3" s="85"/>
      <c r="K3" s="85"/>
      <c r="L3" s="85"/>
      <c r="M3" s="85"/>
      <c r="N3" s="85"/>
      <c r="O3" s="6"/>
      <c r="P3" s="6"/>
      <c r="Q3" s="6"/>
      <c r="R3" s="85"/>
      <c r="V3" s="146"/>
      <c r="X3" s="2" t="s">
        <v>1</v>
      </c>
    </row>
    <row r="4" ht="18" customHeight="1" spans="1:24">
      <c r="A4" s="8" t="s">
        <v>191</v>
      </c>
      <c r="B4" s="8" t="s">
        <v>192</v>
      </c>
      <c r="C4" s="8" t="s">
        <v>193</v>
      </c>
      <c r="D4" s="8" t="s">
        <v>194</v>
      </c>
      <c r="E4" s="8" t="s">
        <v>195</v>
      </c>
      <c r="F4" s="8" t="s">
        <v>196</v>
      </c>
      <c r="G4" s="8" t="s">
        <v>197</v>
      </c>
      <c r="H4" s="8" t="s">
        <v>198</v>
      </c>
      <c r="I4" s="153" t="s">
        <v>199</v>
      </c>
      <c r="J4" s="80" t="s">
        <v>199</v>
      </c>
      <c r="K4" s="80"/>
      <c r="L4" s="80"/>
      <c r="M4" s="80"/>
      <c r="N4" s="80"/>
      <c r="O4" s="11"/>
      <c r="P4" s="11"/>
      <c r="Q4" s="11"/>
      <c r="R4" s="101" t="s">
        <v>61</v>
      </c>
      <c r="S4" s="80" t="s">
        <v>62</v>
      </c>
      <c r="T4" s="80"/>
      <c r="U4" s="80"/>
      <c r="V4" s="80"/>
      <c r="W4" s="80"/>
      <c r="X4" s="81"/>
    </row>
    <row r="5" ht="18" customHeight="1" spans="1:24">
      <c r="A5" s="13"/>
      <c r="B5" s="28"/>
      <c r="C5" s="129"/>
      <c r="D5" s="13"/>
      <c r="E5" s="13"/>
      <c r="F5" s="13"/>
      <c r="G5" s="13"/>
      <c r="H5" s="13"/>
      <c r="I5" s="127" t="s">
        <v>200</v>
      </c>
      <c r="J5" s="153" t="s">
        <v>58</v>
      </c>
      <c r="K5" s="80"/>
      <c r="L5" s="80"/>
      <c r="M5" s="80"/>
      <c r="N5" s="81"/>
      <c r="O5" s="10" t="s">
        <v>201</v>
      </c>
      <c r="P5" s="11"/>
      <c r="Q5" s="12"/>
      <c r="R5" s="8" t="s">
        <v>61</v>
      </c>
      <c r="S5" s="153" t="s">
        <v>62</v>
      </c>
      <c r="T5" s="101" t="s">
        <v>64</v>
      </c>
      <c r="U5" s="80" t="s">
        <v>62</v>
      </c>
      <c r="V5" s="101" t="s">
        <v>66</v>
      </c>
      <c r="W5" s="101" t="s">
        <v>67</v>
      </c>
      <c r="X5" s="156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4" t="s">
        <v>202</v>
      </c>
      <c r="K6" s="8" t="s">
        <v>203</v>
      </c>
      <c r="L6" s="8" t="s">
        <v>204</v>
      </c>
      <c r="M6" s="8" t="s">
        <v>205</v>
      </c>
      <c r="N6" s="8" t="s">
        <v>206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207</v>
      </c>
      <c r="V6" s="8" t="s">
        <v>66</v>
      </c>
      <c r="W6" s="8" t="s">
        <v>67</v>
      </c>
      <c r="X6" s="8" t="s">
        <v>68</v>
      </c>
    </row>
    <row r="7" ht="37.5" customHeight="1" spans="1:24">
      <c r="A7" s="149"/>
      <c r="B7" s="18"/>
      <c r="C7" s="149"/>
      <c r="D7" s="149"/>
      <c r="E7" s="149"/>
      <c r="F7" s="149"/>
      <c r="G7" s="149"/>
      <c r="H7" s="149"/>
      <c r="I7" s="149"/>
      <c r="J7" s="155" t="s">
        <v>57</v>
      </c>
      <c r="K7" s="16" t="s">
        <v>208</v>
      </c>
      <c r="L7" s="16" t="s">
        <v>204</v>
      </c>
      <c r="M7" s="16" t="s">
        <v>205</v>
      </c>
      <c r="N7" s="16" t="s">
        <v>206</v>
      </c>
      <c r="O7" s="16" t="s">
        <v>204</v>
      </c>
      <c r="P7" s="16" t="s">
        <v>205</v>
      </c>
      <c r="Q7" s="16" t="s">
        <v>206</v>
      </c>
      <c r="R7" s="16" t="s">
        <v>61</v>
      </c>
      <c r="S7" s="16" t="s">
        <v>57</v>
      </c>
      <c r="T7" s="16" t="s">
        <v>64</v>
      </c>
      <c r="U7" s="16" t="s">
        <v>207</v>
      </c>
      <c r="V7" s="16" t="s">
        <v>66</v>
      </c>
      <c r="W7" s="16" t="s">
        <v>67</v>
      </c>
      <c r="X7" s="16" t="s">
        <v>68</v>
      </c>
    </row>
    <row r="8" customHeight="1" spans="1:24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36">
        <v>21</v>
      </c>
      <c r="V8" s="36">
        <v>22</v>
      </c>
      <c r="W8" s="36">
        <v>23</v>
      </c>
      <c r="X8" s="36">
        <v>24</v>
      </c>
    </row>
    <row r="9" ht="20.25" customHeight="1" spans="1:24">
      <c r="A9" s="150" t="s">
        <v>70</v>
      </c>
      <c r="B9" s="150" t="s">
        <v>70</v>
      </c>
      <c r="C9" s="150" t="s">
        <v>209</v>
      </c>
      <c r="D9" s="150" t="s">
        <v>210</v>
      </c>
      <c r="E9" s="150" t="s">
        <v>102</v>
      </c>
      <c r="F9" s="150" t="s">
        <v>103</v>
      </c>
      <c r="G9" s="150" t="s">
        <v>211</v>
      </c>
      <c r="H9" s="150" t="s">
        <v>212</v>
      </c>
      <c r="I9" s="79">
        <v>745584</v>
      </c>
      <c r="J9" s="79">
        <v>745584</v>
      </c>
      <c r="K9" s="79"/>
      <c r="L9" s="79"/>
      <c r="M9" s="110">
        <v>745584</v>
      </c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ht="20.25" customHeight="1" spans="1:24">
      <c r="A10" s="150" t="s">
        <v>70</v>
      </c>
      <c r="B10" s="150" t="s">
        <v>70</v>
      </c>
      <c r="C10" s="150" t="s">
        <v>209</v>
      </c>
      <c r="D10" s="150" t="s">
        <v>210</v>
      </c>
      <c r="E10" s="150" t="s">
        <v>102</v>
      </c>
      <c r="F10" s="150" t="s">
        <v>103</v>
      </c>
      <c r="G10" s="150" t="s">
        <v>213</v>
      </c>
      <c r="H10" s="150" t="s">
        <v>214</v>
      </c>
      <c r="I10" s="79">
        <v>1067940</v>
      </c>
      <c r="J10" s="79">
        <v>1067940</v>
      </c>
      <c r="K10" s="23"/>
      <c r="L10" s="23"/>
      <c r="M10" s="110">
        <v>1067940</v>
      </c>
      <c r="N10" s="23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50" t="s">
        <v>70</v>
      </c>
      <c r="B11" s="150" t="s">
        <v>70</v>
      </c>
      <c r="C11" s="150" t="s">
        <v>209</v>
      </c>
      <c r="D11" s="150" t="s">
        <v>210</v>
      </c>
      <c r="E11" s="150" t="s">
        <v>102</v>
      </c>
      <c r="F11" s="150" t="s">
        <v>103</v>
      </c>
      <c r="G11" s="150" t="s">
        <v>215</v>
      </c>
      <c r="H11" s="150" t="s">
        <v>216</v>
      </c>
      <c r="I11" s="79">
        <v>65332</v>
      </c>
      <c r="J11" s="79">
        <v>65332</v>
      </c>
      <c r="K11" s="23"/>
      <c r="L11" s="23"/>
      <c r="M11" s="110">
        <v>65332</v>
      </c>
      <c r="N11" s="23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50" t="s">
        <v>70</v>
      </c>
      <c r="B12" s="150" t="s">
        <v>70</v>
      </c>
      <c r="C12" s="150" t="s">
        <v>217</v>
      </c>
      <c r="D12" s="150" t="s">
        <v>218</v>
      </c>
      <c r="E12" s="150" t="s">
        <v>118</v>
      </c>
      <c r="F12" s="150" t="s">
        <v>119</v>
      </c>
      <c r="G12" s="150" t="s">
        <v>219</v>
      </c>
      <c r="H12" s="150" t="s">
        <v>220</v>
      </c>
      <c r="I12" s="79">
        <v>98596.32</v>
      </c>
      <c r="J12" s="79">
        <v>98596.32</v>
      </c>
      <c r="K12" s="23"/>
      <c r="L12" s="23"/>
      <c r="M12" s="110">
        <v>98596.32</v>
      </c>
      <c r="N12" s="23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50" t="s">
        <v>70</v>
      </c>
      <c r="B13" s="150" t="s">
        <v>70</v>
      </c>
      <c r="C13" s="150" t="s">
        <v>217</v>
      </c>
      <c r="D13" s="150" t="s">
        <v>218</v>
      </c>
      <c r="E13" s="150" t="s">
        <v>118</v>
      </c>
      <c r="F13" s="150" t="s">
        <v>119</v>
      </c>
      <c r="G13" s="150" t="s">
        <v>219</v>
      </c>
      <c r="H13" s="150" t="s">
        <v>220</v>
      </c>
      <c r="I13" s="79">
        <v>311903.37</v>
      </c>
      <c r="J13" s="79">
        <v>311903.37</v>
      </c>
      <c r="K13" s="23"/>
      <c r="L13" s="23"/>
      <c r="M13" s="110">
        <v>311903.37</v>
      </c>
      <c r="N13" s="23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50" t="s">
        <v>70</v>
      </c>
      <c r="B14" s="150" t="s">
        <v>70</v>
      </c>
      <c r="C14" s="150" t="s">
        <v>217</v>
      </c>
      <c r="D14" s="150" t="s">
        <v>218</v>
      </c>
      <c r="E14" s="150" t="s">
        <v>120</v>
      </c>
      <c r="F14" s="150" t="s">
        <v>121</v>
      </c>
      <c r="G14" s="150" t="s">
        <v>221</v>
      </c>
      <c r="H14" s="150" t="s">
        <v>222</v>
      </c>
      <c r="I14" s="79">
        <v>6500</v>
      </c>
      <c r="J14" s="79">
        <v>6500</v>
      </c>
      <c r="K14" s="23"/>
      <c r="L14" s="23"/>
      <c r="M14" s="110">
        <v>6500</v>
      </c>
      <c r="N14" s="23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50" t="s">
        <v>70</v>
      </c>
      <c r="B15" s="150" t="s">
        <v>70</v>
      </c>
      <c r="C15" s="150" t="s">
        <v>217</v>
      </c>
      <c r="D15" s="150" t="s">
        <v>218</v>
      </c>
      <c r="E15" s="150" t="s">
        <v>128</v>
      </c>
      <c r="F15" s="150" t="s">
        <v>129</v>
      </c>
      <c r="G15" s="150" t="s">
        <v>223</v>
      </c>
      <c r="H15" s="150" t="s">
        <v>224</v>
      </c>
      <c r="I15" s="79">
        <v>167543.25</v>
      </c>
      <c r="J15" s="79">
        <v>167543.25</v>
      </c>
      <c r="K15" s="23"/>
      <c r="L15" s="23"/>
      <c r="M15" s="110">
        <v>167543.25</v>
      </c>
      <c r="N15" s="23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50" t="s">
        <v>70</v>
      </c>
      <c r="B16" s="150" t="s">
        <v>70</v>
      </c>
      <c r="C16" s="150" t="s">
        <v>217</v>
      </c>
      <c r="D16" s="150" t="s">
        <v>218</v>
      </c>
      <c r="E16" s="150" t="s">
        <v>130</v>
      </c>
      <c r="F16" s="150" t="s">
        <v>131</v>
      </c>
      <c r="G16" s="150" t="s">
        <v>223</v>
      </c>
      <c r="H16" s="150" t="s">
        <v>224</v>
      </c>
      <c r="I16" s="79">
        <v>56016.87</v>
      </c>
      <c r="J16" s="79">
        <v>56016.87</v>
      </c>
      <c r="K16" s="23"/>
      <c r="L16" s="23"/>
      <c r="M16" s="110">
        <v>56016.87</v>
      </c>
      <c r="N16" s="23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50" t="s">
        <v>70</v>
      </c>
      <c r="B17" s="150" t="s">
        <v>70</v>
      </c>
      <c r="C17" s="150" t="s">
        <v>217</v>
      </c>
      <c r="D17" s="150" t="s">
        <v>218</v>
      </c>
      <c r="E17" s="150" t="s">
        <v>132</v>
      </c>
      <c r="F17" s="150" t="s">
        <v>133</v>
      </c>
      <c r="G17" s="150" t="s">
        <v>225</v>
      </c>
      <c r="H17" s="150" t="s">
        <v>226</v>
      </c>
      <c r="I17" s="79">
        <v>84617.8</v>
      </c>
      <c r="J17" s="79">
        <v>84617.8</v>
      </c>
      <c r="K17" s="23"/>
      <c r="L17" s="23"/>
      <c r="M17" s="110">
        <v>84617.8</v>
      </c>
      <c r="N17" s="23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50" t="s">
        <v>70</v>
      </c>
      <c r="B18" s="150" t="s">
        <v>70</v>
      </c>
      <c r="C18" s="150" t="s">
        <v>217</v>
      </c>
      <c r="D18" s="150" t="s">
        <v>218</v>
      </c>
      <c r="E18" s="150" t="s">
        <v>132</v>
      </c>
      <c r="F18" s="150" t="s">
        <v>133</v>
      </c>
      <c r="G18" s="150" t="s">
        <v>225</v>
      </c>
      <c r="H18" s="150" t="s">
        <v>226</v>
      </c>
      <c r="I18" s="79">
        <v>28291.35</v>
      </c>
      <c r="J18" s="79">
        <v>28291.35</v>
      </c>
      <c r="K18" s="23"/>
      <c r="L18" s="23"/>
      <c r="M18" s="110">
        <v>28291.35</v>
      </c>
      <c r="N18" s="23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50" t="s">
        <v>70</v>
      </c>
      <c r="B19" s="150" t="s">
        <v>70</v>
      </c>
      <c r="C19" s="150" t="s">
        <v>217</v>
      </c>
      <c r="D19" s="150" t="s">
        <v>218</v>
      </c>
      <c r="E19" s="150" t="s">
        <v>102</v>
      </c>
      <c r="F19" s="150" t="s">
        <v>103</v>
      </c>
      <c r="G19" s="150" t="s">
        <v>227</v>
      </c>
      <c r="H19" s="150" t="s">
        <v>228</v>
      </c>
      <c r="I19" s="79">
        <v>2304</v>
      </c>
      <c r="J19" s="79">
        <v>2304</v>
      </c>
      <c r="K19" s="23"/>
      <c r="L19" s="23"/>
      <c r="M19" s="110">
        <v>2304</v>
      </c>
      <c r="N19" s="23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50" t="s">
        <v>70</v>
      </c>
      <c r="B20" s="150" t="s">
        <v>70</v>
      </c>
      <c r="C20" s="150" t="s">
        <v>217</v>
      </c>
      <c r="D20" s="150" t="s">
        <v>218</v>
      </c>
      <c r="E20" s="150" t="s">
        <v>102</v>
      </c>
      <c r="F20" s="150" t="s">
        <v>103</v>
      </c>
      <c r="G20" s="150" t="s">
        <v>227</v>
      </c>
      <c r="H20" s="150" t="s">
        <v>228</v>
      </c>
      <c r="I20" s="79">
        <v>768</v>
      </c>
      <c r="J20" s="79">
        <v>768</v>
      </c>
      <c r="K20" s="23"/>
      <c r="L20" s="23"/>
      <c r="M20" s="110">
        <v>768</v>
      </c>
      <c r="N20" s="23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50" t="s">
        <v>70</v>
      </c>
      <c r="B21" s="150" t="s">
        <v>70</v>
      </c>
      <c r="C21" s="150" t="s">
        <v>217</v>
      </c>
      <c r="D21" s="150" t="s">
        <v>218</v>
      </c>
      <c r="E21" s="150" t="s">
        <v>134</v>
      </c>
      <c r="F21" s="150" t="s">
        <v>135</v>
      </c>
      <c r="G21" s="150" t="s">
        <v>227</v>
      </c>
      <c r="H21" s="150" t="s">
        <v>228</v>
      </c>
      <c r="I21" s="79">
        <v>1232.45</v>
      </c>
      <c r="J21" s="79">
        <v>1232.45</v>
      </c>
      <c r="K21" s="23"/>
      <c r="L21" s="23"/>
      <c r="M21" s="110">
        <v>1232.45</v>
      </c>
      <c r="N21" s="23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50" t="s">
        <v>70</v>
      </c>
      <c r="B22" s="150" t="s">
        <v>70</v>
      </c>
      <c r="C22" s="150" t="s">
        <v>217</v>
      </c>
      <c r="D22" s="150" t="s">
        <v>218</v>
      </c>
      <c r="E22" s="150" t="s">
        <v>134</v>
      </c>
      <c r="F22" s="150" t="s">
        <v>135</v>
      </c>
      <c r="G22" s="150" t="s">
        <v>227</v>
      </c>
      <c r="H22" s="150" t="s">
        <v>228</v>
      </c>
      <c r="I22" s="79">
        <v>2471.04</v>
      </c>
      <c r="J22" s="79">
        <v>2471.04</v>
      </c>
      <c r="K22" s="23"/>
      <c r="L22" s="23"/>
      <c r="M22" s="110">
        <v>2471.04</v>
      </c>
      <c r="N22" s="23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50" t="s">
        <v>70</v>
      </c>
      <c r="B23" s="150" t="s">
        <v>70</v>
      </c>
      <c r="C23" s="150" t="s">
        <v>217</v>
      </c>
      <c r="D23" s="150" t="s">
        <v>218</v>
      </c>
      <c r="E23" s="150" t="s">
        <v>134</v>
      </c>
      <c r="F23" s="150" t="s">
        <v>135</v>
      </c>
      <c r="G23" s="150" t="s">
        <v>227</v>
      </c>
      <c r="H23" s="150" t="s">
        <v>228</v>
      </c>
      <c r="I23" s="79">
        <v>3898.79</v>
      </c>
      <c r="J23" s="79">
        <v>3898.79</v>
      </c>
      <c r="K23" s="23"/>
      <c r="L23" s="23"/>
      <c r="M23" s="110">
        <v>3898.79</v>
      </c>
      <c r="N23" s="23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50" t="s">
        <v>70</v>
      </c>
      <c r="B24" s="150" t="s">
        <v>70</v>
      </c>
      <c r="C24" s="150" t="s">
        <v>217</v>
      </c>
      <c r="D24" s="150" t="s">
        <v>218</v>
      </c>
      <c r="E24" s="150" t="s">
        <v>134</v>
      </c>
      <c r="F24" s="150" t="s">
        <v>135</v>
      </c>
      <c r="G24" s="150" t="s">
        <v>227</v>
      </c>
      <c r="H24" s="150" t="s">
        <v>228</v>
      </c>
      <c r="I24" s="79">
        <v>6589.44</v>
      </c>
      <c r="J24" s="79">
        <v>6589.44</v>
      </c>
      <c r="K24" s="23"/>
      <c r="L24" s="23"/>
      <c r="M24" s="110">
        <v>6589.44</v>
      </c>
      <c r="N24" s="23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50" t="s">
        <v>70</v>
      </c>
      <c r="B25" s="150" t="s">
        <v>70</v>
      </c>
      <c r="C25" s="150" t="s">
        <v>229</v>
      </c>
      <c r="D25" s="150" t="s">
        <v>141</v>
      </c>
      <c r="E25" s="150" t="s">
        <v>140</v>
      </c>
      <c r="F25" s="150" t="s">
        <v>141</v>
      </c>
      <c r="G25" s="150" t="s">
        <v>230</v>
      </c>
      <c r="H25" s="150" t="s">
        <v>141</v>
      </c>
      <c r="I25" s="79">
        <v>233927.52</v>
      </c>
      <c r="J25" s="79">
        <v>233927.52</v>
      </c>
      <c r="K25" s="23"/>
      <c r="L25" s="23"/>
      <c r="M25" s="110">
        <v>233927.52</v>
      </c>
      <c r="N25" s="23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50" t="s">
        <v>70</v>
      </c>
      <c r="B26" s="150" t="s">
        <v>70</v>
      </c>
      <c r="C26" s="150" t="s">
        <v>229</v>
      </c>
      <c r="D26" s="150" t="s">
        <v>141</v>
      </c>
      <c r="E26" s="150" t="s">
        <v>140</v>
      </c>
      <c r="F26" s="150" t="s">
        <v>141</v>
      </c>
      <c r="G26" s="150" t="s">
        <v>230</v>
      </c>
      <c r="H26" s="150" t="s">
        <v>141</v>
      </c>
      <c r="I26" s="79">
        <v>73947.24</v>
      </c>
      <c r="J26" s="79">
        <v>73947.24</v>
      </c>
      <c r="K26" s="23"/>
      <c r="L26" s="23"/>
      <c r="M26" s="110">
        <v>73947.24</v>
      </c>
      <c r="N26" s="23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50" t="s">
        <v>70</v>
      </c>
      <c r="B27" s="150" t="s">
        <v>70</v>
      </c>
      <c r="C27" s="150" t="s">
        <v>231</v>
      </c>
      <c r="D27" s="150" t="s">
        <v>232</v>
      </c>
      <c r="E27" s="150" t="s">
        <v>102</v>
      </c>
      <c r="F27" s="150" t="s">
        <v>103</v>
      </c>
      <c r="G27" s="150" t="s">
        <v>233</v>
      </c>
      <c r="H27" s="150" t="s">
        <v>234</v>
      </c>
      <c r="I27" s="79">
        <v>12000</v>
      </c>
      <c r="J27" s="79">
        <v>12000</v>
      </c>
      <c r="K27" s="23"/>
      <c r="L27" s="23"/>
      <c r="M27" s="110">
        <v>12000</v>
      </c>
      <c r="N27" s="23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50" t="s">
        <v>70</v>
      </c>
      <c r="B28" s="150" t="s">
        <v>70</v>
      </c>
      <c r="C28" s="150" t="s">
        <v>235</v>
      </c>
      <c r="D28" s="150" t="s">
        <v>187</v>
      </c>
      <c r="E28" s="150" t="s">
        <v>102</v>
      </c>
      <c r="F28" s="150" t="s">
        <v>103</v>
      </c>
      <c r="G28" s="150" t="s">
        <v>236</v>
      </c>
      <c r="H28" s="150" t="s">
        <v>187</v>
      </c>
      <c r="I28" s="79">
        <v>5600</v>
      </c>
      <c r="J28" s="79">
        <v>5600</v>
      </c>
      <c r="K28" s="23"/>
      <c r="L28" s="23"/>
      <c r="M28" s="110">
        <v>5600</v>
      </c>
      <c r="N28" s="23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50" t="s">
        <v>70</v>
      </c>
      <c r="B29" s="150" t="s">
        <v>70</v>
      </c>
      <c r="C29" s="150" t="s">
        <v>237</v>
      </c>
      <c r="D29" s="150" t="s">
        <v>238</v>
      </c>
      <c r="E29" s="150" t="s">
        <v>102</v>
      </c>
      <c r="F29" s="150" t="s">
        <v>103</v>
      </c>
      <c r="G29" s="150" t="s">
        <v>239</v>
      </c>
      <c r="H29" s="150" t="s">
        <v>240</v>
      </c>
      <c r="I29" s="79">
        <v>141600</v>
      </c>
      <c r="J29" s="79">
        <v>141600</v>
      </c>
      <c r="K29" s="23"/>
      <c r="L29" s="23"/>
      <c r="M29" s="110">
        <v>141600</v>
      </c>
      <c r="N29" s="23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50" t="s">
        <v>70</v>
      </c>
      <c r="B30" s="150" t="s">
        <v>70</v>
      </c>
      <c r="C30" s="150" t="s">
        <v>241</v>
      </c>
      <c r="D30" s="150" t="s">
        <v>242</v>
      </c>
      <c r="E30" s="150" t="s">
        <v>102</v>
      </c>
      <c r="F30" s="150" t="s">
        <v>103</v>
      </c>
      <c r="G30" s="150" t="s">
        <v>243</v>
      </c>
      <c r="H30" s="150" t="s">
        <v>242</v>
      </c>
      <c r="I30" s="79">
        <v>37120</v>
      </c>
      <c r="J30" s="79">
        <v>37120</v>
      </c>
      <c r="K30" s="23"/>
      <c r="L30" s="23"/>
      <c r="M30" s="110">
        <v>37120</v>
      </c>
      <c r="N30" s="23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50" t="s">
        <v>70</v>
      </c>
      <c r="B31" s="150" t="s">
        <v>70</v>
      </c>
      <c r="C31" s="150" t="s">
        <v>241</v>
      </c>
      <c r="D31" s="150" t="s">
        <v>242</v>
      </c>
      <c r="E31" s="150" t="s">
        <v>102</v>
      </c>
      <c r="F31" s="150" t="s">
        <v>103</v>
      </c>
      <c r="G31" s="150" t="s">
        <v>243</v>
      </c>
      <c r="H31" s="150" t="s">
        <v>242</v>
      </c>
      <c r="I31" s="79">
        <v>13920</v>
      </c>
      <c r="J31" s="79">
        <v>13920</v>
      </c>
      <c r="K31" s="23"/>
      <c r="L31" s="23"/>
      <c r="M31" s="110">
        <v>13920</v>
      </c>
      <c r="N31" s="23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50" t="s">
        <v>70</v>
      </c>
      <c r="B32" s="150" t="s">
        <v>70</v>
      </c>
      <c r="C32" s="150" t="s">
        <v>244</v>
      </c>
      <c r="D32" s="150" t="s">
        <v>245</v>
      </c>
      <c r="E32" s="150" t="s">
        <v>102</v>
      </c>
      <c r="F32" s="150" t="s">
        <v>103</v>
      </c>
      <c r="G32" s="150" t="s">
        <v>246</v>
      </c>
      <c r="H32" s="150" t="s">
        <v>247</v>
      </c>
      <c r="I32" s="79">
        <v>9600</v>
      </c>
      <c r="J32" s="79">
        <v>9600</v>
      </c>
      <c r="K32" s="23"/>
      <c r="L32" s="23"/>
      <c r="M32" s="110">
        <v>9600</v>
      </c>
      <c r="N32" s="23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50" t="s">
        <v>70</v>
      </c>
      <c r="B33" s="150" t="s">
        <v>70</v>
      </c>
      <c r="C33" s="150" t="s">
        <v>244</v>
      </c>
      <c r="D33" s="150" t="s">
        <v>245</v>
      </c>
      <c r="E33" s="150" t="s">
        <v>102</v>
      </c>
      <c r="F33" s="150" t="s">
        <v>103</v>
      </c>
      <c r="G33" s="150" t="s">
        <v>246</v>
      </c>
      <c r="H33" s="150" t="s">
        <v>247</v>
      </c>
      <c r="I33" s="79">
        <v>10000</v>
      </c>
      <c r="J33" s="79">
        <v>10000</v>
      </c>
      <c r="K33" s="23"/>
      <c r="L33" s="23"/>
      <c r="M33" s="110">
        <v>10000</v>
      </c>
      <c r="N33" s="23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50" t="s">
        <v>70</v>
      </c>
      <c r="B34" s="150" t="s">
        <v>70</v>
      </c>
      <c r="C34" s="150" t="s">
        <v>244</v>
      </c>
      <c r="D34" s="150" t="s">
        <v>245</v>
      </c>
      <c r="E34" s="150" t="s">
        <v>102</v>
      </c>
      <c r="F34" s="150" t="s">
        <v>103</v>
      </c>
      <c r="G34" s="150" t="s">
        <v>248</v>
      </c>
      <c r="H34" s="150" t="s">
        <v>249</v>
      </c>
      <c r="I34" s="79">
        <v>10000</v>
      </c>
      <c r="J34" s="79">
        <v>10000</v>
      </c>
      <c r="K34" s="23"/>
      <c r="L34" s="23"/>
      <c r="M34" s="110">
        <v>10000</v>
      </c>
      <c r="N34" s="23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50" t="s">
        <v>70</v>
      </c>
      <c r="B35" s="150" t="s">
        <v>70</v>
      </c>
      <c r="C35" s="150" t="s">
        <v>244</v>
      </c>
      <c r="D35" s="150" t="s">
        <v>245</v>
      </c>
      <c r="E35" s="150" t="s">
        <v>122</v>
      </c>
      <c r="F35" s="150" t="s">
        <v>123</v>
      </c>
      <c r="G35" s="150" t="s">
        <v>250</v>
      </c>
      <c r="H35" s="150" t="s">
        <v>251</v>
      </c>
      <c r="I35" s="79">
        <v>4800</v>
      </c>
      <c r="J35" s="79">
        <v>4800</v>
      </c>
      <c r="K35" s="23"/>
      <c r="L35" s="23"/>
      <c r="M35" s="110">
        <v>4800</v>
      </c>
      <c r="N35" s="23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50" t="s">
        <v>70</v>
      </c>
      <c r="B36" s="150" t="s">
        <v>70</v>
      </c>
      <c r="C36" s="150" t="s">
        <v>252</v>
      </c>
      <c r="D36" s="150" t="s">
        <v>253</v>
      </c>
      <c r="E36" s="150" t="s">
        <v>102</v>
      </c>
      <c r="F36" s="150" t="s">
        <v>103</v>
      </c>
      <c r="G36" s="150" t="s">
        <v>215</v>
      </c>
      <c r="H36" s="150" t="s">
        <v>216</v>
      </c>
      <c r="I36" s="79">
        <v>257040</v>
      </c>
      <c r="J36" s="79">
        <v>257040</v>
      </c>
      <c r="K36" s="23"/>
      <c r="L36" s="23"/>
      <c r="M36" s="110">
        <v>257040</v>
      </c>
      <c r="N36" s="23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20.25" customHeight="1" spans="1:24">
      <c r="A37" s="150" t="s">
        <v>70</v>
      </c>
      <c r="B37" s="150" t="s">
        <v>70</v>
      </c>
      <c r="C37" s="150" t="s">
        <v>254</v>
      </c>
      <c r="D37" s="150" t="s">
        <v>228</v>
      </c>
      <c r="E37" s="150" t="s">
        <v>132</v>
      </c>
      <c r="F37" s="150" t="s">
        <v>133</v>
      </c>
      <c r="G37" s="150" t="s">
        <v>225</v>
      </c>
      <c r="H37" s="150" t="s">
        <v>226</v>
      </c>
      <c r="I37" s="79">
        <v>32000</v>
      </c>
      <c r="J37" s="79">
        <v>32000</v>
      </c>
      <c r="K37" s="23"/>
      <c r="L37" s="23"/>
      <c r="M37" s="110">
        <v>32000</v>
      </c>
      <c r="N37" s="23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ht="20.25" customHeight="1" spans="1:24">
      <c r="A38" s="150" t="s">
        <v>70</v>
      </c>
      <c r="B38" s="150" t="s">
        <v>70</v>
      </c>
      <c r="C38" s="150" t="s">
        <v>255</v>
      </c>
      <c r="D38" s="150" t="s">
        <v>256</v>
      </c>
      <c r="E38" s="150" t="s">
        <v>102</v>
      </c>
      <c r="F38" s="150" t="s">
        <v>103</v>
      </c>
      <c r="G38" s="150" t="s">
        <v>257</v>
      </c>
      <c r="H38" s="150" t="s">
        <v>258</v>
      </c>
      <c r="I38" s="79">
        <v>50400</v>
      </c>
      <c r="J38" s="79">
        <v>50400</v>
      </c>
      <c r="K38" s="23"/>
      <c r="L38" s="23"/>
      <c r="M38" s="110">
        <v>50400</v>
      </c>
      <c r="N38" s="23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ht="20.25" customHeight="1" spans="1:24">
      <c r="A39" s="150" t="s">
        <v>70</v>
      </c>
      <c r="B39" s="150" t="s">
        <v>70</v>
      </c>
      <c r="C39" s="150" t="s">
        <v>259</v>
      </c>
      <c r="D39" s="150" t="s">
        <v>260</v>
      </c>
      <c r="E39" s="150" t="s">
        <v>102</v>
      </c>
      <c r="F39" s="150" t="s">
        <v>103</v>
      </c>
      <c r="G39" s="150" t="s">
        <v>211</v>
      </c>
      <c r="H39" s="150" t="s">
        <v>212</v>
      </c>
      <c r="I39" s="79">
        <v>236340</v>
      </c>
      <c r="J39" s="79">
        <v>236340</v>
      </c>
      <c r="K39" s="23"/>
      <c r="L39" s="23"/>
      <c r="M39" s="110">
        <v>236340</v>
      </c>
      <c r="N39" s="23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ht="20.25" customHeight="1" spans="1:24">
      <c r="A40" s="150" t="s">
        <v>70</v>
      </c>
      <c r="B40" s="150" t="s">
        <v>70</v>
      </c>
      <c r="C40" s="150" t="s">
        <v>259</v>
      </c>
      <c r="D40" s="150" t="s">
        <v>260</v>
      </c>
      <c r="E40" s="150" t="s">
        <v>102</v>
      </c>
      <c r="F40" s="150" t="s">
        <v>103</v>
      </c>
      <c r="G40" s="150" t="s">
        <v>213</v>
      </c>
      <c r="H40" s="150" t="s">
        <v>214</v>
      </c>
      <c r="I40" s="79">
        <v>29436</v>
      </c>
      <c r="J40" s="79">
        <v>29436</v>
      </c>
      <c r="K40" s="23"/>
      <c r="L40" s="23"/>
      <c r="M40" s="110">
        <v>29436</v>
      </c>
      <c r="N40" s="23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ht="20.25" customHeight="1" spans="1:24">
      <c r="A41" s="150" t="s">
        <v>70</v>
      </c>
      <c r="B41" s="150" t="s">
        <v>70</v>
      </c>
      <c r="C41" s="150" t="s">
        <v>259</v>
      </c>
      <c r="D41" s="150" t="s">
        <v>260</v>
      </c>
      <c r="E41" s="150" t="s">
        <v>102</v>
      </c>
      <c r="F41" s="150" t="s">
        <v>103</v>
      </c>
      <c r="G41" s="150" t="s">
        <v>257</v>
      </c>
      <c r="H41" s="150" t="s">
        <v>258</v>
      </c>
      <c r="I41" s="79">
        <v>20895</v>
      </c>
      <c r="J41" s="79">
        <v>20895</v>
      </c>
      <c r="K41" s="23"/>
      <c r="L41" s="23"/>
      <c r="M41" s="110">
        <v>20895</v>
      </c>
      <c r="N41" s="23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ht="20.25" customHeight="1" spans="1:24">
      <c r="A42" s="150" t="s">
        <v>70</v>
      </c>
      <c r="B42" s="150" t="s">
        <v>70</v>
      </c>
      <c r="C42" s="150" t="s">
        <v>259</v>
      </c>
      <c r="D42" s="150" t="s">
        <v>260</v>
      </c>
      <c r="E42" s="150" t="s">
        <v>102</v>
      </c>
      <c r="F42" s="150" t="s">
        <v>103</v>
      </c>
      <c r="G42" s="150" t="s">
        <v>257</v>
      </c>
      <c r="H42" s="150" t="s">
        <v>258</v>
      </c>
      <c r="I42" s="79">
        <v>173016</v>
      </c>
      <c r="J42" s="79">
        <v>173016</v>
      </c>
      <c r="K42" s="23"/>
      <c r="L42" s="23"/>
      <c r="M42" s="110">
        <v>173016</v>
      </c>
      <c r="N42" s="23"/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ht="20.25" customHeight="1" spans="1:24">
      <c r="A43" s="150" t="s">
        <v>70</v>
      </c>
      <c r="B43" s="150" t="s">
        <v>70</v>
      </c>
      <c r="C43" s="150" t="s">
        <v>259</v>
      </c>
      <c r="D43" s="150" t="s">
        <v>260</v>
      </c>
      <c r="E43" s="150" t="s">
        <v>102</v>
      </c>
      <c r="F43" s="150" t="s">
        <v>103</v>
      </c>
      <c r="G43" s="150" t="s">
        <v>257</v>
      </c>
      <c r="H43" s="150" t="s">
        <v>258</v>
      </c>
      <c r="I43" s="79">
        <v>107340</v>
      </c>
      <c r="J43" s="79">
        <v>107340</v>
      </c>
      <c r="K43" s="23"/>
      <c r="L43" s="23"/>
      <c r="M43" s="110">
        <v>107340</v>
      </c>
      <c r="N43" s="23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ht="20.25" customHeight="1" spans="1:24">
      <c r="A44" s="150" t="s">
        <v>70</v>
      </c>
      <c r="B44" s="150" t="s">
        <v>70</v>
      </c>
      <c r="C44" s="150" t="s">
        <v>261</v>
      </c>
      <c r="D44" s="150" t="s">
        <v>262</v>
      </c>
      <c r="E44" s="150" t="s">
        <v>102</v>
      </c>
      <c r="F44" s="150" t="s">
        <v>103</v>
      </c>
      <c r="G44" s="150" t="s">
        <v>257</v>
      </c>
      <c r="H44" s="150" t="s">
        <v>258</v>
      </c>
      <c r="I44" s="79">
        <v>2272</v>
      </c>
      <c r="J44" s="79">
        <v>2272</v>
      </c>
      <c r="K44" s="23"/>
      <c r="L44" s="23"/>
      <c r="M44" s="110">
        <v>2272</v>
      </c>
      <c r="N44" s="23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ht="17.25" customHeight="1" spans="1:24">
      <c r="A45" s="32" t="s">
        <v>182</v>
      </c>
      <c r="B45" s="33"/>
      <c r="C45" s="151"/>
      <c r="D45" s="151"/>
      <c r="E45" s="151"/>
      <c r="F45" s="151"/>
      <c r="G45" s="151"/>
      <c r="H45" s="152"/>
      <c r="I45" s="79">
        <v>4110842.44</v>
      </c>
      <c r="J45" s="79">
        <v>4110842.44</v>
      </c>
      <c r="K45" s="79"/>
      <c r="L45" s="79"/>
      <c r="M45" s="110">
        <v>4110842.44</v>
      </c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</sheetData>
  <mergeCells count="31">
    <mergeCell ref="A2:X2"/>
    <mergeCell ref="A3:H3"/>
    <mergeCell ref="I4:X4"/>
    <mergeCell ref="J5:N5"/>
    <mergeCell ref="O5:Q5"/>
    <mergeCell ref="S5:X5"/>
    <mergeCell ref="A45:H4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7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10.287037037037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ht="13.5" customHeight="1" spans="2:23">
      <c r="B1" s="140"/>
      <c r="E1" s="1"/>
      <c r="F1" s="1"/>
      <c r="G1" s="1"/>
      <c r="H1" s="1"/>
      <c r="U1" s="140"/>
      <c r="W1" s="145" t="s">
        <v>263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"单位名称："&amp;"中国共产党寻甸回族彝族自治县委员会宣传部"</f>
        <v>单位名称：中国共产党寻甸回族彝族自治县委员会宣传部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40"/>
      <c r="W3" s="120" t="s">
        <v>1</v>
      </c>
    </row>
    <row r="4" ht="21.75" customHeight="1" spans="1:23">
      <c r="A4" s="8" t="s">
        <v>264</v>
      </c>
      <c r="B4" s="9" t="s">
        <v>193</v>
      </c>
      <c r="C4" s="8" t="s">
        <v>194</v>
      </c>
      <c r="D4" s="8" t="s">
        <v>265</v>
      </c>
      <c r="E4" s="9" t="s">
        <v>195</v>
      </c>
      <c r="F4" s="9" t="s">
        <v>196</v>
      </c>
      <c r="G4" s="9" t="s">
        <v>266</v>
      </c>
      <c r="H4" s="9" t="s">
        <v>267</v>
      </c>
      <c r="I4" s="27" t="s">
        <v>55</v>
      </c>
      <c r="J4" s="10" t="s">
        <v>268</v>
      </c>
      <c r="K4" s="11"/>
      <c r="L4" s="11"/>
      <c r="M4" s="12"/>
      <c r="N4" s="10" t="s">
        <v>201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41" t="s">
        <v>58</v>
      </c>
      <c r="K5" s="142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207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3" t="s">
        <v>57</v>
      </c>
      <c r="K6" s="144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7" t="s">
        <v>57</v>
      </c>
      <c r="K7" s="67" t="s">
        <v>269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19">
        <v>21</v>
      </c>
      <c r="V8" s="36">
        <v>22</v>
      </c>
      <c r="W8" s="19">
        <v>23</v>
      </c>
    </row>
    <row r="9" ht="21.75" customHeight="1" spans="1:23">
      <c r="A9" s="69" t="s">
        <v>270</v>
      </c>
      <c r="B9" s="69" t="s">
        <v>271</v>
      </c>
      <c r="C9" s="69" t="s">
        <v>272</v>
      </c>
      <c r="D9" s="69" t="s">
        <v>70</v>
      </c>
      <c r="E9" s="69" t="s">
        <v>102</v>
      </c>
      <c r="F9" s="69" t="s">
        <v>103</v>
      </c>
      <c r="G9" s="69" t="s">
        <v>246</v>
      </c>
      <c r="H9" s="69" t="s">
        <v>247</v>
      </c>
      <c r="I9" s="79">
        <v>50000</v>
      </c>
      <c r="J9" s="79">
        <v>50000</v>
      </c>
      <c r="K9" s="110">
        <v>50000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</row>
    <row r="10" ht="21.75" customHeight="1" spans="1:23">
      <c r="A10" s="69" t="s">
        <v>270</v>
      </c>
      <c r="B10" s="69" t="s">
        <v>273</v>
      </c>
      <c r="C10" s="69" t="s">
        <v>274</v>
      </c>
      <c r="D10" s="69" t="s">
        <v>70</v>
      </c>
      <c r="E10" s="69" t="s">
        <v>102</v>
      </c>
      <c r="F10" s="69" t="s">
        <v>103</v>
      </c>
      <c r="G10" s="69" t="s">
        <v>246</v>
      </c>
      <c r="H10" s="69" t="s">
        <v>247</v>
      </c>
      <c r="I10" s="79">
        <v>40000</v>
      </c>
      <c r="J10" s="79">
        <v>40000</v>
      </c>
      <c r="K10" s="110">
        <v>40000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69" t="s">
        <v>270</v>
      </c>
      <c r="B11" s="69" t="s">
        <v>275</v>
      </c>
      <c r="C11" s="69" t="s">
        <v>276</v>
      </c>
      <c r="D11" s="69" t="s">
        <v>70</v>
      </c>
      <c r="E11" s="69" t="s">
        <v>102</v>
      </c>
      <c r="F11" s="69" t="s">
        <v>103</v>
      </c>
      <c r="G11" s="69" t="s">
        <v>246</v>
      </c>
      <c r="H11" s="69" t="s">
        <v>247</v>
      </c>
      <c r="I11" s="79">
        <v>50000</v>
      </c>
      <c r="J11" s="79">
        <v>50000</v>
      </c>
      <c r="K11" s="110">
        <v>50000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21.75" customHeight="1" spans="1:23">
      <c r="A12" s="69" t="s">
        <v>270</v>
      </c>
      <c r="B12" s="69" t="s">
        <v>277</v>
      </c>
      <c r="C12" s="69" t="s">
        <v>278</v>
      </c>
      <c r="D12" s="69" t="s">
        <v>70</v>
      </c>
      <c r="E12" s="69" t="s">
        <v>102</v>
      </c>
      <c r="F12" s="69" t="s">
        <v>103</v>
      </c>
      <c r="G12" s="69" t="s">
        <v>246</v>
      </c>
      <c r="H12" s="69" t="s">
        <v>247</v>
      </c>
      <c r="I12" s="79">
        <v>20000</v>
      </c>
      <c r="J12" s="79">
        <v>20000</v>
      </c>
      <c r="K12" s="110">
        <v>20000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ht="21.75" customHeight="1" spans="1:23">
      <c r="A13" s="69" t="s">
        <v>270</v>
      </c>
      <c r="B13" s="69" t="s">
        <v>279</v>
      </c>
      <c r="C13" s="69" t="s">
        <v>280</v>
      </c>
      <c r="D13" s="69" t="s">
        <v>70</v>
      </c>
      <c r="E13" s="69" t="s">
        <v>102</v>
      </c>
      <c r="F13" s="69" t="s">
        <v>103</v>
      </c>
      <c r="G13" s="69" t="s">
        <v>246</v>
      </c>
      <c r="H13" s="69" t="s">
        <v>247</v>
      </c>
      <c r="I13" s="79">
        <v>50000</v>
      </c>
      <c r="J13" s="79">
        <v>50000</v>
      </c>
      <c r="K13" s="110">
        <v>50000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ht="21.75" customHeight="1" spans="1:23">
      <c r="A14" s="69" t="s">
        <v>270</v>
      </c>
      <c r="B14" s="69" t="s">
        <v>281</v>
      </c>
      <c r="C14" s="69" t="s">
        <v>282</v>
      </c>
      <c r="D14" s="69" t="s">
        <v>70</v>
      </c>
      <c r="E14" s="69" t="s">
        <v>102</v>
      </c>
      <c r="F14" s="69" t="s">
        <v>103</v>
      </c>
      <c r="G14" s="69" t="s">
        <v>246</v>
      </c>
      <c r="H14" s="69" t="s">
        <v>247</v>
      </c>
      <c r="I14" s="79">
        <v>50000</v>
      </c>
      <c r="J14" s="79">
        <v>50000</v>
      </c>
      <c r="K14" s="110">
        <v>50000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ht="21.75" customHeight="1" spans="1:23">
      <c r="A15" s="69" t="s">
        <v>270</v>
      </c>
      <c r="B15" s="69" t="s">
        <v>283</v>
      </c>
      <c r="C15" s="69" t="s">
        <v>284</v>
      </c>
      <c r="D15" s="69" t="s">
        <v>70</v>
      </c>
      <c r="E15" s="69" t="s">
        <v>102</v>
      </c>
      <c r="F15" s="69" t="s">
        <v>103</v>
      </c>
      <c r="G15" s="69" t="s">
        <v>246</v>
      </c>
      <c r="H15" s="69" t="s">
        <v>247</v>
      </c>
      <c r="I15" s="79">
        <v>120000</v>
      </c>
      <c r="J15" s="79">
        <v>120000</v>
      </c>
      <c r="K15" s="110">
        <v>120000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ht="21.75" customHeight="1" spans="1:23">
      <c r="A16" s="69" t="s">
        <v>270</v>
      </c>
      <c r="B16" s="69" t="s">
        <v>285</v>
      </c>
      <c r="C16" s="69" t="s">
        <v>286</v>
      </c>
      <c r="D16" s="69" t="s">
        <v>70</v>
      </c>
      <c r="E16" s="69" t="s">
        <v>102</v>
      </c>
      <c r="F16" s="69" t="s">
        <v>103</v>
      </c>
      <c r="G16" s="69" t="s">
        <v>246</v>
      </c>
      <c r="H16" s="69" t="s">
        <v>247</v>
      </c>
      <c r="I16" s="79">
        <v>100000</v>
      </c>
      <c r="J16" s="79">
        <v>100000</v>
      </c>
      <c r="K16" s="110">
        <v>100000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</row>
    <row r="17" ht="21.75" customHeight="1" spans="1:23">
      <c r="A17" s="69" t="s">
        <v>270</v>
      </c>
      <c r="B17" s="69" t="s">
        <v>287</v>
      </c>
      <c r="C17" s="69" t="s">
        <v>288</v>
      </c>
      <c r="D17" s="69" t="s">
        <v>70</v>
      </c>
      <c r="E17" s="69" t="s">
        <v>102</v>
      </c>
      <c r="F17" s="69" t="s">
        <v>103</v>
      </c>
      <c r="G17" s="69" t="s">
        <v>246</v>
      </c>
      <c r="H17" s="69" t="s">
        <v>247</v>
      </c>
      <c r="I17" s="79">
        <v>150000</v>
      </c>
      <c r="J17" s="79">
        <v>150000</v>
      </c>
      <c r="K17" s="110">
        <v>150000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</row>
    <row r="18" ht="21.75" customHeight="1" spans="1:23">
      <c r="A18" s="69" t="s">
        <v>270</v>
      </c>
      <c r="B18" s="69" t="s">
        <v>289</v>
      </c>
      <c r="C18" s="69" t="s">
        <v>290</v>
      </c>
      <c r="D18" s="69" t="s">
        <v>70</v>
      </c>
      <c r="E18" s="69" t="s">
        <v>108</v>
      </c>
      <c r="F18" s="69" t="s">
        <v>109</v>
      </c>
      <c r="G18" s="69" t="s">
        <v>246</v>
      </c>
      <c r="H18" s="69" t="s">
        <v>247</v>
      </c>
      <c r="I18" s="79">
        <v>4000</v>
      </c>
      <c r="J18" s="79"/>
      <c r="K18" s="110"/>
      <c r="L18" s="79">
        <v>4000</v>
      </c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</row>
    <row r="19" ht="21.75" customHeight="1" spans="1:23">
      <c r="A19" s="69" t="s">
        <v>270</v>
      </c>
      <c r="B19" s="69" t="s">
        <v>291</v>
      </c>
      <c r="C19" s="69" t="s">
        <v>292</v>
      </c>
      <c r="D19" s="69" t="s">
        <v>70</v>
      </c>
      <c r="E19" s="69" t="s">
        <v>112</v>
      </c>
      <c r="F19" s="69" t="s">
        <v>113</v>
      </c>
      <c r="G19" s="69" t="s">
        <v>293</v>
      </c>
      <c r="H19" s="69" t="s">
        <v>294</v>
      </c>
      <c r="I19" s="79">
        <v>558641.22</v>
      </c>
      <c r="J19" s="79"/>
      <c r="K19" s="110"/>
      <c r="L19" s="79"/>
      <c r="M19" s="79"/>
      <c r="N19" s="79">
        <v>558641.22</v>
      </c>
      <c r="O19" s="79"/>
      <c r="P19" s="79"/>
      <c r="Q19" s="79"/>
      <c r="R19" s="79"/>
      <c r="S19" s="79"/>
      <c r="T19" s="79"/>
      <c r="U19" s="79"/>
      <c r="V19" s="79"/>
      <c r="W19" s="79"/>
    </row>
    <row r="20" ht="21.75" customHeight="1" spans="1:23">
      <c r="A20" s="69" t="s">
        <v>270</v>
      </c>
      <c r="B20" s="69" t="s">
        <v>295</v>
      </c>
      <c r="C20" s="69" t="s">
        <v>296</v>
      </c>
      <c r="D20" s="69" t="s">
        <v>70</v>
      </c>
      <c r="E20" s="69" t="s">
        <v>180</v>
      </c>
      <c r="F20" s="69" t="s">
        <v>181</v>
      </c>
      <c r="G20" s="69" t="s">
        <v>246</v>
      </c>
      <c r="H20" s="69" t="s">
        <v>247</v>
      </c>
      <c r="I20" s="79"/>
      <c r="J20" s="79"/>
      <c r="K20" s="110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</row>
    <row r="21" ht="21.75" customHeight="1" spans="1:23">
      <c r="A21" s="69" t="s">
        <v>270</v>
      </c>
      <c r="B21" s="69" t="s">
        <v>297</v>
      </c>
      <c r="C21" s="69" t="s">
        <v>298</v>
      </c>
      <c r="D21" s="69" t="s">
        <v>70</v>
      </c>
      <c r="E21" s="69" t="s">
        <v>112</v>
      </c>
      <c r="F21" s="69" t="s">
        <v>113</v>
      </c>
      <c r="G21" s="69" t="s">
        <v>293</v>
      </c>
      <c r="H21" s="69" t="s">
        <v>294</v>
      </c>
      <c r="I21" s="79">
        <v>17250</v>
      </c>
      <c r="J21" s="79"/>
      <c r="K21" s="110"/>
      <c r="L21" s="79"/>
      <c r="M21" s="79"/>
      <c r="N21" s="79">
        <v>17250</v>
      </c>
      <c r="O21" s="79"/>
      <c r="P21" s="79"/>
      <c r="Q21" s="79"/>
      <c r="R21" s="79"/>
      <c r="S21" s="79"/>
      <c r="T21" s="79"/>
      <c r="U21" s="79"/>
      <c r="V21" s="79"/>
      <c r="W21" s="79"/>
    </row>
    <row r="22" ht="21.75" customHeight="1" spans="1:23">
      <c r="A22" s="69" t="s">
        <v>270</v>
      </c>
      <c r="B22" s="69" t="s">
        <v>299</v>
      </c>
      <c r="C22" s="69" t="s">
        <v>300</v>
      </c>
      <c r="D22" s="69" t="s">
        <v>70</v>
      </c>
      <c r="E22" s="69" t="s">
        <v>102</v>
      </c>
      <c r="F22" s="69" t="s">
        <v>103</v>
      </c>
      <c r="G22" s="69" t="s">
        <v>246</v>
      </c>
      <c r="H22" s="69" t="s">
        <v>247</v>
      </c>
      <c r="I22" s="79">
        <v>27207</v>
      </c>
      <c r="J22" s="79">
        <v>27207</v>
      </c>
      <c r="K22" s="110">
        <v>27207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</row>
    <row r="23" ht="21.75" customHeight="1" spans="1:23">
      <c r="A23" s="69" t="s">
        <v>270</v>
      </c>
      <c r="B23" s="69" t="s">
        <v>301</v>
      </c>
      <c r="C23" s="69" t="s">
        <v>302</v>
      </c>
      <c r="D23" s="69" t="s">
        <v>70</v>
      </c>
      <c r="E23" s="69" t="s">
        <v>102</v>
      </c>
      <c r="F23" s="69" t="s">
        <v>103</v>
      </c>
      <c r="G23" s="69" t="s">
        <v>246</v>
      </c>
      <c r="H23" s="69" t="s">
        <v>247</v>
      </c>
      <c r="I23" s="79">
        <v>23000</v>
      </c>
      <c r="J23" s="79">
        <v>23000</v>
      </c>
      <c r="K23" s="110">
        <v>23000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</row>
    <row r="24" ht="21.75" customHeight="1" spans="1:23">
      <c r="A24" s="69" t="s">
        <v>270</v>
      </c>
      <c r="B24" s="69" t="s">
        <v>303</v>
      </c>
      <c r="C24" s="69" t="s">
        <v>304</v>
      </c>
      <c r="D24" s="69" t="s">
        <v>70</v>
      </c>
      <c r="E24" s="69" t="s">
        <v>102</v>
      </c>
      <c r="F24" s="69" t="s">
        <v>103</v>
      </c>
      <c r="G24" s="69" t="s">
        <v>305</v>
      </c>
      <c r="H24" s="69" t="s">
        <v>306</v>
      </c>
      <c r="I24" s="79">
        <v>158200</v>
      </c>
      <c r="J24" s="79">
        <v>158200</v>
      </c>
      <c r="K24" s="110">
        <v>158200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</row>
    <row r="25" ht="21.75" customHeight="1" spans="1:23">
      <c r="A25" s="69" t="s">
        <v>270</v>
      </c>
      <c r="B25" s="69" t="s">
        <v>307</v>
      </c>
      <c r="C25" s="69" t="s">
        <v>308</v>
      </c>
      <c r="D25" s="69" t="s">
        <v>70</v>
      </c>
      <c r="E25" s="69" t="s">
        <v>102</v>
      </c>
      <c r="F25" s="69" t="s">
        <v>103</v>
      </c>
      <c r="G25" s="69" t="s">
        <v>246</v>
      </c>
      <c r="H25" s="69" t="s">
        <v>247</v>
      </c>
      <c r="I25" s="79">
        <v>19050</v>
      </c>
      <c r="J25" s="79">
        <v>19050</v>
      </c>
      <c r="K25" s="110">
        <v>19050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</row>
    <row r="26" ht="21.75" customHeight="1" spans="1:23">
      <c r="A26" s="69" t="s">
        <v>270</v>
      </c>
      <c r="B26" s="69" t="s">
        <v>309</v>
      </c>
      <c r="C26" s="69" t="s">
        <v>310</v>
      </c>
      <c r="D26" s="69" t="s">
        <v>70</v>
      </c>
      <c r="E26" s="69" t="s">
        <v>102</v>
      </c>
      <c r="F26" s="69" t="s">
        <v>103</v>
      </c>
      <c r="G26" s="69" t="s">
        <v>246</v>
      </c>
      <c r="H26" s="69" t="s">
        <v>247</v>
      </c>
      <c r="I26" s="79">
        <v>53838.96</v>
      </c>
      <c r="J26" s="79">
        <v>53838.96</v>
      </c>
      <c r="K26" s="110">
        <v>53838.96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</row>
    <row r="27" ht="18.75" customHeight="1" spans="1:23">
      <c r="A27" s="32" t="s">
        <v>182</v>
      </c>
      <c r="B27" s="33"/>
      <c r="C27" s="33"/>
      <c r="D27" s="33"/>
      <c r="E27" s="33"/>
      <c r="F27" s="33"/>
      <c r="G27" s="33"/>
      <c r="H27" s="34"/>
      <c r="I27" s="79">
        <v>1491187.18</v>
      </c>
      <c r="J27" s="79">
        <v>911295.96</v>
      </c>
      <c r="K27" s="110">
        <v>911295.96</v>
      </c>
      <c r="L27" s="79">
        <v>4000</v>
      </c>
      <c r="M27" s="79"/>
      <c r="N27" s="79">
        <v>575891.22</v>
      </c>
      <c r="O27" s="79"/>
      <c r="P27" s="79"/>
      <c r="Q27" s="79"/>
      <c r="R27" s="79"/>
      <c r="S27" s="79"/>
      <c r="T27" s="79"/>
      <c r="U27" s="79"/>
      <c r="V27" s="79"/>
      <c r="W27" s="79"/>
    </row>
  </sheetData>
  <mergeCells count="28">
    <mergeCell ref="A2:W2"/>
    <mergeCell ref="A3:H3"/>
    <mergeCell ref="J4:M4"/>
    <mergeCell ref="N4:P4"/>
    <mergeCell ref="R4:W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7"/>
  <sheetViews>
    <sheetView showZeros="0" topLeftCell="A4" workbookViewId="0">
      <selection activeCell="A1" sqref="A1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8" customHeight="1" spans="10:10">
      <c r="J1" s="2" t="s">
        <v>311</v>
      </c>
    </row>
    <row r="2" ht="39.75" customHeight="1" spans="1:10">
      <c r="A2" s="65" t="str">
        <f>"2025"&amp;"年部门项目支出绩效目标表"</f>
        <v>2025年部门项目支出绩效目标表</v>
      </c>
      <c r="B2" s="3"/>
      <c r="C2" s="3"/>
      <c r="D2" s="3"/>
      <c r="E2" s="3"/>
      <c r="F2" s="66"/>
      <c r="G2" s="3"/>
      <c r="H2" s="66"/>
      <c r="I2" s="66"/>
      <c r="J2" s="3"/>
    </row>
    <row r="3" ht="17.25" customHeight="1" spans="1:1">
      <c r="A3" s="4" t="str">
        <f>"单位名称："&amp;"中国共产党寻甸回族彝族自治县委员会宣传部"</f>
        <v>单位名称：中国共产党寻甸回族彝族自治县委员会宣传部</v>
      </c>
    </row>
    <row r="4" ht="44.25" customHeight="1" spans="1:10">
      <c r="A4" s="67" t="s">
        <v>194</v>
      </c>
      <c r="B4" s="67" t="s">
        <v>312</v>
      </c>
      <c r="C4" s="67" t="s">
        <v>313</v>
      </c>
      <c r="D4" s="67" t="s">
        <v>314</v>
      </c>
      <c r="E4" s="67" t="s">
        <v>315</v>
      </c>
      <c r="F4" s="68" t="s">
        <v>316</v>
      </c>
      <c r="G4" s="67" t="s">
        <v>317</v>
      </c>
      <c r="H4" s="68" t="s">
        <v>318</v>
      </c>
      <c r="I4" s="68" t="s">
        <v>319</v>
      </c>
      <c r="J4" s="67" t="s">
        <v>320</v>
      </c>
    </row>
    <row r="5" ht="18.75" customHeight="1" spans="1:10">
      <c r="A5" s="137">
        <v>1</v>
      </c>
      <c r="B5" s="137">
        <v>2</v>
      </c>
      <c r="C5" s="137">
        <v>3</v>
      </c>
      <c r="D5" s="137">
        <v>4</v>
      </c>
      <c r="E5" s="137">
        <v>5</v>
      </c>
      <c r="F5" s="36">
        <v>6</v>
      </c>
      <c r="G5" s="137">
        <v>7</v>
      </c>
      <c r="H5" s="36">
        <v>8</v>
      </c>
      <c r="I5" s="36">
        <v>9</v>
      </c>
      <c r="J5" s="137">
        <v>10</v>
      </c>
    </row>
    <row r="6" ht="42" customHeight="1" spans="1:10">
      <c r="A6" s="29" t="s">
        <v>70</v>
      </c>
      <c r="B6" s="69"/>
      <c r="C6" s="69"/>
      <c r="D6" s="69"/>
      <c r="E6" s="54"/>
      <c r="F6" s="70"/>
      <c r="G6" s="54"/>
      <c r="H6" s="70"/>
      <c r="I6" s="70"/>
      <c r="J6" s="54"/>
    </row>
    <row r="7" ht="42" customHeight="1" spans="1:10">
      <c r="A7" s="138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9" t="s">
        <v>284</v>
      </c>
      <c r="B8" s="20" t="s">
        <v>321</v>
      </c>
      <c r="C8" s="20" t="s">
        <v>322</v>
      </c>
      <c r="D8" s="20" t="s">
        <v>323</v>
      </c>
      <c r="E8" s="29" t="s">
        <v>324</v>
      </c>
      <c r="F8" s="20" t="s">
        <v>325</v>
      </c>
      <c r="G8" s="29" t="s">
        <v>326</v>
      </c>
      <c r="H8" s="20" t="s">
        <v>327</v>
      </c>
      <c r="I8" s="20" t="s">
        <v>328</v>
      </c>
      <c r="J8" s="29" t="s">
        <v>329</v>
      </c>
    </row>
    <row r="9" ht="42" customHeight="1" spans="1:10">
      <c r="A9" s="139" t="s">
        <v>284</v>
      </c>
      <c r="B9" s="20" t="s">
        <v>321</v>
      </c>
      <c r="C9" s="20" t="s">
        <v>322</v>
      </c>
      <c r="D9" s="20" t="s">
        <v>330</v>
      </c>
      <c r="E9" s="29" t="s">
        <v>331</v>
      </c>
      <c r="F9" s="20" t="s">
        <v>332</v>
      </c>
      <c r="G9" s="29" t="s">
        <v>84</v>
      </c>
      <c r="H9" s="20" t="s">
        <v>333</v>
      </c>
      <c r="I9" s="20" t="s">
        <v>328</v>
      </c>
      <c r="J9" s="29" t="s">
        <v>334</v>
      </c>
    </row>
    <row r="10" ht="42" customHeight="1" spans="1:10">
      <c r="A10" s="139" t="s">
        <v>284</v>
      </c>
      <c r="B10" s="20" t="s">
        <v>321</v>
      </c>
      <c r="C10" s="20" t="s">
        <v>322</v>
      </c>
      <c r="D10" s="20" t="s">
        <v>330</v>
      </c>
      <c r="E10" s="29" t="s">
        <v>335</v>
      </c>
      <c r="F10" s="20" t="s">
        <v>325</v>
      </c>
      <c r="G10" s="29" t="s">
        <v>336</v>
      </c>
      <c r="H10" s="20" t="s">
        <v>337</v>
      </c>
      <c r="I10" s="20" t="s">
        <v>328</v>
      </c>
      <c r="J10" s="29" t="s">
        <v>338</v>
      </c>
    </row>
    <row r="11" ht="42" customHeight="1" spans="1:10">
      <c r="A11" s="139" t="s">
        <v>284</v>
      </c>
      <c r="B11" s="20" t="s">
        <v>321</v>
      </c>
      <c r="C11" s="20" t="s">
        <v>322</v>
      </c>
      <c r="D11" s="20" t="s">
        <v>330</v>
      </c>
      <c r="E11" s="29" t="s">
        <v>339</v>
      </c>
      <c r="F11" s="20" t="s">
        <v>332</v>
      </c>
      <c r="G11" s="29" t="s">
        <v>92</v>
      </c>
      <c r="H11" s="20" t="s">
        <v>337</v>
      </c>
      <c r="I11" s="20" t="s">
        <v>328</v>
      </c>
      <c r="J11" s="29" t="s">
        <v>340</v>
      </c>
    </row>
    <row r="12" ht="42" customHeight="1" spans="1:10">
      <c r="A12" s="139" t="s">
        <v>284</v>
      </c>
      <c r="B12" s="20" t="s">
        <v>321</v>
      </c>
      <c r="C12" s="20" t="s">
        <v>322</v>
      </c>
      <c r="D12" s="20" t="s">
        <v>341</v>
      </c>
      <c r="E12" s="29" t="s">
        <v>342</v>
      </c>
      <c r="F12" s="20" t="s">
        <v>325</v>
      </c>
      <c r="G12" s="29" t="s">
        <v>336</v>
      </c>
      <c r="H12" s="20" t="s">
        <v>337</v>
      </c>
      <c r="I12" s="20" t="s">
        <v>328</v>
      </c>
      <c r="J12" s="29" t="s">
        <v>343</v>
      </c>
    </row>
    <row r="13" ht="42" customHeight="1" spans="1:10">
      <c r="A13" s="139" t="s">
        <v>284</v>
      </c>
      <c r="B13" s="20" t="s">
        <v>321</v>
      </c>
      <c r="C13" s="20" t="s">
        <v>344</v>
      </c>
      <c r="D13" s="20" t="s">
        <v>345</v>
      </c>
      <c r="E13" s="29" t="s">
        <v>346</v>
      </c>
      <c r="F13" s="20" t="s">
        <v>325</v>
      </c>
      <c r="G13" s="29" t="s">
        <v>347</v>
      </c>
      <c r="H13" s="20" t="s">
        <v>348</v>
      </c>
      <c r="I13" s="20" t="s">
        <v>328</v>
      </c>
      <c r="J13" s="29" t="s">
        <v>349</v>
      </c>
    </row>
    <row r="14" ht="42" customHeight="1" spans="1:10">
      <c r="A14" s="139" t="s">
        <v>284</v>
      </c>
      <c r="B14" s="20" t="s">
        <v>321</v>
      </c>
      <c r="C14" s="20" t="s">
        <v>344</v>
      </c>
      <c r="D14" s="20" t="s">
        <v>345</v>
      </c>
      <c r="E14" s="29" t="s">
        <v>350</v>
      </c>
      <c r="F14" s="20" t="s">
        <v>325</v>
      </c>
      <c r="G14" s="29" t="s">
        <v>351</v>
      </c>
      <c r="H14" s="20" t="s">
        <v>337</v>
      </c>
      <c r="I14" s="20" t="s">
        <v>328</v>
      </c>
      <c r="J14" s="29" t="s">
        <v>352</v>
      </c>
    </row>
    <row r="15" ht="42" customHeight="1" spans="1:10">
      <c r="A15" s="139" t="s">
        <v>284</v>
      </c>
      <c r="B15" s="20" t="s">
        <v>321</v>
      </c>
      <c r="C15" s="20" t="s">
        <v>344</v>
      </c>
      <c r="D15" s="20" t="s">
        <v>345</v>
      </c>
      <c r="E15" s="29" t="s">
        <v>353</v>
      </c>
      <c r="F15" s="20" t="s">
        <v>325</v>
      </c>
      <c r="G15" s="29" t="s">
        <v>354</v>
      </c>
      <c r="H15" s="20" t="s">
        <v>327</v>
      </c>
      <c r="I15" s="20" t="s">
        <v>328</v>
      </c>
      <c r="J15" s="29" t="s">
        <v>355</v>
      </c>
    </row>
    <row r="16" ht="42" customHeight="1" spans="1:10">
      <c r="A16" s="139" t="s">
        <v>284</v>
      </c>
      <c r="B16" s="20" t="s">
        <v>321</v>
      </c>
      <c r="C16" s="20" t="s">
        <v>356</v>
      </c>
      <c r="D16" s="20" t="s">
        <v>357</v>
      </c>
      <c r="E16" s="29" t="s">
        <v>358</v>
      </c>
      <c r="F16" s="20" t="s">
        <v>325</v>
      </c>
      <c r="G16" s="29" t="s">
        <v>359</v>
      </c>
      <c r="H16" s="20" t="s">
        <v>337</v>
      </c>
      <c r="I16" s="20" t="s">
        <v>328</v>
      </c>
      <c r="J16" s="29" t="s">
        <v>360</v>
      </c>
    </row>
    <row r="17" ht="42" customHeight="1" spans="1:10">
      <c r="A17" s="139" t="s">
        <v>290</v>
      </c>
      <c r="B17" s="20" t="s">
        <v>361</v>
      </c>
      <c r="C17" s="20" t="s">
        <v>322</v>
      </c>
      <c r="D17" s="20" t="s">
        <v>323</v>
      </c>
      <c r="E17" s="29" t="s">
        <v>362</v>
      </c>
      <c r="F17" s="20" t="s">
        <v>363</v>
      </c>
      <c r="G17" s="29" t="s">
        <v>83</v>
      </c>
      <c r="H17" s="20" t="s">
        <v>364</v>
      </c>
      <c r="I17" s="20" t="s">
        <v>328</v>
      </c>
      <c r="J17" s="29" t="s">
        <v>362</v>
      </c>
    </row>
    <row r="18" ht="42" customHeight="1" spans="1:10">
      <c r="A18" s="139" t="s">
        <v>290</v>
      </c>
      <c r="B18" s="20" t="s">
        <v>361</v>
      </c>
      <c r="C18" s="20" t="s">
        <v>322</v>
      </c>
      <c r="D18" s="20" t="s">
        <v>330</v>
      </c>
      <c r="E18" s="29" t="s">
        <v>365</v>
      </c>
      <c r="F18" s="20" t="s">
        <v>325</v>
      </c>
      <c r="G18" s="29" t="s">
        <v>83</v>
      </c>
      <c r="H18" s="20" t="s">
        <v>364</v>
      </c>
      <c r="I18" s="20" t="s">
        <v>328</v>
      </c>
      <c r="J18" s="29" t="s">
        <v>365</v>
      </c>
    </row>
    <row r="19" ht="42" customHeight="1" spans="1:10">
      <c r="A19" s="139" t="s">
        <v>290</v>
      </c>
      <c r="B19" s="20" t="s">
        <v>361</v>
      </c>
      <c r="C19" s="20" t="s">
        <v>322</v>
      </c>
      <c r="D19" s="20" t="s">
        <v>366</v>
      </c>
      <c r="E19" s="29" t="s">
        <v>367</v>
      </c>
      <c r="F19" s="20" t="s">
        <v>325</v>
      </c>
      <c r="G19" s="29" t="s">
        <v>368</v>
      </c>
      <c r="H19" s="20"/>
      <c r="I19" s="20" t="s">
        <v>369</v>
      </c>
      <c r="J19" s="29" t="s">
        <v>370</v>
      </c>
    </row>
    <row r="20" ht="42" customHeight="1" spans="1:10">
      <c r="A20" s="139" t="s">
        <v>290</v>
      </c>
      <c r="B20" s="20" t="s">
        <v>361</v>
      </c>
      <c r="C20" s="20" t="s">
        <v>344</v>
      </c>
      <c r="D20" s="20" t="s">
        <v>371</v>
      </c>
      <c r="E20" s="29" t="s">
        <v>372</v>
      </c>
      <c r="F20" s="20" t="s">
        <v>325</v>
      </c>
      <c r="G20" s="29" t="s">
        <v>373</v>
      </c>
      <c r="H20" s="20" t="s">
        <v>337</v>
      </c>
      <c r="I20" s="20" t="s">
        <v>328</v>
      </c>
      <c r="J20" s="29" t="s">
        <v>372</v>
      </c>
    </row>
    <row r="21" ht="42" customHeight="1" spans="1:10">
      <c r="A21" s="139" t="s">
        <v>290</v>
      </c>
      <c r="B21" s="20" t="s">
        <v>361</v>
      </c>
      <c r="C21" s="20" t="s">
        <v>344</v>
      </c>
      <c r="D21" s="20" t="s">
        <v>374</v>
      </c>
      <c r="E21" s="29" t="s">
        <v>375</v>
      </c>
      <c r="F21" s="20" t="s">
        <v>363</v>
      </c>
      <c r="G21" s="29" t="s">
        <v>376</v>
      </c>
      <c r="H21" s="20"/>
      <c r="I21" s="20" t="s">
        <v>369</v>
      </c>
      <c r="J21" s="29" t="s">
        <v>375</v>
      </c>
    </row>
    <row r="22" ht="42" customHeight="1" spans="1:10">
      <c r="A22" s="139" t="s">
        <v>290</v>
      </c>
      <c r="B22" s="20" t="s">
        <v>361</v>
      </c>
      <c r="C22" s="20" t="s">
        <v>356</v>
      </c>
      <c r="D22" s="20" t="s">
        <v>357</v>
      </c>
      <c r="E22" s="29" t="s">
        <v>377</v>
      </c>
      <c r="F22" s="20" t="s">
        <v>325</v>
      </c>
      <c r="G22" s="29" t="s">
        <v>378</v>
      </c>
      <c r="H22" s="20" t="s">
        <v>337</v>
      </c>
      <c r="I22" s="20" t="s">
        <v>328</v>
      </c>
      <c r="J22" s="29" t="s">
        <v>377</v>
      </c>
    </row>
    <row r="23" ht="42" customHeight="1" spans="1:10">
      <c r="A23" s="139" t="s">
        <v>304</v>
      </c>
      <c r="B23" s="20" t="s">
        <v>379</v>
      </c>
      <c r="C23" s="20" t="s">
        <v>322</v>
      </c>
      <c r="D23" s="20" t="s">
        <v>323</v>
      </c>
      <c r="E23" s="29" t="s">
        <v>380</v>
      </c>
      <c r="F23" s="20" t="s">
        <v>363</v>
      </c>
      <c r="G23" s="29" t="s">
        <v>381</v>
      </c>
      <c r="H23" s="20" t="s">
        <v>382</v>
      </c>
      <c r="I23" s="20" t="s">
        <v>328</v>
      </c>
      <c r="J23" s="29" t="s">
        <v>380</v>
      </c>
    </row>
    <row r="24" ht="42" customHeight="1" spans="1:10">
      <c r="A24" s="139" t="s">
        <v>304</v>
      </c>
      <c r="B24" s="20" t="s">
        <v>379</v>
      </c>
      <c r="C24" s="20" t="s">
        <v>322</v>
      </c>
      <c r="D24" s="20" t="s">
        <v>323</v>
      </c>
      <c r="E24" s="29" t="s">
        <v>383</v>
      </c>
      <c r="F24" s="20" t="s">
        <v>363</v>
      </c>
      <c r="G24" s="29" t="s">
        <v>384</v>
      </c>
      <c r="H24" s="20" t="s">
        <v>385</v>
      </c>
      <c r="I24" s="20" t="s">
        <v>328</v>
      </c>
      <c r="J24" s="29" t="s">
        <v>383</v>
      </c>
    </row>
    <row r="25" ht="42" customHeight="1" spans="1:10">
      <c r="A25" s="139" t="s">
        <v>304</v>
      </c>
      <c r="B25" s="20" t="s">
        <v>379</v>
      </c>
      <c r="C25" s="20" t="s">
        <v>344</v>
      </c>
      <c r="D25" s="20" t="s">
        <v>345</v>
      </c>
      <c r="E25" s="29" t="s">
        <v>386</v>
      </c>
      <c r="F25" s="20" t="s">
        <v>363</v>
      </c>
      <c r="G25" s="29" t="s">
        <v>387</v>
      </c>
      <c r="H25" s="20"/>
      <c r="I25" s="20" t="s">
        <v>369</v>
      </c>
      <c r="J25" s="29" t="s">
        <v>379</v>
      </c>
    </row>
    <row r="26" ht="42" customHeight="1" spans="1:10">
      <c r="A26" s="139" t="s">
        <v>304</v>
      </c>
      <c r="B26" s="20" t="s">
        <v>379</v>
      </c>
      <c r="C26" s="20" t="s">
        <v>356</v>
      </c>
      <c r="D26" s="20" t="s">
        <v>357</v>
      </c>
      <c r="E26" s="29" t="s">
        <v>358</v>
      </c>
      <c r="F26" s="20" t="s">
        <v>325</v>
      </c>
      <c r="G26" s="29" t="s">
        <v>378</v>
      </c>
      <c r="H26" s="20" t="s">
        <v>337</v>
      </c>
      <c r="I26" s="20" t="s">
        <v>328</v>
      </c>
      <c r="J26" s="29" t="s">
        <v>358</v>
      </c>
    </row>
    <row r="27" ht="42" customHeight="1" spans="1:10">
      <c r="A27" s="139" t="s">
        <v>274</v>
      </c>
      <c r="B27" s="20" t="s">
        <v>274</v>
      </c>
      <c r="C27" s="20" t="s">
        <v>322</v>
      </c>
      <c r="D27" s="20" t="s">
        <v>323</v>
      </c>
      <c r="E27" s="29" t="s">
        <v>388</v>
      </c>
      <c r="F27" s="20" t="s">
        <v>325</v>
      </c>
      <c r="G27" s="29" t="s">
        <v>90</v>
      </c>
      <c r="H27" s="20" t="s">
        <v>348</v>
      </c>
      <c r="I27" s="20" t="s">
        <v>328</v>
      </c>
      <c r="J27" s="29" t="s">
        <v>389</v>
      </c>
    </row>
    <row r="28" ht="42" customHeight="1" spans="1:10">
      <c r="A28" s="139" t="s">
        <v>274</v>
      </c>
      <c r="B28" s="20" t="s">
        <v>274</v>
      </c>
      <c r="C28" s="20" t="s">
        <v>322</v>
      </c>
      <c r="D28" s="20" t="s">
        <v>341</v>
      </c>
      <c r="E28" s="29" t="s">
        <v>342</v>
      </c>
      <c r="F28" s="20" t="s">
        <v>325</v>
      </c>
      <c r="G28" s="29" t="s">
        <v>336</v>
      </c>
      <c r="H28" s="20" t="s">
        <v>337</v>
      </c>
      <c r="I28" s="20" t="s">
        <v>328</v>
      </c>
      <c r="J28" s="29" t="s">
        <v>390</v>
      </c>
    </row>
    <row r="29" ht="42" customHeight="1" spans="1:10">
      <c r="A29" s="139" t="s">
        <v>274</v>
      </c>
      <c r="B29" s="20" t="s">
        <v>274</v>
      </c>
      <c r="C29" s="20" t="s">
        <v>344</v>
      </c>
      <c r="D29" s="20" t="s">
        <v>345</v>
      </c>
      <c r="E29" s="29" t="s">
        <v>391</v>
      </c>
      <c r="F29" s="20" t="s">
        <v>325</v>
      </c>
      <c r="G29" s="29" t="s">
        <v>392</v>
      </c>
      <c r="H29" s="20" t="s">
        <v>393</v>
      </c>
      <c r="I29" s="20" t="s">
        <v>328</v>
      </c>
      <c r="J29" s="29" t="s">
        <v>394</v>
      </c>
    </row>
    <row r="30" ht="42" customHeight="1" spans="1:10">
      <c r="A30" s="139" t="s">
        <v>274</v>
      </c>
      <c r="B30" s="20" t="s">
        <v>274</v>
      </c>
      <c r="C30" s="20" t="s">
        <v>356</v>
      </c>
      <c r="D30" s="20" t="s">
        <v>357</v>
      </c>
      <c r="E30" s="29" t="s">
        <v>358</v>
      </c>
      <c r="F30" s="20" t="s">
        <v>325</v>
      </c>
      <c r="G30" s="29" t="s">
        <v>395</v>
      </c>
      <c r="H30" s="20" t="s">
        <v>337</v>
      </c>
      <c r="I30" s="20" t="s">
        <v>328</v>
      </c>
      <c r="J30" s="29" t="s">
        <v>396</v>
      </c>
    </row>
    <row r="31" ht="42" customHeight="1" spans="1:10">
      <c r="A31" s="139" t="s">
        <v>286</v>
      </c>
      <c r="B31" s="20" t="s">
        <v>397</v>
      </c>
      <c r="C31" s="20" t="s">
        <v>322</v>
      </c>
      <c r="D31" s="20" t="s">
        <v>323</v>
      </c>
      <c r="E31" s="29" t="s">
        <v>398</v>
      </c>
      <c r="F31" s="20" t="s">
        <v>363</v>
      </c>
      <c r="G31" s="29" t="s">
        <v>399</v>
      </c>
      <c r="H31" s="20" t="s">
        <v>385</v>
      </c>
      <c r="I31" s="20" t="s">
        <v>328</v>
      </c>
      <c r="J31" s="29" t="s">
        <v>398</v>
      </c>
    </row>
    <row r="32" ht="42" customHeight="1" spans="1:10">
      <c r="A32" s="139" t="s">
        <v>286</v>
      </c>
      <c r="B32" s="20" t="s">
        <v>397</v>
      </c>
      <c r="C32" s="20" t="s">
        <v>322</v>
      </c>
      <c r="D32" s="20" t="s">
        <v>330</v>
      </c>
      <c r="E32" s="29" t="s">
        <v>400</v>
      </c>
      <c r="F32" s="20" t="s">
        <v>363</v>
      </c>
      <c r="G32" s="29" t="s">
        <v>401</v>
      </c>
      <c r="H32" s="20"/>
      <c r="I32" s="20" t="s">
        <v>369</v>
      </c>
      <c r="J32" s="29" t="s">
        <v>400</v>
      </c>
    </row>
    <row r="33" ht="42" customHeight="1" spans="1:10">
      <c r="A33" s="139" t="s">
        <v>286</v>
      </c>
      <c r="B33" s="20" t="s">
        <v>397</v>
      </c>
      <c r="C33" s="20" t="s">
        <v>322</v>
      </c>
      <c r="D33" s="20" t="s">
        <v>341</v>
      </c>
      <c r="E33" s="29" t="s">
        <v>342</v>
      </c>
      <c r="F33" s="20" t="s">
        <v>325</v>
      </c>
      <c r="G33" s="29" t="s">
        <v>336</v>
      </c>
      <c r="H33" s="20" t="s">
        <v>337</v>
      </c>
      <c r="I33" s="20" t="s">
        <v>328</v>
      </c>
      <c r="J33" s="29" t="s">
        <v>342</v>
      </c>
    </row>
    <row r="34" ht="42" customHeight="1" spans="1:10">
      <c r="A34" s="139" t="s">
        <v>286</v>
      </c>
      <c r="B34" s="20" t="s">
        <v>397</v>
      </c>
      <c r="C34" s="20" t="s">
        <v>344</v>
      </c>
      <c r="D34" s="20" t="s">
        <v>345</v>
      </c>
      <c r="E34" s="29" t="s">
        <v>402</v>
      </c>
      <c r="F34" s="20" t="s">
        <v>363</v>
      </c>
      <c r="G34" s="29" t="s">
        <v>403</v>
      </c>
      <c r="H34" s="20"/>
      <c r="I34" s="20" t="s">
        <v>369</v>
      </c>
      <c r="J34" s="29" t="s">
        <v>402</v>
      </c>
    </row>
    <row r="35" ht="42" customHeight="1" spans="1:10">
      <c r="A35" s="139" t="s">
        <v>286</v>
      </c>
      <c r="B35" s="20" t="s">
        <v>397</v>
      </c>
      <c r="C35" s="20" t="s">
        <v>356</v>
      </c>
      <c r="D35" s="20" t="s">
        <v>357</v>
      </c>
      <c r="E35" s="29" t="s">
        <v>357</v>
      </c>
      <c r="F35" s="20" t="s">
        <v>325</v>
      </c>
      <c r="G35" s="29" t="s">
        <v>378</v>
      </c>
      <c r="H35" s="20" t="s">
        <v>337</v>
      </c>
      <c r="I35" s="20" t="s">
        <v>328</v>
      </c>
      <c r="J35" s="29" t="s">
        <v>357</v>
      </c>
    </row>
    <row r="36" ht="42" customHeight="1" spans="1:10">
      <c r="A36" s="139" t="s">
        <v>300</v>
      </c>
      <c r="B36" s="20" t="s">
        <v>404</v>
      </c>
      <c r="C36" s="20" t="s">
        <v>322</v>
      </c>
      <c r="D36" s="20" t="s">
        <v>323</v>
      </c>
      <c r="E36" s="29" t="s">
        <v>405</v>
      </c>
      <c r="F36" s="20" t="s">
        <v>363</v>
      </c>
      <c r="G36" s="29" t="s">
        <v>399</v>
      </c>
      <c r="H36" s="20" t="s">
        <v>385</v>
      </c>
      <c r="I36" s="20" t="s">
        <v>328</v>
      </c>
      <c r="J36" s="29" t="s">
        <v>405</v>
      </c>
    </row>
    <row r="37" ht="42" customHeight="1" spans="1:10">
      <c r="A37" s="139" t="s">
        <v>300</v>
      </c>
      <c r="B37" s="20" t="s">
        <v>404</v>
      </c>
      <c r="C37" s="20" t="s">
        <v>322</v>
      </c>
      <c r="D37" s="20" t="s">
        <v>330</v>
      </c>
      <c r="E37" s="29" t="s">
        <v>406</v>
      </c>
      <c r="F37" s="20" t="s">
        <v>363</v>
      </c>
      <c r="G37" s="29" t="s">
        <v>407</v>
      </c>
      <c r="H37" s="20"/>
      <c r="I37" s="20" t="s">
        <v>369</v>
      </c>
      <c r="J37" s="29" t="s">
        <v>406</v>
      </c>
    </row>
    <row r="38" ht="42" customHeight="1" spans="1:10">
      <c r="A38" s="139" t="s">
        <v>300</v>
      </c>
      <c r="B38" s="20" t="s">
        <v>404</v>
      </c>
      <c r="C38" s="20" t="s">
        <v>344</v>
      </c>
      <c r="D38" s="20" t="s">
        <v>345</v>
      </c>
      <c r="E38" s="29" t="s">
        <v>408</v>
      </c>
      <c r="F38" s="20" t="s">
        <v>363</v>
      </c>
      <c r="G38" s="29" t="s">
        <v>409</v>
      </c>
      <c r="H38" s="20"/>
      <c r="I38" s="20" t="s">
        <v>369</v>
      </c>
      <c r="J38" s="29" t="s">
        <v>408</v>
      </c>
    </row>
    <row r="39" ht="42" customHeight="1" spans="1:10">
      <c r="A39" s="139" t="s">
        <v>300</v>
      </c>
      <c r="B39" s="20" t="s">
        <v>404</v>
      </c>
      <c r="C39" s="20" t="s">
        <v>356</v>
      </c>
      <c r="D39" s="20" t="s">
        <v>357</v>
      </c>
      <c r="E39" s="29" t="s">
        <v>410</v>
      </c>
      <c r="F39" s="20" t="s">
        <v>325</v>
      </c>
      <c r="G39" s="29" t="s">
        <v>378</v>
      </c>
      <c r="H39" s="20" t="s">
        <v>337</v>
      </c>
      <c r="I39" s="20" t="s">
        <v>328</v>
      </c>
      <c r="J39" s="29" t="s">
        <v>410</v>
      </c>
    </row>
    <row r="40" ht="42" customHeight="1" spans="1:10">
      <c r="A40" s="139" t="s">
        <v>288</v>
      </c>
      <c r="B40" s="20" t="s">
        <v>411</v>
      </c>
      <c r="C40" s="20" t="s">
        <v>322</v>
      </c>
      <c r="D40" s="20" t="s">
        <v>323</v>
      </c>
      <c r="E40" s="29" t="s">
        <v>398</v>
      </c>
      <c r="F40" s="20" t="s">
        <v>363</v>
      </c>
      <c r="G40" s="29" t="s">
        <v>412</v>
      </c>
      <c r="H40" s="20" t="s">
        <v>385</v>
      </c>
      <c r="I40" s="20" t="s">
        <v>328</v>
      </c>
      <c r="J40" s="29" t="s">
        <v>398</v>
      </c>
    </row>
    <row r="41" ht="42" customHeight="1" spans="1:10">
      <c r="A41" s="139" t="s">
        <v>288</v>
      </c>
      <c r="B41" s="20" t="s">
        <v>411</v>
      </c>
      <c r="C41" s="20" t="s">
        <v>322</v>
      </c>
      <c r="D41" s="20" t="s">
        <v>323</v>
      </c>
      <c r="E41" s="29" t="s">
        <v>413</v>
      </c>
      <c r="F41" s="20" t="s">
        <v>363</v>
      </c>
      <c r="G41" s="29" t="s">
        <v>414</v>
      </c>
      <c r="H41" s="20" t="s">
        <v>415</v>
      </c>
      <c r="I41" s="20" t="s">
        <v>328</v>
      </c>
      <c r="J41" s="29" t="s">
        <v>413</v>
      </c>
    </row>
    <row r="42" ht="42" customHeight="1" spans="1:10">
      <c r="A42" s="139" t="s">
        <v>288</v>
      </c>
      <c r="B42" s="20" t="s">
        <v>411</v>
      </c>
      <c r="C42" s="20" t="s">
        <v>322</v>
      </c>
      <c r="D42" s="20" t="s">
        <v>341</v>
      </c>
      <c r="E42" s="29" t="s">
        <v>416</v>
      </c>
      <c r="F42" s="20" t="s">
        <v>363</v>
      </c>
      <c r="G42" s="29" t="s">
        <v>417</v>
      </c>
      <c r="H42" s="20"/>
      <c r="I42" s="20" t="s">
        <v>369</v>
      </c>
      <c r="J42" s="29" t="s">
        <v>416</v>
      </c>
    </row>
    <row r="43" ht="42" customHeight="1" spans="1:10">
      <c r="A43" s="139" t="s">
        <v>288</v>
      </c>
      <c r="B43" s="20" t="s">
        <v>411</v>
      </c>
      <c r="C43" s="20" t="s">
        <v>344</v>
      </c>
      <c r="D43" s="20" t="s">
        <v>345</v>
      </c>
      <c r="E43" s="29" t="s">
        <v>418</v>
      </c>
      <c r="F43" s="20" t="s">
        <v>363</v>
      </c>
      <c r="G43" s="29" t="s">
        <v>401</v>
      </c>
      <c r="H43" s="20"/>
      <c r="I43" s="20" t="s">
        <v>369</v>
      </c>
      <c r="J43" s="29" t="s">
        <v>418</v>
      </c>
    </row>
    <row r="44" ht="42" customHeight="1" spans="1:10">
      <c r="A44" s="139" t="s">
        <v>288</v>
      </c>
      <c r="B44" s="20" t="s">
        <v>411</v>
      </c>
      <c r="C44" s="20" t="s">
        <v>356</v>
      </c>
      <c r="D44" s="20" t="s">
        <v>357</v>
      </c>
      <c r="E44" s="29" t="s">
        <v>419</v>
      </c>
      <c r="F44" s="20" t="s">
        <v>363</v>
      </c>
      <c r="G44" s="29" t="s">
        <v>378</v>
      </c>
      <c r="H44" s="20" t="s">
        <v>337</v>
      </c>
      <c r="I44" s="20" t="s">
        <v>328</v>
      </c>
      <c r="J44" s="29" t="s">
        <v>419</v>
      </c>
    </row>
    <row r="45" ht="42" customHeight="1" spans="1:10">
      <c r="A45" s="139" t="s">
        <v>282</v>
      </c>
      <c r="B45" s="20" t="s">
        <v>420</v>
      </c>
      <c r="C45" s="20" t="s">
        <v>322</v>
      </c>
      <c r="D45" s="20" t="s">
        <v>323</v>
      </c>
      <c r="E45" s="29" t="s">
        <v>398</v>
      </c>
      <c r="F45" s="20" t="s">
        <v>363</v>
      </c>
      <c r="G45" s="29" t="s">
        <v>421</v>
      </c>
      <c r="H45" s="20" t="s">
        <v>385</v>
      </c>
      <c r="I45" s="20" t="s">
        <v>328</v>
      </c>
      <c r="J45" s="29" t="s">
        <v>422</v>
      </c>
    </row>
    <row r="46" ht="42" customHeight="1" spans="1:10">
      <c r="A46" s="139" t="s">
        <v>282</v>
      </c>
      <c r="B46" s="20" t="s">
        <v>420</v>
      </c>
      <c r="C46" s="20" t="s">
        <v>322</v>
      </c>
      <c r="D46" s="20" t="s">
        <v>330</v>
      </c>
      <c r="E46" s="29" t="s">
        <v>400</v>
      </c>
      <c r="F46" s="20" t="s">
        <v>363</v>
      </c>
      <c r="G46" s="29" t="s">
        <v>401</v>
      </c>
      <c r="H46" s="20"/>
      <c r="I46" s="20" t="s">
        <v>369</v>
      </c>
      <c r="J46" s="29" t="s">
        <v>423</v>
      </c>
    </row>
    <row r="47" ht="42" customHeight="1" spans="1:10">
      <c r="A47" s="139" t="s">
        <v>282</v>
      </c>
      <c r="B47" s="20" t="s">
        <v>420</v>
      </c>
      <c r="C47" s="20" t="s">
        <v>322</v>
      </c>
      <c r="D47" s="20" t="s">
        <v>341</v>
      </c>
      <c r="E47" s="29" t="s">
        <v>342</v>
      </c>
      <c r="F47" s="20" t="s">
        <v>325</v>
      </c>
      <c r="G47" s="29" t="s">
        <v>336</v>
      </c>
      <c r="H47" s="20" t="s">
        <v>337</v>
      </c>
      <c r="I47" s="20" t="s">
        <v>328</v>
      </c>
      <c r="J47" s="29" t="s">
        <v>424</v>
      </c>
    </row>
    <row r="48" ht="42" customHeight="1" spans="1:10">
      <c r="A48" s="139" t="s">
        <v>282</v>
      </c>
      <c r="B48" s="20" t="s">
        <v>420</v>
      </c>
      <c r="C48" s="20" t="s">
        <v>344</v>
      </c>
      <c r="D48" s="20" t="s">
        <v>345</v>
      </c>
      <c r="E48" s="29" t="s">
        <v>425</v>
      </c>
      <c r="F48" s="20" t="s">
        <v>363</v>
      </c>
      <c r="G48" s="29" t="s">
        <v>403</v>
      </c>
      <c r="H48" s="20"/>
      <c r="I48" s="20" t="s">
        <v>369</v>
      </c>
      <c r="J48" s="29" t="s">
        <v>426</v>
      </c>
    </row>
    <row r="49" ht="42" customHeight="1" spans="1:10">
      <c r="A49" s="139" t="s">
        <v>282</v>
      </c>
      <c r="B49" s="20" t="s">
        <v>420</v>
      </c>
      <c r="C49" s="20" t="s">
        <v>356</v>
      </c>
      <c r="D49" s="20" t="s">
        <v>357</v>
      </c>
      <c r="E49" s="29" t="s">
        <v>357</v>
      </c>
      <c r="F49" s="20" t="s">
        <v>325</v>
      </c>
      <c r="G49" s="29" t="s">
        <v>378</v>
      </c>
      <c r="H49" s="20" t="s">
        <v>337</v>
      </c>
      <c r="I49" s="20" t="s">
        <v>328</v>
      </c>
      <c r="J49" s="29" t="s">
        <v>357</v>
      </c>
    </row>
    <row r="50" ht="42" customHeight="1" spans="1:10">
      <c r="A50" s="139" t="s">
        <v>272</v>
      </c>
      <c r="B50" s="20" t="s">
        <v>427</v>
      </c>
      <c r="C50" s="20" t="s">
        <v>322</v>
      </c>
      <c r="D50" s="20" t="s">
        <v>323</v>
      </c>
      <c r="E50" s="29" t="s">
        <v>428</v>
      </c>
      <c r="F50" s="20" t="s">
        <v>363</v>
      </c>
      <c r="G50" s="29" t="s">
        <v>429</v>
      </c>
      <c r="H50" s="20" t="s">
        <v>415</v>
      </c>
      <c r="I50" s="20" t="s">
        <v>328</v>
      </c>
      <c r="J50" s="29" t="s">
        <v>430</v>
      </c>
    </row>
    <row r="51" ht="42" customHeight="1" spans="1:10">
      <c r="A51" s="139" t="s">
        <v>272</v>
      </c>
      <c r="B51" s="20" t="s">
        <v>427</v>
      </c>
      <c r="C51" s="20" t="s">
        <v>344</v>
      </c>
      <c r="D51" s="20" t="s">
        <v>345</v>
      </c>
      <c r="E51" s="29" t="s">
        <v>431</v>
      </c>
      <c r="F51" s="20" t="s">
        <v>363</v>
      </c>
      <c r="G51" s="29" t="s">
        <v>401</v>
      </c>
      <c r="H51" s="20"/>
      <c r="I51" s="20" t="s">
        <v>369</v>
      </c>
      <c r="J51" s="29" t="s">
        <v>432</v>
      </c>
    </row>
    <row r="52" ht="42" customHeight="1" spans="1:10">
      <c r="A52" s="139" t="s">
        <v>272</v>
      </c>
      <c r="B52" s="20" t="s">
        <v>427</v>
      </c>
      <c r="C52" s="20" t="s">
        <v>356</v>
      </c>
      <c r="D52" s="20" t="s">
        <v>357</v>
      </c>
      <c r="E52" s="29" t="s">
        <v>358</v>
      </c>
      <c r="F52" s="20" t="s">
        <v>325</v>
      </c>
      <c r="G52" s="29" t="s">
        <v>378</v>
      </c>
      <c r="H52" s="20" t="s">
        <v>337</v>
      </c>
      <c r="I52" s="20" t="s">
        <v>328</v>
      </c>
      <c r="J52" s="29" t="s">
        <v>396</v>
      </c>
    </row>
    <row r="53" ht="42" customHeight="1" spans="1:10">
      <c r="A53" s="139" t="s">
        <v>302</v>
      </c>
      <c r="B53" s="20" t="s">
        <v>433</v>
      </c>
      <c r="C53" s="20" t="s">
        <v>322</v>
      </c>
      <c r="D53" s="20" t="s">
        <v>323</v>
      </c>
      <c r="E53" s="29" t="s">
        <v>434</v>
      </c>
      <c r="F53" s="20" t="s">
        <v>363</v>
      </c>
      <c r="G53" s="29" t="s">
        <v>412</v>
      </c>
      <c r="H53" s="20" t="s">
        <v>385</v>
      </c>
      <c r="I53" s="20" t="s">
        <v>328</v>
      </c>
      <c r="J53" s="29" t="s">
        <v>434</v>
      </c>
    </row>
    <row r="54" ht="42" customHeight="1" spans="1:10">
      <c r="A54" s="139" t="s">
        <v>302</v>
      </c>
      <c r="B54" s="20" t="s">
        <v>433</v>
      </c>
      <c r="C54" s="20" t="s">
        <v>344</v>
      </c>
      <c r="D54" s="20" t="s">
        <v>345</v>
      </c>
      <c r="E54" s="29" t="s">
        <v>435</v>
      </c>
      <c r="F54" s="20" t="s">
        <v>363</v>
      </c>
      <c r="G54" s="29" t="s">
        <v>436</v>
      </c>
      <c r="H54" s="20"/>
      <c r="I54" s="20" t="s">
        <v>369</v>
      </c>
      <c r="J54" s="29" t="s">
        <v>435</v>
      </c>
    </row>
    <row r="55" ht="42" customHeight="1" spans="1:10">
      <c r="A55" s="139" t="s">
        <v>302</v>
      </c>
      <c r="B55" s="20" t="s">
        <v>433</v>
      </c>
      <c r="C55" s="20" t="s">
        <v>356</v>
      </c>
      <c r="D55" s="20" t="s">
        <v>357</v>
      </c>
      <c r="E55" s="29" t="s">
        <v>437</v>
      </c>
      <c r="F55" s="20" t="s">
        <v>325</v>
      </c>
      <c r="G55" s="29" t="s">
        <v>378</v>
      </c>
      <c r="H55" s="20" t="s">
        <v>337</v>
      </c>
      <c r="I55" s="20" t="s">
        <v>328</v>
      </c>
      <c r="J55" s="29" t="s">
        <v>437</v>
      </c>
    </row>
    <row r="56" ht="42" customHeight="1" spans="1:10">
      <c r="A56" s="139" t="s">
        <v>280</v>
      </c>
      <c r="B56" s="20" t="s">
        <v>280</v>
      </c>
      <c r="C56" s="20" t="s">
        <v>322</v>
      </c>
      <c r="D56" s="20" t="s">
        <v>323</v>
      </c>
      <c r="E56" s="29" t="s">
        <v>398</v>
      </c>
      <c r="F56" s="20" t="s">
        <v>363</v>
      </c>
      <c r="G56" s="29" t="s">
        <v>421</v>
      </c>
      <c r="H56" s="20" t="s">
        <v>385</v>
      </c>
      <c r="I56" s="20" t="s">
        <v>328</v>
      </c>
      <c r="J56" s="29" t="s">
        <v>398</v>
      </c>
    </row>
    <row r="57" ht="42" customHeight="1" spans="1:10">
      <c r="A57" s="139" t="s">
        <v>280</v>
      </c>
      <c r="B57" s="20" t="s">
        <v>280</v>
      </c>
      <c r="C57" s="20" t="s">
        <v>322</v>
      </c>
      <c r="D57" s="20" t="s">
        <v>330</v>
      </c>
      <c r="E57" s="29" t="s">
        <v>400</v>
      </c>
      <c r="F57" s="20" t="s">
        <v>363</v>
      </c>
      <c r="G57" s="29" t="s">
        <v>401</v>
      </c>
      <c r="H57" s="20"/>
      <c r="I57" s="20" t="s">
        <v>369</v>
      </c>
      <c r="J57" s="29" t="s">
        <v>438</v>
      </c>
    </row>
    <row r="58" ht="42" customHeight="1" spans="1:10">
      <c r="A58" s="139" t="s">
        <v>280</v>
      </c>
      <c r="B58" s="20" t="s">
        <v>280</v>
      </c>
      <c r="C58" s="20" t="s">
        <v>322</v>
      </c>
      <c r="D58" s="20" t="s">
        <v>341</v>
      </c>
      <c r="E58" s="29" t="s">
        <v>342</v>
      </c>
      <c r="F58" s="20" t="s">
        <v>325</v>
      </c>
      <c r="G58" s="29" t="s">
        <v>336</v>
      </c>
      <c r="H58" s="20" t="s">
        <v>337</v>
      </c>
      <c r="I58" s="20" t="s">
        <v>328</v>
      </c>
      <c r="J58" s="29" t="s">
        <v>343</v>
      </c>
    </row>
    <row r="59" ht="42" customHeight="1" spans="1:10">
      <c r="A59" s="139" t="s">
        <v>280</v>
      </c>
      <c r="B59" s="20" t="s">
        <v>280</v>
      </c>
      <c r="C59" s="20" t="s">
        <v>344</v>
      </c>
      <c r="D59" s="20" t="s">
        <v>345</v>
      </c>
      <c r="E59" s="29" t="s">
        <v>350</v>
      </c>
      <c r="F59" s="20" t="s">
        <v>325</v>
      </c>
      <c r="G59" s="29" t="s">
        <v>439</v>
      </c>
      <c r="H59" s="20" t="s">
        <v>337</v>
      </c>
      <c r="I59" s="20" t="s">
        <v>328</v>
      </c>
      <c r="J59" s="29" t="s">
        <v>352</v>
      </c>
    </row>
    <row r="60" ht="42" customHeight="1" spans="1:10">
      <c r="A60" s="139" t="s">
        <v>280</v>
      </c>
      <c r="B60" s="20" t="s">
        <v>280</v>
      </c>
      <c r="C60" s="20" t="s">
        <v>356</v>
      </c>
      <c r="D60" s="20" t="s">
        <v>357</v>
      </c>
      <c r="E60" s="29" t="s">
        <v>358</v>
      </c>
      <c r="F60" s="20" t="s">
        <v>325</v>
      </c>
      <c r="G60" s="29" t="s">
        <v>359</v>
      </c>
      <c r="H60" s="20" t="s">
        <v>337</v>
      </c>
      <c r="I60" s="20" t="s">
        <v>328</v>
      </c>
      <c r="J60" s="29" t="s">
        <v>360</v>
      </c>
    </row>
    <row r="61" ht="42" customHeight="1" spans="1:10">
      <c r="A61" s="139" t="s">
        <v>308</v>
      </c>
      <c r="B61" s="20" t="s">
        <v>308</v>
      </c>
      <c r="C61" s="20" t="s">
        <v>322</v>
      </c>
      <c r="D61" s="20" t="s">
        <v>323</v>
      </c>
      <c r="E61" s="29" t="s">
        <v>440</v>
      </c>
      <c r="F61" s="20" t="s">
        <v>363</v>
      </c>
      <c r="G61" s="29" t="s">
        <v>441</v>
      </c>
      <c r="H61" s="20" t="s">
        <v>385</v>
      </c>
      <c r="I61" s="20" t="s">
        <v>328</v>
      </c>
      <c r="J61" s="29" t="s">
        <v>442</v>
      </c>
    </row>
    <row r="62" ht="42" customHeight="1" spans="1:10">
      <c r="A62" s="139" t="s">
        <v>308</v>
      </c>
      <c r="B62" s="20" t="s">
        <v>308</v>
      </c>
      <c r="C62" s="20" t="s">
        <v>344</v>
      </c>
      <c r="D62" s="20" t="s">
        <v>345</v>
      </c>
      <c r="E62" s="29" t="s">
        <v>443</v>
      </c>
      <c r="F62" s="20" t="s">
        <v>363</v>
      </c>
      <c r="G62" s="29" t="s">
        <v>436</v>
      </c>
      <c r="H62" s="20"/>
      <c r="I62" s="20" t="s">
        <v>369</v>
      </c>
      <c r="J62" s="29" t="s">
        <v>443</v>
      </c>
    </row>
    <row r="63" ht="42" customHeight="1" spans="1:10">
      <c r="A63" s="139" t="s">
        <v>308</v>
      </c>
      <c r="B63" s="20" t="s">
        <v>308</v>
      </c>
      <c r="C63" s="20" t="s">
        <v>356</v>
      </c>
      <c r="D63" s="20" t="s">
        <v>357</v>
      </c>
      <c r="E63" s="29" t="s">
        <v>357</v>
      </c>
      <c r="F63" s="20" t="s">
        <v>325</v>
      </c>
      <c r="G63" s="29" t="s">
        <v>378</v>
      </c>
      <c r="H63" s="20" t="s">
        <v>337</v>
      </c>
      <c r="I63" s="20" t="s">
        <v>328</v>
      </c>
      <c r="J63" s="29" t="s">
        <v>357</v>
      </c>
    </row>
    <row r="64" ht="42" customHeight="1" spans="1:10">
      <c r="A64" s="139" t="s">
        <v>310</v>
      </c>
      <c r="B64" s="20" t="s">
        <v>444</v>
      </c>
      <c r="C64" s="20" t="s">
        <v>322</v>
      </c>
      <c r="D64" s="20" t="s">
        <v>323</v>
      </c>
      <c r="E64" s="29" t="s">
        <v>440</v>
      </c>
      <c r="F64" s="20" t="s">
        <v>363</v>
      </c>
      <c r="G64" s="29" t="s">
        <v>445</v>
      </c>
      <c r="H64" s="20" t="s">
        <v>385</v>
      </c>
      <c r="I64" s="20" t="s">
        <v>328</v>
      </c>
      <c r="J64" s="29" t="s">
        <v>440</v>
      </c>
    </row>
    <row r="65" ht="42" customHeight="1" spans="1:10">
      <c r="A65" s="139" t="s">
        <v>310</v>
      </c>
      <c r="B65" s="20" t="s">
        <v>444</v>
      </c>
      <c r="C65" s="20" t="s">
        <v>344</v>
      </c>
      <c r="D65" s="20" t="s">
        <v>345</v>
      </c>
      <c r="E65" s="29" t="s">
        <v>446</v>
      </c>
      <c r="F65" s="20" t="s">
        <v>363</v>
      </c>
      <c r="G65" s="29" t="s">
        <v>447</v>
      </c>
      <c r="H65" s="20"/>
      <c r="I65" s="20" t="s">
        <v>369</v>
      </c>
      <c r="J65" s="29" t="s">
        <v>446</v>
      </c>
    </row>
    <row r="66" ht="42" customHeight="1" spans="1:10">
      <c r="A66" s="139" t="s">
        <v>310</v>
      </c>
      <c r="B66" s="20" t="s">
        <v>444</v>
      </c>
      <c r="C66" s="20" t="s">
        <v>356</v>
      </c>
      <c r="D66" s="20" t="s">
        <v>357</v>
      </c>
      <c r="E66" s="29" t="s">
        <v>448</v>
      </c>
      <c r="F66" s="20" t="s">
        <v>325</v>
      </c>
      <c r="G66" s="29" t="s">
        <v>395</v>
      </c>
      <c r="H66" s="20" t="s">
        <v>337</v>
      </c>
      <c r="I66" s="20" t="s">
        <v>328</v>
      </c>
      <c r="J66" s="29" t="s">
        <v>448</v>
      </c>
    </row>
    <row r="67" ht="42" customHeight="1" spans="1:10">
      <c r="A67" s="139" t="s">
        <v>278</v>
      </c>
      <c r="B67" s="20" t="s">
        <v>278</v>
      </c>
      <c r="C67" s="20" t="s">
        <v>322</v>
      </c>
      <c r="D67" s="20" t="s">
        <v>323</v>
      </c>
      <c r="E67" s="29" t="s">
        <v>398</v>
      </c>
      <c r="F67" s="20" t="s">
        <v>363</v>
      </c>
      <c r="G67" s="29" t="s">
        <v>449</v>
      </c>
      <c r="H67" s="20" t="s">
        <v>385</v>
      </c>
      <c r="I67" s="20" t="s">
        <v>328</v>
      </c>
      <c r="J67" s="29" t="s">
        <v>422</v>
      </c>
    </row>
    <row r="68" ht="42" customHeight="1" spans="1:10">
      <c r="A68" s="139" t="s">
        <v>278</v>
      </c>
      <c r="B68" s="20" t="s">
        <v>278</v>
      </c>
      <c r="C68" s="20" t="s">
        <v>322</v>
      </c>
      <c r="D68" s="20" t="s">
        <v>330</v>
      </c>
      <c r="E68" s="29" t="s">
        <v>400</v>
      </c>
      <c r="F68" s="20" t="s">
        <v>363</v>
      </c>
      <c r="G68" s="29" t="s">
        <v>401</v>
      </c>
      <c r="H68" s="20"/>
      <c r="I68" s="20" t="s">
        <v>369</v>
      </c>
      <c r="J68" s="29" t="s">
        <v>423</v>
      </c>
    </row>
    <row r="69" ht="42" customHeight="1" spans="1:10">
      <c r="A69" s="139" t="s">
        <v>278</v>
      </c>
      <c r="B69" s="20" t="s">
        <v>278</v>
      </c>
      <c r="C69" s="20" t="s">
        <v>322</v>
      </c>
      <c r="D69" s="20" t="s">
        <v>341</v>
      </c>
      <c r="E69" s="29" t="s">
        <v>342</v>
      </c>
      <c r="F69" s="20" t="s">
        <v>325</v>
      </c>
      <c r="G69" s="29" t="s">
        <v>336</v>
      </c>
      <c r="H69" s="20" t="s">
        <v>337</v>
      </c>
      <c r="I69" s="20" t="s">
        <v>328</v>
      </c>
      <c r="J69" s="29" t="s">
        <v>424</v>
      </c>
    </row>
    <row r="70" ht="42" customHeight="1" spans="1:10">
      <c r="A70" s="139" t="s">
        <v>278</v>
      </c>
      <c r="B70" s="20" t="s">
        <v>278</v>
      </c>
      <c r="C70" s="20" t="s">
        <v>344</v>
      </c>
      <c r="D70" s="20" t="s">
        <v>345</v>
      </c>
      <c r="E70" s="29" t="s">
        <v>450</v>
      </c>
      <c r="F70" s="20" t="s">
        <v>363</v>
      </c>
      <c r="G70" s="29" t="s">
        <v>403</v>
      </c>
      <c r="H70" s="20"/>
      <c r="I70" s="20" t="s">
        <v>369</v>
      </c>
      <c r="J70" s="29" t="s">
        <v>450</v>
      </c>
    </row>
    <row r="71" ht="42" customHeight="1" spans="1:10">
      <c r="A71" s="139" t="s">
        <v>278</v>
      </c>
      <c r="B71" s="20" t="s">
        <v>278</v>
      </c>
      <c r="C71" s="20" t="s">
        <v>356</v>
      </c>
      <c r="D71" s="20" t="s">
        <v>357</v>
      </c>
      <c r="E71" s="29" t="s">
        <v>357</v>
      </c>
      <c r="F71" s="20" t="s">
        <v>325</v>
      </c>
      <c r="G71" s="29" t="s">
        <v>378</v>
      </c>
      <c r="H71" s="20" t="s">
        <v>337</v>
      </c>
      <c r="I71" s="20" t="s">
        <v>328</v>
      </c>
      <c r="J71" s="29" t="s">
        <v>357</v>
      </c>
    </row>
    <row r="72" ht="42" customHeight="1" spans="1:10">
      <c r="A72" s="139" t="s">
        <v>276</v>
      </c>
      <c r="B72" s="20" t="s">
        <v>451</v>
      </c>
      <c r="C72" s="20" t="s">
        <v>322</v>
      </c>
      <c r="D72" s="20" t="s">
        <v>323</v>
      </c>
      <c r="E72" s="29" t="s">
        <v>398</v>
      </c>
      <c r="F72" s="20" t="s">
        <v>363</v>
      </c>
      <c r="G72" s="29" t="s">
        <v>421</v>
      </c>
      <c r="H72" s="20" t="s">
        <v>385</v>
      </c>
      <c r="I72" s="20" t="s">
        <v>328</v>
      </c>
      <c r="J72" s="29" t="s">
        <v>422</v>
      </c>
    </row>
    <row r="73" ht="42" customHeight="1" spans="1:10">
      <c r="A73" s="139" t="s">
        <v>276</v>
      </c>
      <c r="B73" s="20" t="s">
        <v>451</v>
      </c>
      <c r="C73" s="20" t="s">
        <v>322</v>
      </c>
      <c r="D73" s="20" t="s">
        <v>323</v>
      </c>
      <c r="E73" s="29" t="s">
        <v>452</v>
      </c>
      <c r="F73" s="20" t="s">
        <v>325</v>
      </c>
      <c r="G73" s="29" t="s">
        <v>83</v>
      </c>
      <c r="H73" s="20" t="s">
        <v>348</v>
      </c>
      <c r="I73" s="20" t="s">
        <v>328</v>
      </c>
      <c r="J73" s="29" t="s">
        <v>453</v>
      </c>
    </row>
    <row r="74" ht="42" customHeight="1" spans="1:10">
      <c r="A74" s="139" t="s">
        <v>276</v>
      </c>
      <c r="B74" s="20" t="s">
        <v>451</v>
      </c>
      <c r="C74" s="20" t="s">
        <v>322</v>
      </c>
      <c r="D74" s="20" t="s">
        <v>330</v>
      </c>
      <c r="E74" s="29" t="s">
        <v>400</v>
      </c>
      <c r="F74" s="20" t="s">
        <v>363</v>
      </c>
      <c r="G74" s="29" t="s">
        <v>401</v>
      </c>
      <c r="H74" s="20"/>
      <c r="I74" s="20" t="s">
        <v>369</v>
      </c>
      <c r="J74" s="29" t="s">
        <v>423</v>
      </c>
    </row>
    <row r="75" ht="42" customHeight="1" spans="1:10">
      <c r="A75" s="139" t="s">
        <v>276</v>
      </c>
      <c r="B75" s="20" t="s">
        <v>451</v>
      </c>
      <c r="C75" s="20" t="s">
        <v>322</v>
      </c>
      <c r="D75" s="20" t="s">
        <v>341</v>
      </c>
      <c r="E75" s="29" t="s">
        <v>342</v>
      </c>
      <c r="F75" s="20" t="s">
        <v>325</v>
      </c>
      <c r="G75" s="29" t="s">
        <v>336</v>
      </c>
      <c r="H75" s="20" t="s">
        <v>337</v>
      </c>
      <c r="I75" s="20" t="s">
        <v>328</v>
      </c>
      <c r="J75" s="29" t="s">
        <v>424</v>
      </c>
    </row>
    <row r="76" ht="42" customHeight="1" spans="1:10">
      <c r="A76" s="139" t="s">
        <v>276</v>
      </c>
      <c r="B76" s="20" t="s">
        <v>451</v>
      </c>
      <c r="C76" s="20" t="s">
        <v>344</v>
      </c>
      <c r="D76" s="20" t="s">
        <v>345</v>
      </c>
      <c r="E76" s="29" t="s">
        <v>454</v>
      </c>
      <c r="F76" s="20" t="s">
        <v>363</v>
      </c>
      <c r="G76" s="29" t="s">
        <v>403</v>
      </c>
      <c r="H76" s="20"/>
      <c r="I76" s="20" t="s">
        <v>369</v>
      </c>
      <c r="J76" s="29" t="s">
        <v>455</v>
      </c>
    </row>
    <row r="77" ht="42" customHeight="1" spans="1:10">
      <c r="A77" s="139" t="s">
        <v>276</v>
      </c>
      <c r="B77" s="20" t="s">
        <v>451</v>
      </c>
      <c r="C77" s="20" t="s">
        <v>356</v>
      </c>
      <c r="D77" s="20" t="s">
        <v>357</v>
      </c>
      <c r="E77" s="29" t="s">
        <v>456</v>
      </c>
      <c r="F77" s="20" t="s">
        <v>325</v>
      </c>
      <c r="G77" s="29" t="s">
        <v>359</v>
      </c>
      <c r="H77" s="20" t="s">
        <v>337</v>
      </c>
      <c r="I77" s="20" t="s">
        <v>328</v>
      </c>
      <c r="J77" s="29" t="s">
        <v>456</v>
      </c>
    </row>
  </sheetData>
  <mergeCells count="32">
    <mergeCell ref="A2:J2"/>
    <mergeCell ref="A3:H3"/>
    <mergeCell ref="A8:A16"/>
    <mergeCell ref="A17:A22"/>
    <mergeCell ref="A23:A26"/>
    <mergeCell ref="A27:A30"/>
    <mergeCell ref="A31:A35"/>
    <mergeCell ref="A36:A39"/>
    <mergeCell ref="A40:A44"/>
    <mergeCell ref="A45:A49"/>
    <mergeCell ref="A50:A52"/>
    <mergeCell ref="A53:A55"/>
    <mergeCell ref="A56:A60"/>
    <mergeCell ref="A61:A63"/>
    <mergeCell ref="A64:A66"/>
    <mergeCell ref="A67:A71"/>
    <mergeCell ref="A72:A77"/>
    <mergeCell ref="B8:B16"/>
    <mergeCell ref="B17:B22"/>
    <mergeCell ref="B23:B26"/>
    <mergeCell ref="B27:B30"/>
    <mergeCell ref="B31:B35"/>
    <mergeCell ref="B36:B39"/>
    <mergeCell ref="B40:B44"/>
    <mergeCell ref="B45:B49"/>
    <mergeCell ref="B50:B52"/>
    <mergeCell ref="B53:B55"/>
    <mergeCell ref="B56:B60"/>
    <mergeCell ref="B61:B63"/>
    <mergeCell ref="B64:B66"/>
    <mergeCell ref="B67:B71"/>
    <mergeCell ref="B72:B7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selection activeCell="A1" sqref="A1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ht="12" customHeight="1" spans="1:6">
      <c r="A1" s="121">
        <v>1</v>
      </c>
      <c r="B1" s="122">
        <v>0</v>
      </c>
      <c r="C1" s="121">
        <v>1</v>
      </c>
      <c r="D1" s="123"/>
      <c r="E1" s="123"/>
      <c r="F1" s="120" t="s">
        <v>457</v>
      </c>
    </row>
    <row r="2" ht="42" customHeight="1" spans="1:6">
      <c r="A2" s="124" t="str">
        <f>"2025"&amp;"年部门政府性基金预算支出预算表"</f>
        <v>2025年部门政府性基金预算支出预算表</v>
      </c>
      <c r="B2" s="124" t="s">
        <v>458</v>
      </c>
      <c r="C2" s="125"/>
      <c r="D2" s="126"/>
      <c r="E2" s="126"/>
      <c r="F2" s="126"/>
    </row>
    <row r="3" ht="13.5" customHeight="1" spans="1:6">
      <c r="A3" s="4" t="str">
        <f>"单位名称："&amp;"中国共产党寻甸回族彝族自治县委员会宣传部"</f>
        <v>单位名称：中国共产党寻甸回族彝族自治县委员会宣传部</v>
      </c>
      <c r="B3" s="4" t="s">
        <v>459</v>
      </c>
      <c r="C3" s="121"/>
      <c r="D3" s="123"/>
      <c r="E3" s="123"/>
      <c r="F3" s="120" t="s">
        <v>1</v>
      </c>
    </row>
    <row r="4" ht="19.5" customHeight="1" spans="1:6">
      <c r="A4" s="127" t="s">
        <v>192</v>
      </c>
      <c r="B4" s="128" t="s">
        <v>73</v>
      </c>
      <c r="C4" s="127" t="s">
        <v>74</v>
      </c>
      <c r="D4" s="10" t="s">
        <v>460</v>
      </c>
      <c r="E4" s="11"/>
      <c r="F4" s="12"/>
    </row>
    <row r="5" ht="18.75" customHeight="1" spans="1:6">
      <c r="A5" s="129"/>
      <c r="B5" s="130"/>
      <c r="C5" s="129"/>
      <c r="D5" s="15" t="s">
        <v>55</v>
      </c>
      <c r="E5" s="10" t="s">
        <v>76</v>
      </c>
      <c r="F5" s="15" t="s">
        <v>77</v>
      </c>
    </row>
    <row r="6" ht="18.75" customHeight="1" spans="1:6">
      <c r="A6" s="68">
        <v>1</v>
      </c>
      <c r="B6" s="131" t="s">
        <v>84</v>
      </c>
      <c r="C6" s="68">
        <v>3</v>
      </c>
      <c r="D6" s="132">
        <v>4</v>
      </c>
      <c r="E6" s="132">
        <v>5</v>
      </c>
      <c r="F6" s="132">
        <v>6</v>
      </c>
    </row>
    <row r="7" ht="21" customHeight="1" spans="1:6">
      <c r="A7" s="20" t="s">
        <v>70</v>
      </c>
      <c r="B7" s="20"/>
      <c r="C7" s="20"/>
      <c r="D7" s="79">
        <v>4000</v>
      </c>
      <c r="E7" s="79"/>
      <c r="F7" s="79">
        <v>4000</v>
      </c>
    </row>
    <row r="8" ht="21" customHeight="1" spans="1:6">
      <c r="A8" s="20"/>
      <c r="B8" s="20" t="s">
        <v>104</v>
      </c>
      <c r="C8" s="20" t="s">
        <v>105</v>
      </c>
      <c r="D8" s="79">
        <v>4000</v>
      </c>
      <c r="E8" s="79"/>
      <c r="F8" s="79">
        <v>4000</v>
      </c>
    </row>
    <row r="9" ht="21" customHeight="1" spans="1:6">
      <c r="A9" s="23"/>
      <c r="B9" s="133" t="s">
        <v>106</v>
      </c>
      <c r="C9" s="133" t="s">
        <v>107</v>
      </c>
      <c r="D9" s="79">
        <v>4000</v>
      </c>
      <c r="E9" s="79"/>
      <c r="F9" s="79">
        <v>4000</v>
      </c>
    </row>
    <row r="10" ht="21" customHeight="1" spans="1:6">
      <c r="A10" s="23"/>
      <c r="B10" s="134" t="s">
        <v>108</v>
      </c>
      <c r="C10" s="134" t="s">
        <v>109</v>
      </c>
      <c r="D10" s="79">
        <v>4000</v>
      </c>
      <c r="E10" s="79"/>
      <c r="F10" s="79">
        <v>4000</v>
      </c>
    </row>
    <row r="11" ht="18.75" customHeight="1" spans="1:6">
      <c r="A11" s="135" t="s">
        <v>182</v>
      </c>
      <c r="B11" s="135" t="s">
        <v>182</v>
      </c>
      <c r="C11" s="136" t="s">
        <v>182</v>
      </c>
      <c r="D11" s="79">
        <v>4000</v>
      </c>
      <c r="E11" s="79"/>
      <c r="F11" s="79">
        <v>4000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selection activeCell="A10" sqref="A10:S10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87037037037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ht="15.75" customHeight="1" spans="2:19">
      <c r="B1" s="83"/>
      <c r="C1" s="83"/>
      <c r="R1" s="2"/>
      <c r="S1" s="2" t="s">
        <v>461</v>
      </c>
    </row>
    <row r="2" ht="41.25" customHeight="1" spans="1:19">
      <c r="A2" s="72" t="str">
        <f>"2025"&amp;"年部门政府采购预算表"</f>
        <v>2025年部门政府采购预算表</v>
      </c>
      <c r="B2" s="66"/>
      <c r="C2" s="66"/>
      <c r="D2" s="3"/>
      <c r="E2" s="3"/>
      <c r="F2" s="3"/>
      <c r="G2" s="3"/>
      <c r="H2" s="3"/>
      <c r="I2" s="3"/>
      <c r="J2" s="3"/>
      <c r="K2" s="3"/>
      <c r="L2" s="3"/>
      <c r="M2" s="66"/>
      <c r="N2" s="3"/>
      <c r="O2" s="3"/>
      <c r="P2" s="66"/>
      <c r="Q2" s="3"/>
      <c r="R2" s="66"/>
      <c r="S2" s="66"/>
    </row>
    <row r="3" ht="18.75" customHeight="1" spans="1:19">
      <c r="A3" s="111" t="str">
        <f>"单位名称："&amp;"中国共产党寻甸回族彝族自治县委员会宣传部"</f>
        <v>单位名称：中国共产党寻甸回族彝族自治县委员会宣传部</v>
      </c>
      <c r="B3" s="85"/>
      <c r="C3" s="85"/>
      <c r="D3" s="6"/>
      <c r="E3" s="6"/>
      <c r="F3" s="6"/>
      <c r="G3" s="6"/>
      <c r="H3" s="6"/>
      <c r="I3" s="6"/>
      <c r="J3" s="6"/>
      <c r="K3" s="6"/>
      <c r="L3" s="6"/>
      <c r="R3" s="7"/>
      <c r="S3" s="120" t="s">
        <v>1</v>
      </c>
    </row>
    <row r="4" ht="15.75" customHeight="1" spans="1:19">
      <c r="A4" s="9" t="s">
        <v>191</v>
      </c>
      <c r="B4" s="86" t="s">
        <v>192</v>
      </c>
      <c r="C4" s="86" t="s">
        <v>462</v>
      </c>
      <c r="D4" s="87" t="s">
        <v>463</v>
      </c>
      <c r="E4" s="87" t="s">
        <v>464</v>
      </c>
      <c r="F4" s="87" t="s">
        <v>465</v>
      </c>
      <c r="G4" s="87" t="s">
        <v>466</v>
      </c>
      <c r="H4" s="87" t="s">
        <v>467</v>
      </c>
      <c r="I4" s="100" t="s">
        <v>199</v>
      </c>
      <c r="J4" s="100"/>
      <c r="K4" s="100"/>
      <c r="L4" s="100"/>
      <c r="M4" s="101"/>
      <c r="N4" s="100"/>
      <c r="O4" s="100"/>
      <c r="P4" s="80"/>
      <c r="Q4" s="100"/>
      <c r="R4" s="101"/>
      <c r="S4" s="81"/>
    </row>
    <row r="5" ht="17.25" customHeight="1" spans="1:19">
      <c r="A5" s="14"/>
      <c r="B5" s="88"/>
      <c r="C5" s="88"/>
      <c r="D5" s="89"/>
      <c r="E5" s="89"/>
      <c r="F5" s="89"/>
      <c r="G5" s="89"/>
      <c r="H5" s="89"/>
      <c r="I5" s="89" t="s">
        <v>55</v>
      </c>
      <c r="J5" s="89" t="s">
        <v>58</v>
      </c>
      <c r="K5" s="89" t="s">
        <v>468</v>
      </c>
      <c r="L5" s="89" t="s">
        <v>469</v>
      </c>
      <c r="M5" s="102" t="s">
        <v>470</v>
      </c>
      <c r="N5" s="103" t="s">
        <v>471</v>
      </c>
      <c r="O5" s="103"/>
      <c r="P5" s="108"/>
      <c r="Q5" s="103"/>
      <c r="R5" s="109"/>
      <c r="S5" s="90"/>
    </row>
    <row r="6" ht="54" customHeight="1" spans="1:19">
      <c r="A6" s="17"/>
      <c r="B6" s="90"/>
      <c r="C6" s="90"/>
      <c r="D6" s="91"/>
      <c r="E6" s="91"/>
      <c r="F6" s="91"/>
      <c r="G6" s="91"/>
      <c r="H6" s="91"/>
      <c r="I6" s="91"/>
      <c r="J6" s="91" t="s">
        <v>57</v>
      </c>
      <c r="K6" s="91"/>
      <c r="L6" s="91"/>
      <c r="M6" s="104"/>
      <c r="N6" s="91" t="s">
        <v>57</v>
      </c>
      <c r="O6" s="91" t="s">
        <v>64</v>
      </c>
      <c r="P6" s="90" t="s">
        <v>65</v>
      </c>
      <c r="Q6" s="91" t="s">
        <v>66</v>
      </c>
      <c r="R6" s="104" t="s">
        <v>67</v>
      </c>
      <c r="S6" s="90" t="s">
        <v>68</v>
      </c>
    </row>
    <row r="7" ht="18" customHeight="1" spans="1:19">
      <c r="A7" s="112">
        <v>1</v>
      </c>
      <c r="B7" s="112" t="s">
        <v>84</v>
      </c>
      <c r="C7" s="113">
        <v>3</v>
      </c>
      <c r="D7" s="113">
        <v>4</v>
      </c>
      <c r="E7" s="112">
        <v>5</v>
      </c>
      <c r="F7" s="112">
        <v>6</v>
      </c>
      <c r="G7" s="112">
        <v>7</v>
      </c>
      <c r="H7" s="112">
        <v>8</v>
      </c>
      <c r="I7" s="112">
        <v>9</v>
      </c>
      <c r="J7" s="112">
        <v>10</v>
      </c>
      <c r="K7" s="112">
        <v>11</v>
      </c>
      <c r="L7" s="112">
        <v>12</v>
      </c>
      <c r="M7" s="112">
        <v>13</v>
      </c>
      <c r="N7" s="112">
        <v>14</v>
      </c>
      <c r="O7" s="112">
        <v>15</v>
      </c>
      <c r="P7" s="112">
        <v>16</v>
      </c>
      <c r="Q7" s="112">
        <v>17</v>
      </c>
      <c r="R7" s="112">
        <v>18</v>
      </c>
      <c r="S7" s="112">
        <v>19</v>
      </c>
    </row>
    <row r="8" ht="21" customHeight="1" spans="1:19">
      <c r="A8" s="92"/>
      <c r="B8" s="93"/>
      <c r="C8" s="93"/>
      <c r="D8" s="94"/>
      <c r="E8" s="94"/>
      <c r="F8" s="94"/>
      <c r="G8" s="114"/>
      <c r="H8" s="79"/>
      <c r="I8" s="79"/>
      <c r="J8" s="79"/>
      <c r="K8" s="79"/>
      <c r="L8" s="79"/>
      <c r="M8" s="79"/>
      <c r="N8" s="79"/>
      <c r="O8" s="79"/>
      <c r="P8" s="110"/>
      <c r="Q8" s="110"/>
      <c r="R8" s="79"/>
      <c r="S8" s="79"/>
    </row>
    <row r="9" ht="21" customHeight="1" spans="1:19">
      <c r="A9" s="95" t="s">
        <v>182</v>
      </c>
      <c r="B9" s="96"/>
      <c r="C9" s="96"/>
      <c r="D9" s="97"/>
      <c r="E9" s="97"/>
      <c r="F9" s="97"/>
      <c r="G9" s="115"/>
      <c r="H9" s="79"/>
      <c r="I9" s="79"/>
      <c r="J9" s="79"/>
      <c r="K9" s="79"/>
      <c r="L9" s="79"/>
      <c r="M9" s="79"/>
      <c r="N9" s="79"/>
      <c r="O9" s="79"/>
      <c r="P9" s="110"/>
      <c r="Q9" s="110"/>
      <c r="R9" s="79"/>
      <c r="S9" s="79"/>
    </row>
    <row r="10" ht="21" customHeight="1" spans="1:19">
      <c r="A10" s="116" t="s">
        <v>472</v>
      </c>
      <c r="B10" s="117"/>
      <c r="C10" s="117"/>
      <c r="D10" s="116"/>
      <c r="E10" s="116"/>
      <c r="F10" s="116"/>
      <c r="G10" s="118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1"/>
  <sheetViews>
    <sheetView showZeros="0" workbookViewId="0">
      <selection activeCell="A11" sqref="A11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ht="16.5" customHeight="1" spans="1:20">
      <c r="A1" s="76"/>
      <c r="B1" s="83"/>
      <c r="C1" s="83"/>
      <c r="D1" s="83"/>
      <c r="E1" s="83"/>
      <c r="F1" s="83"/>
      <c r="G1" s="83"/>
      <c r="H1" s="76"/>
      <c r="I1" s="76"/>
      <c r="J1" s="76"/>
      <c r="K1" s="76"/>
      <c r="L1" s="76"/>
      <c r="M1" s="76"/>
      <c r="N1" s="98"/>
      <c r="O1" s="76"/>
      <c r="P1" s="76"/>
      <c r="Q1" s="83"/>
      <c r="R1" s="76"/>
      <c r="S1" s="106"/>
      <c r="T1" s="106" t="s">
        <v>473</v>
      </c>
    </row>
    <row r="2" ht="41.25" customHeight="1" spans="1:20">
      <c r="A2" s="72" t="str">
        <f>"2025"&amp;"年部门政府购买服务预算表"</f>
        <v>2025年部门政府购买服务预算表</v>
      </c>
      <c r="B2" s="66"/>
      <c r="C2" s="66"/>
      <c r="D2" s="66"/>
      <c r="E2" s="66"/>
      <c r="F2" s="66"/>
      <c r="G2" s="66"/>
      <c r="H2" s="84"/>
      <c r="I2" s="84"/>
      <c r="J2" s="84"/>
      <c r="K2" s="84"/>
      <c r="L2" s="84"/>
      <c r="M2" s="84"/>
      <c r="N2" s="99"/>
      <c r="O2" s="84"/>
      <c r="P2" s="84"/>
      <c r="Q2" s="66"/>
      <c r="R2" s="84"/>
      <c r="S2" s="99"/>
      <c r="T2" s="66"/>
    </row>
    <row r="3" ht="22.5" customHeight="1" spans="1:20">
      <c r="A3" s="73" t="str">
        <f>"单位名称："&amp;"中国共产党寻甸回族彝族自治县委员会宣传部"</f>
        <v>单位名称：中国共产党寻甸回族彝族自治县委员会宣传部</v>
      </c>
      <c r="B3" s="85"/>
      <c r="C3" s="85"/>
      <c r="D3" s="85"/>
      <c r="E3" s="85"/>
      <c r="F3" s="85"/>
      <c r="G3" s="85"/>
      <c r="H3" s="74"/>
      <c r="I3" s="74"/>
      <c r="J3" s="74"/>
      <c r="K3" s="74"/>
      <c r="L3" s="74"/>
      <c r="M3" s="74"/>
      <c r="N3" s="98"/>
      <c r="O3" s="76"/>
      <c r="P3" s="76"/>
      <c r="Q3" s="83"/>
      <c r="R3" s="76"/>
      <c r="S3" s="107"/>
      <c r="T3" s="106" t="s">
        <v>1</v>
      </c>
    </row>
    <row r="4" ht="24" customHeight="1" spans="1:20">
      <c r="A4" s="9" t="s">
        <v>191</v>
      </c>
      <c r="B4" s="86" t="s">
        <v>192</v>
      </c>
      <c r="C4" s="86" t="s">
        <v>462</v>
      </c>
      <c r="D4" s="86" t="s">
        <v>474</v>
      </c>
      <c r="E4" s="86" t="s">
        <v>475</v>
      </c>
      <c r="F4" s="86" t="s">
        <v>476</v>
      </c>
      <c r="G4" s="86" t="s">
        <v>477</v>
      </c>
      <c r="H4" s="87" t="s">
        <v>478</v>
      </c>
      <c r="I4" s="87" t="s">
        <v>479</v>
      </c>
      <c r="J4" s="100" t="s">
        <v>199</v>
      </c>
      <c r="K4" s="100"/>
      <c r="L4" s="100"/>
      <c r="M4" s="100"/>
      <c r="N4" s="101"/>
      <c r="O4" s="100"/>
      <c r="P4" s="100"/>
      <c r="Q4" s="80"/>
      <c r="R4" s="100"/>
      <c r="S4" s="101"/>
      <c r="T4" s="81"/>
    </row>
    <row r="5" ht="24" customHeight="1" spans="1:20">
      <c r="A5" s="14"/>
      <c r="B5" s="88"/>
      <c r="C5" s="88"/>
      <c r="D5" s="88"/>
      <c r="E5" s="88"/>
      <c r="F5" s="88"/>
      <c r="G5" s="88"/>
      <c r="H5" s="89"/>
      <c r="I5" s="89"/>
      <c r="J5" s="89" t="s">
        <v>55</v>
      </c>
      <c r="K5" s="89" t="s">
        <v>58</v>
      </c>
      <c r="L5" s="89" t="s">
        <v>468</v>
      </c>
      <c r="M5" s="89" t="s">
        <v>469</v>
      </c>
      <c r="N5" s="102" t="s">
        <v>470</v>
      </c>
      <c r="O5" s="103" t="s">
        <v>471</v>
      </c>
      <c r="P5" s="103"/>
      <c r="Q5" s="108"/>
      <c r="R5" s="103"/>
      <c r="S5" s="109"/>
      <c r="T5" s="90"/>
    </row>
    <row r="6" ht="54" customHeight="1" spans="1:20">
      <c r="A6" s="17"/>
      <c r="B6" s="90"/>
      <c r="C6" s="90"/>
      <c r="D6" s="90"/>
      <c r="E6" s="90"/>
      <c r="F6" s="90"/>
      <c r="G6" s="90"/>
      <c r="H6" s="91"/>
      <c r="I6" s="91"/>
      <c r="J6" s="91"/>
      <c r="K6" s="91" t="s">
        <v>57</v>
      </c>
      <c r="L6" s="91"/>
      <c r="M6" s="91"/>
      <c r="N6" s="104"/>
      <c r="O6" s="91" t="s">
        <v>57</v>
      </c>
      <c r="P6" s="91" t="s">
        <v>64</v>
      </c>
      <c r="Q6" s="90" t="s">
        <v>65</v>
      </c>
      <c r="R6" s="91" t="s">
        <v>66</v>
      </c>
      <c r="S6" s="104" t="s">
        <v>67</v>
      </c>
      <c r="T6" s="90" t="s">
        <v>68</v>
      </c>
    </row>
    <row r="7" ht="17.25" customHeight="1" spans="1:20">
      <c r="A7" s="18">
        <v>1</v>
      </c>
      <c r="B7" s="90">
        <v>2</v>
      </c>
      <c r="C7" s="18">
        <v>3</v>
      </c>
      <c r="D7" s="18">
        <v>4</v>
      </c>
      <c r="E7" s="90">
        <v>5</v>
      </c>
      <c r="F7" s="18">
        <v>6</v>
      </c>
      <c r="G7" s="18">
        <v>7</v>
      </c>
      <c r="H7" s="90">
        <v>8</v>
      </c>
      <c r="I7" s="18">
        <v>9</v>
      </c>
      <c r="J7" s="18">
        <v>10</v>
      </c>
      <c r="K7" s="90">
        <v>11</v>
      </c>
      <c r="L7" s="18">
        <v>12</v>
      </c>
      <c r="M7" s="18">
        <v>13</v>
      </c>
      <c r="N7" s="90">
        <v>14</v>
      </c>
      <c r="O7" s="18">
        <v>15</v>
      </c>
      <c r="P7" s="18">
        <v>16</v>
      </c>
      <c r="Q7" s="90">
        <v>17</v>
      </c>
      <c r="R7" s="18">
        <v>18</v>
      </c>
      <c r="S7" s="18">
        <v>19</v>
      </c>
      <c r="T7" s="18">
        <v>20</v>
      </c>
    </row>
    <row r="8" ht="21" customHeight="1" spans="1:20">
      <c r="A8" s="92"/>
      <c r="B8" s="93"/>
      <c r="C8" s="93"/>
      <c r="D8" s="93"/>
      <c r="E8" s="93"/>
      <c r="F8" s="93"/>
      <c r="G8" s="93"/>
      <c r="H8" s="94"/>
      <c r="I8" s="94"/>
      <c r="J8" s="79"/>
      <c r="K8" s="79"/>
      <c r="L8" s="79"/>
      <c r="M8" s="79"/>
      <c r="N8" s="79"/>
      <c r="O8" s="79"/>
      <c r="P8" s="79"/>
      <c r="Q8" s="110"/>
      <c r="R8" s="110"/>
      <c r="S8" s="79"/>
      <c r="T8" s="79"/>
    </row>
    <row r="9" ht="21" customHeight="1" spans="1:20">
      <c r="A9" s="95" t="s">
        <v>182</v>
      </c>
      <c r="B9" s="96"/>
      <c r="C9" s="96"/>
      <c r="D9" s="96"/>
      <c r="E9" s="96"/>
      <c r="F9" s="96"/>
      <c r="G9" s="96"/>
      <c r="H9" s="97"/>
      <c r="I9" s="105"/>
      <c r="J9" s="79"/>
      <c r="K9" s="79"/>
      <c r="L9" s="79"/>
      <c r="M9" s="79"/>
      <c r="N9" s="79"/>
      <c r="O9" s="79"/>
      <c r="P9" s="79"/>
      <c r="Q9" s="110"/>
      <c r="R9" s="110"/>
      <c r="S9" s="79"/>
      <c r="T9" s="79"/>
    </row>
    <row r="11" customHeight="1" spans="1:1">
      <c r="A11" t="s">
        <v>472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10"/>
  <sheetViews>
    <sheetView showZeros="0" workbookViewId="0">
      <selection activeCell="A10" sqref="A10"/>
    </sheetView>
  </sheetViews>
  <sheetFormatPr defaultColWidth="9.13888888888889" defaultRowHeight="14.25" customHeight="1"/>
  <cols>
    <col min="1" max="1" width="37.7037037037037" customWidth="1"/>
    <col min="2" max="24" width="20" customWidth="1"/>
  </cols>
  <sheetData>
    <row r="1" ht="17.25" customHeight="1" spans="4:24">
      <c r="D1" s="71"/>
      <c r="W1" s="2"/>
      <c r="X1" s="2" t="s">
        <v>480</v>
      </c>
    </row>
    <row r="2" ht="41.25" customHeight="1" spans="1:24">
      <c r="A2" s="72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6"/>
      <c r="X2" s="66"/>
    </row>
    <row r="3" ht="18" customHeight="1" spans="1:24">
      <c r="A3" s="73" t="str">
        <f>"单位名称："&amp;"中国共产党寻甸回族彝族自治县委员会宣传部"</f>
        <v>单位名称：中国共产党寻甸回族彝族自治县委员会宣传部</v>
      </c>
      <c r="B3" s="74"/>
      <c r="C3" s="74"/>
      <c r="D3" s="75"/>
      <c r="E3" s="76"/>
      <c r="F3" s="76"/>
      <c r="G3" s="76"/>
      <c r="H3" s="76"/>
      <c r="I3" s="76"/>
      <c r="W3" s="7"/>
      <c r="X3" s="7" t="s">
        <v>1</v>
      </c>
    </row>
    <row r="4" ht="19.5" customHeight="1" spans="1:24">
      <c r="A4" s="27" t="s">
        <v>481</v>
      </c>
      <c r="B4" s="10" t="s">
        <v>199</v>
      </c>
      <c r="C4" s="11"/>
      <c r="D4" s="11"/>
      <c r="E4" s="10" t="s">
        <v>482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0"/>
      <c r="X4" s="81"/>
    </row>
    <row r="5" ht="40.5" customHeight="1" spans="1:24">
      <c r="A5" s="18"/>
      <c r="B5" s="28" t="s">
        <v>55</v>
      </c>
      <c r="C5" s="9" t="s">
        <v>58</v>
      </c>
      <c r="D5" s="77" t="s">
        <v>468</v>
      </c>
      <c r="E5" s="48" t="s">
        <v>483</v>
      </c>
      <c r="F5" s="48" t="s">
        <v>484</v>
      </c>
      <c r="G5" s="48" t="s">
        <v>485</v>
      </c>
      <c r="H5" s="48" t="s">
        <v>486</v>
      </c>
      <c r="I5" s="48" t="s">
        <v>487</v>
      </c>
      <c r="J5" s="48" t="s">
        <v>488</v>
      </c>
      <c r="K5" s="48" t="s">
        <v>489</v>
      </c>
      <c r="L5" s="48" t="s">
        <v>490</v>
      </c>
      <c r="M5" s="48" t="s">
        <v>491</v>
      </c>
      <c r="N5" s="48" t="s">
        <v>492</v>
      </c>
      <c r="O5" s="48" t="s">
        <v>493</v>
      </c>
      <c r="P5" s="48" t="s">
        <v>494</v>
      </c>
      <c r="Q5" s="48" t="s">
        <v>495</v>
      </c>
      <c r="R5" s="48" t="s">
        <v>496</v>
      </c>
      <c r="S5" s="48" t="s">
        <v>497</v>
      </c>
      <c r="T5" s="48" t="s">
        <v>498</v>
      </c>
      <c r="U5" s="48" t="s">
        <v>499</v>
      </c>
      <c r="V5" s="48" t="s">
        <v>500</v>
      </c>
      <c r="W5" s="48" t="s">
        <v>501</v>
      </c>
      <c r="X5" s="82" t="s">
        <v>502</v>
      </c>
    </row>
    <row r="6" ht="19.5" customHeight="1" spans="1:24">
      <c r="A6" s="19">
        <v>1</v>
      </c>
      <c r="B6" s="19">
        <v>2</v>
      </c>
      <c r="C6" s="19">
        <v>3</v>
      </c>
      <c r="D6" s="78">
        <v>4</v>
      </c>
      <c r="E6" s="36">
        <v>5</v>
      </c>
      <c r="F6" s="19">
        <v>6</v>
      </c>
      <c r="G6" s="19">
        <v>7</v>
      </c>
      <c r="H6" s="78">
        <v>8</v>
      </c>
      <c r="I6" s="19">
        <v>9</v>
      </c>
      <c r="J6" s="19">
        <v>10</v>
      </c>
      <c r="K6" s="19">
        <v>11</v>
      </c>
      <c r="L6" s="78">
        <v>12</v>
      </c>
      <c r="M6" s="19">
        <v>13</v>
      </c>
      <c r="N6" s="19">
        <v>14</v>
      </c>
      <c r="O6" s="19">
        <v>15</v>
      </c>
      <c r="P6" s="78">
        <v>16</v>
      </c>
      <c r="Q6" s="19">
        <v>17</v>
      </c>
      <c r="R6" s="19">
        <v>18</v>
      </c>
      <c r="S6" s="19">
        <v>19</v>
      </c>
      <c r="T6" s="78">
        <v>20</v>
      </c>
      <c r="U6" s="78">
        <v>21</v>
      </c>
      <c r="V6" s="78">
        <v>22</v>
      </c>
      <c r="W6" s="36">
        <v>23</v>
      </c>
      <c r="X6" s="36">
        <v>24</v>
      </c>
    </row>
    <row r="7" ht="19.5" customHeight="1" spans="1:24">
      <c r="A7" s="2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ht="19.5" customHeight="1" spans="1:24">
      <c r="A8" s="6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10" customHeight="1" spans="1:1">
      <c r="A10" t="s">
        <v>503</v>
      </c>
    </row>
  </sheetData>
  <mergeCells count="5">
    <mergeCell ref="A2:X2"/>
    <mergeCell ref="A3:I3"/>
    <mergeCell ref="B4:D4"/>
    <mergeCell ref="E4:X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selection activeCell="A9" sqref="A9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6.5" customHeight="1" spans="10:10">
      <c r="J1" s="2" t="s">
        <v>504</v>
      </c>
    </row>
    <row r="2" ht="41.25" customHeight="1" spans="1:10">
      <c r="A2" s="65" t="str">
        <f>"2025"&amp;"年对下转移支付绩效目标表"</f>
        <v>2025年对下转移支付绩效目标表</v>
      </c>
      <c r="B2" s="3"/>
      <c r="C2" s="3"/>
      <c r="D2" s="3"/>
      <c r="E2" s="3"/>
      <c r="F2" s="66"/>
      <c r="G2" s="3"/>
      <c r="H2" s="66"/>
      <c r="I2" s="66"/>
      <c r="J2" s="3"/>
    </row>
    <row r="3" ht="17.25" customHeight="1" spans="1:1">
      <c r="A3" s="4" t="str">
        <f>"单位名称："&amp;"中国共产党寻甸回族彝族自治县委员会宣传部"</f>
        <v>单位名称：中国共产党寻甸回族彝族自治县委员会宣传部</v>
      </c>
    </row>
    <row r="4" ht="44.25" customHeight="1" spans="1:10">
      <c r="A4" s="67" t="s">
        <v>481</v>
      </c>
      <c r="B4" s="67" t="s">
        <v>312</v>
      </c>
      <c r="C4" s="67" t="s">
        <v>313</v>
      </c>
      <c r="D4" s="67" t="s">
        <v>314</v>
      </c>
      <c r="E4" s="67" t="s">
        <v>315</v>
      </c>
      <c r="F4" s="68" t="s">
        <v>316</v>
      </c>
      <c r="G4" s="67" t="s">
        <v>317</v>
      </c>
      <c r="H4" s="68" t="s">
        <v>318</v>
      </c>
      <c r="I4" s="68" t="s">
        <v>319</v>
      </c>
      <c r="J4" s="67" t="s">
        <v>320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8">
        <v>6</v>
      </c>
      <c r="G5" s="67">
        <v>7</v>
      </c>
      <c r="H5" s="68">
        <v>8</v>
      </c>
      <c r="I5" s="68">
        <v>9</v>
      </c>
      <c r="J5" s="67">
        <v>10</v>
      </c>
    </row>
    <row r="6" ht="42" customHeight="1" spans="1:10">
      <c r="A6" s="29"/>
      <c r="B6" s="69"/>
      <c r="C6" s="69"/>
      <c r="D6" s="69"/>
      <c r="E6" s="54"/>
      <c r="F6" s="70"/>
      <c r="G6" s="54"/>
      <c r="H6" s="70"/>
      <c r="I6" s="70"/>
      <c r="J6" s="54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9" customHeight="1" spans="1:1">
      <c r="A9" t="s">
        <v>503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0"/>
  <sheetViews>
    <sheetView showZeros="0" workbookViewId="0">
      <selection activeCell="A10" sqref="A10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38" t="s">
        <v>505</v>
      </c>
      <c r="B1" s="39"/>
      <c r="C1" s="39"/>
      <c r="D1" s="40"/>
      <c r="E1" s="40"/>
      <c r="F1" s="40"/>
      <c r="G1" s="39"/>
      <c r="H1" s="39"/>
      <c r="I1" s="40"/>
    </row>
    <row r="2" ht="41.25" customHeight="1" spans="1:9">
      <c r="A2" s="41" t="str">
        <f>"2025"&amp;"年新增资产配置预算表"</f>
        <v>2025年新增资产配置预算表</v>
      </c>
      <c r="B2" s="42"/>
      <c r="C2" s="42"/>
      <c r="D2" s="43"/>
      <c r="E2" s="43"/>
      <c r="F2" s="43"/>
      <c r="G2" s="42"/>
      <c r="H2" s="42"/>
      <c r="I2" s="43"/>
    </row>
    <row r="3" customHeight="1" spans="1:9">
      <c r="A3" s="44" t="str">
        <f>"单位名称："&amp;"中国共产党寻甸回族彝族自治县委员会宣传部"</f>
        <v>单位名称：中国共产党寻甸回族彝族自治县委员会宣传部</v>
      </c>
      <c r="B3" s="45"/>
      <c r="C3" s="45"/>
      <c r="D3" s="46"/>
      <c r="F3" s="43"/>
      <c r="G3" s="42"/>
      <c r="H3" s="42"/>
      <c r="I3" s="64" t="s">
        <v>1</v>
      </c>
    </row>
    <row r="4" ht="28.5" customHeight="1" spans="1:9">
      <c r="A4" s="47" t="s">
        <v>191</v>
      </c>
      <c r="B4" s="48" t="s">
        <v>192</v>
      </c>
      <c r="C4" s="49" t="s">
        <v>506</v>
      </c>
      <c r="D4" s="47" t="s">
        <v>507</v>
      </c>
      <c r="E4" s="47" t="s">
        <v>508</v>
      </c>
      <c r="F4" s="47" t="s">
        <v>509</v>
      </c>
      <c r="G4" s="48" t="s">
        <v>510</v>
      </c>
      <c r="H4" s="36"/>
      <c r="I4" s="47"/>
    </row>
    <row r="5" ht="21" customHeight="1" spans="1:9">
      <c r="A5" s="49"/>
      <c r="B5" s="50"/>
      <c r="C5" s="50"/>
      <c r="D5" s="51"/>
      <c r="E5" s="50"/>
      <c r="F5" s="50"/>
      <c r="G5" s="48" t="s">
        <v>466</v>
      </c>
      <c r="H5" s="48" t="s">
        <v>511</v>
      </c>
      <c r="I5" s="48" t="s">
        <v>512</v>
      </c>
    </row>
    <row r="6" ht="17.25" customHeight="1" spans="1:9">
      <c r="A6" s="52" t="s">
        <v>83</v>
      </c>
      <c r="B6" s="53" t="s">
        <v>84</v>
      </c>
      <c r="C6" s="52" t="s">
        <v>85</v>
      </c>
      <c r="D6" s="54" t="s">
        <v>86</v>
      </c>
      <c r="E6" s="52" t="s">
        <v>87</v>
      </c>
      <c r="F6" s="53" t="s">
        <v>88</v>
      </c>
      <c r="G6" s="55" t="s">
        <v>89</v>
      </c>
      <c r="H6" s="54" t="s">
        <v>90</v>
      </c>
      <c r="I6" s="54">
        <v>9</v>
      </c>
    </row>
    <row r="7" ht="19.5" customHeight="1" spans="1:9">
      <c r="A7" s="56"/>
      <c r="B7" s="31"/>
      <c r="C7" s="31"/>
      <c r="D7" s="29"/>
      <c r="E7" s="20"/>
      <c r="F7" s="55"/>
      <c r="G7" s="57"/>
      <c r="H7" s="58"/>
      <c r="I7" s="58"/>
    </row>
    <row r="8" ht="19.5" customHeight="1" spans="1:9">
      <c r="A8" s="59" t="s">
        <v>55</v>
      </c>
      <c r="B8" s="60"/>
      <c r="C8" s="60"/>
      <c r="D8" s="61"/>
      <c r="E8" s="62"/>
      <c r="F8" s="62"/>
      <c r="G8" s="57"/>
      <c r="H8" s="58"/>
      <c r="I8" s="58"/>
    </row>
    <row r="10" customHeight="1" spans="1:1">
      <c r="A10" s="63" t="s">
        <v>513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selection activeCell="B16" sqref="B16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4:11">
      <c r="D1" s="1"/>
      <c r="E1" s="1"/>
      <c r="F1" s="1"/>
      <c r="G1" s="1"/>
      <c r="K1" s="2" t="s">
        <v>514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"单位名称："&amp;"中国共产党寻甸回族彝族自治县委员会宣传部"</f>
        <v>单位名称：中国共产党寻甸回族彝族自治县委员会宣传部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264</v>
      </c>
      <c r="B4" s="8" t="s">
        <v>194</v>
      </c>
      <c r="C4" s="8" t="s">
        <v>265</v>
      </c>
      <c r="D4" s="9" t="s">
        <v>195</v>
      </c>
      <c r="E4" s="9" t="s">
        <v>196</v>
      </c>
      <c r="F4" s="9" t="s">
        <v>266</v>
      </c>
      <c r="G4" s="9" t="s">
        <v>267</v>
      </c>
      <c r="H4" s="27" t="s">
        <v>55</v>
      </c>
      <c r="I4" s="10" t="s">
        <v>515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6">
        <v>10</v>
      </c>
      <c r="K7" s="36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7"/>
      <c r="J8" s="37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182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2" customHeight="1" spans="1:1">
      <c r="A12" s="35" t="s">
        <v>516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tabSelected="1" workbookViewId="0">
      <selection activeCell="A1" sqref="A1"/>
    </sheetView>
  </sheetViews>
  <sheetFormatPr defaultColWidth="9.13888888888889" defaultRowHeight="14.25" customHeight="1" outlineLevelCol="6"/>
  <cols>
    <col min="1" max="1" width="35.287037037037" customWidth="1"/>
    <col min="2" max="4" width="28" customWidth="1"/>
    <col min="5" max="7" width="23.8518518518519" customWidth="1"/>
  </cols>
  <sheetData>
    <row r="1" ht="13.5" customHeight="1" spans="4:7">
      <c r="D1" s="1"/>
      <c r="G1" s="2" t="s">
        <v>517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"单位名称："&amp;"中国共产党寻甸回族彝族自治县委员会宣传部"</f>
        <v>单位名称：中国共产党寻甸回族彝族自治县委员会宣传部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265</v>
      </c>
      <c r="B4" s="8" t="s">
        <v>264</v>
      </c>
      <c r="C4" s="8" t="s">
        <v>194</v>
      </c>
      <c r="D4" s="9" t="s">
        <v>518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911295.96</v>
      </c>
      <c r="F8" s="22"/>
      <c r="G8" s="22"/>
    </row>
    <row r="9" ht="18.75" customHeight="1" spans="1:7">
      <c r="A9" s="20"/>
      <c r="B9" s="20" t="s">
        <v>519</v>
      </c>
      <c r="C9" s="20" t="s">
        <v>272</v>
      </c>
      <c r="D9" s="20" t="s">
        <v>520</v>
      </c>
      <c r="E9" s="22">
        <v>50000</v>
      </c>
      <c r="F9" s="22"/>
      <c r="G9" s="22"/>
    </row>
    <row r="10" ht="18.75" customHeight="1" spans="1:7">
      <c r="A10" s="23"/>
      <c r="B10" s="20" t="s">
        <v>519</v>
      </c>
      <c r="C10" s="20" t="s">
        <v>274</v>
      </c>
      <c r="D10" s="20" t="s">
        <v>520</v>
      </c>
      <c r="E10" s="22">
        <v>40000</v>
      </c>
      <c r="F10" s="22"/>
      <c r="G10" s="22"/>
    </row>
    <row r="11" ht="18.75" customHeight="1" spans="1:7">
      <c r="A11" s="23"/>
      <c r="B11" s="20" t="s">
        <v>519</v>
      </c>
      <c r="C11" s="20" t="s">
        <v>276</v>
      </c>
      <c r="D11" s="20" t="s">
        <v>520</v>
      </c>
      <c r="E11" s="22">
        <v>50000</v>
      </c>
      <c r="F11" s="22"/>
      <c r="G11" s="22"/>
    </row>
    <row r="12" ht="18.75" customHeight="1" spans="1:7">
      <c r="A12" s="23"/>
      <c r="B12" s="20" t="s">
        <v>519</v>
      </c>
      <c r="C12" s="20" t="s">
        <v>278</v>
      </c>
      <c r="D12" s="20" t="s">
        <v>520</v>
      </c>
      <c r="E12" s="22">
        <v>20000</v>
      </c>
      <c r="F12" s="22"/>
      <c r="G12" s="22"/>
    </row>
    <row r="13" ht="18.75" customHeight="1" spans="1:7">
      <c r="A13" s="23"/>
      <c r="B13" s="20" t="s">
        <v>519</v>
      </c>
      <c r="C13" s="20" t="s">
        <v>280</v>
      </c>
      <c r="D13" s="20" t="s">
        <v>520</v>
      </c>
      <c r="E13" s="22">
        <v>50000</v>
      </c>
      <c r="F13" s="22"/>
      <c r="G13" s="22"/>
    </row>
    <row r="14" ht="18.75" customHeight="1" spans="1:7">
      <c r="A14" s="23"/>
      <c r="B14" s="20" t="s">
        <v>519</v>
      </c>
      <c r="C14" s="20" t="s">
        <v>282</v>
      </c>
      <c r="D14" s="20" t="s">
        <v>520</v>
      </c>
      <c r="E14" s="22">
        <v>50000</v>
      </c>
      <c r="F14" s="22"/>
      <c r="G14" s="22"/>
    </row>
    <row r="15" ht="18.75" customHeight="1" spans="1:7">
      <c r="A15" s="23"/>
      <c r="B15" s="20" t="s">
        <v>519</v>
      </c>
      <c r="C15" s="20" t="s">
        <v>284</v>
      </c>
      <c r="D15" s="20" t="s">
        <v>520</v>
      </c>
      <c r="E15" s="22">
        <v>120000</v>
      </c>
      <c r="F15" s="22"/>
      <c r="G15" s="22"/>
    </row>
    <row r="16" ht="18.75" customHeight="1" spans="1:7">
      <c r="A16" s="23"/>
      <c r="B16" s="20" t="s">
        <v>519</v>
      </c>
      <c r="C16" s="20" t="s">
        <v>286</v>
      </c>
      <c r="D16" s="20" t="s">
        <v>520</v>
      </c>
      <c r="E16" s="22">
        <v>100000</v>
      </c>
      <c r="F16" s="22"/>
      <c r="G16" s="22"/>
    </row>
    <row r="17" ht="18.75" customHeight="1" spans="1:7">
      <c r="A17" s="23"/>
      <c r="B17" s="20" t="s">
        <v>519</v>
      </c>
      <c r="C17" s="20" t="s">
        <v>288</v>
      </c>
      <c r="D17" s="20" t="s">
        <v>520</v>
      </c>
      <c r="E17" s="22">
        <v>150000</v>
      </c>
      <c r="F17" s="22"/>
      <c r="G17" s="22"/>
    </row>
    <row r="18" ht="18.75" customHeight="1" spans="1:7">
      <c r="A18" s="23"/>
      <c r="B18" s="20" t="s">
        <v>519</v>
      </c>
      <c r="C18" s="20" t="s">
        <v>300</v>
      </c>
      <c r="D18" s="20" t="s">
        <v>520</v>
      </c>
      <c r="E18" s="22">
        <v>27207</v>
      </c>
      <c r="F18" s="22"/>
      <c r="G18" s="22"/>
    </row>
    <row r="19" ht="18.75" customHeight="1" spans="1:7">
      <c r="A19" s="23"/>
      <c r="B19" s="20" t="s">
        <v>519</v>
      </c>
      <c r="C19" s="20" t="s">
        <v>302</v>
      </c>
      <c r="D19" s="20" t="s">
        <v>520</v>
      </c>
      <c r="E19" s="22">
        <v>23000</v>
      </c>
      <c r="F19" s="22"/>
      <c r="G19" s="22"/>
    </row>
    <row r="20" ht="18.75" customHeight="1" spans="1:7">
      <c r="A20" s="23"/>
      <c r="B20" s="20" t="s">
        <v>519</v>
      </c>
      <c r="C20" s="20" t="s">
        <v>304</v>
      </c>
      <c r="D20" s="20" t="s">
        <v>520</v>
      </c>
      <c r="E20" s="22">
        <v>158200</v>
      </c>
      <c r="F20" s="22"/>
      <c r="G20" s="22"/>
    </row>
    <row r="21" ht="18.75" customHeight="1" spans="1:7">
      <c r="A21" s="23"/>
      <c r="B21" s="20" t="s">
        <v>519</v>
      </c>
      <c r="C21" s="20" t="s">
        <v>308</v>
      </c>
      <c r="D21" s="20" t="s">
        <v>520</v>
      </c>
      <c r="E21" s="22">
        <v>19050</v>
      </c>
      <c r="F21" s="22"/>
      <c r="G21" s="22"/>
    </row>
    <row r="22" ht="18.75" customHeight="1" spans="1:7">
      <c r="A22" s="23"/>
      <c r="B22" s="20" t="s">
        <v>519</v>
      </c>
      <c r="C22" s="20" t="s">
        <v>310</v>
      </c>
      <c r="D22" s="20" t="s">
        <v>520</v>
      </c>
      <c r="E22" s="22">
        <v>53838.96</v>
      </c>
      <c r="F22" s="22"/>
      <c r="G22" s="22"/>
    </row>
    <row r="23" ht="18.75" customHeight="1" spans="1:7">
      <c r="A23" s="24" t="s">
        <v>55</v>
      </c>
      <c r="B23" s="25" t="s">
        <v>521</v>
      </c>
      <c r="C23" s="25"/>
      <c r="D23" s="26"/>
      <c r="E23" s="22">
        <v>911295.96</v>
      </c>
      <c r="F23" s="22"/>
      <c r="G23" s="22"/>
    </row>
  </sheetData>
  <mergeCells count="11">
    <mergeCell ref="A2:G2"/>
    <mergeCell ref="A3:D3"/>
    <mergeCell ref="E4:G4"/>
    <mergeCell ref="A23:D2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猫良婷</cp:lastModifiedBy>
  <dcterms:created xsi:type="dcterms:W3CDTF">2025-03-13T03:45:00Z</dcterms:created>
  <dcterms:modified xsi:type="dcterms:W3CDTF">2025-03-13T08:57:32Z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5CEA090CC4ED4EEDB4EC2F76D48141A1_13</vt:lpwstr>
  </property>
  <property fmtid="{D5CDD505-2E9C-101B-9397-08002B2CF9AE}" pid="3" name="KSOProductBuildVer">
    <vt:lpwstr>2052-12.1.0.16120</vt:lpwstr>
  </property>
</Properties>
</file>