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<sst xmlns="http://schemas.openxmlformats.org/spreadsheetml/2006/main" count="1272" uniqueCount="478">
  <si>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</si>
  <si>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</si>
  <si>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</si>
  <si>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</si>
  <si>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</si>
  <si>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</si>
  <si>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</si>
  <si>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</si>
  <si>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</si>
  <si>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</si>
  <si>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</si>
  <si>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</si>
  <si>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</si>
  <si>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</si>
  <si>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</si>
  <si>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</si>
  <si>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</si>
  <si>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</si>
  <si>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</si>
  <si>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</si>
  <si>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</si>
  <si>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</si>
  <si>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</si>
  <si>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</si>
  <si>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</si>
  <si>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</si>
  <si>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</si>
  <si>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</si>
  <si>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</si>
  <si>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</si>
  <si>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</si>
  <si>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</si>
  <si>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</si>
  <si>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</si>
  <si>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</si>
  <si>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</si>
  <si>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</si>
  <si>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</si>
  <si>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</si>
  <si>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</si>
  <si>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</si>
  <si>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</si>
  <si>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</si>
  <si>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</si>
  <si>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</si>
  <si>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</si>
  <si>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</si>
  <si>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</si>
  <si>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</si>
  <si>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</si>
  <si>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</si>
  <si>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</si>
  <si>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</si>
  <si>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</si>
  <si>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</si>
  <si>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</si>
  <si>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</si>
  <si>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</si>
  <si>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</si>
  <si>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</si>
  <si>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</si>
  <si>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</si>
  <si>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</si>
  <si>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</si>
  <si>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</si>
  <si>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</si>
  <si>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</si>
  <si>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</si>
  <si>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</si>
  <si>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375</t>
  </si>
  <si>
    <t>寻甸回族彝族自治县投资促进局</t>
  </si>
  <si>
    <t>375001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</si>
  <si>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</si>
  <si>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</si>
  <si>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</si>
  <si>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</si>
  <si>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</si>
  <si>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</si>
  <si>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</si>
  <si>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</si>
  <si>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</si>
  <si>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</si>
  <si>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</si>
  <si>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</si>
  <si>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</si>
  <si>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</si>
  <si>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</si>
  <si>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</si>
  <si>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</si>
  <si>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</si>
  <si>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</si>
  <si>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</si>
  <si>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</si>
  <si>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</si>
  <si>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</si>
  <si>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</si>
  <si>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</si>
  <si>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</si>
  <si>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</si>
  <si>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</si>
  <si>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</si>
  <si>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</si>
  <si>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</si>
  <si>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</si>
  <si>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</si>
  <si>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</si>
  <si>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20113</t>
  </si>
  <si>
    <t>商贸事务</t>
  </si>
  <si>
    <t>2011308</t>
  </si>
  <si>
    <t>招商引资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</si>
  <si>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</si>
  <si>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</si>
  <si>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</si>
  <si>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</si>
  <si>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</si>
  <si>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</si>
  <si>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</si>
  <si>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</si>
  <si>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</si>
  <si>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</si>
  <si>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</si>
  <si>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</si>
  <si>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</si>
  <si>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</si>
  <si>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</si>
  <si>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</si>
  <si>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</si>
  <si>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</si>
  <si>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</si>
  <si>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</si>
  <si>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</si>
  <si>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</si>
  <si>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</si>
  <si>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</si>
  <si>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</si>
  <si>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</si>
  <si>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</si>
  <si>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</si>
  <si>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</si>
  <si>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</si>
  <si>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</si>
  <si>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</si>
  <si>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</si>
  <si>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</si>
  <si>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</si>
  <si>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</si>
  <si>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</si>
  <si>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</si>
  <si>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</si>
  <si>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</si>
  <si>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</si>
  <si>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</si>
  <si>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</si>
  <si>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</si>
  <si>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</si>
  <si>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</si>
  <si>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</si>
  <si>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</si>
  <si>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</si>
  <si>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</si>
  <si>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</si>
  <si>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</si>
  <si>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</si>
  <si>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</si>
  <si>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</si>
  <si>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</si>
  <si>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</si>
  <si>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</si>
  <si>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</si>
  <si>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</si>
  <si>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</si>
  <si>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</si>
  <si>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</si>
  <si>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</si>
  <si>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</si>
  <si>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</si>
  <si>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</si>
  <si>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</si>
  <si>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</si>
  <si>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</si>
  <si>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</si>
  <si>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</si>
  <si>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</si>
  <si>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</si>
  <si>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</si>
  <si>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</si>
  <si>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</si>
  <si>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</si>
  <si>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</si>
  <si>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</si>
  <si>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</si>
  <si>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</si>
  <si>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</si>
  <si>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</si>
  <si>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</si>
  <si>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</si>
  <si>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</si>
  <si>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</si>
  <si>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</si>
  <si>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</si>
  <si>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</si>
  <si>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</si>
  <si>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</si>
  <si>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</si>
  <si>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</si>
  <si>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530129210000000004807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</si>
  <si>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</si>
  <si>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</si>
  <si>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</si>
  <si>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</si>
  <si>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</si>
  <si>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</si>
  <si>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</si>
  <si>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530129210000000004808</t>
  </si>
  <si>
    <t>事业人员支出工资</t>
  </si>
  <si>
    <t>30107</t>
  </si>
  <si>
    <t>绩效工资</t>
  </si>
  <si>
    <t>530129210000000004809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</si>
  <si>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</si>
  <si>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</si>
  <si>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</si>
  <si>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</si>
  <si>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</si>
  <si>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</si>
  <si>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</si>
  <si>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</si>
  <si>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</si>
  <si>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530129210000000004810</t>
  </si>
  <si>
    <t>30113</t>
  </si>
  <si>
    <t>530129210000000004814</t>
  </si>
  <si>
    <t>30217</t>
  </si>
  <si>
    <t>530129210000000004815</t>
  </si>
  <si>
    <t>公务交通补贴</t>
  </si>
  <si>
    <t>30239</t>
  </si>
  <si>
    <t>其他交通费用</t>
  </si>
  <si>
    <t>530129210000000004816</t>
  </si>
  <si>
    <t>工会经费</t>
  </si>
  <si>
    <t>30228</t>
  </si>
  <si>
    <t>530129210000000004817</t>
  </si>
  <si>
    <t>一般公用经费支出</t>
  </si>
  <si>
    <t>30205</t>
  </si>
  <si>
    <t>水费</t>
  </si>
  <si>
    <t>30206</t>
  </si>
  <si>
    <t>电费</t>
  </si>
  <si>
    <t>30207</t>
  </si>
  <si>
    <t>邮电费</t>
  </si>
  <si>
    <t>30299</t>
  </si>
  <si>
    <t>其他商品和服务支出</t>
  </si>
  <si>
    <t>530129231100001361320</t>
  </si>
  <si>
    <t>公车购置及运维费</t>
  </si>
  <si>
    <t>30231</t>
  </si>
  <si>
    <t>公务用车运行维护费</t>
  </si>
  <si>
    <t>530129231100001384824</t>
  </si>
  <si>
    <t>行政人员绩效奖励</t>
  </si>
  <si>
    <t>530129231100001384827</t>
  </si>
  <si>
    <t>事业人员绩效奖励</t>
  </si>
  <si>
    <t>530129231100001387111</t>
  </si>
  <si>
    <t>遗属补助</t>
  </si>
  <si>
    <t>30305</t>
  </si>
  <si>
    <t>生活补助</t>
  </si>
  <si>
    <t>530129241100002354407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</si>
  <si>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</si>
  <si>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</si>
  <si>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</si>
  <si>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</si>
  <si>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</si>
  <si>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</si>
  <si>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</si>
  <si>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</si>
  <si>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530129241100003042727</t>
  </si>
  <si>
    <t>招商引资目标考核奖补经费</t>
  </si>
  <si>
    <t>30227</t>
  </si>
  <si>
    <t>委托业务费</t>
  </si>
  <si>
    <t>事业发展类</t>
  </si>
  <si>
    <t>530129210000000001256</t>
  </si>
  <si>
    <t>招商引资工作经费</t>
  </si>
  <si>
    <t>30201</t>
  </si>
  <si>
    <t>办公费</t>
  </si>
  <si>
    <t>530129231100002269858</t>
  </si>
  <si>
    <t>昆明长水国际机场寻甸城市品牌宣传项目经费</t>
  </si>
  <si>
    <t>530129251100004010167</t>
  </si>
  <si>
    <t>招商引资工作服务运转经费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</si>
  <si>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</si>
  <si>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</si>
  <si>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</si>
  <si>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</si>
  <si>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</si>
  <si>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</si>
  <si>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</si>
  <si>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</si>
  <si>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</si>
  <si>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</si>
  <si>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县情实际，策划、编制招商宣传片、投资指南、招商项目册等基础招商资料，做好投资促进对外宣传工作，及时发布本县投资促进政策及重要招商引资政策信息。建立、管理县重大招商引资项目库；负责全县招商引资数据平台、县投资促进网络平台的建设和管理工作。统筹协调督导县直有关部门、乡镇（街道）、园区等开展投资促进和重大招商引资项目的协调推进。统筹指导全县开展重大招商引资项目全程服务工作，为辖区内重大招商引资项目提供全程服务。市、县级联动，做好重大招商引资项目的跟踪、协调和督办。根据招商工作实际，灵活机动开展“一把手”、小分队外出招商和专场招商活动。</t>
  </si>
  <si>
    <t>产出指标</t>
  </si>
  <si>
    <t>数量指标</t>
  </si>
  <si>
    <t>外出招商次数</t>
  </si>
  <si>
    <t>&gt;=</t>
  </si>
  <si>
    <t>次</t>
  </si>
  <si>
    <t>定量指标</t>
  </si>
  <si>
    <t>反映投资促进局外出招商次数的数量。</t>
  </si>
  <si>
    <t>编制投资指南、招商项目册等基础招商资料</t>
  </si>
  <si>
    <t>1.00</t>
  </si>
  <si>
    <t>套</t>
  </si>
  <si>
    <t>反映投资促进局编制投资指南、招商项目册等基础招商资料的数量。</t>
  </si>
  <si>
    <t>制作招商宣传片</t>
  </si>
  <si>
    <t>部</t>
  </si>
  <si>
    <t>反映投资促进局制作招商宣传片数量。</t>
  </si>
  <si>
    <t>项目落地数量</t>
  </si>
  <si>
    <t>60</t>
  </si>
  <si>
    <t>个</t>
  </si>
  <si>
    <t>反应落地项目的数量。</t>
  </si>
  <si>
    <t>招商引资办公室日常运转</t>
  </si>
  <si>
    <t>&lt;=</t>
  </si>
  <si>
    <t>30</t>
  </si>
  <si>
    <t>万元</t>
  </si>
  <si>
    <t>定性指标</t>
  </si>
  <si>
    <t>反应单位工作开展情况。</t>
  </si>
  <si>
    <t>质量指标</t>
  </si>
  <si>
    <t>外出招商完成率</t>
  </si>
  <si>
    <t>100</t>
  </si>
  <si>
    <t>%</t>
  </si>
  <si>
    <t>反映投资促进局外出招商的质量。
外出招商完成率=（实际外出招商次数/计划外出招商次数）*100%。</t>
  </si>
  <si>
    <t>投资指南、招商项目册等基础招商资料完成率</t>
  </si>
  <si>
    <t>反映投资促进局编制投资指南、招商项目册等基础招商资料情况。
资料制作完成率=（实际完成数量/计划数量）*100%。</t>
  </si>
  <si>
    <t>招商宣传片完成率</t>
  </si>
  <si>
    <t>反映招商宣传片完成情况。</t>
  </si>
  <si>
    <t>项目落地数量完成率</t>
  </si>
  <si>
    <t>反应项目落地数量完成情况。</t>
  </si>
  <si>
    <t>招商引资办公室日常运转完成情况</t>
  </si>
  <si>
    <t>=</t>
  </si>
  <si>
    <t>招商引资办公室完成日常工作情况</t>
  </si>
  <si>
    <t>时效指标</t>
  </si>
  <si>
    <t>项目完成时间</t>
  </si>
  <si>
    <t>2025年12月31日</t>
  </si>
  <si>
    <t>年</t>
  </si>
  <si>
    <t>反应项目完成时间</t>
  </si>
  <si>
    <t>成本指标</t>
  </si>
  <si>
    <t>经济成本指标</t>
  </si>
  <si>
    <t>80</t>
  </si>
  <si>
    <t>反应招商引资工作经费成本</t>
  </si>
  <si>
    <t>效益指标</t>
  </si>
  <si>
    <t>经济效益</t>
  </si>
  <si>
    <t>实际利用外资</t>
  </si>
  <si>
    <t>万美元</t>
  </si>
  <si>
    <t>反应实际利用外资情况。</t>
  </si>
  <si>
    <t>引进省内资金</t>
  </si>
  <si>
    <t>反应实际引进省内资金情况</t>
  </si>
  <si>
    <t>社会效益</t>
  </si>
  <si>
    <t>外出招商引资成效</t>
  </si>
  <si>
    <t>反应外出招商引资促进项目签约情况。</t>
  </si>
  <si>
    <t>未来企业投诉办结及时性</t>
  </si>
  <si>
    <t>反应完成企业投诉办结及时性。</t>
  </si>
  <si>
    <t>可持续影响</t>
  </si>
  <si>
    <t>项目实施后对项目区群众影响项目程度以20个调查对象为限，满意度大于80%</t>
  </si>
  <si>
    <t>85</t>
  </si>
  <si>
    <t>反应项目实施后对项目区群众影响程度</t>
  </si>
  <si>
    <t>满意度指标</t>
  </si>
  <si>
    <t>服务对象满意度</t>
  </si>
  <si>
    <t>项目满意度以20个调查对象为限，满意度大于80%</t>
  </si>
  <si>
    <t>反应投资促进局招商工作完成服务对象满意度情况。</t>
  </si>
  <si>
    <t>客商对营商环境满意度大于80%</t>
  </si>
  <si>
    <t>反应客商对投资环境的满意度情况。</t>
  </si>
  <si>
    <t>关于下达省招商引资目标考核奖补经费的通知</t>
  </si>
  <si>
    <t>投资指南、项目册、宣传片</t>
  </si>
  <si>
    <t>反映投资促进局编制投资指南、招商项目册、宣传片等基础招商资料的数量。</t>
  </si>
  <si>
    <t>投资指南、招商项目册、宣传片等基础招商资料完成率</t>
  </si>
  <si>
    <t>招商引资办公室工作服务日常运转经费</t>
  </si>
  <si>
    <t>招商引资办公室服务工作日常运转经费</t>
  </si>
  <si>
    <t>反映招商引资办公室日常运转所需经费情况。</t>
  </si>
  <si>
    <t>招商引资办公室正常运转</t>
  </si>
  <si>
    <t>反应招商引资办公室正常运转情况</t>
  </si>
  <si>
    <t>办公室正常运转服务工作</t>
  </si>
  <si>
    <t>反应办公室正常运转服务工作所产生的经费对社会的影响</t>
  </si>
  <si>
    <t>社会公众满意度</t>
  </si>
  <si>
    <t>&gt;</t>
  </si>
  <si>
    <t>90</t>
  </si>
  <si>
    <t>① 满意度≥90%，得满分；② 满意度介于60%（含）至90%（不含）之间，满意度×指标分值；之间，满意度×指标分值；③ 满意度＜60%，不得分。</t>
  </si>
  <si>
    <t>通过昆明长水国际机场媒体传播，能使机场受众人群有一扇了解寻甸的窗口，同时进一步提升寻甸知名度、美誉度；此次媒体选取昆明长水国际机场T1航站楼F1层国内到达汇集通道墙面灯箱1块，T1航站楼F3层国内出发安检上方LED大屏2块，T1航站楼B1层到达行李转盘上方LED大屏15块（双面/块，计30面），昆明机场高速收费站入城方向北侧LED大屏1块以及昆明长水国际机场S1卫星厅F2层到达汇集通道东西两侧灯箱各1块，覆盖昆明长水国际机场T1航站楼出发和到达以及昆明长水国际机场S1卫星厅到达客流，全方面展示和宣传寻甸城市品牌形象。</t>
  </si>
  <si>
    <t>1、昆明长水国际机场T1航站楼F1层国内到达汇集通道墙面灯箱，媒体编号为：KMCS-AP-CAL31，媒体数量为1块；2、T1航站楼F3层国内出发安检上方LED大屏，媒体编号为：KMCS-AP-DDFE01，媒体数量为2块；3、T1航站楼B1层到达行李转盘上方LED大屏，媒体编号：KMCS-AP-HAD01，媒体数量为15块（双面/块，计30面）；4、昆明机场高速收费站入城方向北侧LED大屏，媒体编号：KMCS-GTC-GGD01，媒体数量为1块；5.S1卫星厅F2层到达汇集通道东西两侧灯箱，媒体编号：KMCS-APS1-EAL08+WAL08，媒体数量为2块。</t>
  </si>
  <si>
    <t>18</t>
  </si>
  <si>
    <t>块</t>
  </si>
  <si>
    <t>反映制作墙面灯箱、LED大屏媒体数量。</t>
  </si>
  <si>
    <t>1、昆明长水国际机场T1航站楼F1层国内到达汇集通道墙面灯箱，媒体编号为：KMCS-AP-CAL31，媒体尺寸为宽9.0m*高2.4m；2、T1航站楼F3层国内出发安检上方LED大屏，媒体编号为：KMCS-AP-DDFE01，单块媒体尺寸为宽19.55m*高4.67m；3、T1航站楼B1层到达行李转盘上方LED大屏，媒体编号：KMCS-AP-HAD01，单块媒体尺寸为宽3.94m*高1.685m；4、高速收费站入城方向北侧LED大屏，媒体编号：KMCS-GTC-GGD01，媒体尺寸为宽23.31m*高13.31m；5、S1卫星厅F2层到达汇集通道东西两侧灯箱，媒体尺寸为宽7.5m*高2.3m。</t>
  </si>
  <si>
    <t>天</t>
  </si>
  <si>
    <t>反映制作墙面灯箱、LED大屏媒体面积。</t>
  </si>
  <si>
    <t>1、昆明长水国际机场T1航站楼F1层国内到达汇集通道墙面灯箱，媒体编号为：KMCS-AP-CAL31，媒体面积为21.6㎡；
2、T1航站楼F3层国内出发安检上方LED大屏，媒体编号为：KMCS-AP-DDFE01，2块面积为182.6㎡；
3、T1航站楼B1层到达行李转盘上方LED大屏，媒体编号：KMCS-AP-HAD01，15块面积约为119.17㎡；
4、高速收费站入城方向北侧LED大屏，媒体编号：KMCS-GTC-GGD01，面积约为310.26㎡；
5、S1卫星厅F2层到达汇集通道东西两侧灯箱，媒体编号：KMCS-APS1-EAL08+WAL08，2块面积为34.5㎡。</t>
  </si>
  <si>
    <t>119.17</t>
  </si>
  <si>
    <t>平方米</t>
  </si>
  <si>
    <t>反映制作墙面灯箱、LED大屏媒体尺寸。</t>
  </si>
  <si>
    <t>发布频次：1、昆明长水国际机场T1航站楼F1层国内到达汇集通道墙面灯箱，媒体编号为：KMCS-AP-CAL31，发布期1年；
2、昆明长水国际机场T1航站楼F3层国内出发安检上方LED大屏，媒体编号为：KMCS-AP-DDFE01，发布期4周；
3、昆明长水国际机场T1航站楼B1层到达行李转盘上方LED大屏，媒体编号：KMCS-AP-HAD01，发布期4周；
4、昆明机场高速收费站入城方向北侧LED大屏，媒体编号：KMCS-GTC-GGD01，发布期4周；
5、昆明长水国际机场S1卫星厅F2层到达汇集通道东西两侧灯箱，媒体编号：KMCS-APS1-EAL08+WAL08，发布期1年。</t>
  </si>
  <si>
    <t>反映制作墙面灯箱、LED大屏媒体发布频次。。</t>
  </si>
  <si>
    <t>画面变更服务</t>
  </si>
  <si>
    <t>在合同期内为采购方提供画面变更服务；</t>
  </si>
  <si>
    <t>故障处置服务</t>
  </si>
  <si>
    <t>若出现质量问题，15分钟响应，30分钟到达现场；简单问题30</t>
  </si>
  <si>
    <t>若出现质量问题，15分钟响应，30分钟到达现场；简单问题30分钟解决，复杂问题24小时解决。</t>
  </si>
  <si>
    <t>巡视拍照服务</t>
  </si>
  <si>
    <t>广告实际发布开始，可定期或不定期提供带有报纸证明的户外媒体实</t>
  </si>
  <si>
    <t>广告实际发布开始，可定期或不定期提供带有报纸证明的户外媒体实景远、中、近全景照片；</t>
  </si>
  <si>
    <t>广告发布费</t>
  </si>
  <si>
    <t>2980000</t>
  </si>
  <si>
    <t>元</t>
  </si>
  <si>
    <t>反映广告发布费成本控制情况。</t>
  </si>
  <si>
    <t>覆盖人群</t>
  </si>
  <si>
    <t>3000</t>
  </si>
  <si>
    <t>人次</t>
  </si>
  <si>
    <t>反应广告发布期内可覆盖出发和到达客流人次；</t>
  </si>
  <si>
    <t>项目满意度以20个调查对象为限，满意度大于85%</t>
  </si>
  <si>
    <t>反映昆明长水国际机场寻甸城市品牌宣传项目满意度情况。</t>
  </si>
  <si>
    <t>预算06表</t>
  </si>
  <si>
    <t>政府性基金预算支出预算表</t>
  </si>
  <si>
    <t>单位名称：昆明市发展和改革委员会</t>
  </si>
  <si>
    <t>政府性基金预算支出</t>
  </si>
  <si>
    <t>寻甸回族彝族自治县投资促进局2025年无政府性基金预算支出。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</si>
  <si>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</si>
  <si>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</si>
  <si>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</si>
  <si>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</si>
  <si>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</si>
  <si>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</si>
  <si>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</si>
  <si>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</si>
  <si>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</si>
  <si>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</si>
  <si>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</si>
  <si>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</si>
  <si>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寻甸回族彝族自治县投资促进局2025年无部门政府采购预算。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</si>
  <si>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</si>
  <si>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</si>
  <si>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</si>
  <si>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</si>
  <si>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</si>
  <si>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</si>
  <si>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</si>
  <si>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寻甸回族彝族自治县投资促进局2025年无政府购买服务预算。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</si>
  <si>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</si>
  <si>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</si>
  <si>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</si>
  <si>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</si>
  <si>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</si>
  <si>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</si>
  <si>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</si>
  <si>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</si>
  <si>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</si>
  <si>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</si>
  <si>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</si>
  <si>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</si>
  <si>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</si>
  <si>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</si>
  <si>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</si>
  <si>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</si>
  <si>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</si>
  <si>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</si>
  <si>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</si>
  <si>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</si>
  <si>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</si>
  <si>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</si>
  <si>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</si>
  <si>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寻甸回族彝族自治县投资促进局2025年无县对下转移支付预算。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</si>
  <si>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</si>
  <si>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</si>
  <si>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</si>
  <si>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</si>
  <si>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</si>
  <si>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</si>
  <si>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</si>
  <si>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</si>
  <si>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</si>
  <si>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寻甸回族彝族自治县投资促进局2025年无新增资产配置，故此表为空。</t>
  </si>
  <si>
    <t>预算11表</t>
  </si>
  <si>
    <t>上级补助</t>
  </si>
  <si>
    <t>寻甸回族彝族自治县投资促进局2025年无上级补助项目预算。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</si>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</sst>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FF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</cellStyleXfs>
  <cellXfs count="20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11" fillId="0" borderId="7" xfId="0" applyNumberFormat="1" applyFont="1" applyBorder="1" applyAlignment="1">
      <alignment horizontal="right" vertical="center"/>
    </xf>
    <xf numFmtId="176" fontId="5" fillId="3" borderId="7" xfId="0" applyNumberFormat="1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9"/>
      <c r="B1" s="49"/>
      <c r="C1" s="49"/>
      <c r="D1" s="66" t="s">
        <v>0</v>
      </c>
    </row>
    <row r="2" ht="41.25" customHeight="1" spans="1:1">
      <c r="A2" s="44" t="str">
        <f>"2025"&amp;"年部门财务收支预算总表"</f>
        <v>2025年部门财务收支预算总表</v>
      </c>
    </row>
    <row r="3" ht="17.25" customHeight="1" spans="1:4">
      <c r="A3" s="47" t="str">
        <f>"单位名称："&amp;"寻甸回族彝族自治县投资促进局"</f>
        <v>单位名称：寻甸回族彝族自治县投资促进局</v>
      </c>
      <c r="B3" s="167"/>
      <c r="D3" s="145" t="s">
        <v>1</v>
      </c>
    </row>
    <row r="4" ht="23.25" customHeight="1" spans="1:4">
      <c r="A4" s="168" t="s">
        <v>2</v>
      </c>
      <c r="B4" s="169"/>
      <c r="C4" s="168" t="s">
        <v>3</v>
      </c>
      <c r="D4" s="169"/>
    </row>
    <row r="5" ht="24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7.25" customHeight="1" spans="1:4">
      <c r="A6" s="170" t="s">
        <v>7</v>
      </c>
      <c r="B6" s="81">
        <v>6249021.16</v>
      </c>
      <c r="C6" s="170" t="s">
        <v>8</v>
      </c>
      <c r="D6" s="81">
        <v>5374119</v>
      </c>
    </row>
    <row r="7" ht="17.25" customHeight="1" spans="1:4">
      <c r="A7" s="170" t="s">
        <v>9</v>
      </c>
      <c r="B7" s="81"/>
      <c r="C7" s="170" t="s">
        <v>10</v>
      </c>
      <c r="D7" s="81"/>
    </row>
    <row r="8" ht="17.25" customHeight="1" spans="1:4">
      <c r="A8" s="170" t="s">
        <v>11</v>
      </c>
      <c r="B8" s="81"/>
      <c r="C8" s="202" t="s">
        <v>12</v>
      </c>
      <c r="D8" s="81"/>
    </row>
    <row r="9" ht="17.25" customHeight="1" spans="1:4">
      <c r="A9" s="170" t="s">
        <v>13</v>
      </c>
      <c r="B9" s="81"/>
      <c r="C9" s="202" t="s">
        <v>14</v>
      </c>
      <c r="D9" s="81"/>
    </row>
    <row r="10" ht="17.25" customHeight="1" spans="1:4">
      <c r="A10" s="170" t="s">
        <v>15</v>
      </c>
      <c r="B10" s="81"/>
      <c r="C10" s="202" t="s">
        <v>16</v>
      </c>
      <c r="D10" s="81"/>
    </row>
    <row r="11" ht="17.25" customHeight="1" spans="1:4">
      <c r="A11" s="170" t="s">
        <v>17</v>
      </c>
      <c r="B11" s="81"/>
      <c r="C11" s="202" t="s">
        <v>18</v>
      </c>
      <c r="D11" s="81"/>
    </row>
    <row r="12" ht="17.25" customHeight="1" spans="1:4">
      <c r="A12" s="170" t="s">
        <v>19</v>
      </c>
      <c r="B12" s="81"/>
      <c r="C12" s="33" t="s">
        <v>20</v>
      </c>
      <c r="D12" s="81"/>
    </row>
    <row r="13" ht="17.25" customHeight="1" spans="1:4">
      <c r="A13" s="170" t="s">
        <v>21</v>
      </c>
      <c r="B13" s="81"/>
      <c r="C13" s="33" t="s">
        <v>22</v>
      </c>
      <c r="D13" s="81">
        <v>330843.69</v>
      </c>
    </row>
    <row r="14" ht="17.25" customHeight="1" spans="1:4">
      <c r="A14" s="170" t="s">
        <v>23</v>
      </c>
      <c r="B14" s="81"/>
      <c r="C14" s="33" t="s">
        <v>24</v>
      </c>
      <c r="D14" s="81">
        <v>302963.71</v>
      </c>
    </row>
    <row r="15" ht="17.25" customHeight="1" spans="1:4">
      <c r="A15" s="170" t="s">
        <v>25</v>
      </c>
      <c r="B15" s="112"/>
      <c r="C15" s="33" t="s">
        <v>26</v>
      </c>
      <c r="D15" s="81"/>
    </row>
    <row r="16" ht="17.25" customHeight="1" spans="1:4">
      <c r="A16" s="150"/>
      <c r="B16" s="81"/>
      <c r="C16" s="33" t="s">
        <v>27</v>
      </c>
      <c r="D16" s="81"/>
    </row>
    <row r="17" ht="17.25" customHeight="1" spans="1:4">
      <c r="A17" s="171"/>
      <c r="B17" s="81"/>
      <c r="C17" s="33" t="s">
        <v>28</v>
      </c>
      <c r="D17" s="81"/>
    </row>
    <row r="18" ht="17.25" customHeight="1" spans="1:4">
      <c r="A18" s="171"/>
      <c r="B18" s="81"/>
      <c r="C18" s="33" t="s">
        <v>29</v>
      </c>
      <c r="D18" s="81"/>
    </row>
    <row r="19" ht="17.25" customHeight="1" spans="1:4">
      <c r="A19" s="171"/>
      <c r="B19" s="81"/>
      <c r="C19" s="33" t="s">
        <v>30</v>
      </c>
      <c r="D19" s="81"/>
    </row>
    <row r="20" ht="17.25" customHeight="1" spans="1:4">
      <c r="A20" s="171"/>
      <c r="B20" s="81"/>
      <c r="C20" s="33" t="s">
        <v>31</v>
      </c>
      <c r="D20" s="81"/>
    </row>
    <row r="21" ht="17.25" customHeight="1" spans="1:4">
      <c r="A21" s="171"/>
      <c r="B21" s="81"/>
      <c r="C21" s="33" t="s">
        <v>32</v>
      </c>
      <c r="D21" s="81"/>
    </row>
    <row r="22" ht="17.25" customHeight="1" spans="1:4">
      <c r="A22" s="171"/>
      <c r="B22" s="81"/>
      <c r="C22" s="33" t="s">
        <v>33</v>
      </c>
      <c r="D22" s="81"/>
    </row>
    <row r="23" ht="17.25" customHeight="1" spans="1:4">
      <c r="A23" s="171"/>
      <c r="B23" s="81"/>
      <c r="C23" s="33" t="s">
        <v>34</v>
      </c>
      <c r="D23" s="81"/>
    </row>
    <row r="24" ht="17.25" customHeight="1" spans="1:4">
      <c r="A24" s="171"/>
      <c r="B24" s="81"/>
      <c r="C24" s="33" t="s">
        <v>35</v>
      </c>
      <c r="D24" s="81">
        <v>241094.76</v>
      </c>
    </row>
    <row r="25" ht="17.25" customHeight="1" spans="1:4">
      <c r="A25" s="171"/>
      <c r="B25" s="81"/>
      <c r="C25" s="33" t="s">
        <v>36</v>
      </c>
      <c r="D25" s="81"/>
    </row>
    <row r="26" ht="17.25" customHeight="1" spans="1:4">
      <c r="A26" s="171"/>
      <c r="B26" s="81"/>
      <c r="C26" s="150" t="s">
        <v>37</v>
      </c>
      <c r="D26" s="81"/>
    </row>
    <row r="27" ht="17.25" customHeight="1" spans="1:4">
      <c r="A27" s="171"/>
      <c r="B27" s="81"/>
      <c r="C27" s="33" t="s">
        <v>38</v>
      </c>
      <c r="D27" s="81"/>
    </row>
    <row r="28" ht="16.5" customHeight="1" spans="1:4">
      <c r="A28" s="171"/>
      <c r="B28" s="81"/>
      <c r="C28" s="33" t="s">
        <v>39</v>
      </c>
      <c r="D28" s="81"/>
    </row>
    <row r="29" ht="16.5" customHeight="1" spans="1:4">
      <c r="A29" s="171"/>
      <c r="B29" s="81"/>
      <c r="C29" s="150" t="s">
        <v>40</v>
      </c>
      <c r="D29" s="81"/>
    </row>
    <row r="30" ht="17.25" customHeight="1" spans="1:4">
      <c r="A30" s="171"/>
      <c r="B30" s="81"/>
      <c r="C30" s="150" t="s">
        <v>41</v>
      </c>
      <c r="D30" s="81"/>
    </row>
    <row r="31" ht="17.25" customHeight="1" spans="1:4">
      <c r="A31" s="171"/>
      <c r="B31" s="81"/>
      <c r="C31" s="33" t="s">
        <v>42</v>
      </c>
      <c r="D31" s="81"/>
    </row>
    <row r="32" ht="16.5" customHeight="1" spans="1:4">
      <c r="A32" s="171" t="s">
        <v>43</v>
      </c>
      <c r="B32" s="81">
        <v>6249021.16</v>
      </c>
      <c r="C32" s="171" t="s">
        <v>44</v>
      </c>
      <c r="D32" s="81">
        <v>6249021.16</v>
      </c>
    </row>
    <row r="33" ht="16.5" customHeight="1" spans="1:4">
      <c r="A33" s="150" t="s">
        <v>45</v>
      </c>
      <c r="B33" s="81"/>
      <c r="C33" s="150" t="s">
        <v>46</v>
      </c>
      <c r="D33" s="81"/>
    </row>
    <row r="34" ht="16.5" customHeight="1" spans="1:4">
      <c r="A34" s="33" t="s">
        <v>47</v>
      </c>
      <c r="B34" s="112"/>
      <c r="C34" s="33" t="s">
        <v>47</v>
      </c>
      <c r="D34" s="112"/>
    </row>
    <row r="35" ht="16.5" customHeight="1" spans="1:4">
      <c r="A35" s="33" t="s">
        <v>48</v>
      </c>
      <c r="B35" s="112"/>
      <c r="C35" s="33" t="s">
        <v>49</v>
      </c>
      <c r="D35" s="112"/>
    </row>
    <row r="36" ht="16.5" customHeight="1" spans="1:4">
      <c r="A36" s="172" t="s">
        <v>50</v>
      </c>
      <c r="B36" s="81">
        <v>6249021.16</v>
      </c>
      <c r="C36" s="172" t="s">
        <v>51</v>
      </c>
      <c r="D36" s="81">
        <v>6249021.16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B15" sqref="B1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2" t="s">
        <v>409</v>
      </c>
    </row>
    <row r="2" ht="42" customHeight="1" spans="1:6">
      <c r="A2" s="126" t="str">
        <f>"2025"&amp;"年部门政府性基金预算支出预算表"</f>
        <v>2025年部门政府性基金预算支出预算表</v>
      </c>
      <c r="B2" s="126" t="s">
        <v>410</v>
      </c>
      <c r="C2" s="127"/>
      <c r="D2" s="128"/>
      <c r="E2" s="128"/>
      <c r="F2" s="128"/>
    </row>
    <row r="3" ht="13.5" customHeight="1" spans="1:6">
      <c r="A3" s="5" t="str">
        <f>"单位名称："&amp;"寻甸回族彝族自治县投资促进局"</f>
        <v>单位名称：寻甸回族彝族自治县投资促进局</v>
      </c>
      <c r="B3" s="5" t="s">
        <v>411</v>
      </c>
      <c r="C3" s="123"/>
      <c r="D3" s="125"/>
      <c r="E3" s="125"/>
      <c r="F3" s="122" t="s">
        <v>1</v>
      </c>
    </row>
    <row r="4" ht="19.5" customHeight="1" spans="1:6">
      <c r="A4" s="129" t="s">
        <v>188</v>
      </c>
      <c r="B4" s="130" t="s">
        <v>73</v>
      </c>
      <c r="C4" s="129" t="s">
        <v>74</v>
      </c>
      <c r="D4" s="11" t="s">
        <v>412</v>
      </c>
      <c r="E4" s="12"/>
      <c r="F4" s="13"/>
    </row>
    <row r="5" ht="18.75" customHeight="1" spans="1:6">
      <c r="A5" s="131"/>
      <c r="B5" s="132"/>
      <c r="C5" s="131"/>
      <c r="D5" s="16" t="s">
        <v>55</v>
      </c>
      <c r="E5" s="11" t="s">
        <v>76</v>
      </c>
      <c r="F5" s="16" t="s">
        <v>77</v>
      </c>
    </row>
    <row r="6" ht="18.75" customHeight="1" spans="1:6">
      <c r="A6" s="70">
        <v>1</v>
      </c>
      <c r="B6" s="133" t="s">
        <v>84</v>
      </c>
      <c r="C6" s="70">
        <v>3</v>
      </c>
      <c r="D6" s="134">
        <v>4</v>
      </c>
      <c r="E6" s="134">
        <v>5</v>
      </c>
      <c r="F6" s="134">
        <v>6</v>
      </c>
    </row>
    <row r="7" ht="21" customHeight="1" spans="1:6">
      <c r="A7" s="21"/>
      <c r="B7" s="21"/>
      <c r="C7" s="21"/>
      <c r="D7" s="81"/>
      <c r="E7" s="81"/>
      <c r="F7" s="81"/>
    </row>
    <row r="8" ht="21" customHeight="1" spans="1:6">
      <c r="A8" s="21"/>
      <c r="B8" s="21"/>
      <c r="C8" s="21"/>
      <c r="D8" s="81"/>
      <c r="E8" s="81"/>
      <c r="F8" s="81"/>
    </row>
    <row r="9" ht="18.75" customHeight="1" spans="1:6">
      <c r="A9" s="135" t="s">
        <v>178</v>
      </c>
      <c r="B9" s="135" t="s">
        <v>178</v>
      </c>
      <c r="C9" s="136" t="s">
        <v>178</v>
      </c>
      <c r="D9" s="81"/>
      <c r="E9" s="81"/>
      <c r="F9" s="81"/>
    </row>
    <row r="11" customHeight="1" spans="1:2">
      <c r="A11" s="38" t="s">
        <v>413</v>
      </c>
      <c r="B11" s="38"/>
    </row>
  </sheetData>
  <mergeCells count="8">
    <mergeCell ref="A2:F2"/>
    <mergeCell ref="A3:C3"/>
    <mergeCell ref="D4:F4"/>
    <mergeCell ref="A9:C9"/>
    <mergeCell ref="A11:B11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2"/>
  <sheetViews>
    <sheetView showZeros="0" workbookViewId="0">
      <selection activeCell="B21" sqref="B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5"/>
      <c r="C1" s="85"/>
      <c r="R1" s="3"/>
      <c r="S1" s="3" t="s">
        <v>414</v>
      </c>
    </row>
    <row r="2" ht="41.25" customHeight="1" spans="1:19">
      <c r="A2" s="74" t="str">
        <f>"2025"&amp;"年部门政府采购预算表"</f>
        <v>2025年部门政府采购预算表</v>
      </c>
      <c r="B2" s="68"/>
      <c r="C2" s="68"/>
      <c r="D2" s="4"/>
      <c r="E2" s="4"/>
      <c r="F2" s="4"/>
      <c r="G2" s="4"/>
      <c r="H2" s="4"/>
      <c r="I2" s="4"/>
      <c r="J2" s="4"/>
      <c r="K2" s="4"/>
      <c r="L2" s="4"/>
      <c r="M2" s="68"/>
      <c r="N2" s="4"/>
      <c r="O2" s="4"/>
      <c r="P2" s="68"/>
      <c r="Q2" s="4"/>
      <c r="R2" s="68"/>
      <c r="S2" s="68"/>
    </row>
    <row r="3" ht="18.75" customHeight="1" spans="1:19">
      <c r="A3" s="113" t="str">
        <f>"单位名称："&amp;"寻甸回族彝族自治县投资促进局"</f>
        <v>单位名称：寻甸回族彝族自治县投资促进局</v>
      </c>
      <c r="B3" s="87"/>
      <c r="C3" s="87"/>
      <c r="D3" s="28"/>
      <c r="E3" s="28"/>
      <c r="F3" s="28"/>
      <c r="G3" s="28"/>
      <c r="H3" s="28"/>
      <c r="I3" s="28"/>
      <c r="J3" s="28"/>
      <c r="K3" s="28"/>
      <c r="L3" s="28"/>
      <c r="R3" s="8"/>
      <c r="S3" s="122" t="s">
        <v>1</v>
      </c>
    </row>
    <row r="4" ht="15.75" customHeight="1" spans="1:19">
      <c r="A4" s="10" t="s">
        <v>187</v>
      </c>
      <c r="B4" s="88" t="s">
        <v>188</v>
      </c>
      <c r="C4" s="88" t="s">
        <v>415</v>
      </c>
      <c r="D4" s="89" t="s">
        <v>416</v>
      </c>
      <c r="E4" s="89" t="s">
        <v>417</v>
      </c>
      <c r="F4" s="89" t="s">
        <v>418</v>
      </c>
      <c r="G4" s="89" t="s">
        <v>419</v>
      </c>
      <c r="H4" s="89" t="s">
        <v>420</v>
      </c>
      <c r="I4" s="102" t="s">
        <v>195</v>
      </c>
      <c r="J4" s="102"/>
      <c r="K4" s="102"/>
      <c r="L4" s="102"/>
      <c r="M4" s="103"/>
      <c r="N4" s="102"/>
      <c r="O4" s="102"/>
      <c r="P4" s="82"/>
      <c r="Q4" s="102"/>
      <c r="R4" s="103"/>
      <c r="S4" s="83"/>
    </row>
    <row r="5" ht="17.25" customHeight="1" spans="1:19">
      <c r="A5" s="15"/>
      <c r="B5" s="90"/>
      <c r="C5" s="90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421</v>
      </c>
      <c r="L5" s="91" t="s">
        <v>422</v>
      </c>
      <c r="M5" s="104" t="s">
        <v>423</v>
      </c>
      <c r="N5" s="105" t="s">
        <v>424</v>
      </c>
      <c r="O5" s="105"/>
      <c r="P5" s="110"/>
      <c r="Q5" s="105"/>
      <c r="R5" s="111"/>
      <c r="S5" s="92"/>
    </row>
    <row r="6" ht="54" customHeight="1" spans="1:19">
      <c r="A6" s="18"/>
      <c r="B6" s="92"/>
      <c r="C6" s="92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6"/>
      <c r="N6" s="93" t="s">
        <v>57</v>
      </c>
      <c r="O6" s="93" t="s">
        <v>64</v>
      </c>
      <c r="P6" s="92" t="s">
        <v>65</v>
      </c>
      <c r="Q6" s="93" t="s">
        <v>66</v>
      </c>
      <c r="R6" s="106" t="s">
        <v>67</v>
      </c>
      <c r="S6" s="92" t="s">
        <v>68</v>
      </c>
    </row>
    <row r="7" ht="18" customHeight="1" spans="1:19">
      <c r="A7" s="114">
        <v>1</v>
      </c>
      <c r="B7" s="114" t="s">
        <v>84</v>
      </c>
      <c r="C7" s="115">
        <v>3</v>
      </c>
      <c r="D7" s="115">
        <v>4</v>
      </c>
      <c r="E7" s="114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</row>
    <row r="8" ht="21" customHeight="1" spans="1:19">
      <c r="A8" s="94"/>
      <c r="B8" s="95"/>
      <c r="C8" s="95"/>
      <c r="D8" s="96"/>
      <c r="E8" s="96"/>
      <c r="F8" s="96"/>
      <c r="G8" s="116"/>
      <c r="H8" s="81"/>
      <c r="I8" s="81"/>
      <c r="J8" s="81"/>
      <c r="K8" s="81"/>
      <c r="L8" s="81"/>
      <c r="M8" s="81"/>
      <c r="N8" s="81"/>
      <c r="O8" s="81"/>
      <c r="P8" s="112"/>
      <c r="Q8" s="112"/>
      <c r="R8" s="81"/>
      <c r="S8" s="81"/>
    </row>
    <row r="9" ht="21" customHeight="1" spans="1:19">
      <c r="A9" s="97" t="s">
        <v>178</v>
      </c>
      <c r="B9" s="98"/>
      <c r="C9" s="98"/>
      <c r="D9" s="99"/>
      <c r="E9" s="99"/>
      <c r="F9" s="99"/>
      <c r="G9" s="117"/>
      <c r="H9" s="81"/>
      <c r="I9" s="81"/>
      <c r="J9" s="81"/>
      <c r="K9" s="81"/>
      <c r="L9" s="81"/>
      <c r="M9" s="81"/>
      <c r="N9" s="81"/>
      <c r="O9" s="81"/>
      <c r="P9" s="112"/>
      <c r="Q9" s="112"/>
      <c r="R9" s="81"/>
      <c r="S9" s="81"/>
    </row>
    <row r="10" ht="21" customHeight="1" spans="1:19">
      <c r="A10" s="118" t="s">
        <v>425</v>
      </c>
      <c r="B10" s="119"/>
      <c r="C10" s="119"/>
      <c r="D10" s="118"/>
      <c r="E10" s="118"/>
      <c r="F10" s="118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2" customHeight="1" spans="1:2">
      <c r="A12" s="38" t="s">
        <v>426</v>
      </c>
      <c r="B12" s="38"/>
    </row>
  </sheetData>
  <mergeCells count="20">
    <mergeCell ref="A2:S2"/>
    <mergeCell ref="A3:H3"/>
    <mergeCell ref="I4:S4"/>
    <mergeCell ref="N5:S5"/>
    <mergeCell ref="A9:G9"/>
    <mergeCell ref="A10:S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selection activeCell="B15" sqref="B1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8"/>
      <c r="B1" s="85"/>
      <c r="C1" s="85"/>
      <c r="D1" s="85"/>
      <c r="E1" s="85"/>
      <c r="F1" s="85"/>
      <c r="G1" s="85"/>
      <c r="H1" s="78"/>
      <c r="I1" s="78"/>
      <c r="J1" s="78"/>
      <c r="K1" s="78"/>
      <c r="L1" s="78"/>
      <c r="M1" s="78"/>
      <c r="N1" s="100"/>
      <c r="O1" s="78"/>
      <c r="P1" s="78"/>
      <c r="Q1" s="85"/>
      <c r="R1" s="78"/>
      <c r="S1" s="108"/>
      <c r="T1" s="108" t="s">
        <v>427</v>
      </c>
    </row>
    <row r="2" ht="41.25" customHeight="1" spans="1:20">
      <c r="A2" s="74" t="str">
        <f>"2025"&amp;"年部门政府购买服务预算表"</f>
        <v>2025年部门政府购买服务预算表</v>
      </c>
      <c r="B2" s="68"/>
      <c r="C2" s="68"/>
      <c r="D2" s="68"/>
      <c r="E2" s="68"/>
      <c r="F2" s="68"/>
      <c r="G2" s="68"/>
      <c r="H2" s="86"/>
      <c r="I2" s="86"/>
      <c r="J2" s="86"/>
      <c r="K2" s="86"/>
      <c r="L2" s="86"/>
      <c r="M2" s="86"/>
      <c r="N2" s="101"/>
      <c r="O2" s="86"/>
      <c r="P2" s="86"/>
      <c r="Q2" s="68"/>
      <c r="R2" s="86"/>
      <c r="S2" s="101"/>
      <c r="T2" s="68"/>
    </row>
    <row r="3" ht="22.5" customHeight="1" spans="1:20">
      <c r="A3" s="75" t="str">
        <f>"单位名称："&amp;"寻甸回族彝族自治县投资促进局"</f>
        <v>单位名称：寻甸回族彝族自治县投资促进局</v>
      </c>
      <c r="B3" s="87"/>
      <c r="C3" s="87"/>
      <c r="D3" s="87"/>
      <c r="E3" s="87"/>
      <c r="F3" s="87"/>
      <c r="G3" s="87"/>
      <c r="H3" s="76"/>
      <c r="I3" s="76"/>
      <c r="J3" s="76"/>
      <c r="K3" s="76"/>
      <c r="L3" s="76"/>
      <c r="M3" s="76"/>
      <c r="N3" s="100"/>
      <c r="O3" s="78"/>
      <c r="P3" s="78"/>
      <c r="Q3" s="85"/>
      <c r="R3" s="78"/>
      <c r="S3" s="109"/>
      <c r="T3" s="108" t="s">
        <v>1</v>
      </c>
    </row>
    <row r="4" ht="24" customHeight="1" spans="1:20">
      <c r="A4" s="10" t="s">
        <v>187</v>
      </c>
      <c r="B4" s="88" t="s">
        <v>188</v>
      </c>
      <c r="C4" s="88" t="s">
        <v>415</v>
      </c>
      <c r="D4" s="88" t="s">
        <v>428</v>
      </c>
      <c r="E4" s="88" t="s">
        <v>429</v>
      </c>
      <c r="F4" s="88" t="s">
        <v>430</v>
      </c>
      <c r="G4" s="88" t="s">
        <v>431</v>
      </c>
      <c r="H4" s="89" t="s">
        <v>432</v>
      </c>
      <c r="I4" s="89" t="s">
        <v>433</v>
      </c>
      <c r="J4" s="102" t="s">
        <v>195</v>
      </c>
      <c r="K4" s="102"/>
      <c r="L4" s="102"/>
      <c r="M4" s="102"/>
      <c r="N4" s="103"/>
      <c r="O4" s="102"/>
      <c r="P4" s="102"/>
      <c r="Q4" s="82"/>
      <c r="R4" s="102"/>
      <c r="S4" s="103"/>
      <c r="T4" s="83"/>
    </row>
    <row r="5" ht="24" customHeight="1" spans="1:20">
      <c r="A5" s="15"/>
      <c r="B5" s="90"/>
      <c r="C5" s="90"/>
      <c r="D5" s="90"/>
      <c r="E5" s="90"/>
      <c r="F5" s="90"/>
      <c r="G5" s="90"/>
      <c r="H5" s="91"/>
      <c r="I5" s="91"/>
      <c r="J5" s="91" t="s">
        <v>55</v>
      </c>
      <c r="K5" s="91" t="s">
        <v>58</v>
      </c>
      <c r="L5" s="91" t="s">
        <v>421</v>
      </c>
      <c r="M5" s="91" t="s">
        <v>422</v>
      </c>
      <c r="N5" s="104" t="s">
        <v>423</v>
      </c>
      <c r="O5" s="105" t="s">
        <v>424</v>
      </c>
      <c r="P5" s="105"/>
      <c r="Q5" s="110"/>
      <c r="R5" s="105"/>
      <c r="S5" s="111"/>
      <c r="T5" s="92"/>
    </row>
    <row r="6" ht="54" customHeight="1" spans="1:20">
      <c r="A6" s="18"/>
      <c r="B6" s="92"/>
      <c r="C6" s="92"/>
      <c r="D6" s="92"/>
      <c r="E6" s="92"/>
      <c r="F6" s="92"/>
      <c r="G6" s="92"/>
      <c r="H6" s="93"/>
      <c r="I6" s="93"/>
      <c r="J6" s="93"/>
      <c r="K6" s="93" t="s">
        <v>57</v>
      </c>
      <c r="L6" s="93"/>
      <c r="M6" s="93"/>
      <c r="N6" s="106"/>
      <c r="O6" s="93" t="s">
        <v>57</v>
      </c>
      <c r="P6" s="93" t="s">
        <v>64</v>
      </c>
      <c r="Q6" s="92" t="s">
        <v>65</v>
      </c>
      <c r="R6" s="93" t="s">
        <v>66</v>
      </c>
      <c r="S6" s="106" t="s">
        <v>67</v>
      </c>
      <c r="T6" s="92" t="s">
        <v>68</v>
      </c>
    </row>
    <row r="7" ht="17.25" customHeight="1" spans="1:20">
      <c r="A7" s="19">
        <v>1</v>
      </c>
      <c r="B7" s="92">
        <v>2</v>
      </c>
      <c r="C7" s="19">
        <v>3</v>
      </c>
      <c r="D7" s="19">
        <v>4</v>
      </c>
      <c r="E7" s="92">
        <v>5</v>
      </c>
      <c r="F7" s="19">
        <v>6</v>
      </c>
      <c r="G7" s="19">
        <v>7</v>
      </c>
      <c r="H7" s="92">
        <v>8</v>
      </c>
      <c r="I7" s="19">
        <v>9</v>
      </c>
      <c r="J7" s="19">
        <v>10</v>
      </c>
      <c r="K7" s="92">
        <v>11</v>
      </c>
      <c r="L7" s="19">
        <v>12</v>
      </c>
      <c r="M7" s="19">
        <v>13</v>
      </c>
      <c r="N7" s="92">
        <v>14</v>
      </c>
      <c r="O7" s="19">
        <v>15</v>
      </c>
      <c r="P7" s="19">
        <v>16</v>
      </c>
      <c r="Q7" s="92">
        <v>17</v>
      </c>
      <c r="R7" s="19">
        <v>18</v>
      </c>
      <c r="S7" s="19">
        <v>19</v>
      </c>
      <c r="T7" s="19">
        <v>20</v>
      </c>
    </row>
    <row r="8" ht="21" customHeight="1" spans="1:20">
      <c r="A8" s="94"/>
      <c r="B8" s="95"/>
      <c r="C8" s="95"/>
      <c r="D8" s="95"/>
      <c r="E8" s="95"/>
      <c r="F8" s="95"/>
      <c r="G8" s="95"/>
      <c r="H8" s="96"/>
      <c r="I8" s="96"/>
      <c r="J8" s="81"/>
      <c r="K8" s="81"/>
      <c r="L8" s="81"/>
      <c r="M8" s="81"/>
      <c r="N8" s="81"/>
      <c r="O8" s="81"/>
      <c r="P8" s="81"/>
      <c r="Q8" s="112"/>
      <c r="R8" s="112"/>
      <c r="S8" s="81"/>
      <c r="T8" s="81"/>
    </row>
    <row r="9" ht="21" customHeight="1" spans="1:20">
      <c r="A9" s="97" t="s">
        <v>178</v>
      </c>
      <c r="B9" s="98"/>
      <c r="C9" s="98"/>
      <c r="D9" s="98"/>
      <c r="E9" s="98"/>
      <c r="F9" s="98"/>
      <c r="G9" s="98"/>
      <c r="H9" s="99"/>
      <c r="I9" s="107"/>
      <c r="J9" s="81"/>
      <c r="K9" s="81"/>
      <c r="L9" s="81"/>
      <c r="M9" s="81"/>
      <c r="N9" s="81"/>
      <c r="O9" s="81"/>
      <c r="P9" s="81"/>
      <c r="Q9" s="112"/>
      <c r="R9" s="112"/>
      <c r="S9" s="81"/>
      <c r="T9" s="81"/>
    </row>
    <row r="11" customHeight="1" spans="1:2">
      <c r="A11" s="38" t="s">
        <v>434</v>
      </c>
      <c r="B11" s="38"/>
    </row>
  </sheetData>
  <mergeCells count="20">
    <mergeCell ref="A2:T2"/>
    <mergeCell ref="A3:I3"/>
    <mergeCell ref="J4:T4"/>
    <mergeCell ref="O5:T5"/>
    <mergeCell ref="A9:I9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0"/>
  <sheetViews>
    <sheetView showZeros="0" workbookViewId="0">
      <selection activeCell="C19" sqref="C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3"/>
      <c r="W1" s="3"/>
      <c r="X1" s="3" t="s">
        <v>435</v>
      </c>
    </row>
    <row r="2" ht="41.25" customHeight="1" spans="1:24">
      <c r="A2" s="74" t="str">
        <f>"2025"&amp;"年对下转移支付预算表"</f>
        <v>2025年对下转移支付预算表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68"/>
      <c r="X2" s="68"/>
    </row>
    <row r="3" ht="18" customHeight="1" spans="1:24">
      <c r="A3" s="75" t="str">
        <f>"单位名称："&amp;"寻甸回族彝族自治县投资促进局"</f>
        <v>单位名称：寻甸回族彝族自治县投资促进局</v>
      </c>
      <c r="B3" s="76"/>
      <c r="C3" s="76"/>
      <c r="D3" s="77"/>
      <c r="E3" s="78"/>
      <c r="F3" s="78"/>
      <c r="G3" s="78"/>
      <c r="H3" s="78"/>
      <c r="I3" s="78"/>
      <c r="W3" s="8"/>
      <c r="X3" s="8" t="s">
        <v>1</v>
      </c>
    </row>
    <row r="4" ht="19.5" customHeight="1" spans="1:24">
      <c r="A4" s="29" t="s">
        <v>436</v>
      </c>
      <c r="B4" s="11" t="s">
        <v>195</v>
      </c>
      <c r="C4" s="12"/>
      <c r="D4" s="12"/>
      <c r="E4" s="11" t="s">
        <v>437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82"/>
      <c r="X4" s="83"/>
    </row>
    <row r="5" ht="40.5" customHeight="1" spans="1:24">
      <c r="A5" s="19"/>
      <c r="B5" s="30" t="s">
        <v>55</v>
      </c>
      <c r="C5" s="10" t="s">
        <v>58</v>
      </c>
      <c r="D5" s="79" t="s">
        <v>421</v>
      </c>
      <c r="E5" s="51" t="s">
        <v>438</v>
      </c>
      <c r="F5" s="51" t="s">
        <v>439</v>
      </c>
      <c r="G5" s="51" t="s">
        <v>440</v>
      </c>
      <c r="H5" s="51" t="s">
        <v>441</v>
      </c>
      <c r="I5" s="51" t="s">
        <v>442</v>
      </c>
      <c r="J5" s="51" t="s">
        <v>443</v>
      </c>
      <c r="K5" s="51" t="s">
        <v>444</v>
      </c>
      <c r="L5" s="51" t="s">
        <v>445</v>
      </c>
      <c r="M5" s="51" t="s">
        <v>446</v>
      </c>
      <c r="N5" s="51" t="s">
        <v>447</v>
      </c>
      <c r="O5" s="51" t="s">
        <v>448</v>
      </c>
      <c r="P5" s="51" t="s">
        <v>449</v>
      </c>
      <c r="Q5" s="51" t="s">
        <v>450</v>
      </c>
      <c r="R5" s="51" t="s">
        <v>451</v>
      </c>
      <c r="S5" s="51" t="s">
        <v>452</v>
      </c>
      <c r="T5" s="51" t="s">
        <v>453</v>
      </c>
      <c r="U5" s="51" t="s">
        <v>454</v>
      </c>
      <c r="V5" s="51" t="s">
        <v>455</v>
      </c>
      <c r="W5" s="51" t="s">
        <v>456</v>
      </c>
      <c r="X5" s="84" t="s">
        <v>457</v>
      </c>
    </row>
    <row r="6" ht="19.5" customHeight="1" spans="1:24">
      <c r="A6" s="20">
        <v>1</v>
      </c>
      <c r="B6" s="20">
        <v>2</v>
      </c>
      <c r="C6" s="20">
        <v>3</v>
      </c>
      <c r="D6" s="80">
        <v>4</v>
      </c>
      <c r="E6" s="39">
        <v>5</v>
      </c>
      <c r="F6" s="20">
        <v>6</v>
      </c>
      <c r="G6" s="20">
        <v>7</v>
      </c>
      <c r="H6" s="80">
        <v>8</v>
      </c>
      <c r="I6" s="20">
        <v>9</v>
      </c>
      <c r="J6" s="20">
        <v>10</v>
      </c>
      <c r="K6" s="20">
        <v>11</v>
      </c>
      <c r="L6" s="80">
        <v>12</v>
      </c>
      <c r="M6" s="20">
        <v>13</v>
      </c>
      <c r="N6" s="20">
        <v>14</v>
      </c>
      <c r="O6" s="20">
        <v>15</v>
      </c>
      <c r="P6" s="80">
        <v>16</v>
      </c>
      <c r="Q6" s="20">
        <v>17</v>
      </c>
      <c r="R6" s="20">
        <v>18</v>
      </c>
      <c r="S6" s="20">
        <v>19</v>
      </c>
      <c r="T6" s="80">
        <v>20</v>
      </c>
      <c r="U6" s="80">
        <v>21</v>
      </c>
      <c r="V6" s="80">
        <v>22</v>
      </c>
      <c r="W6" s="39">
        <v>23</v>
      </c>
      <c r="X6" s="39">
        <v>24</v>
      </c>
    </row>
    <row r="7" ht="19.5" customHeight="1" spans="1:24">
      <c r="A7" s="3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ht="19.5" customHeight="1" spans="1:24">
      <c r="A8" s="7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10" customHeight="1" spans="1:2">
      <c r="A10" s="38" t="s">
        <v>458</v>
      </c>
      <c r="B10" s="38"/>
    </row>
  </sheetData>
  <mergeCells count="6">
    <mergeCell ref="A2:X2"/>
    <mergeCell ref="A3:I3"/>
    <mergeCell ref="B4:D4"/>
    <mergeCell ref="E4:X4"/>
    <mergeCell ref="A10:B10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B16" sqref="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3" t="s">
        <v>459</v>
      </c>
    </row>
    <row r="2" ht="41.25" customHeight="1" spans="1:10">
      <c r="A2" s="67" t="str">
        <f>"2025"&amp;"年对下转移支付绩效目标表"</f>
        <v>2025年对下转移支付绩效目标表</v>
      </c>
      <c r="B2" s="4"/>
      <c r="C2" s="4"/>
      <c r="D2" s="4"/>
      <c r="E2" s="4"/>
      <c r="F2" s="68"/>
      <c r="G2" s="4"/>
      <c r="H2" s="68"/>
      <c r="I2" s="68"/>
      <c r="J2" s="4"/>
    </row>
    <row r="3" ht="17.25" customHeight="1" spans="1:1">
      <c r="A3" s="5" t="str">
        <f>"单位名称："&amp;"寻甸回族彝族自治县投资促进局"</f>
        <v>单位名称：寻甸回族彝族自治县投资促进局</v>
      </c>
    </row>
    <row r="4" ht="44.25" customHeight="1" spans="1:10">
      <c r="A4" s="69" t="s">
        <v>436</v>
      </c>
      <c r="B4" s="69" t="s">
        <v>283</v>
      </c>
      <c r="C4" s="69" t="s">
        <v>284</v>
      </c>
      <c r="D4" s="69" t="s">
        <v>285</v>
      </c>
      <c r="E4" s="69" t="s">
        <v>286</v>
      </c>
      <c r="F4" s="70" t="s">
        <v>287</v>
      </c>
      <c r="G4" s="69" t="s">
        <v>288</v>
      </c>
      <c r="H4" s="70" t="s">
        <v>289</v>
      </c>
      <c r="I4" s="70" t="s">
        <v>290</v>
      </c>
      <c r="J4" s="69" t="s">
        <v>291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69">
        <v>7</v>
      </c>
      <c r="H5" s="70">
        <v>8</v>
      </c>
      <c r="I5" s="70">
        <v>9</v>
      </c>
      <c r="J5" s="69">
        <v>10</v>
      </c>
    </row>
    <row r="6" ht="42" customHeight="1" spans="1:10">
      <c r="A6" s="31"/>
      <c r="B6" s="71"/>
      <c r="C6" s="71"/>
      <c r="D6" s="71"/>
      <c r="E6" s="57"/>
      <c r="F6" s="72"/>
      <c r="G6" s="57"/>
      <c r="H6" s="72"/>
      <c r="I6" s="72"/>
      <c r="J6" s="57"/>
    </row>
    <row r="7" ht="42" customHeight="1" spans="1:10">
      <c r="A7" s="31"/>
      <c r="B7" s="21"/>
      <c r="C7" s="21"/>
      <c r="D7" s="21"/>
      <c r="E7" s="31"/>
      <c r="F7" s="21"/>
      <c r="G7" s="31"/>
      <c r="H7" s="21"/>
      <c r="I7" s="21"/>
      <c r="J7" s="31"/>
    </row>
    <row r="9" customHeight="1" spans="1:1">
      <c r="A9" t="s">
        <v>458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selection activeCell="B13" sqref="B1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41" t="s">
        <v>460</v>
      </c>
      <c r="B1" s="42"/>
      <c r="C1" s="42"/>
      <c r="D1" s="43"/>
      <c r="E1" s="43"/>
      <c r="F1" s="43"/>
      <c r="G1" s="42"/>
      <c r="H1" s="42"/>
      <c r="I1" s="43"/>
    </row>
    <row r="2" ht="41.25" customHeight="1" spans="1:9">
      <c r="A2" s="44" t="str">
        <f>"2025"&amp;"年新增资产配置预算表"</f>
        <v>2025年新增资产配置预算表</v>
      </c>
      <c r="B2" s="45"/>
      <c r="C2" s="45"/>
      <c r="D2" s="46"/>
      <c r="E2" s="46"/>
      <c r="F2" s="46"/>
      <c r="G2" s="45"/>
      <c r="H2" s="45"/>
      <c r="I2" s="46"/>
    </row>
    <row r="3" customHeight="1" spans="1:9">
      <c r="A3" s="47" t="str">
        <f>"单位名称："&amp;"寻甸回族彝族自治县投资促进局"</f>
        <v>单位名称：寻甸回族彝族自治县投资促进局</v>
      </c>
      <c r="B3" s="48"/>
      <c r="C3" s="48"/>
      <c r="D3" s="49"/>
      <c r="F3" s="46"/>
      <c r="G3" s="45"/>
      <c r="H3" s="45"/>
      <c r="I3" s="66" t="s">
        <v>1</v>
      </c>
    </row>
    <row r="4" ht="28.5" customHeight="1" spans="1:9">
      <c r="A4" s="50" t="s">
        <v>187</v>
      </c>
      <c r="B4" s="51" t="s">
        <v>188</v>
      </c>
      <c r="C4" s="52" t="s">
        <v>461</v>
      </c>
      <c r="D4" s="50" t="s">
        <v>462</v>
      </c>
      <c r="E4" s="50" t="s">
        <v>463</v>
      </c>
      <c r="F4" s="50" t="s">
        <v>464</v>
      </c>
      <c r="G4" s="51" t="s">
        <v>465</v>
      </c>
      <c r="H4" s="39"/>
      <c r="I4" s="50"/>
    </row>
    <row r="5" ht="21" customHeight="1" spans="1:9">
      <c r="A5" s="52"/>
      <c r="B5" s="53"/>
      <c r="C5" s="53"/>
      <c r="D5" s="54"/>
      <c r="E5" s="53"/>
      <c r="F5" s="53"/>
      <c r="G5" s="51" t="s">
        <v>419</v>
      </c>
      <c r="H5" s="51" t="s">
        <v>466</v>
      </c>
      <c r="I5" s="51" t="s">
        <v>467</v>
      </c>
    </row>
    <row r="6" ht="17.25" customHeight="1" spans="1:9">
      <c r="A6" s="55" t="s">
        <v>83</v>
      </c>
      <c r="B6" s="56" t="s">
        <v>84</v>
      </c>
      <c r="C6" s="55" t="s">
        <v>85</v>
      </c>
      <c r="D6" s="57" t="s">
        <v>86</v>
      </c>
      <c r="E6" s="55" t="s">
        <v>87</v>
      </c>
      <c r="F6" s="56" t="s">
        <v>88</v>
      </c>
      <c r="G6" s="58" t="s">
        <v>89</v>
      </c>
      <c r="H6" s="57" t="s">
        <v>90</v>
      </c>
      <c r="I6" s="57">
        <v>9</v>
      </c>
    </row>
    <row r="7" ht="19.5" customHeight="1" spans="1:9">
      <c r="A7" s="59"/>
      <c r="B7" s="33"/>
      <c r="C7" s="33"/>
      <c r="D7" s="31"/>
      <c r="E7" s="21"/>
      <c r="F7" s="58"/>
      <c r="G7" s="60"/>
      <c r="H7" s="61"/>
      <c r="I7" s="61"/>
    </row>
    <row r="8" ht="19.5" customHeight="1" spans="1:9">
      <c r="A8" s="62" t="s">
        <v>55</v>
      </c>
      <c r="B8" s="63"/>
      <c r="C8" s="63"/>
      <c r="D8" s="64"/>
      <c r="E8" s="65"/>
      <c r="F8" s="65"/>
      <c r="G8" s="60"/>
      <c r="H8" s="61"/>
      <c r="I8" s="61"/>
    </row>
    <row r="10" customHeight="1" spans="1:1">
      <c r="A10" t="s">
        <v>468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2"/>
      <c r="E1" s="2"/>
      <c r="F1" s="2"/>
      <c r="G1" s="2"/>
      <c r="K1" s="3" t="s">
        <v>469</v>
      </c>
    </row>
    <row r="2" ht="41.25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3.5" customHeight="1" spans="1:11">
      <c r="A3" s="5" t="str">
        <f>"单位名称："&amp;"寻甸回族彝族自治县投资促进局"</f>
        <v>单位名称：寻甸回族彝族自治县投资促进局</v>
      </c>
      <c r="B3" s="6"/>
      <c r="C3" s="6"/>
      <c r="D3" s="6"/>
      <c r="E3" s="6"/>
      <c r="F3" s="6"/>
      <c r="G3" s="6"/>
      <c r="H3" s="28"/>
      <c r="I3" s="28"/>
      <c r="J3" s="28"/>
      <c r="K3" s="8" t="s">
        <v>1</v>
      </c>
    </row>
    <row r="4" ht="21.75" customHeight="1" spans="1:11">
      <c r="A4" s="9" t="s">
        <v>262</v>
      </c>
      <c r="B4" s="9" t="s">
        <v>190</v>
      </c>
      <c r="C4" s="9" t="s">
        <v>263</v>
      </c>
      <c r="D4" s="10" t="s">
        <v>191</v>
      </c>
      <c r="E4" s="10" t="s">
        <v>192</v>
      </c>
      <c r="F4" s="10" t="s">
        <v>264</v>
      </c>
      <c r="G4" s="10" t="s">
        <v>265</v>
      </c>
      <c r="H4" s="29" t="s">
        <v>55</v>
      </c>
      <c r="I4" s="11" t="s">
        <v>470</v>
      </c>
      <c r="J4" s="12"/>
      <c r="K4" s="13"/>
    </row>
    <row r="5" ht="21.75" customHeight="1" spans="1:11">
      <c r="A5" s="14"/>
      <c r="B5" s="14"/>
      <c r="C5" s="14"/>
      <c r="D5" s="15"/>
      <c r="E5" s="15"/>
      <c r="F5" s="15"/>
      <c r="G5" s="15"/>
      <c r="H5" s="30"/>
      <c r="I5" s="10" t="s">
        <v>58</v>
      </c>
      <c r="J5" s="10" t="s">
        <v>59</v>
      </c>
      <c r="K5" s="10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19"/>
      <c r="I6" s="18" t="s">
        <v>57</v>
      </c>
      <c r="J6" s="18"/>
      <c r="K6" s="18"/>
    </row>
    <row r="7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ht="18.75" customHeight="1" spans="1:11">
      <c r="A8" s="31"/>
      <c r="B8" s="21"/>
      <c r="C8" s="31"/>
      <c r="D8" s="31"/>
      <c r="E8" s="31"/>
      <c r="F8" s="31"/>
      <c r="G8" s="31"/>
      <c r="H8" s="32"/>
      <c r="I8" s="40"/>
      <c r="J8" s="40"/>
      <c r="K8" s="32"/>
    </row>
    <row r="9" ht="18.75" customHeight="1" spans="1:11">
      <c r="A9" s="33"/>
      <c r="B9" s="21"/>
      <c r="C9" s="21"/>
      <c r="D9" s="21"/>
      <c r="E9" s="21"/>
      <c r="F9" s="21"/>
      <c r="G9" s="21"/>
      <c r="H9" s="34"/>
      <c r="I9" s="34"/>
      <c r="J9" s="34"/>
      <c r="K9" s="32"/>
    </row>
    <row r="10" ht="18.75" customHeight="1" spans="1:11">
      <c r="A10" s="35" t="s">
        <v>178</v>
      </c>
      <c r="B10" s="36"/>
      <c r="C10" s="36"/>
      <c r="D10" s="36"/>
      <c r="E10" s="36"/>
      <c r="F10" s="36"/>
      <c r="G10" s="37"/>
      <c r="H10" s="34"/>
      <c r="I10" s="34"/>
      <c r="J10" s="34"/>
      <c r="K10" s="32"/>
    </row>
    <row r="12" customHeight="1" spans="1:2">
      <c r="A12" s="38" t="s">
        <v>471</v>
      </c>
      <c r="B12" s="38"/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workbookViewId="0">
      <selection activeCell="G20" sqref="G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6" width="23.85" style="1" customWidth="1"/>
    <col min="7" max="7" width="23.85" customWidth="1"/>
  </cols>
  <sheetData>
    <row r="1" ht="13.5" customHeight="1" spans="4:7">
      <c r="D1" s="2"/>
      <c r="G1" s="3" t="s">
        <v>472</v>
      </c>
    </row>
    <row r="2" ht="41.2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"单位名称："&amp;"寻甸回族彝族自治县投资促进局"</f>
        <v>单位名称：寻甸回族彝族自治县投资促进局</v>
      </c>
      <c r="B3" s="6"/>
      <c r="C3" s="6"/>
      <c r="D3" s="6"/>
      <c r="E3" s="7"/>
      <c r="F3" s="7"/>
      <c r="G3" s="8" t="s">
        <v>1</v>
      </c>
    </row>
    <row r="4" ht="21.75" customHeight="1" spans="1:7">
      <c r="A4" s="9" t="s">
        <v>263</v>
      </c>
      <c r="B4" s="9" t="s">
        <v>262</v>
      </c>
      <c r="C4" s="9" t="s">
        <v>190</v>
      </c>
      <c r="D4" s="10" t="s">
        <v>473</v>
      </c>
      <c r="E4" s="11" t="s">
        <v>58</v>
      </c>
      <c r="F4" s="12"/>
      <c r="G4" s="13"/>
    </row>
    <row r="5" ht="21.75" customHeight="1" spans="1:7">
      <c r="A5" s="14"/>
      <c r="B5" s="14"/>
      <c r="C5" s="14"/>
      <c r="D5" s="15"/>
      <c r="E5" s="16" t="str">
        <f>"2025"&amp;"年"</f>
        <v>2025年</v>
      </c>
      <c r="F5" s="10" t="str">
        <f>("2025"+1)&amp;"年"</f>
        <v>2026年</v>
      </c>
      <c r="G5" s="10" t="str">
        <f>("2025"+2)&amp;"年"</f>
        <v>2027年</v>
      </c>
    </row>
    <row r="6" ht="40.5" customHeight="1" spans="1:7">
      <c r="A6" s="17"/>
      <c r="B6" s="17"/>
      <c r="C6" s="17"/>
      <c r="D6" s="18"/>
      <c r="E6" s="19"/>
      <c r="F6" s="18" t="s">
        <v>57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17.25" customHeight="1" spans="1:7">
      <c r="A8" s="21" t="s">
        <v>70</v>
      </c>
      <c r="B8" s="22"/>
      <c r="C8" s="22"/>
      <c r="D8" s="21"/>
      <c r="E8" s="23">
        <v>3098000</v>
      </c>
      <c r="F8" s="23">
        <v>3098000</v>
      </c>
      <c r="G8" s="23">
        <v>3098000</v>
      </c>
    </row>
    <row r="9" ht="18.75" customHeight="1" spans="1:7">
      <c r="A9" s="21"/>
      <c r="B9" s="21" t="s">
        <v>474</v>
      </c>
      <c r="C9" s="21" t="s">
        <v>270</v>
      </c>
      <c r="D9" s="21" t="s">
        <v>475</v>
      </c>
      <c r="E9" s="23">
        <v>200000</v>
      </c>
      <c r="F9" s="23">
        <v>200000</v>
      </c>
      <c r="G9" s="23">
        <v>200000</v>
      </c>
    </row>
    <row r="10" ht="18.75" customHeight="1" spans="1:7">
      <c r="A10" s="24"/>
      <c r="B10" s="21" t="s">
        <v>476</v>
      </c>
      <c r="C10" s="21" t="s">
        <v>275</v>
      </c>
      <c r="D10" s="21" t="s">
        <v>475</v>
      </c>
      <c r="E10" s="23">
        <v>800000</v>
      </c>
      <c r="F10" s="23">
        <v>800000</v>
      </c>
      <c r="G10" s="23">
        <v>800000</v>
      </c>
    </row>
    <row r="11" ht="33" customHeight="1" spans="1:7">
      <c r="A11" s="24"/>
      <c r="B11" s="21" t="s">
        <v>476</v>
      </c>
      <c r="C11" s="21" t="s">
        <v>279</v>
      </c>
      <c r="D11" s="21" t="s">
        <v>475</v>
      </c>
      <c r="E11" s="23">
        <v>1998000</v>
      </c>
      <c r="F11" s="23">
        <v>1998000</v>
      </c>
      <c r="G11" s="23">
        <v>1998000</v>
      </c>
    </row>
    <row r="12" ht="18.75" customHeight="1" spans="1:7">
      <c r="A12" s="24"/>
      <c r="B12" s="21" t="s">
        <v>476</v>
      </c>
      <c r="C12" s="21" t="s">
        <v>281</v>
      </c>
      <c r="D12" s="21" t="s">
        <v>475</v>
      </c>
      <c r="E12" s="23">
        <v>100000</v>
      </c>
      <c r="F12" s="23">
        <v>100000</v>
      </c>
      <c r="G12" s="23">
        <v>100000</v>
      </c>
    </row>
    <row r="13" ht="18.75" customHeight="1" spans="1:7">
      <c r="A13" s="25" t="s">
        <v>55</v>
      </c>
      <c r="B13" s="26" t="s">
        <v>477</v>
      </c>
      <c r="C13" s="26"/>
      <c r="D13" s="27"/>
      <c r="E13" s="23">
        <v>3098000</v>
      </c>
      <c r="F13" s="23">
        <v>3098000</v>
      </c>
      <c r="G13" s="23">
        <v>3098000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6" t="s">
        <v>52</v>
      </c>
    </row>
    <row r="2" ht="41.25" customHeight="1" spans="1:1">
      <c r="A2" s="44" t="str">
        <f>"2025"&amp;"年部门收入预算表"</f>
        <v>2025年部门收入预算表</v>
      </c>
    </row>
    <row r="3" ht="17.25" customHeight="1" spans="1:19">
      <c r="A3" s="47" t="str">
        <f>"单位名称："&amp;"寻甸回族彝族自治县投资促进局"</f>
        <v>单位名称：寻甸回族彝族自治县投资促进局</v>
      </c>
      <c r="S3" s="49" t="s">
        <v>1</v>
      </c>
    </row>
    <row r="4" ht="21.75" customHeight="1" spans="1:19">
      <c r="A4" s="188" t="s">
        <v>53</v>
      </c>
      <c r="B4" s="189" t="s">
        <v>54</v>
      </c>
      <c r="C4" s="189" t="s">
        <v>55</v>
      </c>
      <c r="D4" s="190" t="s">
        <v>56</v>
      </c>
      <c r="E4" s="190"/>
      <c r="F4" s="190"/>
      <c r="G4" s="190"/>
      <c r="H4" s="190"/>
      <c r="I4" s="135"/>
      <c r="J4" s="190"/>
      <c r="K4" s="190"/>
      <c r="L4" s="190"/>
      <c r="M4" s="190"/>
      <c r="N4" s="197"/>
      <c r="O4" s="190" t="s">
        <v>45</v>
      </c>
      <c r="P4" s="190"/>
      <c r="Q4" s="190"/>
      <c r="R4" s="190"/>
      <c r="S4" s="197"/>
    </row>
    <row r="5" ht="27" customHeight="1" spans="1:19">
      <c r="A5" s="191"/>
      <c r="B5" s="192"/>
      <c r="C5" s="192"/>
      <c r="D5" s="192" t="s">
        <v>57</v>
      </c>
      <c r="E5" s="192" t="s">
        <v>58</v>
      </c>
      <c r="F5" s="192" t="s">
        <v>59</v>
      </c>
      <c r="G5" s="192" t="s">
        <v>60</v>
      </c>
      <c r="H5" s="192" t="s">
        <v>61</v>
      </c>
      <c r="I5" s="198" t="s">
        <v>62</v>
      </c>
      <c r="J5" s="199"/>
      <c r="K5" s="199"/>
      <c r="L5" s="199"/>
      <c r="M5" s="199"/>
      <c r="N5" s="200"/>
      <c r="O5" s="192" t="s">
        <v>57</v>
      </c>
      <c r="P5" s="192" t="s">
        <v>58</v>
      </c>
      <c r="Q5" s="192" t="s">
        <v>59</v>
      </c>
      <c r="R5" s="192" t="s">
        <v>60</v>
      </c>
      <c r="S5" s="192" t="s">
        <v>63</v>
      </c>
    </row>
    <row r="6" ht="30" customHeight="1" spans="1:19">
      <c r="A6" s="193"/>
      <c r="B6" s="107"/>
      <c r="C6" s="117"/>
      <c r="D6" s="117"/>
      <c r="E6" s="117"/>
      <c r="F6" s="117"/>
      <c r="G6" s="117"/>
      <c r="H6" s="117"/>
      <c r="I6" s="72" t="s">
        <v>57</v>
      </c>
      <c r="J6" s="200" t="s">
        <v>64</v>
      </c>
      <c r="K6" s="200" t="s">
        <v>65</v>
      </c>
      <c r="L6" s="200" t="s">
        <v>66</v>
      </c>
      <c r="M6" s="200" t="s">
        <v>67</v>
      </c>
      <c r="N6" s="200" t="s">
        <v>68</v>
      </c>
      <c r="O6" s="201"/>
      <c r="P6" s="201"/>
      <c r="Q6" s="201"/>
      <c r="R6" s="201"/>
      <c r="S6" s="117"/>
    </row>
    <row r="7" ht="15" customHeight="1" spans="1:19">
      <c r="A7" s="194">
        <v>1</v>
      </c>
      <c r="B7" s="194">
        <v>2</v>
      </c>
      <c r="C7" s="194">
        <v>3</v>
      </c>
      <c r="D7" s="194">
        <v>4</v>
      </c>
      <c r="E7" s="194">
        <v>5</v>
      </c>
      <c r="F7" s="194">
        <v>6</v>
      </c>
      <c r="G7" s="194">
        <v>7</v>
      </c>
      <c r="H7" s="194">
        <v>8</v>
      </c>
      <c r="I7" s="72">
        <v>9</v>
      </c>
      <c r="J7" s="194">
        <v>10</v>
      </c>
      <c r="K7" s="194">
        <v>11</v>
      </c>
      <c r="L7" s="194">
        <v>12</v>
      </c>
      <c r="M7" s="194">
        <v>13</v>
      </c>
      <c r="N7" s="194">
        <v>14</v>
      </c>
      <c r="O7" s="194">
        <v>15</v>
      </c>
      <c r="P7" s="194">
        <v>16</v>
      </c>
      <c r="Q7" s="194">
        <v>17</v>
      </c>
      <c r="R7" s="194">
        <v>18</v>
      </c>
      <c r="S7" s="194">
        <v>19</v>
      </c>
    </row>
    <row r="8" ht="18" customHeight="1" spans="1:19">
      <c r="A8" s="21" t="s">
        <v>69</v>
      </c>
      <c r="B8" s="21" t="s">
        <v>70</v>
      </c>
      <c r="C8" s="112">
        <v>6249021.16</v>
      </c>
      <c r="D8" s="81">
        <v>6249021.16</v>
      </c>
      <c r="E8" s="81">
        <v>6249021.16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18" customHeight="1" spans="1:19">
      <c r="A9" s="195" t="s">
        <v>71</v>
      </c>
      <c r="B9" s="195" t="s">
        <v>70</v>
      </c>
      <c r="C9" s="112">
        <v>6249021.16</v>
      </c>
      <c r="D9" s="81">
        <v>6249021.16</v>
      </c>
      <c r="E9" s="81">
        <v>6249021.16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2" t="s">
        <v>55</v>
      </c>
      <c r="B10" s="196"/>
      <c r="C10" s="81">
        <v>6249021.16</v>
      </c>
      <c r="D10" s="81">
        <v>6249021.16</v>
      </c>
      <c r="E10" s="81">
        <v>6249021.16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GridLines="0" showZeros="0" topLeftCell="A5" workbookViewId="0">
      <selection activeCell="E27" sqref="E2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9" t="s">
        <v>72</v>
      </c>
    </row>
    <row r="2" ht="41.25" customHeight="1" spans="1:1">
      <c r="A2" s="44" t="str">
        <f>"2025"&amp;"年部门支出预算表"</f>
        <v>2025年部门支出预算表</v>
      </c>
    </row>
    <row r="3" ht="17.25" customHeight="1" spans="1:15">
      <c r="A3" s="47" t="str">
        <f>"单位名称："&amp;"寻甸回族彝族自治县投资促进局"</f>
        <v>单位名称：寻甸回族彝族自治县投资促进局</v>
      </c>
      <c r="O3" s="49" t="s">
        <v>1</v>
      </c>
    </row>
    <row r="4" ht="27" customHeight="1" spans="1:15">
      <c r="A4" s="174" t="s">
        <v>73</v>
      </c>
      <c r="B4" s="174" t="s">
        <v>74</v>
      </c>
      <c r="C4" s="174" t="s">
        <v>55</v>
      </c>
      <c r="D4" s="175" t="s">
        <v>58</v>
      </c>
      <c r="E4" s="176"/>
      <c r="F4" s="177"/>
      <c r="G4" s="178" t="s">
        <v>59</v>
      </c>
      <c r="H4" s="178" t="s">
        <v>60</v>
      </c>
      <c r="I4" s="178" t="s">
        <v>75</v>
      </c>
      <c r="J4" s="175" t="s">
        <v>62</v>
      </c>
      <c r="K4" s="176"/>
      <c r="L4" s="176"/>
      <c r="M4" s="176"/>
      <c r="N4" s="185"/>
      <c r="O4" s="186"/>
    </row>
    <row r="5" ht="42" customHeight="1" spans="1:15">
      <c r="A5" s="179"/>
      <c r="B5" s="179"/>
      <c r="C5" s="180"/>
      <c r="D5" s="181" t="s">
        <v>57</v>
      </c>
      <c r="E5" s="181" t="s">
        <v>76</v>
      </c>
      <c r="F5" s="181" t="s">
        <v>77</v>
      </c>
      <c r="G5" s="180"/>
      <c r="H5" s="180"/>
      <c r="I5" s="187"/>
      <c r="J5" s="181" t="s">
        <v>57</v>
      </c>
      <c r="K5" s="168" t="s">
        <v>78</v>
      </c>
      <c r="L5" s="168" t="s">
        <v>79</v>
      </c>
      <c r="M5" s="168" t="s">
        <v>80</v>
      </c>
      <c r="N5" s="168" t="s">
        <v>81</v>
      </c>
      <c r="O5" s="168" t="s">
        <v>82</v>
      </c>
    </row>
    <row r="6" ht="18" customHeight="1" spans="1:15">
      <c r="A6" s="55" t="s">
        <v>83</v>
      </c>
      <c r="B6" s="55" t="s">
        <v>84</v>
      </c>
      <c r="C6" s="55" t="s">
        <v>85</v>
      </c>
      <c r="D6" s="58" t="s">
        <v>86</v>
      </c>
      <c r="E6" s="58" t="s">
        <v>87</v>
      </c>
      <c r="F6" s="58" t="s">
        <v>88</v>
      </c>
      <c r="G6" s="58" t="s">
        <v>89</v>
      </c>
      <c r="H6" s="58" t="s">
        <v>90</v>
      </c>
      <c r="I6" s="58" t="s">
        <v>91</v>
      </c>
      <c r="J6" s="58" t="s">
        <v>92</v>
      </c>
      <c r="K6" s="58" t="s">
        <v>93</v>
      </c>
      <c r="L6" s="58" t="s">
        <v>94</v>
      </c>
      <c r="M6" s="58" t="s">
        <v>95</v>
      </c>
      <c r="N6" s="55" t="s">
        <v>96</v>
      </c>
      <c r="O6" s="58" t="s">
        <v>97</v>
      </c>
    </row>
    <row r="7" ht="21" customHeight="1" spans="1:15">
      <c r="A7" s="59" t="s">
        <v>98</v>
      </c>
      <c r="B7" s="59" t="s">
        <v>99</v>
      </c>
      <c r="C7" s="81">
        <v>5374119</v>
      </c>
      <c r="D7" s="81">
        <v>5374119</v>
      </c>
      <c r="E7" s="81">
        <v>2276119</v>
      </c>
      <c r="F7" s="81">
        <v>3098000</v>
      </c>
      <c r="G7" s="81"/>
      <c r="H7" s="81"/>
      <c r="I7" s="81"/>
      <c r="J7" s="81"/>
      <c r="K7" s="81"/>
      <c r="L7" s="81"/>
      <c r="M7" s="81"/>
      <c r="N7" s="81"/>
      <c r="O7" s="81"/>
    </row>
    <row r="8" ht="21" customHeight="1" spans="1:15">
      <c r="A8" s="182" t="s">
        <v>100</v>
      </c>
      <c r="B8" s="182" t="s">
        <v>101</v>
      </c>
      <c r="C8" s="81">
        <v>4374119</v>
      </c>
      <c r="D8" s="81">
        <v>4374119</v>
      </c>
      <c r="E8" s="81">
        <v>2276119</v>
      </c>
      <c r="F8" s="81">
        <v>2098000</v>
      </c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83" t="s">
        <v>102</v>
      </c>
      <c r="B9" s="183" t="s">
        <v>103</v>
      </c>
      <c r="C9" s="81">
        <v>2376119</v>
      </c>
      <c r="D9" s="81">
        <v>2376119</v>
      </c>
      <c r="E9" s="81">
        <v>2276119</v>
      </c>
      <c r="F9" s="81">
        <v>100000</v>
      </c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83" t="s">
        <v>104</v>
      </c>
      <c r="B10" s="183" t="s">
        <v>105</v>
      </c>
      <c r="C10" s="81">
        <v>1998000</v>
      </c>
      <c r="D10" s="81">
        <v>1998000</v>
      </c>
      <c r="E10" s="81"/>
      <c r="F10" s="81">
        <v>1998000</v>
      </c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2" t="s">
        <v>106</v>
      </c>
      <c r="B11" s="182" t="s">
        <v>107</v>
      </c>
      <c r="C11" s="81">
        <v>1000000</v>
      </c>
      <c r="D11" s="81">
        <v>1000000</v>
      </c>
      <c r="E11" s="81"/>
      <c r="F11" s="81">
        <v>1000000</v>
      </c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3" t="s">
        <v>108</v>
      </c>
      <c r="B12" s="183" t="s">
        <v>109</v>
      </c>
      <c r="C12" s="81">
        <v>1000000</v>
      </c>
      <c r="D12" s="81">
        <v>1000000</v>
      </c>
      <c r="E12" s="81"/>
      <c r="F12" s="81">
        <v>1000000</v>
      </c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59" t="s">
        <v>110</v>
      </c>
      <c r="B13" s="59" t="s">
        <v>111</v>
      </c>
      <c r="C13" s="81">
        <v>330843.69</v>
      </c>
      <c r="D13" s="81">
        <v>330843.69</v>
      </c>
      <c r="E13" s="81">
        <v>330843.69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82" t="s">
        <v>112</v>
      </c>
      <c r="B14" s="182" t="s">
        <v>113</v>
      </c>
      <c r="C14" s="81">
        <v>325059.69</v>
      </c>
      <c r="D14" s="81">
        <v>325059.69</v>
      </c>
      <c r="E14" s="81">
        <v>325059.69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3" t="s">
        <v>114</v>
      </c>
      <c r="B15" s="183" t="s">
        <v>115</v>
      </c>
      <c r="C15" s="81">
        <v>321459.69</v>
      </c>
      <c r="D15" s="81">
        <v>321459.69</v>
      </c>
      <c r="E15" s="81">
        <v>321459.69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83" t="s">
        <v>116</v>
      </c>
      <c r="B16" s="183" t="s">
        <v>117</v>
      </c>
      <c r="C16" s="81">
        <v>3600</v>
      </c>
      <c r="D16" s="81">
        <v>3600</v>
      </c>
      <c r="E16" s="81">
        <v>3600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82" t="s">
        <v>118</v>
      </c>
      <c r="B17" s="182" t="s">
        <v>119</v>
      </c>
      <c r="C17" s="81">
        <v>5784</v>
      </c>
      <c r="D17" s="81">
        <v>5784</v>
      </c>
      <c r="E17" s="81">
        <v>5784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83" t="s">
        <v>120</v>
      </c>
      <c r="B18" s="183" t="s">
        <v>121</v>
      </c>
      <c r="C18" s="81">
        <v>5784</v>
      </c>
      <c r="D18" s="81">
        <v>5784</v>
      </c>
      <c r="E18" s="81">
        <v>5784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59" t="s">
        <v>122</v>
      </c>
      <c r="B19" s="59" t="s">
        <v>123</v>
      </c>
      <c r="C19" s="81">
        <v>302963.71</v>
      </c>
      <c r="D19" s="81">
        <v>302963.71</v>
      </c>
      <c r="E19" s="81">
        <v>302963.71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2" t="s">
        <v>124</v>
      </c>
      <c r="B20" s="182" t="s">
        <v>125</v>
      </c>
      <c r="C20" s="81">
        <v>302963.71</v>
      </c>
      <c r="D20" s="81">
        <v>302963.71</v>
      </c>
      <c r="E20" s="81">
        <v>302963.71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3" t="s">
        <v>126</v>
      </c>
      <c r="B21" s="183" t="s">
        <v>127</v>
      </c>
      <c r="C21" s="81">
        <v>94657.67</v>
      </c>
      <c r="D21" s="81">
        <v>94657.67</v>
      </c>
      <c r="E21" s="81">
        <v>94657.67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83" t="s">
        <v>128</v>
      </c>
      <c r="B22" s="183" t="s">
        <v>129</v>
      </c>
      <c r="C22" s="81">
        <v>83372.36</v>
      </c>
      <c r="D22" s="81">
        <v>83372.36</v>
      </c>
      <c r="E22" s="81">
        <v>83372.36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183" t="s">
        <v>130</v>
      </c>
      <c r="B23" s="183" t="s">
        <v>131</v>
      </c>
      <c r="C23" s="81">
        <v>113914.15</v>
      </c>
      <c r="D23" s="81">
        <v>113914.15</v>
      </c>
      <c r="E23" s="81">
        <v>113914.15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83" t="s">
        <v>132</v>
      </c>
      <c r="B24" s="183" t="s">
        <v>133</v>
      </c>
      <c r="C24" s="81">
        <v>11019.53</v>
      </c>
      <c r="D24" s="81">
        <v>11019.53</v>
      </c>
      <c r="E24" s="81">
        <v>11019.53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59" t="s">
        <v>134</v>
      </c>
      <c r="B25" s="59" t="s">
        <v>135</v>
      </c>
      <c r="C25" s="81">
        <v>241094.76</v>
      </c>
      <c r="D25" s="81">
        <v>241094.76</v>
      </c>
      <c r="E25" s="81">
        <v>241094.76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182" t="s">
        <v>136</v>
      </c>
      <c r="B26" s="182" t="s">
        <v>137</v>
      </c>
      <c r="C26" s="81">
        <v>241094.76</v>
      </c>
      <c r="D26" s="81">
        <v>241094.76</v>
      </c>
      <c r="E26" s="81">
        <v>241094.76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ht="21" customHeight="1" spans="1:15">
      <c r="A27" s="183" t="s">
        <v>138</v>
      </c>
      <c r="B27" s="183" t="s">
        <v>139</v>
      </c>
      <c r="C27" s="81">
        <v>241094.76</v>
      </c>
      <c r="D27" s="81">
        <v>241094.76</v>
      </c>
      <c r="E27" s="81">
        <v>241094.76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ht="21" customHeight="1" spans="1:15">
      <c r="A28" s="184" t="s">
        <v>55</v>
      </c>
      <c r="B28" s="37"/>
      <c r="C28" s="81">
        <v>6249021.16</v>
      </c>
      <c r="D28" s="81">
        <v>6249021.16</v>
      </c>
      <c r="E28" s="81">
        <v>3151021.16</v>
      </c>
      <c r="F28" s="81">
        <v>3098000</v>
      </c>
      <c r="G28" s="81"/>
      <c r="H28" s="81"/>
      <c r="I28" s="81"/>
      <c r="J28" s="81"/>
      <c r="K28" s="81"/>
      <c r="L28" s="81"/>
      <c r="M28" s="81"/>
      <c r="N28" s="81"/>
      <c r="O28" s="81"/>
    </row>
  </sheetData>
  <mergeCells count="12">
    <mergeCell ref="A1:O1"/>
    <mergeCell ref="A2:O2"/>
    <mergeCell ref="A3:B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5"/>
      <c r="B1" s="49"/>
      <c r="C1" s="49"/>
      <c r="D1" s="49" t="s">
        <v>140</v>
      </c>
    </row>
    <row r="2" ht="41.25" customHeight="1" spans="1:1">
      <c r="A2" s="44" t="str">
        <f>"2025"&amp;"年部门财政拨款收支预算总表"</f>
        <v>2025年部门财政拨款收支预算总表</v>
      </c>
    </row>
    <row r="3" ht="17.25" customHeight="1" spans="1:4">
      <c r="A3" s="47" t="str">
        <f>"单位名称："&amp;"寻甸回族彝族自治县投资促进局"</f>
        <v>单位名称：寻甸回族彝族自治县投资促进局</v>
      </c>
      <c r="B3" s="167"/>
      <c r="D3" s="49" t="s">
        <v>1</v>
      </c>
    </row>
    <row r="4" ht="17.25" customHeight="1" spans="1:4">
      <c r="A4" s="168" t="s">
        <v>2</v>
      </c>
      <c r="B4" s="169"/>
      <c r="C4" s="168" t="s">
        <v>3</v>
      </c>
      <c r="D4" s="169"/>
    </row>
    <row r="5" ht="18.75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6.5" customHeight="1" spans="1:4">
      <c r="A6" s="170" t="s">
        <v>141</v>
      </c>
      <c r="B6" s="81">
        <v>6249021.16</v>
      </c>
      <c r="C6" s="170" t="s">
        <v>142</v>
      </c>
      <c r="D6" s="112">
        <v>6249021.16</v>
      </c>
    </row>
    <row r="7" ht="16.5" customHeight="1" spans="1:4">
      <c r="A7" s="170" t="s">
        <v>143</v>
      </c>
      <c r="B7" s="81">
        <v>6249021.16</v>
      </c>
      <c r="C7" s="170" t="s">
        <v>144</v>
      </c>
      <c r="D7" s="112">
        <v>5374119</v>
      </c>
    </row>
    <row r="8" ht="16.5" customHeight="1" spans="1:4">
      <c r="A8" s="170" t="s">
        <v>145</v>
      </c>
      <c r="B8" s="81"/>
      <c r="C8" s="170" t="s">
        <v>146</v>
      </c>
      <c r="D8" s="112"/>
    </row>
    <row r="9" ht="16.5" customHeight="1" spans="1:4">
      <c r="A9" s="170" t="s">
        <v>147</v>
      </c>
      <c r="B9" s="81"/>
      <c r="C9" s="170" t="s">
        <v>148</v>
      </c>
      <c r="D9" s="112"/>
    </row>
    <row r="10" ht="16.5" customHeight="1" spans="1:4">
      <c r="A10" s="170" t="s">
        <v>149</v>
      </c>
      <c r="B10" s="81"/>
      <c r="C10" s="170" t="s">
        <v>150</v>
      </c>
      <c r="D10" s="112"/>
    </row>
    <row r="11" ht="16.5" customHeight="1" spans="1:4">
      <c r="A11" s="170" t="s">
        <v>143</v>
      </c>
      <c r="B11" s="81"/>
      <c r="C11" s="170" t="s">
        <v>151</v>
      </c>
      <c r="D11" s="112"/>
    </row>
    <row r="12" ht="16.5" customHeight="1" spans="1:4">
      <c r="A12" s="150" t="s">
        <v>145</v>
      </c>
      <c r="B12" s="81"/>
      <c r="C12" s="71" t="s">
        <v>152</v>
      </c>
      <c r="D12" s="112"/>
    </row>
    <row r="13" ht="16.5" customHeight="1" spans="1:4">
      <c r="A13" s="150" t="s">
        <v>147</v>
      </c>
      <c r="B13" s="81"/>
      <c r="C13" s="71" t="s">
        <v>153</v>
      </c>
      <c r="D13" s="112"/>
    </row>
    <row r="14" ht="16.5" customHeight="1" spans="1:4">
      <c r="A14" s="171"/>
      <c r="B14" s="81"/>
      <c r="C14" s="71" t="s">
        <v>154</v>
      </c>
      <c r="D14" s="112">
        <v>330843.69</v>
      </c>
    </row>
    <row r="15" ht="16.5" customHeight="1" spans="1:4">
      <c r="A15" s="171"/>
      <c r="B15" s="81"/>
      <c r="C15" s="71" t="s">
        <v>155</v>
      </c>
      <c r="D15" s="112">
        <v>302963.71</v>
      </c>
    </row>
    <row r="16" ht="16.5" customHeight="1" spans="1:4">
      <c r="A16" s="171"/>
      <c r="B16" s="81"/>
      <c r="C16" s="71" t="s">
        <v>156</v>
      </c>
      <c r="D16" s="112"/>
    </row>
    <row r="17" ht="16.5" customHeight="1" spans="1:4">
      <c r="A17" s="171"/>
      <c r="B17" s="81"/>
      <c r="C17" s="71" t="s">
        <v>157</v>
      </c>
      <c r="D17" s="112"/>
    </row>
    <row r="18" ht="16.5" customHeight="1" spans="1:4">
      <c r="A18" s="171"/>
      <c r="B18" s="81"/>
      <c r="C18" s="71" t="s">
        <v>158</v>
      </c>
      <c r="D18" s="112"/>
    </row>
    <row r="19" ht="16.5" customHeight="1" spans="1:4">
      <c r="A19" s="171"/>
      <c r="B19" s="81"/>
      <c r="C19" s="71" t="s">
        <v>159</v>
      </c>
      <c r="D19" s="112"/>
    </row>
    <row r="20" ht="16.5" customHeight="1" spans="1:4">
      <c r="A20" s="171"/>
      <c r="B20" s="81"/>
      <c r="C20" s="71" t="s">
        <v>160</v>
      </c>
      <c r="D20" s="112"/>
    </row>
    <row r="21" ht="16.5" customHeight="1" spans="1:4">
      <c r="A21" s="171"/>
      <c r="B21" s="81"/>
      <c r="C21" s="71" t="s">
        <v>161</v>
      </c>
      <c r="D21" s="112"/>
    </row>
    <row r="22" ht="16.5" customHeight="1" spans="1:4">
      <c r="A22" s="171"/>
      <c r="B22" s="81"/>
      <c r="C22" s="71" t="s">
        <v>162</v>
      </c>
      <c r="D22" s="112"/>
    </row>
    <row r="23" ht="16.5" customHeight="1" spans="1:4">
      <c r="A23" s="171"/>
      <c r="B23" s="81"/>
      <c r="C23" s="71" t="s">
        <v>163</v>
      </c>
      <c r="D23" s="112"/>
    </row>
    <row r="24" ht="16.5" customHeight="1" spans="1:4">
      <c r="A24" s="171"/>
      <c r="B24" s="81"/>
      <c r="C24" s="71" t="s">
        <v>164</v>
      </c>
      <c r="D24" s="112"/>
    </row>
    <row r="25" ht="16.5" customHeight="1" spans="1:4">
      <c r="A25" s="171"/>
      <c r="B25" s="81"/>
      <c r="C25" s="71" t="s">
        <v>165</v>
      </c>
      <c r="D25" s="112">
        <v>241094.76</v>
      </c>
    </row>
    <row r="26" ht="16.5" customHeight="1" spans="1:4">
      <c r="A26" s="171"/>
      <c r="B26" s="81"/>
      <c r="C26" s="71" t="s">
        <v>166</v>
      </c>
      <c r="D26" s="112"/>
    </row>
    <row r="27" ht="16.5" customHeight="1" spans="1:4">
      <c r="A27" s="171"/>
      <c r="B27" s="81"/>
      <c r="C27" s="71" t="s">
        <v>167</v>
      </c>
      <c r="D27" s="112"/>
    </row>
    <row r="28" ht="16.5" customHeight="1" spans="1:4">
      <c r="A28" s="171"/>
      <c r="B28" s="81"/>
      <c r="C28" s="71" t="s">
        <v>168</v>
      </c>
      <c r="D28" s="112"/>
    </row>
    <row r="29" ht="16.5" customHeight="1" spans="1:4">
      <c r="A29" s="171"/>
      <c r="B29" s="81"/>
      <c r="C29" s="71" t="s">
        <v>169</v>
      </c>
      <c r="D29" s="112"/>
    </row>
    <row r="30" ht="16.5" customHeight="1" spans="1:4">
      <c r="A30" s="171"/>
      <c r="B30" s="81"/>
      <c r="C30" s="71" t="s">
        <v>170</v>
      </c>
      <c r="D30" s="112"/>
    </row>
    <row r="31" ht="16.5" customHeight="1" spans="1:4">
      <c r="A31" s="171"/>
      <c r="B31" s="81"/>
      <c r="C31" s="150" t="s">
        <v>171</v>
      </c>
      <c r="D31" s="112"/>
    </row>
    <row r="32" ht="16.5" customHeight="1" spans="1:4">
      <c r="A32" s="171"/>
      <c r="B32" s="81"/>
      <c r="C32" s="150" t="s">
        <v>172</v>
      </c>
      <c r="D32" s="112"/>
    </row>
    <row r="33" ht="16.5" customHeight="1" spans="1:4">
      <c r="A33" s="171"/>
      <c r="B33" s="81"/>
      <c r="C33" s="31" t="s">
        <v>173</v>
      </c>
      <c r="D33" s="112"/>
    </row>
    <row r="34" ht="15" customHeight="1" spans="1:4">
      <c r="A34" s="172" t="s">
        <v>50</v>
      </c>
      <c r="B34" s="173">
        <v>6249021.16</v>
      </c>
      <c r="C34" s="172" t="s">
        <v>51</v>
      </c>
      <c r="D34" s="173">
        <v>6249021.16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topLeftCell="A2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73"/>
      <c r="G1" s="145" t="s">
        <v>174</v>
      </c>
    </row>
    <row r="2" ht="41.25" customHeight="1" spans="1:7">
      <c r="A2" s="128" t="str">
        <f>"2025"&amp;"年一般公共预算支出预算表（按功能科目分类）"</f>
        <v>2025年一般公共预算支出预算表（按功能科目分类）</v>
      </c>
      <c r="B2" s="128"/>
      <c r="C2" s="128"/>
      <c r="D2" s="128"/>
      <c r="E2" s="128"/>
      <c r="F2" s="128"/>
      <c r="G2" s="128"/>
    </row>
    <row r="3" ht="18" customHeight="1" spans="1:7">
      <c r="A3" s="5" t="str">
        <f>"单位名称："&amp;"寻甸回族彝族自治县投资促进局"</f>
        <v>单位名称：寻甸回族彝族自治县投资促进局</v>
      </c>
      <c r="F3" s="125"/>
      <c r="G3" s="145" t="s">
        <v>1</v>
      </c>
    </row>
    <row r="4" ht="20.25" customHeight="1" spans="1:7">
      <c r="A4" s="163" t="s">
        <v>175</v>
      </c>
      <c r="B4" s="164"/>
      <c r="C4" s="129" t="s">
        <v>55</v>
      </c>
      <c r="D4" s="153" t="s">
        <v>76</v>
      </c>
      <c r="E4" s="12"/>
      <c r="F4" s="13"/>
      <c r="G4" s="142" t="s">
        <v>77</v>
      </c>
    </row>
    <row r="5" ht="20.25" customHeight="1" spans="1:7">
      <c r="A5" s="165" t="s">
        <v>73</v>
      </c>
      <c r="B5" s="165" t="s">
        <v>74</v>
      </c>
      <c r="C5" s="19"/>
      <c r="D5" s="134" t="s">
        <v>57</v>
      </c>
      <c r="E5" s="134" t="s">
        <v>176</v>
      </c>
      <c r="F5" s="134" t="s">
        <v>177</v>
      </c>
      <c r="G5" s="144"/>
    </row>
    <row r="6" ht="15" customHeight="1" spans="1:7">
      <c r="A6" s="62" t="s">
        <v>83</v>
      </c>
      <c r="B6" s="62" t="s">
        <v>84</v>
      </c>
      <c r="C6" s="62" t="s">
        <v>85</v>
      </c>
      <c r="D6" s="62" t="s">
        <v>86</v>
      </c>
      <c r="E6" s="62" t="s">
        <v>87</v>
      </c>
      <c r="F6" s="62" t="s">
        <v>88</v>
      </c>
      <c r="G6" s="62" t="s">
        <v>89</v>
      </c>
    </row>
    <row r="7" ht="18" customHeight="1" spans="1:7">
      <c r="A7" s="31" t="s">
        <v>98</v>
      </c>
      <c r="B7" s="31" t="s">
        <v>99</v>
      </c>
      <c r="C7" s="81">
        <v>5374119</v>
      </c>
      <c r="D7" s="81">
        <v>2276119</v>
      </c>
      <c r="E7" s="81">
        <v>2117679</v>
      </c>
      <c r="F7" s="81">
        <v>158440</v>
      </c>
      <c r="G7" s="81">
        <v>3098000</v>
      </c>
    </row>
    <row r="8" ht="18" customHeight="1" spans="1:7">
      <c r="A8" s="138" t="s">
        <v>100</v>
      </c>
      <c r="B8" s="138" t="s">
        <v>101</v>
      </c>
      <c r="C8" s="81">
        <v>4374119</v>
      </c>
      <c r="D8" s="81">
        <v>2276119</v>
      </c>
      <c r="E8" s="81">
        <v>2117679</v>
      </c>
      <c r="F8" s="81">
        <v>158440</v>
      </c>
      <c r="G8" s="81">
        <v>2098000</v>
      </c>
    </row>
    <row r="9" ht="18" customHeight="1" spans="1:7">
      <c r="A9" s="139" t="s">
        <v>102</v>
      </c>
      <c r="B9" s="139" t="s">
        <v>103</v>
      </c>
      <c r="C9" s="81">
        <v>2376119</v>
      </c>
      <c r="D9" s="81">
        <v>2276119</v>
      </c>
      <c r="E9" s="81">
        <v>2117679</v>
      </c>
      <c r="F9" s="81">
        <v>158440</v>
      </c>
      <c r="G9" s="81">
        <v>100000</v>
      </c>
    </row>
    <row r="10" ht="18" customHeight="1" spans="1:7">
      <c r="A10" s="139" t="s">
        <v>104</v>
      </c>
      <c r="B10" s="139" t="s">
        <v>105</v>
      </c>
      <c r="C10" s="81">
        <v>1998000</v>
      </c>
      <c r="D10" s="81"/>
      <c r="E10" s="81"/>
      <c r="F10" s="81"/>
      <c r="G10" s="81">
        <v>1998000</v>
      </c>
    </row>
    <row r="11" ht="18" customHeight="1" spans="1:7">
      <c r="A11" s="138" t="s">
        <v>106</v>
      </c>
      <c r="B11" s="138" t="s">
        <v>107</v>
      </c>
      <c r="C11" s="81">
        <v>1000000</v>
      </c>
      <c r="D11" s="81"/>
      <c r="E11" s="81"/>
      <c r="F11" s="81"/>
      <c r="G11" s="81">
        <v>1000000</v>
      </c>
    </row>
    <row r="12" ht="18" customHeight="1" spans="1:7">
      <c r="A12" s="139" t="s">
        <v>108</v>
      </c>
      <c r="B12" s="139" t="s">
        <v>109</v>
      </c>
      <c r="C12" s="81">
        <v>1000000</v>
      </c>
      <c r="D12" s="81"/>
      <c r="E12" s="81"/>
      <c r="F12" s="81"/>
      <c r="G12" s="81">
        <v>1000000</v>
      </c>
    </row>
    <row r="13" ht="18" customHeight="1" spans="1:7">
      <c r="A13" s="31" t="s">
        <v>110</v>
      </c>
      <c r="B13" s="31" t="s">
        <v>111</v>
      </c>
      <c r="C13" s="81">
        <v>330843.69</v>
      </c>
      <c r="D13" s="81">
        <v>330843.69</v>
      </c>
      <c r="E13" s="81">
        <v>327243.69</v>
      </c>
      <c r="F13" s="81">
        <v>3600</v>
      </c>
      <c r="G13" s="81"/>
    </row>
    <row r="14" ht="18" customHeight="1" spans="1:7">
      <c r="A14" s="138" t="s">
        <v>112</v>
      </c>
      <c r="B14" s="138" t="s">
        <v>113</v>
      </c>
      <c r="C14" s="81">
        <v>325059.69</v>
      </c>
      <c r="D14" s="81">
        <v>325059.69</v>
      </c>
      <c r="E14" s="81">
        <v>321459.69</v>
      </c>
      <c r="F14" s="81">
        <v>3600</v>
      </c>
      <c r="G14" s="81"/>
    </row>
    <row r="15" ht="18" customHeight="1" spans="1:7">
      <c r="A15" s="139" t="s">
        <v>114</v>
      </c>
      <c r="B15" s="139" t="s">
        <v>115</v>
      </c>
      <c r="C15" s="81">
        <v>321459.69</v>
      </c>
      <c r="D15" s="81">
        <v>321459.69</v>
      </c>
      <c r="E15" s="81">
        <v>321459.69</v>
      </c>
      <c r="F15" s="81"/>
      <c r="G15" s="81"/>
    </row>
    <row r="16" ht="18" customHeight="1" spans="1:7">
      <c r="A16" s="139" t="s">
        <v>116</v>
      </c>
      <c r="B16" s="139" t="s">
        <v>117</v>
      </c>
      <c r="C16" s="81">
        <v>3600</v>
      </c>
      <c r="D16" s="81">
        <v>3600</v>
      </c>
      <c r="E16" s="81"/>
      <c r="F16" s="81">
        <v>3600</v>
      </c>
      <c r="G16" s="81"/>
    </row>
    <row r="17" ht="18" customHeight="1" spans="1:7">
      <c r="A17" s="138" t="s">
        <v>118</v>
      </c>
      <c r="B17" s="138" t="s">
        <v>119</v>
      </c>
      <c r="C17" s="81">
        <v>5784</v>
      </c>
      <c r="D17" s="81">
        <v>5784</v>
      </c>
      <c r="E17" s="81">
        <v>5784</v>
      </c>
      <c r="F17" s="81"/>
      <c r="G17" s="81"/>
    </row>
    <row r="18" ht="18" customHeight="1" spans="1:7">
      <c r="A18" s="139" t="s">
        <v>120</v>
      </c>
      <c r="B18" s="139" t="s">
        <v>121</v>
      </c>
      <c r="C18" s="81">
        <v>5784</v>
      </c>
      <c r="D18" s="81">
        <v>5784</v>
      </c>
      <c r="E18" s="81">
        <v>5784</v>
      </c>
      <c r="F18" s="81"/>
      <c r="G18" s="81"/>
    </row>
    <row r="19" ht="18" customHeight="1" spans="1:7">
      <c r="A19" s="31" t="s">
        <v>122</v>
      </c>
      <c r="B19" s="31" t="s">
        <v>123</v>
      </c>
      <c r="C19" s="81">
        <v>302963.71</v>
      </c>
      <c r="D19" s="81">
        <v>302963.71</v>
      </c>
      <c r="E19" s="81">
        <v>302963.71</v>
      </c>
      <c r="F19" s="81"/>
      <c r="G19" s="81"/>
    </row>
    <row r="20" ht="18" customHeight="1" spans="1:7">
      <c r="A20" s="138" t="s">
        <v>124</v>
      </c>
      <c r="B20" s="138" t="s">
        <v>125</v>
      </c>
      <c r="C20" s="81">
        <v>302963.71</v>
      </c>
      <c r="D20" s="81">
        <v>302963.71</v>
      </c>
      <c r="E20" s="81">
        <v>302963.71</v>
      </c>
      <c r="F20" s="81"/>
      <c r="G20" s="81"/>
    </row>
    <row r="21" ht="18" customHeight="1" spans="1:7">
      <c r="A21" s="139" t="s">
        <v>126</v>
      </c>
      <c r="B21" s="139" t="s">
        <v>127</v>
      </c>
      <c r="C21" s="81">
        <v>94657.67</v>
      </c>
      <c r="D21" s="81">
        <v>94657.67</v>
      </c>
      <c r="E21" s="81">
        <v>94657.67</v>
      </c>
      <c r="F21" s="81"/>
      <c r="G21" s="81"/>
    </row>
    <row r="22" ht="18" customHeight="1" spans="1:7">
      <c r="A22" s="139" t="s">
        <v>128</v>
      </c>
      <c r="B22" s="139" t="s">
        <v>129</v>
      </c>
      <c r="C22" s="81">
        <v>83372.36</v>
      </c>
      <c r="D22" s="81">
        <v>83372.36</v>
      </c>
      <c r="E22" s="81">
        <v>83372.36</v>
      </c>
      <c r="F22" s="81"/>
      <c r="G22" s="81"/>
    </row>
    <row r="23" ht="18" customHeight="1" spans="1:7">
      <c r="A23" s="139" t="s">
        <v>130</v>
      </c>
      <c r="B23" s="139" t="s">
        <v>131</v>
      </c>
      <c r="C23" s="81">
        <v>113914.15</v>
      </c>
      <c r="D23" s="81">
        <v>113914.15</v>
      </c>
      <c r="E23" s="81">
        <v>113914.15</v>
      </c>
      <c r="F23" s="81"/>
      <c r="G23" s="81"/>
    </row>
    <row r="24" ht="18" customHeight="1" spans="1:7">
      <c r="A24" s="139" t="s">
        <v>132</v>
      </c>
      <c r="B24" s="139" t="s">
        <v>133</v>
      </c>
      <c r="C24" s="81">
        <v>11019.53</v>
      </c>
      <c r="D24" s="81">
        <v>11019.53</v>
      </c>
      <c r="E24" s="81">
        <v>11019.53</v>
      </c>
      <c r="F24" s="81"/>
      <c r="G24" s="81"/>
    </row>
    <row r="25" ht="18" customHeight="1" spans="1:7">
      <c r="A25" s="31" t="s">
        <v>134</v>
      </c>
      <c r="B25" s="31" t="s">
        <v>135</v>
      </c>
      <c r="C25" s="81">
        <v>241094.76</v>
      </c>
      <c r="D25" s="81">
        <v>241094.76</v>
      </c>
      <c r="E25" s="81">
        <v>241094.76</v>
      </c>
      <c r="F25" s="81"/>
      <c r="G25" s="81"/>
    </row>
    <row r="26" ht="18" customHeight="1" spans="1:7">
      <c r="A26" s="138" t="s">
        <v>136</v>
      </c>
      <c r="B26" s="138" t="s">
        <v>137</v>
      </c>
      <c r="C26" s="81">
        <v>241094.76</v>
      </c>
      <c r="D26" s="81">
        <v>241094.76</v>
      </c>
      <c r="E26" s="81">
        <v>241094.76</v>
      </c>
      <c r="F26" s="81"/>
      <c r="G26" s="81"/>
    </row>
    <row r="27" ht="18" customHeight="1" spans="1:7">
      <c r="A27" s="139" t="s">
        <v>138</v>
      </c>
      <c r="B27" s="139" t="s">
        <v>139</v>
      </c>
      <c r="C27" s="81">
        <v>241094.76</v>
      </c>
      <c r="D27" s="81">
        <v>241094.76</v>
      </c>
      <c r="E27" s="81">
        <v>241094.76</v>
      </c>
      <c r="F27" s="81"/>
      <c r="G27" s="81"/>
    </row>
    <row r="28" ht="18" customHeight="1" spans="1:7">
      <c r="A28" s="80" t="s">
        <v>178</v>
      </c>
      <c r="B28" s="166" t="s">
        <v>178</v>
      </c>
      <c r="C28" s="81">
        <v>6249021.16</v>
      </c>
      <c r="D28" s="81">
        <v>3151021.16</v>
      </c>
      <c r="E28" s="81">
        <v>2988981.16</v>
      </c>
      <c r="F28" s="81">
        <v>162040</v>
      </c>
      <c r="G28" s="81">
        <v>3098000</v>
      </c>
    </row>
  </sheetData>
  <mergeCells count="6">
    <mergeCell ref="A2:G2"/>
    <mergeCell ref="A4:B4"/>
    <mergeCell ref="D4:F4"/>
    <mergeCell ref="A28:B28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6"/>
      <c r="B1" s="46"/>
      <c r="C1" s="46"/>
      <c r="D1" s="46"/>
      <c r="E1" s="45"/>
      <c r="F1" s="159" t="s">
        <v>179</v>
      </c>
    </row>
    <row r="2" ht="41.25" customHeight="1" spans="1:6">
      <c r="A2" s="160" t="str">
        <f>"2025"&amp;"年一般公共预算“三公”经费支出预算表"</f>
        <v>2025年一般公共预算“三公”经费支出预算表</v>
      </c>
      <c r="B2" s="46"/>
      <c r="C2" s="46"/>
      <c r="D2" s="46"/>
      <c r="E2" s="45"/>
      <c r="F2" s="46"/>
    </row>
    <row r="3" customHeight="1" spans="1:6">
      <c r="A3" s="113" t="str">
        <f>"单位名称："&amp;"寻甸回族彝族自治县投资促进局"</f>
        <v>单位名称：寻甸回族彝族自治县投资促进局</v>
      </c>
      <c r="B3" s="161"/>
      <c r="D3" s="46"/>
      <c r="E3" s="45"/>
      <c r="F3" s="66" t="s">
        <v>1</v>
      </c>
    </row>
    <row r="4" ht="27" customHeight="1" spans="1:6">
      <c r="A4" s="50" t="s">
        <v>180</v>
      </c>
      <c r="B4" s="50" t="s">
        <v>181</v>
      </c>
      <c r="C4" s="52" t="s">
        <v>182</v>
      </c>
      <c r="D4" s="50"/>
      <c r="E4" s="51"/>
      <c r="F4" s="50" t="s">
        <v>183</v>
      </c>
    </row>
    <row r="5" ht="28.5" customHeight="1" spans="1:6">
      <c r="A5" s="162"/>
      <c r="B5" s="54"/>
      <c r="C5" s="51" t="s">
        <v>57</v>
      </c>
      <c r="D5" s="51" t="s">
        <v>184</v>
      </c>
      <c r="E5" s="51" t="s">
        <v>185</v>
      </c>
      <c r="F5" s="53"/>
    </row>
    <row r="6" ht="17.2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7.25" customHeight="1" spans="1:6">
      <c r="A7" s="81">
        <v>23000</v>
      </c>
      <c r="B7" s="81"/>
      <c r="C7" s="81">
        <v>12000</v>
      </c>
      <c r="D7" s="81"/>
      <c r="E7" s="81">
        <v>12000</v>
      </c>
      <c r="F7" s="81">
        <v>11000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5"/>
  <sheetViews>
    <sheetView showZeros="0" topLeftCell="A9" workbookViewId="0">
      <selection activeCell="J34" sqref="J3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85"/>
      <c r="J1" s="85"/>
      <c r="K1" s="85"/>
      <c r="L1" s="85"/>
      <c r="M1" s="85"/>
      <c r="N1" s="85"/>
      <c r="R1" s="85"/>
      <c r="V1" s="146"/>
      <c r="X1" s="3" t="s">
        <v>186</v>
      </c>
    </row>
    <row r="2" ht="45.75" customHeight="1" spans="1:24">
      <c r="A2" s="68" t="str">
        <f>"2025"&amp;"年部门基本支出预算表"</f>
        <v>2025年部门基本支出预算表</v>
      </c>
      <c r="B2" s="4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4"/>
      <c r="P2" s="4"/>
      <c r="Q2" s="4"/>
      <c r="R2" s="68"/>
      <c r="S2" s="68"/>
      <c r="T2" s="68"/>
      <c r="U2" s="68"/>
      <c r="V2" s="68"/>
      <c r="W2" s="68"/>
      <c r="X2" s="68"/>
    </row>
    <row r="3" ht="18.75" customHeight="1" spans="1:24">
      <c r="A3" s="5" t="str">
        <f>"单位名称："&amp;"寻甸回族彝族自治县投资促进局"</f>
        <v>单位名称：寻甸回族彝族自治县投资促进局</v>
      </c>
      <c r="B3" s="6"/>
      <c r="C3" s="148"/>
      <c r="D3" s="148"/>
      <c r="E3" s="148"/>
      <c r="F3" s="148"/>
      <c r="G3" s="148"/>
      <c r="H3" s="148"/>
      <c r="I3" s="87"/>
      <c r="J3" s="87"/>
      <c r="K3" s="87"/>
      <c r="L3" s="87"/>
      <c r="M3" s="87"/>
      <c r="N3" s="87"/>
      <c r="O3" s="28"/>
      <c r="P3" s="28"/>
      <c r="Q3" s="28"/>
      <c r="R3" s="87"/>
      <c r="V3" s="146"/>
      <c r="X3" s="3" t="s">
        <v>1</v>
      </c>
    </row>
    <row r="4" ht="18" customHeight="1" spans="1:24">
      <c r="A4" s="9" t="s">
        <v>187</v>
      </c>
      <c r="B4" s="9" t="s">
        <v>188</v>
      </c>
      <c r="C4" s="9" t="s">
        <v>189</v>
      </c>
      <c r="D4" s="9" t="s">
        <v>190</v>
      </c>
      <c r="E4" s="9" t="s">
        <v>191</v>
      </c>
      <c r="F4" s="9" t="s">
        <v>192</v>
      </c>
      <c r="G4" s="9" t="s">
        <v>193</v>
      </c>
      <c r="H4" s="9" t="s">
        <v>194</v>
      </c>
      <c r="I4" s="153" t="s">
        <v>195</v>
      </c>
      <c r="J4" s="82" t="s">
        <v>195</v>
      </c>
      <c r="K4" s="82"/>
      <c r="L4" s="82"/>
      <c r="M4" s="82"/>
      <c r="N4" s="82"/>
      <c r="O4" s="12"/>
      <c r="P4" s="12"/>
      <c r="Q4" s="12"/>
      <c r="R4" s="103" t="s">
        <v>61</v>
      </c>
      <c r="S4" s="82" t="s">
        <v>62</v>
      </c>
      <c r="T4" s="82"/>
      <c r="U4" s="82"/>
      <c r="V4" s="82"/>
      <c r="W4" s="82"/>
      <c r="X4" s="83"/>
    </row>
    <row r="5" ht="18" customHeight="1" spans="1:24">
      <c r="A5" s="14"/>
      <c r="B5" s="30"/>
      <c r="C5" s="131"/>
      <c r="D5" s="14"/>
      <c r="E5" s="14"/>
      <c r="F5" s="14"/>
      <c r="G5" s="14"/>
      <c r="H5" s="14"/>
      <c r="I5" s="129" t="s">
        <v>196</v>
      </c>
      <c r="J5" s="153" t="s">
        <v>58</v>
      </c>
      <c r="K5" s="82"/>
      <c r="L5" s="82"/>
      <c r="M5" s="82"/>
      <c r="N5" s="83"/>
      <c r="O5" s="11" t="s">
        <v>197</v>
      </c>
      <c r="P5" s="12"/>
      <c r="Q5" s="13"/>
      <c r="R5" s="9" t="s">
        <v>61</v>
      </c>
      <c r="S5" s="153" t="s">
        <v>62</v>
      </c>
      <c r="T5" s="103" t="s">
        <v>64</v>
      </c>
      <c r="U5" s="82" t="s">
        <v>62</v>
      </c>
      <c r="V5" s="103" t="s">
        <v>66</v>
      </c>
      <c r="W5" s="103" t="s">
        <v>67</v>
      </c>
      <c r="X5" s="158" t="s">
        <v>68</v>
      </c>
    </row>
    <row r="6" ht="19.5" customHeight="1" spans="1:24">
      <c r="A6" s="30"/>
      <c r="B6" s="30"/>
      <c r="C6" s="30"/>
      <c r="D6" s="30"/>
      <c r="E6" s="30"/>
      <c r="F6" s="30"/>
      <c r="G6" s="30"/>
      <c r="H6" s="30"/>
      <c r="I6" s="30"/>
      <c r="J6" s="154" t="s">
        <v>198</v>
      </c>
      <c r="K6" s="9" t="s">
        <v>199</v>
      </c>
      <c r="L6" s="9" t="s">
        <v>200</v>
      </c>
      <c r="M6" s="9" t="s">
        <v>201</v>
      </c>
      <c r="N6" s="9" t="s">
        <v>202</v>
      </c>
      <c r="O6" s="9" t="s">
        <v>58</v>
      </c>
      <c r="P6" s="9" t="s">
        <v>59</v>
      </c>
      <c r="Q6" s="9" t="s">
        <v>60</v>
      </c>
      <c r="R6" s="30"/>
      <c r="S6" s="9" t="s">
        <v>57</v>
      </c>
      <c r="T6" s="9" t="s">
        <v>64</v>
      </c>
      <c r="U6" s="9" t="s">
        <v>203</v>
      </c>
      <c r="V6" s="9" t="s">
        <v>66</v>
      </c>
      <c r="W6" s="9" t="s">
        <v>67</v>
      </c>
      <c r="X6" s="9" t="s">
        <v>68</v>
      </c>
    </row>
    <row r="7" ht="37.5" customHeight="1" spans="1:24">
      <c r="A7" s="149"/>
      <c r="B7" s="19"/>
      <c r="C7" s="149"/>
      <c r="D7" s="149"/>
      <c r="E7" s="149"/>
      <c r="F7" s="149"/>
      <c r="G7" s="149"/>
      <c r="H7" s="149"/>
      <c r="I7" s="149"/>
      <c r="J7" s="155" t="s">
        <v>57</v>
      </c>
      <c r="K7" s="17" t="s">
        <v>204</v>
      </c>
      <c r="L7" s="17" t="s">
        <v>200</v>
      </c>
      <c r="M7" s="17" t="s">
        <v>201</v>
      </c>
      <c r="N7" s="17" t="s">
        <v>202</v>
      </c>
      <c r="O7" s="17" t="s">
        <v>200</v>
      </c>
      <c r="P7" s="17" t="s">
        <v>201</v>
      </c>
      <c r="Q7" s="17" t="s">
        <v>202</v>
      </c>
      <c r="R7" s="17" t="s">
        <v>61</v>
      </c>
      <c r="S7" s="17" t="s">
        <v>57</v>
      </c>
      <c r="T7" s="17" t="s">
        <v>64</v>
      </c>
      <c r="U7" s="17" t="s">
        <v>203</v>
      </c>
      <c r="V7" s="17" t="s">
        <v>66</v>
      </c>
      <c r="W7" s="17" t="s">
        <v>67</v>
      </c>
      <c r="X7" s="17" t="s">
        <v>68</v>
      </c>
    </row>
    <row r="8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</row>
    <row r="9" ht="20.25" customHeight="1" spans="1:24">
      <c r="A9" s="150" t="s">
        <v>70</v>
      </c>
      <c r="B9" s="150" t="s">
        <v>70</v>
      </c>
      <c r="C9" s="150" t="s">
        <v>205</v>
      </c>
      <c r="D9" s="150" t="s">
        <v>206</v>
      </c>
      <c r="E9" s="150" t="s">
        <v>102</v>
      </c>
      <c r="F9" s="150" t="s">
        <v>103</v>
      </c>
      <c r="G9" s="150" t="s">
        <v>207</v>
      </c>
      <c r="H9" s="150" t="s">
        <v>208</v>
      </c>
      <c r="I9" s="81">
        <v>425256</v>
      </c>
      <c r="J9" s="81">
        <v>425256</v>
      </c>
      <c r="K9" s="81"/>
      <c r="L9" s="81"/>
      <c r="M9" s="156">
        <v>425256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50" t="s">
        <v>70</v>
      </c>
      <c r="B10" s="150" t="s">
        <v>70</v>
      </c>
      <c r="C10" s="150" t="s">
        <v>205</v>
      </c>
      <c r="D10" s="150" t="s">
        <v>206</v>
      </c>
      <c r="E10" s="150" t="s">
        <v>102</v>
      </c>
      <c r="F10" s="150" t="s">
        <v>103</v>
      </c>
      <c r="G10" s="150" t="s">
        <v>209</v>
      </c>
      <c r="H10" s="150" t="s">
        <v>210</v>
      </c>
      <c r="I10" s="81">
        <v>597144</v>
      </c>
      <c r="J10" s="81">
        <v>597144</v>
      </c>
      <c r="K10" s="24"/>
      <c r="L10" s="24"/>
      <c r="M10" s="156">
        <v>597144</v>
      </c>
      <c r="N10" s="24"/>
      <c r="O10" s="112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50" t="s">
        <v>70</v>
      </c>
      <c r="B11" s="150" t="s">
        <v>70</v>
      </c>
      <c r="C11" s="150" t="s">
        <v>205</v>
      </c>
      <c r="D11" s="150" t="s">
        <v>206</v>
      </c>
      <c r="E11" s="150" t="s">
        <v>102</v>
      </c>
      <c r="F11" s="150" t="s">
        <v>103</v>
      </c>
      <c r="G11" s="150" t="s">
        <v>211</v>
      </c>
      <c r="H11" s="150" t="s">
        <v>212</v>
      </c>
      <c r="I11" s="81">
        <v>37238</v>
      </c>
      <c r="J11" s="81">
        <v>37238</v>
      </c>
      <c r="K11" s="24"/>
      <c r="L11" s="24"/>
      <c r="M11" s="156">
        <v>37238</v>
      </c>
      <c r="N11" s="24"/>
      <c r="O11" s="112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50" t="s">
        <v>70</v>
      </c>
      <c r="B12" s="150" t="s">
        <v>70</v>
      </c>
      <c r="C12" s="150" t="s">
        <v>213</v>
      </c>
      <c r="D12" s="150" t="s">
        <v>214</v>
      </c>
      <c r="E12" s="150" t="s">
        <v>102</v>
      </c>
      <c r="F12" s="150" t="s">
        <v>103</v>
      </c>
      <c r="G12" s="150" t="s">
        <v>207</v>
      </c>
      <c r="H12" s="150" t="s">
        <v>208</v>
      </c>
      <c r="I12" s="81">
        <v>388332</v>
      </c>
      <c r="J12" s="81">
        <v>388332</v>
      </c>
      <c r="K12" s="24"/>
      <c r="L12" s="24"/>
      <c r="M12" s="156">
        <v>388332</v>
      </c>
      <c r="N12" s="24"/>
      <c r="O12" s="112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50" t="s">
        <v>70</v>
      </c>
      <c r="B13" s="150" t="s">
        <v>70</v>
      </c>
      <c r="C13" s="150" t="s">
        <v>213</v>
      </c>
      <c r="D13" s="150" t="s">
        <v>214</v>
      </c>
      <c r="E13" s="150" t="s">
        <v>102</v>
      </c>
      <c r="F13" s="150" t="s">
        <v>103</v>
      </c>
      <c r="G13" s="150" t="s">
        <v>209</v>
      </c>
      <c r="H13" s="150" t="s">
        <v>210</v>
      </c>
      <c r="I13" s="81">
        <v>40092</v>
      </c>
      <c r="J13" s="81">
        <v>40092</v>
      </c>
      <c r="K13" s="24"/>
      <c r="L13" s="24"/>
      <c r="M13" s="156">
        <v>40092</v>
      </c>
      <c r="N13" s="24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50" t="s">
        <v>70</v>
      </c>
      <c r="B14" s="150" t="s">
        <v>70</v>
      </c>
      <c r="C14" s="150" t="s">
        <v>213</v>
      </c>
      <c r="D14" s="150" t="s">
        <v>214</v>
      </c>
      <c r="E14" s="150" t="s">
        <v>102</v>
      </c>
      <c r="F14" s="150" t="s">
        <v>103</v>
      </c>
      <c r="G14" s="150" t="s">
        <v>215</v>
      </c>
      <c r="H14" s="150" t="s">
        <v>216</v>
      </c>
      <c r="I14" s="81">
        <v>243360</v>
      </c>
      <c r="J14" s="81">
        <v>243360</v>
      </c>
      <c r="K14" s="24"/>
      <c r="L14" s="24"/>
      <c r="M14" s="157">
        <v>243360</v>
      </c>
      <c r="N14" s="24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50" t="s">
        <v>70</v>
      </c>
      <c r="B15" s="150" t="s">
        <v>70</v>
      </c>
      <c r="C15" s="150" t="s">
        <v>213</v>
      </c>
      <c r="D15" s="150" t="s">
        <v>214</v>
      </c>
      <c r="E15" s="150" t="s">
        <v>102</v>
      </c>
      <c r="F15" s="150" t="s">
        <v>103</v>
      </c>
      <c r="G15" s="150" t="s">
        <v>215</v>
      </c>
      <c r="H15" s="150" t="s">
        <v>216</v>
      </c>
      <c r="I15" s="81">
        <v>33961</v>
      </c>
      <c r="J15" s="81">
        <v>33961</v>
      </c>
      <c r="K15" s="24"/>
      <c r="L15" s="24"/>
      <c r="M15" s="157">
        <v>33961</v>
      </c>
      <c r="N15" s="24"/>
      <c r="O15" s="112"/>
      <c r="P15" s="112"/>
      <c r="Q15" s="112"/>
      <c r="R15" s="81"/>
      <c r="S15" s="81"/>
      <c r="T15" s="81"/>
      <c r="U15" s="81"/>
      <c r="V15" s="81"/>
      <c r="W15" s="81"/>
      <c r="X15" s="81"/>
    </row>
    <row r="16" ht="20.25" customHeight="1" spans="1:24">
      <c r="A16" s="150" t="s">
        <v>70</v>
      </c>
      <c r="B16" s="150" t="s">
        <v>70</v>
      </c>
      <c r="C16" s="150" t="s">
        <v>213</v>
      </c>
      <c r="D16" s="150" t="s">
        <v>214</v>
      </c>
      <c r="E16" s="150" t="s">
        <v>102</v>
      </c>
      <c r="F16" s="150" t="s">
        <v>103</v>
      </c>
      <c r="G16" s="150" t="s">
        <v>215</v>
      </c>
      <c r="H16" s="150" t="s">
        <v>216</v>
      </c>
      <c r="I16" s="81">
        <v>138000</v>
      </c>
      <c r="J16" s="81">
        <v>138000</v>
      </c>
      <c r="K16" s="24"/>
      <c r="L16" s="24"/>
      <c r="M16" s="157">
        <v>138000</v>
      </c>
      <c r="N16" s="24"/>
      <c r="O16" s="112"/>
      <c r="P16" s="112"/>
      <c r="Q16" s="112"/>
      <c r="R16" s="81"/>
      <c r="S16" s="81"/>
      <c r="T16" s="81"/>
      <c r="U16" s="81"/>
      <c r="V16" s="81"/>
      <c r="W16" s="81"/>
      <c r="X16" s="81"/>
    </row>
    <row r="17" ht="20.25" customHeight="1" spans="1:24">
      <c r="A17" s="150" t="s">
        <v>70</v>
      </c>
      <c r="B17" s="150" t="s">
        <v>70</v>
      </c>
      <c r="C17" s="150" t="s">
        <v>217</v>
      </c>
      <c r="D17" s="150" t="s">
        <v>218</v>
      </c>
      <c r="E17" s="150" t="s">
        <v>114</v>
      </c>
      <c r="F17" s="150" t="s">
        <v>115</v>
      </c>
      <c r="G17" s="150" t="s">
        <v>219</v>
      </c>
      <c r="H17" s="150" t="s">
        <v>220</v>
      </c>
      <c r="I17" s="81">
        <v>145495.2</v>
      </c>
      <c r="J17" s="81">
        <v>145495.2</v>
      </c>
      <c r="K17" s="24"/>
      <c r="L17" s="24"/>
      <c r="M17" s="156">
        <v>145495.2</v>
      </c>
      <c r="N17" s="24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50" t="s">
        <v>70</v>
      </c>
      <c r="B18" s="150" t="s">
        <v>70</v>
      </c>
      <c r="C18" s="150" t="s">
        <v>217</v>
      </c>
      <c r="D18" s="150" t="s">
        <v>218</v>
      </c>
      <c r="E18" s="150" t="s">
        <v>114</v>
      </c>
      <c r="F18" s="150" t="s">
        <v>115</v>
      </c>
      <c r="G18" s="150" t="s">
        <v>219</v>
      </c>
      <c r="H18" s="150" t="s">
        <v>220</v>
      </c>
      <c r="I18" s="81">
        <v>175964.49</v>
      </c>
      <c r="J18" s="81">
        <v>175964.49</v>
      </c>
      <c r="K18" s="24"/>
      <c r="L18" s="24"/>
      <c r="M18" s="156">
        <v>175964.49</v>
      </c>
      <c r="N18" s="24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50" t="s">
        <v>70</v>
      </c>
      <c r="B19" s="150" t="s">
        <v>70</v>
      </c>
      <c r="C19" s="150" t="s">
        <v>217</v>
      </c>
      <c r="D19" s="150" t="s">
        <v>218</v>
      </c>
      <c r="E19" s="150" t="s">
        <v>126</v>
      </c>
      <c r="F19" s="150" t="s">
        <v>127</v>
      </c>
      <c r="G19" s="150" t="s">
        <v>221</v>
      </c>
      <c r="H19" s="150" t="s">
        <v>222</v>
      </c>
      <c r="I19" s="81">
        <v>94657.67</v>
      </c>
      <c r="J19" s="81">
        <v>94657.67</v>
      </c>
      <c r="K19" s="24"/>
      <c r="L19" s="24"/>
      <c r="M19" s="156">
        <v>94657.67</v>
      </c>
      <c r="N19" s="24"/>
      <c r="O19" s="112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50" t="s">
        <v>70</v>
      </c>
      <c r="B20" s="150" t="s">
        <v>70</v>
      </c>
      <c r="C20" s="150" t="s">
        <v>217</v>
      </c>
      <c r="D20" s="150" t="s">
        <v>218</v>
      </c>
      <c r="E20" s="150" t="s">
        <v>128</v>
      </c>
      <c r="F20" s="150" t="s">
        <v>129</v>
      </c>
      <c r="G20" s="150" t="s">
        <v>221</v>
      </c>
      <c r="H20" s="150" t="s">
        <v>222</v>
      </c>
      <c r="I20" s="81">
        <v>83372.36</v>
      </c>
      <c r="J20" s="81">
        <v>83372.36</v>
      </c>
      <c r="K20" s="24"/>
      <c r="L20" s="24"/>
      <c r="M20" s="156">
        <v>83372.36</v>
      </c>
      <c r="N20" s="24"/>
      <c r="O20" s="112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50" t="s">
        <v>70</v>
      </c>
      <c r="B21" s="150" t="s">
        <v>70</v>
      </c>
      <c r="C21" s="150" t="s">
        <v>217</v>
      </c>
      <c r="D21" s="150" t="s">
        <v>218</v>
      </c>
      <c r="E21" s="150" t="s">
        <v>130</v>
      </c>
      <c r="F21" s="150" t="s">
        <v>131</v>
      </c>
      <c r="G21" s="150" t="s">
        <v>223</v>
      </c>
      <c r="H21" s="150" t="s">
        <v>224</v>
      </c>
      <c r="I21" s="81">
        <v>42107.25</v>
      </c>
      <c r="J21" s="81">
        <v>42107.25</v>
      </c>
      <c r="K21" s="24"/>
      <c r="L21" s="24"/>
      <c r="M21" s="156">
        <v>42107.25</v>
      </c>
      <c r="N21" s="24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50" t="s">
        <v>70</v>
      </c>
      <c r="B22" s="150" t="s">
        <v>70</v>
      </c>
      <c r="C22" s="150" t="s">
        <v>217</v>
      </c>
      <c r="D22" s="150" t="s">
        <v>218</v>
      </c>
      <c r="E22" s="150" t="s">
        <v>130</v>
      </c>
      <c r="F22" s="150" t="s">
        <v>131</v>
      </c>
      <c r="G22" s="150" t="s">
        <v>223</v>
      </c>
      <c r="H22" s="150" t="s">
        <v>224</v>
      </c>
      <c r="I22" s="81">
        <v>47806.9</v>
      </c>
      <c r="J22" s="81">
        <v>47806.9</v>
      </c>
      <c r="K22" s="24"/>
      <c r="L22" s="24"/>
      <c r="M22" s="156">
        <v>47806.9</v>
      </c>
      <c r="N22" s="24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50" t="s">
        <v>70</v>
      </c>
      <c r="B23" s="150" t="s">
        <v>70</v>
      </c>
      <c r="C23" s="150" t="s">
        <v>217</v>
      </c>
      <c r="D23" s="150" t="s">
        <v>218</v>
      </c>
      <c r="E23" s="150" t="s">
        <v>102</v>
      </c>
      <c r="F23" s="150" t="s">
        <v>103</v>
      </c>
      <c r="G23" s="150" t="s">
        <v>225</v>
      </c>
      <c r="H23" s="150" t="s">
        <v>226</v>
      </c>
      <c r="I23" s="81">
        <v>384</v>
      </c>
      <c r="J23" s="81">
        <v>384</v>
      </c>
      <c r="K23" s="24"/>
      <c r="L23" s="24"/>
      <c r="M23" s="156">
        <v>384</v>
      </c>
      <c r="N23" s="24"/>
      <c r="O23" s="112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50" t="s">
        <v>70</v>
      </c>
      <c r="B24" s="150" t="s">
        <v>70</v>
      </c>
      <c r="C24" s="150" t="s">
        <v>217</v>
      </c>
      <c r="D24" s="150" t="s">
        <v>218</v>
      </c>
      <c r="E24" s="150" t="s">
        <v>102</v>
      </c>
      <c r="F24" s="150" t="s">
        <v>103</v>
      </c>
      <c r="G24" s="150" t="s">
        <v>225</v>
      </c>
      <c r="H24" s="150" t="s">
        <v>226</v>
      </c>
      <c r="I24" s="81">
        <v>3072</v>
      </c>
      <c r="J24" s="81">
        <v>3072</v>
      </c>
      <c r="K24" s="24"/>
      <c r="L24" s="24"/>
      <c r="M24" s="156">
        <v>3072</v>
      </c>
      <c r="N24" s="24"/>
      <c r="O24" s="112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50" t="s">
        <v>70</v>
      </c>
      <c r="B25" s="150" t="s">
        <v>70</v>
      </c>
      <c r="C25" s="150" t="s">
        <v>217</v>
      </c>
      <c r="D25" s="150" t="s">
        <v>218</v>
      </c>
      <c r="E25" s="150" t="s">
        <v>132</v>
      </c>
      <c r="F25" s="150" t="s">
        <v>133</v>
      </c>
      <c r="G25" s="150" t="s">
        <v>225</v>
      </c>
      <c r="H25" s="150" t="s">
        <v>226</v>
      </c>
      <c r="I25" s="81">
        <v>1818.69</v>
      </c>
      <c r="J25" s="81">
        <v>1818.69</v>
      </c>
      <c r="K25" s="24"/>
      <c r="L25" s="24"/>
      <c r="M25" s="156">
        <v>1818.69</v>
      </c>
      <c r="N25" s="24"/>
      <c r="O25" s="112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50" t="s">
        <v>70</v>
      </c>
      <c r="B26" s="150" t="s">
        <v>70</v>
      </c>
      <c r="C26" s="150" t="s">
        <v>217</v>
      </c>
      <c r="D26" s="150" t="s">
        <v>218</v>
      </c>
      <c r="E26" s="150" t="s">
        <v>132</v>
      </c>
      <c r="F26" s="150" t="s">
        <v>133</v>
      </c>
      <c r="G26" s="150" t="s">
        <v>225</v>
      </c>
      <c r="H26" s="150" t="s">
        <v>226</v>
      </c>
      <c r="I26" s="81">
        <v>3294.72</v>
      </c>
      <c r="J26" s="81">
        <v>3294.72</v>
      </c>
      <c r="K26" s="24"/>
      <c r="L26" s="24"/>
      <c r="M26" s="156">
        <v>3294.72</v>
      </c>
      <c r="N26" s="24"/>
      <c r="O26" s="112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50" t="s">
        <v>70</v>
      </c>
      <c r="B27" s="150" t="s">
        <v>70</v>
      </c>
      <c r="C27" s="150" t="s">
        <v>217</v>
      </c>
      <c r="D27" s="150" t="s">
        <v>218</v>
      </c>
      <c r="E27" s="150" t="s">
        <v>132</v>
      </c>
      <c r="F27" s="150" t="s">
        <v>133</v>
      </c>
      <c r="G27" s="150" t="s">
        <v>225</v>
      </c>
      <c r="H27" s="150" t="s">
        <v>226</v>
      </c>
      <c r="I27" s="81">
        <v>2199.56</v>
      </c>
      <c r="J27" s="81">
        <v>2199.56</v>
      </c>
      <c r="K27" s="24"/>
      <c r="L27" s="24"/>
      <c r="M27" s="156">
        <v>2199.56</v>
      </c>
      <c r="N27" s="24"/>
      <c r="O27" s="112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50" t="s">
        <v>70</v>
      </c>
      <c r="B28" s="150" t="s">
        <v>70</v>
      </c>
      <c r="C28" s="150" t="s">
        <v>217</v>
      </c>
      <c r="D28" s="150" t="s">
        <v>218</v>
      </c>
      <c r="E28" s="150" t="s">
        <v>132</v>
      </c>
      <c r="F28" s="150" t="s">
        <v>133</v>
      </c>
      <c r="G28" s="150" t="s">
        <v>225</v>
      </c>
      <c r="H28" s="150" t="s">
        <v>226</v>
      </c>
      <c r="I28" s="81">
        <v>3706.56</v>
      </c>
      <c r="J28" s="81">
        <v>3706.56</v>
      </c>
      <c r="K28" s="24"/>
      <c r="L28" s="24"/>
      <c r="M28" s="156">
        <v>3706.56</v>
      </c>
      <c r="N28" s="24"/>
      <c r="O28" s="112"/>
      <c r="P28" s="81"/>
      <c r="Q28" s="81"/>
      <c r="R28" s="81"/>
      <c r="S28" s="81"/>
      <c r="T28" s="81"/>
      <c r="U28" s="81"/>
      <c r="V28" s="81"/>
      <c r="W28" s="81"/>
      <c r="X28" s="81"/>
    </row>
    <row r="29" ht="20.25" customHeight="1" spans="1:24">
      <c r="A29" s="150" t="s">
        <v>70</v>
      </c>
      <c r="B29" s="150" t="s">
        <v>70</v>
      </c>
      <c r="C29" s="150" t="s">
        <v>227</v>
      </c>
      <c r="D29" s="150" t="s">
        <v>139</v>
      </c>
      <c r="E29" s="150" t="s">
        <v>138</v>
      </c>
      <c r="F29" s="150" t="s">
        <v>139</v>
      </c>
      <c r="G29" s="150" t="s">
        <v>228</v>
      </c>
      <c r="H29" s="150" t="s">
        <v>139</v>
      </c>
      <c r="I29" s="81">
        <v>131973.36</v>
      </c>
      <c r="J29" s="81">
        <v>131973.36</v>
      </c>
      <c r="K29" s="24"/>
      <c r="L29" s="24"/>
      <c r="M29" s="156">
        <v>131973.36</v>
      </c>
      <c r="N29" s="24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ht="20.25" customHeight="1" spans="1:24">
      <c r="A30" s="150" t="s">
        <v>70</v>
      </c>
      <c r="B30" s="150" t="s">
        <v>70</v>
      </c>
      <c r="C30" s="150" t="s">
        <v>227</v>
      </c>
      <c r="D30" s="150" t="s">
        <v>139</v>
      </c>
      <c r="E30" s="150" t="s">
        <v>138</v>
      </c>
      <c r="F30" s="150" t="s">
        <v>139</v>
      </c>
      <c r="G30" s="150" t="s">
        <v>228</v>
      </c>
      <c r="H30" s="150" t="s">
        <v>139</v>
      </c>
      <c r="I30" s="81">
        <v>109121.4</v>
      </c>
      <c r="J30" s="81">
        <v>109121.4</v>
      </c>
      <c r="K30" s="24"/>
      <c r="L30" s="24"/>
      <c r="M30" s="156">
        <v>109121.4</v>
      </c>
      <c r="N30" s="24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ht="20.25" customHeight="1" spans="1:24">
      <c r="A31" s="150" t="s">
        <v>70</v>
      </c>
      <c r="B31" s="150" t="s">
        <v>70</v>
      </c>
      <c r="C31" s="150" t="s">
        <v>229</v>
      </c>
      <c r="D31" s="150" t="s">
        <v>183</v>
      </c>
      <c r="E31" s="150" t="s">
        <v>102</v>
      </c>
      <c r="F31" s="150" t="s">
        <v>103</v>
      </c>
      <c r="G31" s="150" t="s">
        <v>230</v>
      </c>
      <c r="H31" s="150" t="s">
        <v>183</v>
      </c>
      <c r="I31" s="81">
        <v>11000</v>
      </c>
      <c r="J31" s="81">
        <v>11000</v>
      </c>
      <c r="K31" s="24"/>
      <c r="L31" s="24"/>
      <c r="M31" s="112">
        <v>11000</v>
      </c>
      <c r="N31" s="24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ht="20.25" customHeight="1" spans="1:24">
      <c r="A32" s="150" t="s">
        <v>70</v>
      </c>
      <c r="B32" s="150" t="s">
        <v>70</v>
      </c>
      <c r="C32" s="150" t="s">
        <v>231</v>
      </c>
      <c r="D32" s="150" t="s">
        <v>232</v>
      </c>
      <c r="E32" s="150" t="s">
        <v>102</v>
      </c>
      <c r="F32" s="150" t="s">
        <v>103</v>
      </c>
      <c r="G32" s="150" t="s">
        <v>233</v>
      </c>
      <c r="H32" s="150" t="s">
        <v>234</v>
      </c>
      <c r="I32" s="81">
        <v>79800</v>
      </c>
      <c r="J32" s="81">
        <v>79800</v>
      </c>
      <c r="K32" s="24"/>
      <c r="L32" s="24"/>
      <c r="M32" s="112">
        <v>79800</v>
      </c>
      <c r="N32" s="24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ht="20.25" customHeight="1" spans="1:24">
      <c r="A33" s="150" t="s">
        <v>70</v>
      </c>
      <c r="B33" s="150" t="s">
        <v>70</v>
      </c>
      <c r="C33" s="150" t="s">
        <v>235</v>
      </c>
      <c r="D33" s="150" t="s">
        <v>236</v>
      </c>
      <c r="E33" s="150" t="s">
        <v>102</v>
      </c>
      <c r="F33" s="150" t="s">
        <v>103</v>
      </c>
      <c r="G33" s="150" t="s">
        <v>237</v>
      </c>
      <c r="H33" s="150" t="s">
        <v>236</v>
      </c>
      <c r="I33" s="81">
        <v>20880</v>
      </c>
      <c r="J33" s="81">
        <v>20880</v>
      </c>
      <c r="K33" s="24"/>
      <c r="L33" s="24"/>
      <c r="M33" s="112">
        <v>20880</v>
      </c>
      <c r="N33" s="24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ht="20.25" customHeight="1" spans="1:24">
      <c r="A34" s="150" t="s">
        <v>70</v>
      </c>
      <c r="B34" s="150" t="s">
        <v>70</v>
      </c>
      <c r="C34" s="150" t="s">
        <v>235</v>
      </c>
      <c r="D34" s="150" t="s">
        <v>236</v>
      </c>
      <c r="E34" s="150" t="s">
        <v>102</v>
      </c>
      <c r="F34" s="150" t="s">
        <v>103</v>
      </c>
      <c r="G34" s="150" t="s">
        <v>237</v>
      </c>
      <c r="H34" s="150" t="s">
        <v>236</v>
      </c>
      <c r="I34" s="81">
        <v>18560</v>
      </c>
      <c r="J34" s="81">
        <v>18560</v>
      </c>
      <c r="K34" s="24"/>
      <c r="L34" s="24"/>
      <c r="M34" s="112">
        <v>18560</v>
      </c>
      <c r="N34" s="24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ht="20.25" customHeight="1" spans="1:24">
      <c r="A35" s="150" t="s">
        <v>70</v>
      </c>
      <c r="B35" s="150" t="s">
        <v>70</v>
      </c>
      <c r="C35" s="150" t="s">
        <v>238</v>
      </c>
      <c r="D35" s="150" t="s">
        <v>239</v>
      </c>
      <c r="E35" s="150" t="s">
        <v>102</v>
      </c>
      <c r="F35" s="150" t="s">
        <v>103</v>
      </c>
      <c r="G35" s="150" t="s">
        <v>240</v>
      </c>
      <c r="H35" s="150" t="s">
        <v>241</v>
      </c>
      <c r="I35" s="81">
        <v>2000</v>
      </c>
      <c r="J35" s="81">
        <v>2000</v>
      </c>
      <c r="K35" s="24"/>
      <c r="L35" s="24"/>
      <c r="M35" s="112">
        <v>2000</v>
      </c>
      <c r="N35" s="24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ht="20.25" customHeight="1" spans="1:24">
      <c r="A36" s="150" t="s">
        <v>70</v>
      </c>
      <c r="B36" s="150" t="s">
        <v>70</v>
      </c>
      <c r="C36" s="150" t="s">
        <v>238</v>
      </c>
      <c r="D36" s="150" t="s">
        <v>239</v>
      </c>
      <c r="E36" s="150" t="s">
        <v>102</v>
      </c>
      <c r="F36" s="150" t="s">
        <v>103</v>
      </c>
      <c r="G36" s="150" t="s">
        <v>242</v>
      </c>
      <c r="H36" s="150" t="s">
        <v>243</v>
      </c>
      <c r="I36" s="81">
        <v>3500</v>
      </c>
      <c r="J36" s="81">
        <v>3500</v>
      </c>
      <c r="K36" s="24"/>
      <c r="L36" s="24"/>
      <c r="M36" s="112">
        <v>3500</v>
      </c>
      <c r="N36" s="24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ht="20.25" customHeight="1" spans="1:24">
      <c r="A37" s="150" t="s">
        <v>70</v>
      </c>
      <c r="B37" s="150" t="s">
        <v>70</v>
      </c>
      <c r="C37" s="150" t="s">
        <v>238</v>
      </c>
      <c r="D37" s="150" t="s">
        <v>239</v>
      </c>
      <c r="E37" s="150" t="s">
        <v>102</v>
      </c>
      <c r="F37" s="150" t="s">
        <v>103</v>
      </c>
      <c r="G37" s="150" t="s">
        <v>244</v>
      </c>
      <c r="H37" s="150" t="s">
        <v>245</v>
      </c>
      <c r="I37" s="81">
        <v>8900</v>
      </c>
      <c r="J37" s="81">
        <v>8900</v>
      </c>
      <c r="K37" s="24"/>
      <c r="L37" s="24"/>
      <c r="M37" s="112">
        <v>8900</v>
      </c>
      <c r="N37" s="24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ht="20.25" customHeight="1" spans="1:24">
      <c r="A38" s="150" t="s">
        <v>70</v>
      </c>
      <c r="B38" s="150" t="s">
        <v>70</v>
      </c>
      <c r="C38" s="150" t="s">
        <v>238</v>
      </c>
      <c r="D38" s="150" t="s">
        <v>239</v>
      </c>
      <c r="E38" s="150" t="s">
        <v>102</v>
      </c>
      <c r="F38" s="150" t="s">
        <v>103</v>
      </c>
      <c r="G38" s="150" t="s">
        <v>246</v>
      </c>
      <c r="H38" s="150" t="s">
        <v>247</v>
      </c>
      <c r="I38" s="81">
        <v>1800</v>
      </c>
      <c r="J38" s="81">
        <v>1800</v>
      </c>
      <c r="K38" s="24"/>
      <c r="L38" s="24"/>
      <c r="M38" s="112">
        <v>1800</v>
      </c>
      <c r="N38" s="24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ht="20.25" customHeight="1" spans="1:24">
      <c r="A39" s="150" t="s">
        <v>70</v>
      </c>
      <c r="B39" s="150" t="s">
        <v>70</v>
      </c>
      <c r="C39" s="150" t="s">
        <v>238</v>
      </c>
      <c r="D39" s="150" t="s">
        <v>239</v>
      </c>
      <c r="E39" s="150" t="s">
        <v>116</v>
      </c>
      <c r="F39" s="150" t="s">
        <v>117</v>
      </c>
      <c r="G39" s="150" t="s">
        <v>246</v>
      </c>
      <c r="H39" s="150" t="s">
        <v>247</v>
      </c>
      <c r="I39" s="81">
        <v>3600</v>
      </c>
      <c r="J39" s="81">
        <v>3600</v>
      </c>
      <c r="K39" s="24"/>
      <c r="L39" s="24"/>
      <c r="M39" s="112">
        <v>3600</v>
      </c>
      <c r="N39" s="24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ht="20.25" customHeight="1" spans="1:24">
      <c r="A40" s="150" t="s">
        <v>70</v>
      </c>
      <c r="B40" s="150" t="s">
        <v>70</v>
      </c>
      <c r="C40" s="150" t="s">
        <v>248</v>
      </c>
      <c r="D40" s="150" t="s">
        <v>249</v>
      </c>
      <c r="E40" s="150" t="s">
        <v>102</v>
      </c>
      <c r="F40" s="150" t="s">
        <v>103</v>
      </c>
      <c r="G40" s="150" t="s">
        <v>250</v>
      </c>
      <c r="H40" s="150" t="s">
        <v>251</v>
      </c>
      <c r="I40" s="81">
        <v>12000</v>
      </c>
      <c r="J40" s="81">
        <v>12000</v>
      </c>
      <c r="K40" s="24"/>
      <c r="L40" s="24"/>
      <c r="M40" s="112">
        <v>12000</v>
      </c>
      <c r="N40" s="24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ht="20.25" customHeight="1" spans="1:24">
      <c r="A41" s="150" t="s">
        <v>70</v>
      </c>
      <c r="B41" s="150" t="s">
        <v>70</v>
      </c>
      <c r="C41" s="150" t="s">
        <v>252</v>
      </c>
      <c r="D41" s="150" t="s">
        <v>253</v>
      </c>
      <c r="E41" s="150" t="s">
        <v>102</v>
      </c>
      <c r="F41" s="150" t="s">
        <v>103</v>
      </c>
      <c r="G41" s="150" t="s">
        <v>211</v>
      </c>
      <c r="H41" s="150" t="s">
        <v>212</v>
      </c>
      <c r="I41" s="81">
        <v>143640</v>
      </c>
      <c r="J41" s="81">
        <v>143640</v>
      </c>
      <c r="K41" s="24"/>
      <c r="L41" s="24"/>
      <c r="M41" s="112">
        <v>143640</v>
      </c>
      <c r="N41" s="24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ht="20.25" customHeight="1" spans="1:24">
      <c r="A42" s="150" t="s">
        <v>70</v>
      </c>
      <c r="B42" s="150" t="s">
        <v>70</v>
      </c>
      <c r="C42" s="150" t="s">
        <v>254</v>
      </c>
      <c r="D42" s="150" t="s">
        <v>255</v>
      </c>
      <c r="E42" s="150" t="s">
        <v>102</v>
      </c>
      <c r="F42" s="150" t="s">
        <v>103</v>
      </c>
      <c r="G42" s="150" t="s">
        <v>215</v>
      </c>
      <c r="H42" s="150" t="s">
        <v>216</v>
      </c>
      <c r="I42" s="81">
        <v>67200</v>
      </c>
      <c r="J42" s="81">
        <v>67200</v>
      </c>
      <c r="K42" s="24"/>
      <c r="L42" s="24"/>
      <c r="M42" s="112">
        <v>67200</v>
      </c>
      <c r="N42" s="24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ht="20.25" customHeight="1" spans="1:24">
      <c r="A43" s="150" t="s">
        <v>70</v>
      </c>
      <c r="B43" s="150" t="s">
        <v>70</v>
      </c>
      <c r="C43" s="150" t="s">
        <v>256</v>
      </c>
      <c r="D43" s="150" t="s">
        <v>257</v>
      </c>
      <c r="E43" s="150" t="s">
        <v>120</v>
      </c>
      <c r="F43" s="150" t="s">
        <v>121</v>
      </c>
      <c r="G43" s="150" t="s">
        <v>258</v>
      </c>
      <c r="H43" s="150" t="s">
        <v>259</v>
      </c>
      <c r="I43" s="81">
        <v>5784</v>
      </c>
      <c r="J43" s="81">
        <v>5784</v>
      </c>
      <c r="K43" s="24"/>
      <c r="L43" s="24"/>
      <c r="M43" s="112">
        <v>5784</v>
      </c>
      <c r="N43" s="24"/>
      <c r="O43" s="81"/>
      <c r="P43" s="81"/>
      <c r="Q43" s="81"/>
      <c r="R43" s="81"/>
      <c r="S43" s="81"/>
      <c r="T43" s="81"/>
      <c r="U43" s="81"/>
      <c r="V43" s="81"/>
      <c r="W43" s="81"/>
      <c r="X43" s="81"/>
    </row>
    <row r="44" ht="20.25" customHeight="1" spans="1:24">
      <c r="A44" s="150" t="s">
        <v>70</v>
      </c>
      <c r="B44" s="150" t="s">
        <v>70</v>
      </c>
      <c r="C44" s="150" t="s">
        <v>260</v>
      </c>
      <c r="D44" s="150" t="s">
        <v>226</v>
      </c>
      <c r="E44" s="150" t="s">
        <v>130</v>
      </c>
      <c r="F44" s="150" t="s">
        <v>131</v>
      </c>
      <c r="G44" s="150" t="s">
        <v>223</v>
      </c>
      <c r="H44" s="150" t="s">
        <v>224</v>
      </c>
      <c r="I44" s="81">
        <v>24000</v>
      </c>
      <c r="J44" s="81">
        <v>24000</v>
      </c>
      <c r="K44" s="24"/>
      <c r="L44" s="24"/>
      <c r="M44" s="112">
        <v>24000</v>
      </c>
      <c r="N44" s="24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ht="17.25" customHeight="1" spans="1:24">
      <c r="A45" s="35" t="s">
        <v>178</v>
      </c>
      <c r="B45" s="36"/>
      <c r="C45" s="151"/>
      <c r="D45" s="151"/>
      <c r="E45" s="151"/>
      <c r="F45" s="151"/>
      <c r="G45" s="151"/>
      <c r="H45" s="152"/>
      <c r="I45" s="81">
        <v>3151021.16</v>
      </c>
      <c r="J45" s="81">
        <v>3151021.16</v>
      </c>
      <c r="K45" s="81"/>
      <c r="L45" s="81"/>
      <c r="M45" s="112">
        <v>3151021.16</v>
      </c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</row>
  </sheetData>
  <mergeCells count="31">
    <mergeCell ref="A2:X2"/>
    <mergeCell ref="A3:H3"/>
    <mergeCell ref="I4:X4"/>
    <mergeCell ref="J5:N5"/>
    <mergeCell ref="O5:Q5"/>
    <mergeCell ref="S5:X5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0"/>
      <c r="E1" s="2"/>
      <c r="F1" s="2"/>
      <c r="G1" s="2"/>
      <c r="H1" s="2"/>
      <c r="U1" s="140"/>
      <c r="W1" s="145" t="s">
        <v>261</v>
      </c>
    </row>
    <row r="2" ht="46.5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5" t="str">
        <f>"单位名称："&amp;"寻甸回族彝族自治县投资促进局"</f>
        <v>单位名称：寻甸回族彝族自治县投资促进局</v>
      </c>
      <c r="B3" s="6"/>
      <c r="C3" s="6"/>
      <c r="D3" s="6"/>
      <c r="E3" s="6"/>
      <c r="F3" s="6"/>
      <c r="G3" s="6"/>
      <c r="H3" s="6"/>
      <c r="I3" s="28"/>
      <c r="J3" s="28"/>
      <c r="K3" s="28"/>
      <c r="L3" s="28"/>
      <c r="M3" s="28"/>
      <c r="N3" s="28"/>
      <c r="O3" s="28"/>
      <c r="P3" s="28"/>
      <c r="Q3" s="28"/>
      <c r="U3" s="140"/>
      <c r="W3" s="122" t="s">
        <v>1</v>
      </c>
    </row>
    <row r="4" ht="21.75" customHeight="1" spans="1:23">
      <c r="A4" s="9" t="s">
        <v>262</v>
      </c>
      <c r="B4" s="10" t="s">
        <v>189</v>
      </c>
      <c r="C4" s="9" t="s">
        <v>190</v>
      </c>
      <c r="D4" s="9" t="s">
        <v>263</v>
      </c>
      <c r="E4" s="10" t="s">
        <v>191</v>
      </c>
      <c r="F4" s="10" t="s">
        <v>192</v>
      </c>
      <c r="G4" s="10" t="s">
        <v>264</v>
      </c>
      <c r="H4" s="10" t="s">
        <v>265</v>
      </c>
      <c r="I4" s="29" t="s">
        <v>55</v>
      </c>
      <c r="J4" s="11" t="s">
        <v>266</v>
      </c>
      <c r="K4" s="12"/>
      <c r="L4" s="12"/>
      <c r="M4" s="13"/>
      <c r="N4" s="11" t="s">
        <v>197</v>
      </c>
      <c r="O4" s="12"/>
      <c r="P4" s="13"/>
      <c r="Q4" s="10" t="s">
        <v>61</v>
      </c>
      <c r="R4" s="11" t="s">
        <v>62</v>
      </c>
      <c r="S4" s="12"/>
      <c r="T4" s="12"/>
      <c r="U4" s="12"/>
      <c r="V4" s="12"/>
      <c r="W4" s="13"/>
    </row>
    <row r="5" ht="21.75" customHeight="1" spans="1:23">
      <c r="A5" s="14"/>
      <c r="B5" s="30"/>
      <c r="C5" s="14"/>
      <c r="D5" s="14"/>
      <c r="E5" s="15"/>
      <c r="F5" s="15"/>
      <c r="G5" s="15"/>
      <c r="H5" s="15"/>
      <c r="I5" s="30"/>
      <c r="J5" s="141" t="s">
        <v>58</v>
      </c>
      <c r="K5" s="142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10" t="s">
        <v>64</v>
      </c>
      <c r="T5" s="10" t="s">
        <v>203</v>
      </c>
      <c r="U5" s="10" t="s">
        <v>66</v>
      </c>
      <c r="V5" s="10" t="s">
        <v>67</v>
      </c>
      <c r="W5" s="10" t="s">
        <v>68</v>
      </c>
    </row>
    <row r="6" ht="21" customHeight="1" spans="1:23">
      <c r="A6" s="30"/>
      <c r="B6" s="30"/>
      <c r="C6" s="30"/>
      <c r="D6" s="30"/>
      <c r="E6" s="30"/>
      <c r="F6" s="30"/>
      <c r="G6" s="30"/>
      <c r="H6" s="30"/>
      <c r="I6" s="30"/>
      <c r="J6" s="143" t="s">
        <v>57</v>
      </c>
      <c r="K6" s="144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39.75" customHeight="1" spans="1:23">
      <c r="A7" s="17"/>
      <c r="B7" s="19"/>
      <c r="C7" s="17"/>
      <c r="D7" s="17"/>
      <c r="E7" s="18"/>
      <c r="F7" s="18"/>
      <c r="G7" s="18"/>
      <c r="H7" s="18"/>
      <c r="I7" s="19"/>
      <c r="J7" s="69" t="s">
        <v>57</v>
      </c>
      <c r="K7" s="69" t="s">
        <v>267</v>
      </c>
      <c r="L7" s="18"/>
      <c r="M7" s="1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20">
        <v>21</v>
      </c>
      <c r="V8" s="39">
        <v>22</v>
      </c>
      <c r="W8" s="20">
        <v>23</v>
      </c>
    </row>
    <row r="9" ht="21.75" customHeight="1" spans="1:23">
      <c r="A9" s="71" t="s">
        <v>268</v>
      </c>
      <c r="B9" s="71" t="s">
        <v>269</v>
      </c>
      <c r="C9" s="71" t="s">
        <v>270</v>
      </c>
      <c r="D9" s="71" t="s">
        <v>70</v>
      </c>
      <c r="E9" s="71" t="s">
        <v>108</v>
      </c>
      <c r="F9" s="71" t="s">
        <v>109</v>
      </c>
      <c r="G9" s="71" t="s">
        <v>271</v>
      </c>
      <c r="H9" s="71" t="s">
        <v>272</v>
      </c>
      <c r="I9" s="81">
        <v>200000</v>
      </c>
      <c r="J9" s="81">
        <v>200000</v>
      </c>
      <c r="K9" s="112">
        <v>200000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71" t="s">
        <v>273</v>
      </c>
      <c r="B10" s="71" t="s">
        <v>274</v>
      </c>
      <c r="C10" s="71" t="s">
        <v>275</v>
      </c>
      <c r="D10" s="71" t="s">
        <v>70</v>
      </c>
      <c r="E10" s="71" t="s">
        <v>108</v>
      </c>
      <c r="F10" s="71" t="s">
        <v>109</v>
      </c>
      <c r="G10" s="71" t="s">
        <v>276</v>
      </c>
      <c r="H10" s="71" t="s">
        <v>277</v>
      </c>
      <c r="I10" s="81">
        <v>800000</v>
      </c>
      <c r="J10" s="81">
        <v>800000</v>
      </c>
      <c r="K10" s="112">
        <v>800000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34" customHeight="1" spans="1:23">
      <c r="A11" s="71" t="s">
        <v>273</v>
      </c>
      <c r="B11" s="71" t="s">
        <v>278</v>
      </c>
      <c r="C11" s="71" t="s">
        <v>279</v>
      </c>
      <c r="D11" s="71" t="s">
        <v>70</v>
      </c>
      <c r="E11" s="71" t="s">
        <v>104</v>
      </c>
      <c r="F11" s="71" t="s">
        <v>105</v>
      </c>
      <c r="G11" s="71" t="s">
        <v>271</v>
      </c>
      <c r="H11" s="71" t="s">
        <v>272</v>
      </c>
      <c r="I11" s="81">
        <v>1998000</v>
      </c>
      <c r="J11" s="81">
        <v>1998000</v>
      </c>
      <c r="K11" s="112">
        <v>1998000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ht="21.75" customHeight="1" spans="1:23">
      <c r="A12" s="71" t="s">
        <v>273</v>
      </c>
      <c r="B12" s="71" t="s">
        <v>280</v>
      </c>
      <c r="C12" s="71" t="s">
        <v>281</v>
      </c>
      <c r="D12" s="71" t="s">
        <v>70</v>
      </c>
      <c r="E12" s="71" t="s">
        <v>102</v>
      </c>
      <c r="F12" s="71" t="s">
        <v>103</v>
      </c>
      <c r="G12" s="71" t="s">
        <v>276</v>
      </c>
      <c r="H12" s="71" t="s">
        <v>277</v>
      </c>
      <c r="I12" s="81">
        <v>100000</v>
      </c>
      <c r="J12" s="81">
        <v>100000</v>
      </c>
      <c r="K12" s="112">
        <v>100000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ht="18.75" customHeight="1" spans="1:23">
      <c r="A13" s="35" t="s">
        <v>178</v>
      </c>
      <c r="B13" s="36"/>
      <c r="C13" s="36"/>
      <c r="D13" s="36"/>
      <c r="E13" s="36"/>
      <c r="F13" s="36"/>
      <c r="G13" s="36"/>
      <c r="H13" s="37"/>
      <c r="I13" s="81">
        <v>3098000</v>
      </c>
      <c r="J13" s="81">
        <v>3098000</v>
      </c>
      <c r="K13" s="112">
        <v>3098000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7"/>
  <sheetViews>
    <sheetView showZeros="0" topLeftCell="A36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3" t="s">
        <v>282</v>
      </c>
    </row>
    <row r="2" ht="39.75" customHeight="1" spans="1:10">
      <c r="A2" s="67" t="str">
        <f>"2025"&amp;"年部门项目支出绩效目标表"</f>
        <v>2025年部门项目支出绩效目标表</v>
      </c>
      <c r="B2" s="4"/>
      <c r="C2" s="4"/>
      <c r="D2" s="4"/>
      <c r="E2" s="4"/>
      <c r="F2" s="68"/>
      <c r="G2" s="4"/>
      <c r="H2" s="68"/>
      <c r="I2" s="68"/>
      <c r="J2" s="4"/>
    </row>
    <row r="3" ht="17.25" customHeight="1" spans="1:1">
      <c r="A3" s="5" t="str">
        <f>"单位名称："&amp;"寻甸回族彝族自治县投资促进局"</f>
        <v>单位名称：寻甸回族彝族自治县投资促进局</v>
      </c>
    </row>
    <row r="4" ht="44.25" customHeight="1" spans="1:10">
      <c r="A4" s="69" t="s">
        <v>190</v>
      </c>
      <c r="B4" s="69" t="s">
        <v>283</v>
      </c>
      <c r="C4" s="69" t="s">
        <v>284</v>
      </c>
      <c r="D4" s="69" t="s">
        <v>285</v>
      </c>
      <c r="E4" s="69" t="s">
        <v>286</v>
      </c>
      <c r="F4" s="70" t="s">
        <v>287</v>
      </c>
      <c r="G4" s="69" t="s">
        <v>288</v>
      </c>
      <c r="H4" s="70" t="s">
        <v>289</v>
      </c>
      <c r="I4" s="70" t="s">
        <v>290</v>
      </c>
      <c r="J4" s="69" t="s">
        <v>291</v>
      </c>
    </row>
    <row r="5" ht="18.75" customHeight="1" spans="1:10">
      <c r="A5" s="137">
        <v>1</v>
      </c>
      <c r="B5" s="137">
        <v>2</v>
      </c>
      <c r="C5" s="137">
        <v>3</v>
      </c>
      <c r="D5" s="137">
        <v>4</v>
      </c>
      <c r="E5" s="137">
        <v>5</v>
      </c>
      <c r="F5" s="39">
        <v>6</v>
      </c>
      <c r="G5" s="137">
        <v>7</v>
      </c>
      <c r="H5" s="39">
        <v>8</v>
      </c>
      <c r="I5" s="39">
        <v>9</v>
      </c>
      <c r="J5" s="137">
        <v>10</v>
      </c>
    </row>
    <row r="6" ht="42" customHeight="1" spans="1:10">
      <c r="A6" s="31" t="s">
        <v>70</v>
      </c>
      <c r="B6" s="71"/>
      <c r="C6" s="71"/>
      <c r="D6" s="71"/>
      <c r="E6" s="57"/>
      <c r="F6" s="72"/>
      <c r="G6" s="57"/>
      <c r="H6" s="72"/>
      <c r="I6" s="72"/>
      <c r="J6" s="57"/>
    </row>
    <row r="7" ht="42" customHeight="1" spans="1:10">
      <c r="A7" s="138" t="s">
        <v>70</v>
      </c>
      <c r="B7" s="21"/>
      <c r="C7" s="21"/>
      <c r="D7" s="21"/>
      <c r="E7" s="31"/>
      <c r="F7" s="21"/>
      <c r="G7" s="31"/>
      <c r="H7" s="21"/>
      <c r="I7" s="21"/>
      <c r="J7" s="31"/>
    </row>
    <row r="8" ht="42" customHeight="1" spans="1:10">
      <c r="A8" s="139" t="s">
        <v>275</v>
      </c>
      <c r="B8" s="21" t="s">
        <v>292</v>
      </c>
      <c r="C8" s="21" t="s">
        <v>293</v>
      </c>
      <c r="D8" s="21" t="s">
        <v>294</v>
      </c>
      <c r="E8" s="31" t="s">
        <v>295</v>
      </c>
      <c r="F8" s="21" t="s">
        <v>296</v>
      </c>
      <c r="G8" s="31" t="s">
        <v>87</v>
      </c>
      <c r="H8" s="21" t="s">
        <v>297</v>
      </c>
      <c r="I8" s="21" t="s">
        <v>298</v>
      </c>
      <c r="J8" s="31" t="s">
        <v>299</v>
      </c>
    </row>
    <row r="9" ht="42" customHeight="1" spans="1:10">
      <c r="A9" s="139" t="s">
        <v>275</v>
      </c>
      <c r="B9" s="21" t="s">
        <v>292</v>
      </c>
      <c r="C9" s="21" t="s">
        <v>293</v>
      </c>
      <c r="D9" s="21" t="s">
        <v>294</v>
      </c>
      <c r="E9" s="31" t="s">
        <v>300</v>
      </c>
      <c r="F9" s="21" t="s">
        <v>296</v>
      </c>
      <c r="G9" s="31" t="s">
        <v>301</v>
      </c>
      <c r="H9" s="21" t="s">
        <v>302</v>
      </c>
      <c r="I9" s="21" t="s">
        <v>298</v>
      </c>
      <c r="J9" s="31" t="s">
        <v>303</v>
      </c>
    </row>
    <row r="10" ht="42" customHeight="1" spans="1:10">
      <c r="A10" s="139" t="s">
        <v>275</v>
      </c>
      <c r="B10" s="21" t="s">
        <v>292</v>
      </c>
      <c r="C10" s="21" t="s">
        <v>293</v>
      </c>
      <c r="D10" s="21" t="s">
        <v>294</v>
      </c>
      <c r="E10" s="31" t="s">
        <v>304</v>
      </c>
      <c r="F10" s="21" t="s">
        <v>296</v>
      </c>
      <c r="G10" s="31" t="s">
        <v>301</v>
      </c>
      <c r="H10" s="21" t="s">
        <v>305</v>
      </c>
      <c r="I10" s="21" t="s">
        <v>298</v>
      </c>
      <c r="J10" s="31" t="s">
        <v>306</v>
      </c>
    </row>
    <row r="11" ht="42" customHeight="1" spans="1:10">
      <c r="A11" s="139" t="s">
        <v>275</v>
      </c>
      <c r="B11" s="21" t="s">
        <v>292</v>
      </c>
      <c r="C11" s="21" t="s">
        <v>293</v>
      </c>
      <c r="D11" s="21" t="s">
        <v>294</v>
      </c>
      <c r="E11" s="31" t="s">
        <v>307</v>
      </c>
      <c r="F11" s="21" t="s">
        <v>296</v>
      </c>
      <c r="G11" s="31" t="s">
        <v>308</v>
      </c>
      <c r="H11" s="21" t="s">
        <v>309</v>
      </c>
      <c r="I11" s="21" t="s">
        <v>298</v>
      </c>
      <c r="J11" s="31" t="s">
        <v>310</v>
      </c>
    </row>
    <row r="12" ht="42" customHeight="1" spans="1:10">
      <c r="A12" s="139" t="s">
        <v>275</v>
      </c>
      <c r="B12" s="21" t="s">
        <v>292</v>
      </c>
      <c r="C12" s="21" t="s">
        <v>293</v>
      </c>
      <c r="D12" s="21" t="s">
        <v>294</v>
      </c>
      <c r="E12" s="31" t="s">
        <v>311</v>
      </c>
      <c r="F12" s="21" t="s">
        <v>312</v>
      </c>
      <c r="G12" s="31" t="s">
        <v>313</v>
      </c>
      <c r="H12" s="21" t="s">
        <v>314</v>
      </c>
      <c r="I12" s="21" t="s">
        <v>315</v>
      </c>
      <c r="J12" s="31" t="s">
        <v>316</v>
      </c>
    </row>
    <row r="13" ht="42" customHeight="1" spans="1:10">
      <c r="A13" s="139" t="s">
        <v>275</v>
      </c>
      <c r="B13" s="21" t="s">
        <v>292</v>
      </c>
      <c r="C13" s="21" t="s">
        <v>293</v>
      </c>
      <c r="D13" s="21" t="s">
        <v>317</v>
      </c>
      <c r="E13" s="31" t="s">
        <v>318</v>
      </c>
      <c r="F13" s="21" t="s">
        <v>296</v>
      </c>
      <c r="G13" s="31" t="s">
        <v>319</v>
      </c>
      <c r="H13" s="21" t="s">
        <v>320</v>
      </c>
      <c r="I13" s="21" t="s">
        <v>298</v>
      </c>
      <c r="J13" s="31" t="s">
        <v>321</v>
      </c>
    </row>
    <row r="14" ht="42" customHeight="1" spans="1:10">
      <c r="A14" s="139" t="s">
        <v>275</v>
      </c>
      <c r="B14" s="21" t="s">
        <v>292</v>
      </c>
      <c r="C14" s="21" t="s">
        <v>293</v>
      </c>
      <c r="D14" s="21" t="s">
        <v>317</v>
      </c>
      <c r="E14" s="31" t="s">
        <v>322</v>
      </c>
      <c r="F14" s="21" t="s">
        <v>296</v>
      </c>
      <c r="G14" s="31" t="s">
        <v>319</v>
      </c>
      <c r="H14" s="21" t="s">
        <v>320</v>
      </c>
      <c r="I14" s="21" t="s">
        <v>298</v>
      </c>
      <c r="J14" s="31" t="s">
        <v>323</v>
      </c>
    </row>
    <row r="15" ht="42" customHeight="1" spans="1:10">
      <c r="A15" s="139" t="s">
        <v>275</v>
      </c>
      <c r="B15" s="21" t="s">
        <v>292</v>
      </c>
      <c r="C15" s="21" t="s">
        <v>293</v>
      </c>
      <c r="D15" s="21" t="s">
        <v>317</v>
      </c>
      <c r="E15" s="31" t="s">
        <v>324</v>
      </c>
      <c r="F15" s="21" t="s">
        <v>296</v>
      </c>
      <c r="G15" s="31" t="s">
        <v>319</v>
      </c>
      <c r="H15" s="21" t="s">
        <v>320</v>
      </c>
      <c r="I15" s="21" t="s">
        <v>298</v>
      </c>
      <c r="J15" s="31" t="s">
        <v>325</v>
      </c>
    </row>
    <row r="16" ht="42" customHeight="1" spans="1:10">
      <c r="A16" s="139" t="s">
        <v>275</v>
      </c>
      <c r="B16" s="21" t="s">
        <v>292</v>
      </c>
      <c r="C16" s="21" t="s">
        <v>293</v>
      </c>
      <c r="D16" s="21" t="s">
        <v>317</v>
      </c>
      <c r="E16" s="31" t="s">
        <v>326</v>
      </c>
      <c r="F16" s="21" t="s">
        <v>296</v>
      </c>
      <c r="G16" s="31" t="s">
        <v>319</v>
      </c>
      <c r="H16" s="21" t="s">
        <v>320</v>
      </c>
      <c r="I16" s="21" t="s">
        <v>298</v>
      </c>
      <c r="J16" s="31" t="s">
        <v>327</v>
      </c>
    </row>
    <row r="17" ht="42" customHeight="1" spans="1:10">
      <c r="A17" s="139" t="s">
        <v>275</v>
      </c>
      <c r="B17" s="21" t="s">
        <v>292</v>
      </c>
      <c r="C17" s="21" t="s">
        <v>293</v>
      </c>
      <c r="D17" s="21" t="s">
        <v>317</v>
      </c>
      <c r="E17" s="31" t="s">
        <v>328</v>
      </c>
      <c r="F17" s="21" t="s">
        <v>329</v>
      </c>
      <c r="G17" s="31" t="s">
        <v>319</v>
      </c>
      <c r="H17" s="21" t="s">
        <v>320</v>
      </c>
      <c r="I17" s="21" t="s">
        <v>298</v>
      </c>
      <c r="J17" s="31" t="s">
        <v>330</v>
      </c>
    </row>
    <row r="18" ht="42" customHeight="1" spans="1:10">
      <c r="A18" s="139" t="s">
        <v>275</v>
      </c>
      <c r="B18" s="21" t="s">
        <v>292</v>
      </c>
      <c r="C18" s="21" t="s">
        <v>293</v>
      </c>
      <c r="D18" s="21" t="s">
        <v>331</v>
      </c>
      <c r="E18" s="31" t="s">
        <v>332</v>
      </c>
      <c r="F18" s="21" t="s">
        <v>329</v>
      </c>
      <c r="G18" s="31" t="s">
        <v>333</v>
      </c>
      <c r="H18" s="21" t="s">
        <v>334</v>
      </c>
      <c r="I18" s="21" t="s">
        <v>298</v>
      </c>
      <c r="J18" s="31" t="s">
        <v>335</v>
      </c>
    </row>
    <row r="19" ht="42" customHeight="1" spans="1:10">
      <c r="A19" s="139" t="s">
        <v>275</v>
      </c>
      <c r="B19" s="21" t="s">
        <v>292</v>
      </c>
      <c r="C19" s="21" t="s">
        <v>293</v>
      </c>
      <c r="D19" s="21" t="s">
        <v>336</v>
      </c>
      <c r="E19" s="31" t="s">
        <v>337</v>
      </c>
      <c r="F19" s="21" t="s">
        <v>312</v>
      </c>
      <c r="G19" s="31" t="s">
        <v>338</v>
      </c>
      <c r="H19" s="21" t="s">
        <v>314</v>
      </c>
      <c r="I19" s="21" t="s">
        <v>298</v>
      </c>
      <c r="J19" s="31" t="s">
        <v>339</v>
      </c>
    </row>
    <row r="20" ht="42" customHeight="1" spans="1:10">
      <c r="A20" s="139" t="s">
        <v>275</v>
      </c>
      <c r="B20" s="21" t="s">
        <v>292</v>
      </c>
      <c r="C20" s="21" t="s">
        <v>340</v>
      </c>
      <c r="D20" s="21" t="s">
        <v>341</v>
      </c>
      <c r="E20" s="31" t="s">
        <v>342</v>
      </c>
      <c r="F20" s="21" t="s">
        <v>296</v>
      </c>
      <c r="G20" s="31" t="s">
        <v>319</v>
      </c>
      <c r="H20" s="21" t="s">
        <v>343</v>
      </c>
      <c r="I20" s="21" t="s">
        <v>298</v>
      </c>
      <c r="J20" s="31" t="s">
        <v>344</v>
      </c>
    </row>
    <row r="21" ht="42" customHeight="1" spans="1:10">
      <c r="A21" s="139" t="s">
        <v>275</v>
      </c>
      <c r="B21" s="21" t="s">
        <v>292</v>
      </c>
      <c r="C21" s="21" t="s">
        <v>340</v>
      </c>
      <c r="D21" s="21" t="s">
        <v>341</v>
      </c>
      <c r="E21" s="31" t="s">
        <v>345</v>
      </c>
      <c r="F21" s="21" t="s">
        <v>296</v>
      </c>
      <c r="G21" s="31" t="s">
        <v>319</v>
      </c>
      <c r="H21" s="21" t="s">
        <v>314</v>
      </c>
      <c r="I21" s="21" t="s">
        <v>298</v>
      </c>
      <c r="J21" s="31" t="s">
        <v>346</v>
      </c>
    </row>
    <row r="22" ht="42" customHeight="1" spans="1:10">
      <c r="A22" s="139" t="s">
        <v>275</v>
      </c>
      <c r="B22" s="21" t="s">
        <v>292</v>
      </c>
      <c r="C22" s="21" t="s">
        <v>340</v>
      </c>
      <c r="D22" s="21" t="s">
        <v>347</v>
      </c>
      <c r="E22" s="31" t="s">
        <v>348</v>
      </c>
      <c r="F22" s="21" t="s">
        <v>296</v>
      </c>
      <c r="G22" s="31" t="s">
        <v>85</v>
      </c>
      <c r="H22" s="21" t="s">
        <v>309</v>
      </c>
      <c r="I22" s="21" t="s">
        <v>298</v>
      </c>
      <c r="J22" s="31" t="s">
        <v>349</v>
      </c>
    </row>
    <row r="23" ht="42" customHeight="1" spans="1:10">
      <c r="A23" s="139" t="s">
        <v>275</v>
      </c>
      <c r="B23" s="21" t="s">
        <v>292</v>
      </c>
      <c r="C23" s="21" t="s">
        <v>340</v>
      </c>
      <c r="D23" s="21" t="s">
        <v>347</v>
      </c>
      <c r="E23" s="31" t="s">
        <v>350</v>
      </c>
      <c r="F23" s="21" t="s">
        <v>296</v>
      </c>
      <c r="G23" s="31" t="s">
        <v>85</v>
      </c>
      <c r="H23" s="21" t="s">
        <v>334</v>
      </c>
      <c r="I23" s="21" t="s">
        <v>298</v>
      </c>
      <c r="J23" s="31" t="s">
        <v>351</v>
      </c>
    </row>
    <row r="24" ht="42" customHeight="1" spans="1:10">
      <c r="A24" s="139" t="s">
        <v>275</v>
      </c>
      <c r="B24" s="21" t="s">
        <v>292</v>
      </c>
      <c r="C24" s="21" t="s">
        <v>340</v>
      </c>
      <c r="D24" s="21" t="s">
        <v>352</v>
      </c>
      <c r="E24" s="31" t="s">
        <v>353</v>
      </c>
      <c r="F24" s="21" t="s">
        <v>296</v>
      </c>
      <c r="G24" s="31" t="s">
        <v>354</v>
      </c>
      <c r="H24" s="21" t="s">
        <v>320</v>
      </c>
      <c r="I24" s="21" t="s">
        <v>298</v>
      </c>
      <c r="J24" s="31" t="s">
        <v>355</v>
      </c>
    </row>
    <row r="25" ht="42" customHeight="1" spans="1:10">
      <c r="A25" s="139" t="s">
        <v>275</v>
      </c>
      <c r="B25" s="21" t="s">
        <v>292</v>
      </c>
      <c r="C25" s="21" t="s">
        <v>356</v>
      </c>
      <c r="D25" s="21" t="s">
        <v>357</v>
      </c>
      <c r="E25" s="31" t="s">
        <v>358</v>
      </c>
      <c r="F25" s="21" t="s">
        <v>296</v>
      </c>
      <c r="G25" s="31" t="s">
        <v>338</v>
      </c>
      <c r="H25" s="21" t="s">
        <v>320</v>
      </c>
      <c r="I25" s="21" t="s">
        <v>298</v>
      </c>
      <c r="J25" s="31" t="s">
        <v>359</v>
      </c>
    </row>
    <row r="26" ht="42" customHeight="1" spans="1:10">
      <c r="A26" s="139" t="s">
        <v>275</v>
      </c>
      <c r="B26" s="21" t="s">
        <v>292</v>
      </c>
      <c r="C26" s="21" t="s">
        <v>356</v>
      </c>
      <c r="D26" s="21" t="s">
        <v>357</v>
      </c>
      <c r="E26" s="31" t="s">
        <v>360</v>
      </c>
      <c r="F26" s="21" t="s">
        <v>296</v>
      </c>
      <c r="G26" s="31" t="s">
        <v>338</v>
      </c>
      <c r="H26" s="21" t="s">
        <v>320</v>
      </c>
      <c r="I26" s="21" t="s">
        <v>298</v>
      </c>
      <c r="J26" s="31" t="s">
        <v>361</v>
      </c>
    </row>
    <row r="27" ht="42" customHeight="1" spans="1:10">
      <c r="A27" s="139" t="s">
        <v>270</v>
      </c>
      <c r="B27" s="21" t="s">
        <v>362</v>
      </c>
      <c r="C27" s="21" t="s">
        <v>293</v>
      </c>
      <c r="D27" s="21" t="s">
        <v>294</v>
      </c>
      <c r="E27" s="31" t="s">
        <v>295</v>
      </c>
      <c r="F27" s="21" t="s">
        <v>329</v>
      </c>
      <c r="G27" s="31" t="s">
        <v>85</v>
      </c>
      <c r="H27" s="21" t="s">
        <v>297</v>
      </c>
      <c r="I27" s="21" t="s">
        <v>298</v>
      </c>
      <c r="J27" s="31" t="s">
        <v>299</v>
      </c>
    </row>
    <row r="28" ht="42" customHeight="1" spans="1:10">
      <c r="A28" s="139" t="s">
        <v>270</v>
      </c>
      <c r="B28" s="21" t="s">
        <v>362</v>
      </c>
      <c r="C28" s="21" t="s">
        <v>293</v>
      </c>
      <c r="D28" s="21" t="s">
        <v>294</v>
      </c>
      <c r="E28" s="31" t="s">
        <v>363</v>
      </c>
      <c r="F28" s="21" t="s">
        <v>329</v>
      </c>
      <c r="G28" s="31" t="s">
        <v>301</v>
      </c>
      <c r="H28" s="21" t="s">
        <v>305</v>
      </c>
      <c r="I28" s="21" t="s">
        <v>298</v>
      </c>
      <c r="J28" s="31" t="s">
        <v>364</v>
      </c>
    </row>
    <row r="29" ht="42" customHeight="1" spans="1:10">
      <c r="A29" s="139" t="s">
        <v>270</v>
      </c>
      <c r="B29" s="21" t="s">
        <v>362</v>
      </c>
      <c r="C29" s="21" t="s">
        <v>293</v>
      </c>
      <c r="D29" s="21" t="s">
        <v>317</v>
      </c>
      <c r="E29" s="31" t="s">
        <v>318</v>
      </c>
      <c r="F29" s="21" t="s">
        <v>329</v>
      </c>
      <c r="G29" s="31" t="s">
        <v>319</v>
      </c>
      <c r="H29" s="21" t="s">
        <v>320</v>
      </c>
      <c r="I29" s="21" t="s">
        <v>298</v>
      </c>
      <c r="J29" s="31" t="s">
        <v>321</v>
      </c>
    </row>
    <row r="30" ht="42" customHeight="1" spans="1:10">
      <c r="A30" s="139" t="s">
        <v>270</v>
      </c>
      <c r="B30" s="21" t="s">
        <v>362</v>
      </c>
      <c r="C30" s="21" t="s">
        <v>293</v>
      </c>
      <c r="D30" s="21" t="s">
        <v>317</v>
      </c>
      <c r="E30" s="31" t="s">
        <v>365</v>
      </c>
      <c r="F30" s="21" t="s">
        <v>296</v>
      </c>
      <c r="G30" s="31" t="s">
        <v>319</v>
      </c>
      <c r="H30" s="21" t="s">
        <v>320</v>
      </c>
      <c r="I30" s="21" t="s">
        <v>298</v>
      </c>
      <c r="J30" s="31" t="s">
        <v>323</v>
      </c>
    </row>
    <row r="31" ht="42" customHeight="1" spans="1:10">
      <c r="A31" s="139" t="s">
        <v>270</v>
      </c>
      <c r="B31" s="21" t="s">
        <v>362</v>
      </c>
      <c r="C31" s="21" t="s">
        <v>340</v>
      </c>
      <c r="D31" s="21" t="s">
        <v>347</v>
      </c>
      <c r="E31" s="31" t="s">
        <v>350</v>
      </c>
      <c r="F31" s="21" t="s">
        <v>296</v>
      </c>
      <c r="G31" s="31" t="s">
        <v>85</v>
      </c>
      <c r="H31" s="21" t="s">
        <v>334</v>
      </c>
      <c r="I31" s="21" t="s">
        <v>298</v>
      </c>
      <c r="J31" s="31" t="s">
        <v>351</v>
      </c>
    </row>
    <row r="32" ht="42" customHeight="1" spans="1:10">
      <c r="A32" s="139" t="s">
        <v>270</v>
      </c>
      <c r="B32" s="21" t="s">
        <v>362</v>
      </c>
      <c r="C32" s="21" t="s">
        <v>340</v>
      </c>
      <c r="D32" s="21" t="s">
        <v>347</v>
      </c>
      <c r="E32" s="31" t="s">
        <v>348</v>
      </c>
      <c r="F32" s="21" t="s">
        <v>296</v>
      </c>
      <c r="G32" s="31" t="s">
        <v>85</v>
      </c>
      <c r="H32" s="21" t="s">
        <v>309</v>
      </c>
      <c r="I32" s="21" t="s">
        <v>298</v>
      </c>
      <c r="J32" s="31" t="s">
        <v>349</v>
      </c>
    </row>
    <row r="33" ht="42" customHeight="1" spans="1:10">
      <c r="A33" s="139" t="s">
        <v>270</v>
      </c>
      <c r="B33" s="21" t="s">
        <v>362</v>
      </c>
      <c r="C33" s="21" t="s">
        <v>356</v>
      </c>
      <c r="D33" s="21" t="s">
        <v>357</v>
      </c>
      <c r="E33" s="31" t="s">
        <v>358</v>
      </c>
      <c r="F33" s="21" t="s">
        <v>296</v>
      </c>
      <c r="G33" s="31" t="s">
        <v>338</v>
      </c>
      <c r="H33" s="21" t="s">
        <v>320</v>
      </c>
      <c r="I33" s="21" t="s">
        <v>298</v>
      </c>
      <c r="J33" s="31" t="s">
        <v>359</v>
      </c>
    </row>
    <row r="34" ht="42" customHeight="1" spans="1:10">
      <c r="A34" s="139" t="s">
        <v>281</v>
      </c>
      <c r="B34" s="21" t="s">
        <v>366</v>
      </c>
      <c r="C34" s="21" t="s">
        <v>293</v>
      </c>
      <c r="D34" s="21" t="s">
        <v>294</v>
      </c>
      <c r="E34" s="31" t="s">
        <v>367</v>
      </c>
      <c r="F34" s="21" t="s">
        <v>329</v>
      </c>
      <c r="G34" s="31" t="s">
        <v>92</v>
      </c>
      <c r="H34" s="21" t="s">
        <v>314</v>
      </c>
      <c r="I34" s="21" t="s">
        <v>298</v>
      </c>
      <c r="J34" s="31" t="s">
        <v>368</v>
      </c>
    </row>
    <row r="35" ht="42" customHeight="1" spans="1:10">
      <c r="A35" s="139" t="s">
        <v>281</v>
      </c>
      <c r="B35" s="21" t="s">
        <v>366</v>
      </c>
      <c r="C35" s="21" t="s">
        <v>293</v>
      </c>
      <c r="D35" s="21" t="s">
        <v>317</v>
      </c>
      <c r="E35" s="31" t="s">
        <v>369</v>
      </c>
      <c r="F35" s="21" t="s">
        <v>329</v>
      </c>
      <c r="G35" s="31" t="s">
        <v>319</v>
      </c>
      <c r="H35" s="21" t="s">
        <v>320</v>
      </c>
      <c r="I35" s="21" t="s">
        <v>298</v>
      </c>
      <c r="J35" s="31" t="s">
        <v>370</v>
      </c>
    </row>
    <row r="36" ht="42" customHeight="1" spans="1:10">
      <c r="A36" s="139" t="s">
        <v>281</v>
      </c>
      <c r="B36" s="21" t="s">
        <v>366</v>
      </c>
      <c r="C36" s="21" t="s">
        <v>340</v>
      </c>
      <c r="D36" s="21" t="s">
        <v>347</v>
      </c>
      <c r="E36" s="31" t="s">
        <v>371</v>
      </c>
      <c r="F36" s="21" t="s">
        <v>296</v>
      </c>
      <c r="G36" s="31" t="s">
        <v>84</v>
      </c>
      <c r="H36" s="21" t="s">
        <v>334</v>
      </c>
      <c r="I36" s="21" t="s">
        <v>298</v>
      </c>
      <c r="J36" s="31" t="s">
        <v>372</v>
      </c>
    </row>
    <row r="37" ht="42" customHeight="1" spans="1:10">
      <c r="A37" s="139" t="s">
        <v>281</v>
      </c>
      <c r="B37" s="21" t="s">
        <v>366</v>
      </c>
      <c r="C37" s="21" t="s">
        <v>356</v>
      </c>
      <c r="D37" s="21" t="s">
        <v>357</v>
      </c>
      <c r="E37" s="31" t="s">
        <v>373</v>
      </c>
      <c r="F37" s="21" t="s">
        <v>374</v>
      </c>
      <c r="G37" s="31" t="s">
        <v>375</v>
      </c>
      <c r="H37" s="21" t="s">
        <v>320</v>
      </c>
      <c r="I37" s="21" t="s">
        <v>298</v>
      </c>
      <c r="J37" s="31" t="s">
        <v>376</v>
      </c>
    </row>
    <row r="38" ht="42" customHeight="1" spans="1:10">
      <c r="A38" s="139" t="s">
        <v>279</v>
      </c>
      <c r="B38" s="21" t="s">
        <v>377</v>
      </c>
      <c r="C38" s="21" t="s">
        <v>293</v>
      </c>
      <c r="D38" s="21" t="s">
        <v>294</v>
      </c>
      <c r="E38" s="31" t="s">
        <v>378</v>
      </c>
      <c r="F38" s="21" t="s">
        <v>329</v>
      </c>
      <c r="G38" s="31" t="s">
        <v>379</v>
      </c>
      <c r="H38" s="21" t="s">
        <v>380</v>
      </c>
      <c r="I38" s="21" t="s">
        <v>298</v>
      </c>
      <c r="J38" s="31" t="s">
        <v>381</v>
      </c>
    </row>
    <row r="39" ht="42" customHeight="1" spans="1:10">
      <c r="A39" s="139" t="s">
        <v>279</v>
      </c>
      <c r="B39" s="21" t="s">
        <v>377</v>
      </c>
      <c r="C39" s="21" t="s">
        <v>293</v>
      </c>
      <c r="D39" s="21" t="s">
        <v>294</v>
      </c>
      <c r="E39" s="31" t="s">
        <v>382</v>
      </c>
      <c r="F39" s="21" t="s">
        <v>296</v>
      </c>
      <c r="G39" s="31" t="s">
        <v>83</v>
      </c>
      <c r="H39" s="21" t="s">
        <v>383</v>
      </c>
      <c r="I39" s="21" t="s">
        <v>298</v>
      </c>
      <c r="J39" s="31" t="s">
        <v>384</v>
      </c>
    </row>
    <row r="40" ht="42" customHeight="1" spans="1:10">
      <c r="A40" s="139" t="s">
        <v>279</v>
      </c>
      <c r="B40" s="21" t="s">
        <v>377</v>
      </c>
      <c r="C40" s="21" t="s">
        <v>293</v>
      </c>
      <c r="D40" s="21" t="s">
        <v>294</v>
      </c>
      <c r="E40" s="31" t="s">
        <v>385</v>
      </c>
      <c r="F40" s="21" t="s">
        <v>296</v>
      </c>
      <c r="G40" s="31" t="s">
        <v>386</v>
      </c>
      <c r="H40" s="21" t="s">
        <v>387</v>
      </c>
      <c r="I40" s="21" t="s">
        <v>298</v>
      </c>
      <c r="J40" s="31" t="s">
        <v>388</v>
      </c>
    </row>
    <row r="41" ht="42" customHeight="1" spans="1:10">
      <c r="A41" s="139" t="s">
        <v>279</v>
      </c>
      <c r="B41" s="21" t="s">
        <v>377</v>
      </c>
      <c r="C41" s="21" t="s">
        <v>293</v>
      </c>
      <c r="D41" s="21" t="s">
        <v>294</v>
      </c>
      <c r="E41" s="31" t="s">
        <v>389</v>
      </c>
      <c r="F41" s="21" t="s">
        <v>296</v>
      </c>
      <c r="G41" s="31" t="s">
        <v>83</v>
      </c>
      <c r="H41" s="21" t="s">
        <v>334</v>
      </c>
      <c r="I41" s="21" t="s">
        <v>298</v>
      </c>
      <c r="J41" s="31" t="s">
        <v>390</v>
      </c>
    </row>
    <row r="42" ht="42" customHeight="1" spans="1:10">
      <c r="A42" s="139" t="s">
        <v>279</v>
      </c>
      <c r="B42" s="21" t="s">
        <v>377</v>
      </c>
      <c r="C42" s="21" t="s">
        <v>293</v>
      </c>
      <c r="D42" s="21" t="s">
        <v>317</v>
      </c>
      <c r="E42" s="31" t="s">
        <v>391</v>
      </c>
      <c r="F42" s="21" t="s">
        <v>329</v>
      </c>
      <c r="G42" s="31" t="s">
        <v>392</v>
      </c>
      <c r="H42" s="21"/>
      <c r="I42" s="21" t="s">
        <v>315</v>
      </c>
      <c r="J42" s="31" t="s">
        <v>392</v>
      </c>
    </row>
    <row r="43" ht="42" customHeight="1" spans="1:10">
      <c r="A43" s="139" t="s">
        <v>279</v>
      </c>
      <c r="B43" s="21" t="s">
        <v>377</v>
      </c>
      <c r="C43" s="21" t="s">
        <v>293</v>
      </c>
      <c r="D43" s="21" t="s">
        <v>317</v>
      </c>
      <c r="E43" s="31" t="s">
        <v>393</v>
      </c>
      <c r="F43" s="21" t="s">
        <v>329</v>
      </c>
      <c r="G43" s="31" t="s">
        <v>394</v>
      </c>
      <c r="H43" s="21"/>
      <c r="I43" s="21" t="s">
        <v>315</v>
      </c>
      <c r="J43" s="31" t="s">
        <v>395</v>
      </c>
    </row>
    <row r="44" ht="42" customHeight="1" spans="1:10">
      <c r="A44" s="139" t="s">
        <v>279</v>
      </c>
      <c r="B44" s="21" t="s">
        <v>377</v>
      </c>
      <c r="C44" s="21" t="s">
        <v>293</v>
      </c>
      <c r="D44" s="21" t="s">
        <v>317</v>
      </c>
      <c r="E44" s="31" t="s">
        <v>396</v>
      </c>
      <c r="F44" s="21" t="s">
        <v>329</v>
      </c>
      <c r="G44" s="31" t="s">
        <v>397</v>
      </c>
      <c r="H44" s="21"/>
      <c r="I44" s="21" t="s">
        <v>315</v>
      </c>
      <c r="J44" s="31" t="s">
        <v>398</v>
      </c>
    </row>
    <row r="45" ht="42" customHeight="1" spans="1:10">
      <c r="A45" s="139" t="s">
        <v>279</v>
      </c>
      <c r="B45" s="21" t="s">
        <v>377</v>
      </c>
      <c r="C45" s="21" t="s">
        <v>293</v>
      </c>
      <c r="D45" s="21" t="s">
        <v>336</v>
      </c>
      <c r="E45" s="31" t="s">
        <v>399</v>
      </c>
      <c r="F45" s="21" t="s">
        <v>312</v>
      </c>
      <c r="G45" s="31" t="s">
        <v>400</v>
      </c>
      <c r="H45" s="21" t="s">
        <v>401</v>
      </c>
      <c r="I45" s="21" t="s">
        <v>298</v>
      </c>
      <c r="J45" s="31" t="s">
        <v>402</v>
      </c>
    </row>
    <row r="46" ht="42" customHeight="1" spans="1:10">
      <c r="A46" s="139" t="s">
        <v>279</v>
      </c>
      <c r="B46" s="21" t="s">
        <v>377</v>
      </c>
      <c r="C46" s="21" t="s">
        <v>340</v>
      </c>
      <c r="D46" s="21" t="s">
        <v>347</v>
      </c>
      <c r="E46" s="31" t="s">
        <v>403</v>
      </c>
      <c r="F46" s="21" t="s">
        <v>296</v>
      </c>
      <c r="G46" s="31" t="s">
        <v>404</v>
      </c>
      <c r="H46" s="21" t="s">
        <v>405</v>
      </c>
      <c r="I46" s="21" t="s">
        <v>298</v>
      </c>
      <c r="J46" s="31" t="s">
        <v>406</v>
      </c>
    </row>
    <row r="47" ht="42" customHeight="1" spans="1:10">
      <c r="A47" s="139" t="s">
        <v>279</v>
      </c>
      <c r="B47" s="21" t="s">
        <v>377</v>
      </c>
      <c r="C47" s="21" t="s">
        <v>356</v>
      </c>
      <c r="D47" s="21" t="s">
        <v>357</v>
      </c>
      <c r="E47" s="31" t="s">
        <v>407</v>
      </c>
      <c r="F47" s="21" t="s">
        <v>296</v>
      </c>
      <c r="G47" s="31" t="s">
        <v>354</v>
      </c>
      <c r="H47" s="21" t="s">
        <v>320</v>
      </c>
      <c r="I47" s="21" t="s">
        <v>298</v>
      </c>
      <c r="J47" s="31" t="s">
        <v>408</v>
      </c>
    </row>
  </sheetData>
  <mergeCells count="10">
    <mergeCell ref="A2:J2"/>
    <mergeCell ref="A3:H3"/>
    <mergeCell ref="A8:A26"/>
    <mergeCell ref="A27:A33"/>
    <mergeCell ref="A34:A37"/>
    <mergeCell ref="A38:A47"/>
    <mergeCell ref="B8:B26"/>
    <mergeCell ref="B27:B33"/>
    <mergeCell ref="B34:B37"/>
    <mergeCell ref="B38:B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</cp:lastModifiedBy>
  <dcterms:created xsi:type="dcterms:W3CDTF">2025-03-12T06:20:00Z</dcterms:created>
  <dcterms:modified xsi:type="dcterms:W3CDTF">2025-03-18T01:38:04Z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416905B0F9094D48872D73BB51ADA4F2_13</vt:lpwstr>
  </property>
  <property fmtid="{D5CDD505-2E9C-101B-9397-08002B2CF9AE}" pid="3" name="KSOProductBuildVer">
    <vt:lpwstr>2052-12.1.0.20305</vt:lpwstr>
  </property>
</Properties>
</file>