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5200" windowHeight="12090"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5">上级转移支付补助项目支出预算表11!$A:$A,上级转移支付补助项目支出预算表11!$1:$1</definedName>
    <definedName name="_xlnm.Print_Titles" localSheetId="13">'县对下转移支付绩效目标表09-2'!$A:$A,'县对下转移支付绩效目标表09-2'!$1:$1</definedName>
    <definedName name="_xlnm.Print_Titles" localSheetId="12">'县对下转移支付预算表09-1'!$A:$A,'县对下转移支付预算表09-1'!$1:$1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44525"/>
</workbook>
</file>

<file path=xl/calcChain.xml><?xml version="1.0" encoding="utf-8"?>
<calcChain xmlns="http://schemas.openxmlformats.org/spreadsheetml/2006/main">
  <c r="A3" i="5" l="1"/>
  <c r="G6" i="17" l="1"/>
  <c r="F6" i="17"/>
  <c r="E6" i="17"/>
  <c r="A3" i="17"/>
  <c r="A3" i="16"/>
  <c r="A3" i="15"/>
  <c r="A3" i="14"/>
  <c r="A3" i="13"/>
  <c r="A3" i="12"/>
  <c r="A3" i="11"/>
  <c r="A3" i="10"/>
  <c r="A3" i="9"/>
  <c r="A3" i="8"/>
  <c r="A3" i="7"/>
  <c r="A3" i="6"/>
  <c r="A3" i="4"/>
  <c r="A3" i="3"/>
  <c r="A3" i="2"/>
  <c r="A3" i="1"/>
</calcChain>
</file>

<file path=xl/sharedStrings.xml><?xml version="1.0" encoding="utf-8"?>
<sst xmlns="http://schemas.openxmlformats.org/spreadsheetml/2006/main" count="1476" uniqueCount="469">
  <si>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</si>
  <si>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</si>
  <si>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</si>
  <si>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</si>
  <si>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</si>
  <si>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</si>
  <si>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</si>
  <si>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</si>
  <si>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</si>
  <si>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</si>
  <si>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</si>
  <si>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</si>
  <si>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</si>
  <si>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</si>
  <si>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</si>
  <si>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</si>
  <si>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</si>
  <si>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</si>
  <si>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</si>
  <si>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</si>
  <si>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</si>
  <si>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</si>
  <si>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</si>
  <si>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</si>
  <si>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</si>
  <si>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</si>
  <si>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</si>
  <si>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</si>
  <si>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</si>
  <si>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</si>
  <si>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</si>
  <si>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</si>
  <si>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</si>
  <si>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</si>
  <si>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</si>
  <si>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</si>
  <si>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</si>
  <si>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</si>
  <si>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</si>
  <si>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</si>
  <si>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</si>
  <si>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</si>
  <si>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</si>
  <si>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</si>
  <si>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</si>
  <si>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</si>
  <si>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</si>
  <si>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</si>
  <si>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</si>
  <si>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</si>
  <si>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</si>
  <si>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</si>
  <si>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</si>
  <si>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</si>
  <si>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</si>
  <si>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</si>
  <si>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</si>
  <si>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</si>
  <si>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</si>
  <si>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</si>
  <si>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</si>
  <si>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</si>
  <si>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</si>
  <si>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</si>
  <si>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</si>
  <si>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</si>
  <si>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</si>
  <si>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</si>
  <si>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</si>
  <si>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</si>
  <si>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</si>
  <si>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</si>
  <si>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</si>
  <si>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</si>
  <si>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</si>
  <si>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</si>
  <si>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</si>
  <si>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</si>
  <si>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</si>
  <si>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</si>
  <si>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</si>
  <si>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</si>
  <si>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7</t>
  </si>
  <si>
    <t>8</t>
  </si>
  <si>
    <t>9</t>
  </si>
  <si>
    <t>10</t>
  </si>
  <si>
    <t>11</t>
  </si>
  <si>
    <t>12</t>
  </si>
  <si>
    <t>13</t>
  </si>
  <si>
    <t>14</t>
  </si>
  <si>
    <t>15</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</si>
  <si>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</si>
  <si>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</si>
  <si>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</si>
  <si>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</si>
  <si>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</si>
  <si>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</si>
  <si>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</si>
  <si>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</si>
  <si>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</si>
  <si>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</si>
  <si>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</si>
  <si>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</si>
  <si>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</si>
  <si>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</si>
  <si>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</si>
  <si>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</si>
  <si>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</si>
  <si>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</si>
  <si>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</si>
  <si>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</si>
  <si>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</si>
  <si>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</si>
  <si>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</si>
  <si>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</si>
  <si>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</si>
  <si>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</si>
  <si>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</si>
  <si>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</si>
  <si>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</si>
  <si>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</si>
  <si>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</si>
  <si>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</si>
  <si>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</si>
  <si>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</si>
  <si>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部门预算支出功能分类科目</t>
  </si>
  <si>
    <t>人员经费</t>
  </si>
  <si>
    <t>公用经费</t>
  </si>
  <si>
    <t>3</t>
  </si>
  <si>
    <t>4</t>
  </si>
  <si>
    <t>5</t>
  </si>
  <si>
    <t>6</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</si>
  <si>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</si>
  <si>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</si>
  <si>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</si>
  <si>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</si>
  <si>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</si>
  <si>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</si>
  <si>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</si>
  <si>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</si>
  <si>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</si>
  <si>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</si>
  <si>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</si>
  <si>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</si>
  <si>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</si>
  <si>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</si>
  <si>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</si>
  <si>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</si>
  <si>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</si>
  <si>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</si>
  <si>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</si>
  <si>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</si>
  <si>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</si>
  <si>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</si>
  <si>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</si>
  <si>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</si>
  <si>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</si>
  <si>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</si>
  <si>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</si>
  <si>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预算05-1表</t>
  </si>
  <si>
    <t>项目分类</t>
  </si>
  <si>
    <t>项目单位</t>
  </si>
  <si>
    <t>经济科目编码</t>
  </si>
  <si>
    <t>经济科目名称</t>
  </si>
  <si>
    <t>本年拨款</t>
  </si>
  <si>
    <t>其中：本次下达</t>
  </si>
  <si>
    <t>预算05-2表</t>
  </si>
  <si>
    <t>项目年度绩效目标</t>
  </si>
  <si>
    <t>一级指标</t>
  </si>
  <si>
    <t>二级指标</t>
  </si>
  <si>
    <t>三级指标</t>
  </si>
  <si>
    <t>指标性质</t>
  </si>
  <si>
    <t>指标值</t>
  </si>
  <si>
    <t>度量单位</t>
  </si>
  <si>
    <t>指标属性</t>
  </si>
  <si>
    <t>指标内容</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</si>
  <si>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</si>
  <si>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</si>
  <si>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</si>
  <si>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</si>
  <si>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</si>
  <si>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</si>
  <si>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</si>
  <si>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</si>
  <si>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</si>
  <si>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</si>
  <si>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</si>
  <si>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</si>
  <si>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</si>
  <si>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</si>
  <si>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</si>
  <si>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</si>
  <si>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</si>
  <si>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</si>
  <si>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</si>
  <si>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</si>
  <si>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</si>
  <si>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</si>
  <si>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</si>
  <si>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</si>
  <si>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</si>
  <si>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</si>
  <si>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</si>
  <si>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</si>
  <si>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</si>
  <si>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</si>
  <si>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</si>
  <si>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</si>
  <si>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</si>
  <si>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</si>
  <si>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</si>
  <si>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</si>
  <si>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</si>
  <si>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</si>
  <si>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</si>
  <si>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
  </si>
  <si>
    <t>单位名称：寻甸回族彝族自治县市场监督管理局</t>
    <phoneticPr fontId="15" type="noConversion"/>
  </si>
  <si>
    <t>单位名称：寻甸回族彝族自治县市场监督管理局</t>
    <phoneticPr fontId="15" type="noConversion"/>
  </si>
  <si>
    <t>150001</t>
  </si>
  <si>
    <t>寻甸回族彝族自治县市场监督管理局</t>
  </si>
  <si>
    <t>201</t>
  </si>
  <si>
    <t>一般公共服务支出</t>
  </si>
  <si>
    <t>20138</t>
  </si>
  <si>
    <t>市场监督管理事务</t>
  </si>
  <si>
    <t>2013801</t>
  </si>
  <si>
    <t>行政运行</t>
  </si>
  <si>
    <t>2013804</t>
  </si>
  <si>
    <t>经营主体管理</t>
  </si>
  <si>
    <t>2013805</t>
  </si>
  <si>
    <t>市场秩序执法</t>
  </si>
  <si>
    <t>2013815</t>
  </si>
  <si>
    <t>质量安全监管</t>
  </si>
  <si>
    <t>2013816</t>
  </si>
  <si>
    <t>食品安全监管</t>
  </si>
  <si>
    <t>2013899</t>
  </si>
  <si>
    <t>其他市场监督管理事务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</si>
  <si>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</si>
  <si>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</si>
  <si>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</si>
  <si>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</si>
  <si>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</si>
  <si>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</si>
  <si>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</si>
  <si>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</si>
  <si>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</si>
  <si>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</si>
  <si>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</si>
  <si>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</si>
  <si>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</si>
  <si>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</si>
  <si>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</si>
  <si>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</si>
  <si>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</si>
  <si>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</si>
  <si>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</si>
  <si>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</si>
  <si>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</si>
  <si>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</si>
  <si>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</si>
  <si>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</si>
  <si>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</si>
  <si>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</si>
  <si>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</si>
  <si>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</si>
  <si>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</si>
  <si>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</si>
  <si>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</si>
  <si>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</si>
  <si>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</si>
  <si>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</si>
  <si>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预算02-2表</t>
    <phoneticPr fontId="15" type="noConversion"/>
  </si>
  <si>
    <t>530129210000000001065</t>
  </si>
  <si>
    <t>行政人员支出工资</t>
  </si>
  <si>
    <t>30101</t>
  </si>
  <si>
    <t>基本工资</t>
  </si>
  <si>
    <t>30102</t>
  </si>
  <si>
    <t>津贴补贴</t>
  </si>
  <si>
    <t>30103</t>
  </si>
  <si>
    <t>奖金</t>
  </si>
  <si>
    <t>530129210000000001066</t>
  </si>
  <si>
    <t>事业人员支出工资</t>
  </si>
  <si>
    <t>30107</t>
  </si>
  <si>
    <t>绩效工资</t>
  </si>
  <si>
    <t>530129210000000001067</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</si>
  <si>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</si>
  <si>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</si>
  <si>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</si>
  <si>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</si>
  <si>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</si>
  <si>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</si>
  <si>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</si>
  <si>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</si>
  <si>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</si>
  <si>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</si>
  <si>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</si>
  <si>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530129210000000001068</t>
  </si>
  <si>
    <t>30113</t>
  </si>
  <si>
    <t>530129210000000001071</t>
  </si>
  <si>
    <t>公车购置及运维费</t>
  </si>
  <si>
    <t>30231</t>
  </si>
  <si>
    <t>公务用车运行维护费</t>
  </si>
  <si>
    <t>530129210000000001072</t>
  </si>
  <si>
    <t>公务交通补贴</t>
  </si>
  <si>
    <t>30239</t>
  </si>
  <si>
    <t>其他交通费用</t>
  </si>
  <si>
    <t>530129210000000001073</t>
  </si>
  <si>
    <t>工会经费</t>
  </si>
  <si>
    <t>30228</t>
  </si>
  <si>
    <t>530129210000000001979</t>
  </si>
  <si>
    <t>一般公用经费支出</t>
  </si>
  <si>
    <t>30201</t>
  </si>
  <si>
    <t>办公费</t>
  </si>
  <si>
    <t>30205</t>
  </si>
  <si>
    <t>水费</t>
  </si>
  <si>
    <t>30206</t>
  </si>
  <si>
    <t>电费</t>
  </si>
  <si>
    <t>30207</t>
  </si>
  <si>
    <t>邮电费</t>
  </si>
  <si>
    <t>30215</t>
  </si>
  <si>
    <t>会议费</t>
  </si>
  <si>
    <t>30216</t>
  </si>
  <si>
    <t>培训费</t>
  </si>
  <si>
    <t>30299</t>
  </si>
  <si>
    <t>其他商品和服务支出</t>
  </si>
  <si>
    <t>530129231100001545206</t>
  </si>
  <si>
    <t>行政人员绩效奖励</t>
  </si>
  <si>
    <t>530129231100001545222</t>
  </si>
  <si>
    <t>遗属补助</t>
  </si>
  <si>
    <t>30305</t>
  </si>
  <si>
    <t>生活补助</t>
  </si>
  <si>
    <t>530129231100001545228</t>
  </si>
  <si>
    <t>事业人员绩效奖励</t>
  </si>
  <si>
    <t>530129231100001545231</t>
  </si>
  <si>
    <t>未在工资统发人员奖金</t>
  </si>
  <si>
    <t>530129241100002403196</t>
  </si>
  <si>
    <t>530129241100002403198</t>
  </si>
  <si>
    <t>30217</t>
  </si>
  <si>
    <t>专项业务类</t>
  </si>
  <si>
    <t>530129251100003831153</t>
  </si>
  <si>
    <t>2025年经营主体管理经费</t>
  </si>
  <si>
    <t>530129251100003831268</t>
  </si>
  <si>
    <t>2025年食品安全监管经费</t>
  </si>
  <si>
    <t>530129251100003831292</t>
  </si>
  <si>
    <t>2025年质量安全监管经费</t>
  </si>
  <si>
    <t>530129251100003883073</t>
  </si>
  <si>
    <t>2025年度市场秩序执法经费</t>
  </si>
  <si>
    <t>530129251100003990402</t>
  </si>
  <si>
    <t>（寻财行[2024]22号）中央食品药品监管补助资金</t>
  </si>
  <si>
    <t>530129251100003990647</t>
  </si>
  <si>
    <t>（寻财行[2024]74号）省级食品安全监管专项补助资金</t>
  </si>
  <si>
    <t>事业发展类</t>
  </si>
  <si>
    <t>530129251100003883136</t>
  </si>
  <si>
    <t>2025年临聘人员工作经费</t>
  </si>
  <si>
    <t>30226</t>
  </si>
  <si>
    <t>劳务费</t>
  </si>
  <si>
    <t>530129251100003991032</t>
  </si>
  <si>
    <t>（寻财预〔2024〕30号）市场协管协管人员经费</t>
  </si>
  <si>
    <t>530129251100003991302</t>
  </si>
  <si>
    <t>（寻财社[2024]71号）省级就业创业及农村劳动力转移专项经费</t>
  </si>
  <si>
    <t>2025年寻甸县市场监督管理局市场监管局将以习近平总书记系列重要讲话和习近平新时代中国特色社会主义思想为引领，进一步发挥市场监管职能作用，推动市场监管体制机制不断完善、执法效能不断提升、工作作风不断转变：1、深化商事制度改革，按照营商环境提升工作要求，持续提升营商环境，保持企业开办时间全环节一个工作日办结，持续推进企业登记全程电子化和电子营业执照运用；2、加强知识产权保护，加大对专利、商标、地理标志等方面知识产权侵权假冒行为的打击力度；3、建立常态化监管长效机制，切实加强食品、药品、医疗器械、化妆品、特种设备、工业产品质量日常监管，加大专项检查力度；4、进一步规范市场秩序。维护市场经济秩序，重拳出击，加大打假执法力度。加大案件查办力度；5、进一步加大宣传教育力度。利用多种宣传形式，面向社会大众，加大宣传力度与维度，将宣传工作推向纵深，并全面向农村边远山区深入推进，营造良好的市场监管工作宣传氛围，加强消费引导，采取各种方式维护广大消费者合法权益。</t>
  </si>
  <si>
    <t>产出指标</t>
  </si>
  <si>
    <t>数量指标</t>
  </si>
  <si>
    <t>完成食品安全监督抽检检验工作任务批次和食品安全风险监测检验工作任务批次（每年递增10%）</t>
  </si>
  <si>
    <t>&gt;=</t>
  </si>
  <si>
    <t>1800</t>
  </si>
  <si>
    <t>户</t>
  </si>
  <si>
    <t>定量指标</t>
  </si>
  <si>
    <t>年初工作实施方案</t>
  </si>
  <si>
    <t>质量指标</t>
  </si>
  <si>
    <t>完成食品安全监督抽检检验工作任务批次和食品安全风险监测检验工作任务批次合格率</t>
  </si>
  <si>
    <t>90</t>
  </si>
  <si>
    <t>%</t>
  </si>
  <si>
    <t>时效指标</t>
  </si>
  <si>
    <t>食品安全监管工作指标完成时间</t>
  </si>
  <si>
    <t>=</t>
  </si>
  <si>
    <t>2023年12月31日</t>
  </si>
  <si>
    <t>效益指标</t>
  </si>
  <si>
    <t>社会效益</t>
  </si>
  <si>
    <t>不发生重大食品药品或影响恶劣的食品安全事件，重大以下食品安全事故或事件同比下降</t>
  </si>
  <si>
    <t>0</t>
  </si>
  <si>
    <t>满意度指标</t>
  </si>
  <si>
    <t>服务对象满意度</t>
  </si>
  <si>
    <t>消费者消费信心指数满意度</t>
  </si>
  <si>
    <t>药品检验批次</t>
  </si>
  <si>
    <t>批次</t>
  </si>
  <si>
    <t>实施方案</t>
  </si>
  <si>
    <t>成本指标</t>
  </si>
  <si>
    <t>社会成本指标</t>
  </si>
  <si>
    <t>&lt;=</t>
  </si>
  <si>
    <t>100</t>
  </si>
  <si>
    <t>药品安全重大事故发生数</t>
  </si>
  <si>
    <t>全县城乡居民药品安全满意度</t>
  </si>
  <si>
    <t>80</t>
  </si>
  <si>
    <t>补助担保机构工作经费</t>
  </si>
  <si>
    <t>1.65</t>
  </si>
  <si>
    <t>万元</t>
  </si>
  <si>
    <t>按时按量完成</t>
  </si>
  <si>
    <t>2024年12月31日完成</t>
  </si>
  <si>
    <t>担保单位基金运营管理机构工作开展考评</t>
  </si>
  <si>
    <t>受益人员满意度</t>
  </si>
  <si>
    <t>完成农产品监督抽查和风险监测任务(农业)</t>
  </si>
  <si>
    <t>1855</t>
  </si>
  <si>
    <t>主要农产品质量安全监测总体合格率</t>
  </si>
  <si>
    <t>97</t>
  </si>
  <si>
    <t>食品安全重大事故发生情况</t>
  </si>
  <si>
    <t>城乡居民食品安全满意度</t>
  </si>
  <si>
    <t>协管员工资发放人数</t>
  </si>
  <si>
    <t>20</t>
  </si>
  <si>
    <t>人</t>
  </si>
  <si>
    <t>用工合同</t>
  </si>
  <si>
    <t>按时足额完成协管员工资发放</t>
  </si>
  <si>
    <t>完成时间</t>
  </si>
  <si>
    <t>2025年12月</t>
  </si>
  <si>
    <t>创造良好的营商环境</t>
  </si>
  <si>
    <t>85</t>
  </si>
  <si>
    <t>用工对象满意度</t>
  </si>
  <si>
    <t>行政执法办案查处</t>
  </si>
  <si>
    <t>200</t>
  </si>
  <si>
    <t>件</t>
  </si>
  <si>
    <t>工作目标</t>
  </si>
  <si>
    <t>行政执法办案查处率</t>
  </si>
  <si>
    <t>2025年12月31日</t>
  </si>
  <si>
    <t>年初工作目标</t>
  </si>
  <si>
    <t>营造安全、放心、满意的市场消费环境</t>
  </si>
  <si>
    <t>消费者满意度</t>
  </si>
  <si>
    <t>按时完成协管员工资发放</t>
  </si>
  <si>
    <t>全县市场主体发展</t>
  </si>
  <si>
    <t>37500</t>
  </si>
  <si>
    <t>工作实施方案</t>
  </si>
  <si>
    <t>完成市场主体登记递增</t>
  </si>
  <si>
    <t>30</t>
  </si>
  <si>
    <t>企业简易注销公告时间</t>
  </si>
  <si>
    <t>天</t>
  </si>
  <si>
    <t>市场主体满意度</t>
  </si>
  <si>
    <t>监管范围内的生产许可证</t>
  </si>
  <si>
    <t>个</t>
  </si>
  <si>
    <t>守住质量安全底线</t>
  </si>
  <si>
    <t>质量安全隐患排查</t>
  </si>
  <si>
    <t>企业安全生产</t>
  </si>
  <si>
    <t xml:space="preserve">  2025年寻甸县市场监督管理局市场监管局将以习近平总书记系列重要讲话和习近平新时代中国特色社会主义思想为引领，进一步发挥市场监管职能作用，推动市场监管体制机制不断完善、执法效能不断提升、工作作风不断转变：1、深化商事制度改革，按照营商环境提升工作要求，持续提升营商环境，保持企业开办时间全环节一个工作日办结，持续推进企业登记全程电子化和电子营业执照运用；2、加强知识产权保护，加大对专利、商标、地理标志等方面知识产权侵权假冒行为的打击力度；3、建立常态化监管长效机制，切实加强食品、药品、医疗器械、化妆品、特种设备、工业产品质量日常监管，加大专项检查力度；4、进一步规范市场秩序。维护市场经济秩序，重拳出击，加大打假执法力度。加大案件查办力度；5、进一步加大宣传教育力度。利用多种宣传形式，面向社会大众，加大宣传力度与维度，将宣传工作推向纵深，并全面向农村边远山区深入推进，营造良好的市场监管工作宣传氛围，加强消费引导，采取各种方式维护广大消费者合法权益。</t>
    <phoneticPr fontId="15" type="noConversion"/>
  </si>
  <si>
    <t xml:space="preserve">  2025年寻甸县市场监督管理局市场监管局将以习近平总书记系列重要讲话和习近平新时代中国特色社会主义思想为引领，进一步发挥市场监管职能作用，推动市场监管体制机制不断完善、执法效能不断提升、工作作风不断转变：1、深化商事制度改革，按照营商环境提升工作要求，持续提升营商环境，保持企业开办时间全环节一个工作日办结，持续推进企业登记全程电子化和电子营业执照运用；2、加强知识产权保护，加大对专利、商标、地理标志等方面知识产权侵权假冒行为的打击力度；3、建立常态化监管长效机制，切实加强食品、药品、医疗器械、化妆品、特种设备、工业产品质量日常监管，加大专项检查力度；4、进一步规范市场秩序。维护市场经济秩序，重拳出击，加大打假执法力度。加大案件查办力度；5、进一步加大宣传教育力度。利用多种宣传形式，面向社会大众，加大宣传力度与维度，将宣传工作推向纵深，并全面向农村边远山区深入推进，营造良好的市场监管工作宣传氛围，加强消费引导，采取各种方式维护广大消费者合法权益。</t>
    <phoneticPr fontId="15" type="noConversion"/>
  </si>
  <si>
    <t xml:space="preserve">  2025年寻甸县市场监督管理局市场监管局将以习近平总书记系列重要讲话和习近平新时代中国特色社会主义思想为引领，进一步发挥市场监管职能作用，推动市场监管体制机制不断完善、执法效能不断提升、工作作风不断转变：1、深化商事制度改革，按照营商环境提升工作要求，持续提升营商环境，保持企业开办时间全环节一个工作日办结，持续推进企业登记全程电子化和电子营业执照运用；2、加强知识产权保护，加大对专利、商标、地理标志等方面知识产权侵权假冒行为的打击力度；3、建立常态化监管长效机制，切实加强食品、药品、医疗器械、化妆品、特种设备、工业产品质量日常监管，加大专项检查力度；4、进一步规范市场秩序。维护市场经济秩序，重拳出击，加大打假执法力度。加大案件查办力度；5、进一步加大宣传教育力度。利用多种宣传形式，面向社会大众，加大宣传力度与维度，将宣传工作推向纵深，并全面向农村边远山区深入推进，营造良好的市场监管工作宣传氛围，加强消费引导，采取各种方式维护广大消费者合法权益。</t>
    <phoneticPr fontId="15" type="noConversion"/>
  </si>
  <si>
    <t xml:space="preserve">   2025年寻甸县市场监督管理局市场监管局将以习近平总书记系列重要讲话和习近平新时代中国特色社会主义思想为引领，进一步发挥市场监管职能作用，推动市场监管体制机制不断完善、执法效能不断提升、工作作风不断转变：1、深化商事制度改革，按照营商环境提升工作要求，持续提升营商环境，保持企业开办时间全环节一个工作日办结，持续推进企业登记全程电子化和电子营业执照运用；2、加强知识产权保护，加大对专利、商标、地理标志等方面知识产权侵权假冒行为的打击力度；3、建立常态化监管长效机制，切实加强食品、药品、医疗器械、化妆品、特种设备、工业产品质量日常监管，加大专项检查力度；4、进一步规范市场秩序。维护市场经济秩序，重拳出击，加大打假执法力度。加大案件查办力度；5、进一步加大宣传教育力度。利用多种宣传形式，面向社会大众，加大宣传力度与维度，将宣传工作推向纵深，并全面向农村边远山区深入推进，营造良好的市场监管工作宣传氛围，加强消费引导，采取各种方式维护广大消费者合法权益。</t>
    <phoneticPr fontId="15" type="noConversion"/>
  </si>
  <si>
    <t>311 专项业务类</t>
  </si>
  <si>
    <t>本级</t>
  </si>
  <si>
    <t>313 事业发展类</t>
  </si>
  <si>
    <t>备注：本单位2025年度无政府性基金预算支出</t>
    <phoneticPr fontId="15" type="noConversion"/>
  </si>
  <si>
    <t>备注：本单位2025年度无政府采购预算</t>
    <phoneticPr fontId="15" type="noConversion"/>
  </si>
  <si>
    <t>备注：本单位2025年度无政府购买服务预算</t>
    <phoneticPr fontId="15" type="noConversion"/>
  </si>
  <si>
    <t>备注：本单位2025年度无县对下转移支付预算</t>
    <phoneticPr fontId="15" type="noConversion"/>
  </si>
  <si>
    <t>备注：本单位2025年度无新增资产配置预算</t>
    <phoneticPr fontId="15" type="noConversion"/>
  </si>
  <si>
    <t>备注：本单位2025年度无上级转移支付补助项目支出预算</t>
    <phoneticPr fontId="15" type="noConversion"/>
  </si>
  <si>
    <t>仁德</t>
  </si>
  <si>
    <t>塘子</t>
  </si>
  <si>
    <t>七星</t>
  </si>
  <si>
    <t>河口</t>
  </si>
  <si>
    <t>功山</t>
  </si>
  <si>
    <t>金所</t>
  </si>
  <si>
    <t>羊街</t>
  </si>
  <si>
    <t>先锋</t>
  </si>
  <si>
    <t>六哨</t>
  </si>
  <si>
    <t>柯渡</t>
  </si>
  <si>
    <t>鸡街</t>
  </si>
  <si>
    <t>倘甸</t>
  </si>
  <si>
    <t>凤合</t>
  </si>
  <si>
    <t>联合</t>
  </si>
  <si>
    <t>金源</t>
  </si>
  <si>
    <t>甸沙</t>
  </si>
  <si>
    <t>备注：本单位2025年度无对县下转移支付预算</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</si>
</sst>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hh:mm:ss"/>
    <numFmt numFmtId="177" formatCode="yyyy\-mm\-dd"/>
    <numFmt numFmtId="178" formatCode="yyyy\-mm\-dd\ hh:mm:ss"/>
    <numFmt numFmtId="179" formatCode="#,##0.00;\-#,##0.00;;@"/>
    <numFmt numFmtId="180" formatCode="#,##0;\-#,##0;;@"/>
  </numFmts>
  <fonts count="22">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family val="2"/>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sz val="9"/>
      <name val="宋体"/>
      <charset val="134"/>
    </font>
    <font>
      <sz val="9"/>
      <name val="宋体"/>
      <charset val="134"/>
      <scheme val="minor"/>
    </font>
    <font>
      <sz val="9"/>
      <color theme="1"/>
      <name val="宋体"/>
      <family val="3"/>
      <charset val="134"/>
    </font>
    <font>
      <sz val="9"/>
      <color rgb="FF000000"/>
      <name val="宋体"/>
      <family val="3"/>
      <charset val="134"/>
    </font>
    <font>
      <b/>
      <sz val="9"/>
      <color theme="1"/>
      <name val="宋体"/>
      <family val="3"/>
      <charset val="134"/>
    </font>
    <font>
      <sz val="11"/>
      <color theme="1"/>
      <name val="宋体"/>
      <family val="3"/>
      <charset val="134"/>
      <scheme val="minor"/>
    </font>
    <font>
      <sz val="12"/>
      <name val="宋体"/>
      <family val="3"/>
      <charset val="134"/>
    </font>
    <font>
      <sz val="10"/>
      <name val="宋体"/>
      <family val="3"/>
      <charset val="134"/>
    </font>
  </fonts>
  <fills count="4">
    <fill>
      <patternFill patternType="none"/>
    </fill>
    <fill>
      <patternFill patternType="gray125"/>
    </fill>
    <fill>
      <patternFill patternType="solid">
        <fgColor rgb="FFFFFFFF"/>
        <bgColor indexed="64"/>
      </patternFill>
    </fill>
    <fill>
      <patternFill patternType="solid">
        <fgColor indexed="9"/>
        <bgColor indexed="64"/>
      </patternFill>
    </fill>
  </fills>
  <borders count="1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0">
    <xf numFmtId="0" fontId="0" fillId="0" borderId="0"/>
    <xf numFmtId="178" fontId="14" fillId="0" borderId="7">
      <alignment horizontal="right" vertical="center"/>
    </xf>
    <xf numFmtId="177" fontId="14" fillId="0" borderId="7">
      <alignment horizontal="right" vertical="center"/>
    </xf>
    <xf numFmtId="10" fontId="14" fillId="0" borderId="7">
      <alignment horizontal="right" vertical="center"/>
    </xf>
    <xf numFmtId="179" fontId="14" fillId="0" borderId="7">
      <alignment horizontal="right" vertical="center"/>
    </xf>
    <xf numFmtId="49" fontId="14" fillId="0" borderId="7">
      <alignment horizontal="left" vertical="center" wrapText="1"/>
    </xf>
    <xf numFmtId="179" fontId="14" fillId="0" borderId="7">
      <alignment horizontal="right" vertical="center"/>
    </xf>
    <xf numFmtId="176" fontId="14" fillId="0" borderId="7">
      <alignment horizontal="right" vertical="center"/>
    </xf>
    <xf numFmtId="180" fontId="14" fillId="0" borderId="7">
      <alignment horizontal="right" vertical="center"/>
    </xf>
    <xf numFmtId="0" fontId="20" fillId="0" borderId="0">
      <alignment vertical="center"/>
    </xf>
  </cellStyleXfs>
  <cellXfs count="244">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7" xfId="0" applyFont="1" applyBorder="1" applyAlignment="1" applyProtection="1">
      <alignment horizontal="center" vertical="center"/>
      <protection locked="0"/>
    </xf>
    <xf numFmtId="4" fontId="5" fillId="0" borderId="7" xfId="6" applyNumberFormat="1" applyFont="1" applyBorder="1">
      <alignment horizontal="right" vertical="center"/>
    </xf>
    <xf numFmtId="0" fontId="6" fillId="0" borderId="0" xfId="0" applyFont="1" applyBorder="1" applyProtection="1">
      <protection locked="0"/>
    </xf>
    <xf numFmtId="0" fontId="6" fillId="0" borderId="0" xfId="0" applyFont="1" applyBorder="1"/>
    <xf numFmtId="0" fontId="1" fillId="2" borderId="0"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2" borderId="0" xfId="0"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4" fillId="0" borderId="0" xfId="0" applyFont="1" applyBorder="1" applyAlignment="1">
      <alignmen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9" fontId="5" fillId="0" borderId="7" xfId="0" applyNumberFormat="1" applyFont="1" applyBorder="1" applyAlignment="1">
      <alignment horizontal="right" vertical="center"/>
    </xf>
    <xf numFmtId="0" fontId="1" fillId="0" borderId="0" xfId="0" applyFont="1" applyBorder="1" applyProtection="1">
      <protection locked="0"/>
    </xf>
    <xf numFmtId="0" fontId="4" fillId="0" borderId="0" xfId="0" applyFont="1" applyBorder="1" applyProtection="1">
      <protection locked="0"/>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0" xfId="0" applyFont="1" applyBorder="1" applyAlignment="1" applyProtection="1">
      <alignment vertical="top" wrapText="1"/>
      <protection locked="0"/>
    </xf>
    <xf numFmtId="0" fontId="4" fillId="0" borderId="11" xfId="0" applyFont="1" applyBorder="1" applyAlignment="1" applyProtection="1">
      <alignment horizontal="center" vertical="center" wrapText="1"/>
      <protection locked="0"/>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180" fontId="5" fillId="0" borderId="7" xfId="8"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7" xfId="0" applyFont="1" applyBorder="1" applyAlignment="1">
      <alignment horizontal="center" vertical="center" wrapText="1"/>
    </xf>
    <xf numFmtId="0" fontId="1" fillId="0" borderId="0" xfId="0" applyFont="1" applyBorder="1" applyAlignment="1">
      <alignment vertical="top"/>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2" fillId="0" borderId="7" xfId="0" applyFont="1" applyBorder="1" applyAlignment="1">
      <alignment horizontal="left" vertical="center"/>
    </xf>
    <xf numFmtId="49" fontId="4" fillId="0" borderId="7" xfId="0" applyNumberFormat="1" applyFont="1" applyBorder="1" applyAlignment="1">
      <alignment horizontal="center" vertical="center"/>
    </xf>
    <xf numFmtId="0" fontId="12" fillId="0" borderId="7" xfId="0" applyFont="1" applyBorder="1" applyAlignment="1" applyProtection="1">
      <alignment horizontal="center" vertical="center"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1" fillId="0" borderId="11" xfId="0" applyFont="1" applyBorder="1" applyAlignment="1" applyProtection="1">
      <alignment horizontal="center" vertical="center" wrapText="1"/>
      <protection locked="0"/>
    </xf>
    <xf numFmtId="0" fontId="2" fillId="0" borderId="7" xfId="0" applyFont="1" applyBorder="1" applyAlignment="1" applyProtection="1">
      <alignment vertical="center"/>
      <protection locked="0"/>
    </xf>
    <xf numFmtId="0" fontId="0" fillId="0" borderId="0" xfId="0" applyFont="1" applyBorder="1"/>
    <xf numFmtId="0" fontId="1" fillId="0" borderId="7" xfId="0" applyFont="1" applyBorder="1" applyAlignment="1" applyProtection="1">
      <alignment horizontal="center" vertical="center"/>
      <protection locked="0"/>
    </xf>
    <xf numFmtId="179" fontId="16" fillId="0" borderId="7" xfId="6" applyFont="1">
      <alignment horizontal="right" vertical="center"/>
    </xf>
    <xf numFmtId="0" fontId="17" fillId="2" borderId="7" xfId="0" applyFont="1" applyFill="1" applyBorder="1" applyAlignment="1" applyProtection="1">
      <alignment horizontal="left" vertical="center" wrapText="1"/>
      <protection locked="0"/>
    </xf>
    <xf numFmtId="179" fontId="16" fillId="0" borderId="7" xfId="0" applyNumberFormat="1" applyFont="1" applyBorder="1" applyAlignment="1">
      <alignment horizontal="right" vertical="center"/>
    </xf>
    <xf numFmtId="0" fontId="17" fillId="2" borderId="7" xfId="0" applyFont="1" applyFill="1" applyBorder="1" applyAlignment="1">
      <alignment horizontal="left" vertical="center" wrapText="1"/>
    </xf>
    <xf numFmtId="0" fontId="17" fillId="2" borderId="7" xfId="0" applyFont="1" applyFill="1" applyBorder="1" applyAlignment="1">
      <alignment horizontal="left" vertical="center" wrapText="1" indent="1"/>
    </xf>
    <xf numFmtId="0" fontId="17" fillId="2" borderId="7" xfId="0" applyFont="1" applyFill="1" applyBorder="1" applyAlignment="1">
      <alignment horizontal="left" vertical="center" wrapText="1" indent="2"/>
    </xf>
    <xf numFmtId="179" fontId="18" fillId="0" borderId="7" xfId="0" applyNumberFormat="1" applyFont="1" applyBorder="1" applyAlignment="1">
      <alignment horizontal="right" vertical="center"/>
    </xf>
    <xf numFmtId="0" fontId="17" fillId="0" borderId="7" xfId="0" applyFont="1" applyBorder="1" applyAlignment="1">
      <alignment horizontal="left" vertical="center" wrapText="1"/>
    </xf>
    <xf numFmtId="0" fontId="17" fillId="0" borderId="7" xfId="0" applyFont="1" applyBorder="1" applyAlignment="1">
      <alignment horizontal="left" vertical="center" wrapText="1" indent="1"/>
    </xf>
    <xf numFmtId="0" fontId="17" fillId="0" borderId="7" xfId="0" applyFont="1" applyBorder="1" applyAlignment="1">
      <alignment horizontal="left" vertical="center" wrapText="1" indent="2"/>
    </xf>
    <xf numFmtId="0" fontId="17" fillId="0" borderId="7" xfId="0" applyFont="1" applyBorder="1" applyAlignment="1">
      <alignment horizontal="left" vertical="center"/>
    </xf>
    <xf numFmtId="49" fontId="16" fillId="0" borderId="7" xfId="5" applyFont="1">
      <alignment horizontal="left" vertical="center" wrapText="1"/>
    </xf>
    <xf numFmtId="0" fontId="17" fillId="0" borderId="7" xfId="0" applyFont="1" applyBorder="1" applyAlignment="1">
      <alignment vertical="center" wrapText="1"/>
    </xf>
    <xf numFmtId="0" fontId="17" fillId="0" borderId="7" xfId="0" applyFont="1" applyBorder="1" applyAlignment="1">
      <alignment horizontal="center" vertical="center" wrapText="1"/>
    </xf>
    <xf numFmtId="0" fontId="17" fillId="2" borderId="7" xfId="0" applyFont="1" applyFill="1" applyBorder="1" applyAlignment="1" applyProtection="1">
      <alignment horizontal="center" vertical="center"/>
      <protection locked="0"/>
    </xf>
    <xf numFmtId="0" fontId="17" fillId="0" borderId="7" xfId="0" applyFont="1" applyBorder="1" applyAlignment="1" applyProtection="1">
      <alignment horizontal="left" vertical="center"/>
      <protection locked="0"/>
    </xf>
    <xf numFmtId="4" fontId="17" fillId="0" borderId="7" xfId="0" applyNumberFormat="1" applyFont="1" applyBorder="1" applyAlignment="1" applyProtection="1">
      <alignment horizontal="right" vertical="center" wrapText="1"/>
      <protection locked="0"/>
    </xf>
    <xf numFmtId="179" fontId="18" fillId="0" borderId="7" xfId="6" applyFont="1">
      <alignment horizontal="right" vertical="center"/>
    </xf>
    <xf numFmtId="0" fontId="19" fillId="0" borderId="0" xfId="0" applyFont="1" applyBorder="1"/>
    <xf numFmtId="0" fontId="21" fillId="3" borderId="14" xfId="9" applyFont="1" applyFill="1" applyBorder="1" applyAlignment="1">
      <alignment horizontal="center" vertical="center"/>
    </xf>
    <xf numFmtId="0" fontId="21" fillId="3" borderId="15" xfId="9" applyFont="1" applyFill="1" applyBorder="1" applyAlignment="1">
      <alignment horizontal="center" vertical="center"/>
    </xf>
    <xf numFmtId="0" fontId="7" fillId="2" borderId="0" xfId="0" applyFont="1" applyFill="1" applyBorder="1" applyAlignment="1" applyProtection="1">
      <alignment horizontal="center" vertical="center" wrapText="1"/>
      <protection locked="0"/>
    </xf>
    <xf numFmtId="0" fontId="0" fillId="0" borderId="0" xfId="0" applyFont="1" applyBorder="1"/>
    <xf numFmtId="0" fontId="2" fillId="2" borderId="0" xfId="0" applyFont="1" applyFill="1" applyBorder="1" applyAlignment="1" applyProtection="1">
      <alignment horizontal="left" vertical="center" wrapText="1"/>
      <protection locked="0"/>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2" borderId="0" xfId="0" applyFont="1" applyFill="1" applyBorder="1" applyAlignment="1" applyProtection="1">
      <alignment horizontal="right"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6" fillId="0" borderId="7" xfId="0" applyFont="1" applyBorder="1" applyAlignment="1" applyProtection="1">
      <alignment vertical="top" wrapText="1"/>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2" borderId="11" xfId="0" applyFont="1" applyFill="1" applyBorder="1" applyAlignment="1">
      <alignment horizontal="right" vertical="center"/>
    </xf>
    <xf numFmtId="0" fontId="2" fillId="2" borderId="11"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6" xfId="0" applyFont="1" applyBorder="1" applyAlignment="1" applyProtection="1">
      <alignment horizontal="center" vertical="center" wrapText="1"/>
      <protection locked="0"/>
    </xf>
    <xf numFmtId="0" fontId="17" fillId="2" borderId="2" xfId="0" applyFont="1" applyFill="1" applyBorder="1" applyAlignment="1">
      <alignment horizontal="center" vertical="center" wrapText="1"/>
    </xf>
    <xf numFmtId="0" fontId="17" fillId="2" borderId="4" xfId="0" applyFont="1" applyFill="1" applyBorder="1" applyAlignment="1">
      <alignment horizontal="left" vertical="center"/>
    </xf>
    <xf numFmtId="0" fontId="12" fillId="2" borderId="1" xfId="0" applyFont="1" applyFill="1" applyBorder="1" applyAlignment="1">
      <alignment horizontal="center" vertical="center"/>
    </xf>
    <xf numFmtId="0" fontId="12" fillId="2" borderId="6" xfId="0" applyFont="1" applyFill="1" applyBorder="1" applyAlignment="1" applyProtection="1">
      <alignment horizontal="center" vertical="center" wrapText="1"/>
      <protection locked="0"/>
    </xf>
    <xf numFmtId="0" fontId="10" fillId="0" borderId="0" xfId="0" applyFont="1" applyBorder="1" applyAlignment="1">
      <alignment horizontal="center"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6" fillId="0" borderId="0" xfId="0" applyFont="1" applyBorder="1"/>
    <xf numFmtId="0" fontId="6" fillId="0" borderId="0" xfId="0" applyFont="1" applyBorder="1" applyProtection="1">
      <protection locked="0"/>
    </xf>
    <xf numFmtId="0" fontId="2" fillId="0" borderId="0" xfId="0" applyFont="1" applyBorder="1" applyAlignment="1">
      <alignment horizontal="left" vertical="center"/>
    </xf>
    <xf numFmtId="0" fontId="1" fillId="2" borderId="0" xfId="0" applyFont="1" applyFill="1" applyBorder="1" applyAlignment="1" applyProtection="1">
      <alignment horizontal="lef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6" fillId="2" borderId="7" xfId="0" applyFont="1" applyFill="1" applyBorder="1" applyAlignment="1" applyProtection="1">
      <alignment vertical="top" wrapText="1"/>
      <protection locked="0"/>
    </xf>
    <xf numFmtId="0" fontId="1" fillId="2" borderId="7"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righ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2" fillId="2" borderId="4" xfId="0" applyFont="1" applyFill="1" applyBorder="1" applyAlignment="1">
      <alignment horizontal="left" vertical="center"/>
    </xf>
    <xf numFmtId="0" fontId="17" fillId="0" borderId="7" xfId="0" applyFont="1" applyBorder="1" applyAlignment="1">
      <alignment horizontal="left" vertical="center" wrapText="1" indent="1"/>
    </xf>
    <xf numFmtId="0" fontId="17" fillId="2" borderId="7"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top" wrapText="1"/>
      <protection locked="0"/>
    </xf>
    <xf numFmtId="0" fontId="17" fillId="2" borderId="5" xfId="0" applyFont="1" applyFill="1" applyBorder="1" applyAlignment="1" applyProtection="1">
      <alignment horizontal="left" vertical="top" wrapText="1"/>
      <protection locked="0"/>
    </xf>
    <xf numFmtId="0" fontId="17" fillId="2" borderId="6" xfId="0" applyFont="1" applyFill="1" applyBorder="1" applyAlignment="1" applyProtection="1">
      <alignment horizontal="left" vertical="top" wrapText="1"/>
      <protection locked="0"/>
    </xf>
    <xf numFmtId="0" fontId="8" fillId="0" borderId="0" xfId="0" applyFont="1" applyBorder="1" applyAlignment="1">
      <alignment horizontal="center" vertical="center"/>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9" fillId="0" borderId="0" xfId="0" applyFont="1" applyBorder="1" applyAlignment="1" applyProtection="1">
      <alignment horizontal="right"/>
      <protection locked="0"/>
    </xf>
    <xf numFmtId="0" fontId="1" fillId="0" borderId="4"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wrapText="1"/>
      <protection locked="0"/>
    </xf>
    <xf numFmtId="0" fontId="8" fillId="0" borderId="0" xfId="0" applyFont="1" applyBorder="1" applyAlignment="1">
      <alignment horizontal="center" vertical="center" wrapText="1"/>
    </xf>
    <xf numFmtId="0" fontId="4" fillId="0" borderId="0" xfId="0" applyFont="1" applyBorder="1" applyProtection="1">
      <protection locked="0"/>
    </xf>
    <xf numFmtId="0" fontId="4" fillId="0" borderId="0" xfId="0" applyFont="1" applyBorder="1"/>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0" fillId="0" borderId="0" xfId="0" applyFont="1" applyBorder="1" applyAlignment="1">
      <alignment horizontal="center"/>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pplyProtection="1">
      <alignment horizontal="center" vertical="center" wrapText="1"/>
      <protection locked="0"/>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1" fillId="2" borderId="0" xfId="0" applyFont="1" applyFill="1" applyBorder="1" applyAlignment="1" applyProtection="1">
      <alignment horizontal="right" vertical="center"/>
      <protection locked="0"/>
    </xf>
    <xf numFmtId="0" fontId="1"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0" borderId="1" xfId="0" applyFont="1" applyBorder="1" applyAlignment="1">
      <alignment horizontal="center" vertical="center"/>
    </xf>
  </cellXfs>
  <cellStyles count="10">
    <cellStyle name="DateStyle" xfId="2"/>
    <cellStyle name="DateTimeStyle" xfId="1"/>
    <cellStyle name="IntegralNumberStyle" xfId="8"/>
    <cellStyle name="MoneyStyle" xfId="6"/>
    <cellStyle name="NumberStyle" xfId="4"/>
    <cellStyle name="PercentStyle" xfId="3"/>
    <cellStyle name="TextStyle" xfId="5"/>
    <cellStyle name="TimeStyle" xfId="7"/>
    <cellStyle name="常规" xfId="0" builtinId="0"/>
    <cellStyle name="常规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D37"/>
  <sheetViews>
    <sheetView showGridLines="0" showZeros="0" tabSelected="1" workbookViewId="0">
      <selection activeCell="B6" sqref="B6"/>
    </sheetView>
  </sheetViews>
  <sheetFormatPr defaultColWidth="8.625" defaultRowHeight="12.75" customHeight="1"/>
  <cols>
    <col min="1" max="4" width="41" customWidth="1"/>
  </cols>
  <sheetData>
    <row r="1" spans="1:4" ht="12.75" customHeight="1">
      <c r="A1" s="1"/>
      <c r="B1" s="1"/>
      <c r="C1" s="1"/>
      <c r="D1" s="1"/>
    </row>
    <row r="2" spans="1:4" ht="15" customHeight="1">
      <c r="A2" s="22"/>
      <c r="B2" s="22"/>
      <c r="C2" s="22"/>
      <c r="D2" s="33" t="s">
        <v>0</v>
      </c>
    </row>
    <row r="3" spans="1:4" ht="41.25" customHeight="1">
      <c r="A3" s="104" t="str">
        <f>"2025"&amp;"年部门财务收支预算总表"</f>
        <v>2025年部门财务收支预算总表</v>
      </c>
      <c r="B3" s="105"/>
      <c r="C3" s="105"/>
      <c r="D3" s="105"/>
    </row>
    <row r="4" spans="1:4" ht="17.25" customHeight="1">
      <c r="A4" s="106" t="s">
        <v>216</v>
      </c>
      <c r="B4" s="107"/>
      <c r="D4" s="67" t="s">
        <v>1</v>
      </c>
    </row>
    <row r="5" spans="1:4" ht="23.25" customHeight="1">
      <c r="A5" s="108" t="s">
        <v>2</v>
      </c>
      <c r="B5" s="109"/>
      <c r="C5" s="108" t="s">
        <v>3</v>
      </c>
      <c r="D5" s="109"/>
    </row>
    <row r="6" spans="1:4" ht="24" customHeight="1">
      <c r="A6" s="72" t="s">
        <v>4</v>
      </c>
      <c r="B6" s="72" t="s">
        <v>5</v>
      </c>
      <c r="C6" s="72" t="s">
        <v>6</v>
      </c>
      <c r="D6" s="72" t="s">
        <v>5</v>
      </c>
    </row>
    <row r="7" spans="1:4" ht="17.25" customHeight="1">
      <c r="A7" s="73" t="s">
        <v>7</v>
      </c>
      <c r="B7" s="83">
        <v>28438514.510000002</v>
      </c>
      <c r="C7" s="73" t="s">
        <v>8</v>
      </c>
      <c r="D7" s="83">
        <v>20796065.469999999</v>
      </c>
    </row>
    <row r="8" spans="1:4" ht="17.25" customHeight="1">
      <c r="A8" s="73" t="s">
        <v>9</v>
      </c>
      <c r="B8" s="44"/>
      <c r="C8" s="73" t="s">
        <v>10</v>
      </c>
      <c r="D8" s="83"/>
    </row>
    <row r="9" spans="1:4" ht="17.25" customHeight="1">
      <c r="A9" s="73" t="s">
        <v>11</v>
      </c>
      <c r="B9" s="44"/>
      <c r="C9" s="80" t="s">
        <v>12</v>
      </c>
      <c r="D9" s="83"/>
    </row>
    <row r="10" spans="1:4" ht="17.25" customHeight="1">
      <c r="A10" s="73" t="s">
        <v>13</v>
      </c>
      <c r="B10" s="44"/>
      <c r="C10" s="80" t="s">
        <v>14</v>
      </c>
      <c r="D10" s="83"/>
    </row>
    <row r="11" spans="1:4" ht="17.25" customHeight="1">
      <c r="A11" s="73" t="s">
        <v>15</v>
      </c>
      <c r="B11" s="44"/>
      <c r="C11" s="80" t="s">
        <v>16</v>
      </c>
      <c r="D11" s="83"/>
    </row>
    <row r="12" spans="1:4" ht="17.25" customHeight="1">
      <c r="A12" s="73" t="s">
        <v>17</v>
      </c>
      <c r="B12" s="44"/>
      <c r="C12" s="80" t="s">
        <v>18</v>
      </c>
      <c r="D12" s="83"/>
    </row>
    <row r="13" spans="1:4" ht="17.25" customHeight="1">
      <c r="A13" s="73" t="s">
        <v>19</v>
      </c>
      <c r="B13" s="44"/>
      <c r="C13" s="17" t="s">
        <v>20</v>
      </c>
      <c r="D13" s="83"/>
    </row>
    <row r="14" spans="1:4" ht="17.25" customHeight="1">
      <c r="A14" s="73" t="s">
        <v>21</v>
      </c>
      <c r="B14" s="44"/>
      <c r="C14" s="17" t="s">
        <v>22</v>
      </c>
      <c r="D14" s="83">
        <v>3250099.98</v>
      </c>
    </row>
    <row r="15" spans="1:4" ht="17.25" customHeight="1">
      <c r="A15" s="73" t="s">
        <v>23</v>
      </c>
      <c r="B15" s="44"/>
      <c r="C15" s="17" t="s">
        <v>24</v>
      </c>
      <c r="D15" s="83">
        <v>2436670.06</v>
      </c>
    </row>
    <row r="16" spans="1:4" ht="17.25" customHeight="1">
      <c r="A16" s="73" t="s">
        <v>25</v>
      </c>
      <c r="B16" s="44"/>
      <c r="C16" s="17" t="s">
        <v>26</v>
      </c>
      <c r="D16" s="44"/>
    </row>
    <row r="17" spans="1:4" ht="17.25" customHeight="1">
      <c r="A17" s="70"/>
      <c r="B17" s="44"/>
      <c r="C17" s="17" t="s">
        <v>27</v>
      </c>
      <c r="D17" s="44"/>
    </row>
    <row r="18" spans="1:4" ht="17.25" customHeight="1">
      <c r="A18" s="74"/>
      <c r="B18" s="44"/>
      <c r="C18" s="17" t="s">
        <v>28</v>
      </c>
      <c r="D18" s="44"/>
    </row>
    <row r="19" spans="1:4" ht="17.25" customHeight="1">
      <c r="A19" s="74"/>
      <c r="B19" s="44"/>
      <c r="C19" s="17" t="s">
        <v>29</v>
      </c>
      <c r="D19" s="44"/>
    </row>
    <row r="20" spans="1:4" ht="17.25" customHeight="1">
      <c r="A20" s="74"/>
      <c r="B20" s="44"/>
      <c r="C20" s="17" t="s">
        <v>30</v>
      </c>
      <c r="D20" s="44"/>
    </row>
    <row r="21" spans="1:4" ht="17.25" customHeight="1">
      <c r="A21" s="74"/>
      <c r="B21" s="44"/>
      <c r="C21" s="17" t="s">
        <v>31</v>
      </c>
      <c r="D21" s="44"/>
    </row>
    <row r="22" spans="1:4" ht="17.25" customHeight="1">
      <c r="A22" s="74"/>
      <c r="B22" s="44"/>
      <c r="C22" s="17" t="s">
        <v>32</v>
      </c>
      <c r="D22" s="44"/>
    </row>
    <row r="23" spans="1:4" ht="17.25" customHeight="1">
      <c r="A23" s="74"/>
      <c r="B23" s="44"/>
      <c r="C23" s="17" t="s">
        <v>33</v>
      </c>
      <c r="D23" s="44"/>
    </row>
    <row r="24" spans="1:4" ht="17.25" customHeight="1">
      <c r="A24" s="74"/>
      <c r="B24" s="44"/>
      <c r="C24" s="17" t="s">
        <v>34</v>
      </c>
      <c r="D24" s="44"/>
    </row>
    <row r="25" spans="1:4" ht="17.25" customHeight="1">
      <c r="A25" s="74"/>
      <c r="B25" s="44"/>
      <c r="C25" s="17" t="s">
        <v>35</v>
      </c>
      <c r="D25" s="83">
        <v>1955679</v>
      </c>
    </row>
    <row r="26" spans="1:4" ht="17.25" customHeight="1">
      <c r="A26" s="74"/>
      <c r="B26" s="44"/>
      <c r="C26" s="17" t="s">
        <v>36</v>
      </c>
      <c r="D26" s="44"/>
    </row>
    <row r="27" spans="1:4" ht="17.25" customHeight="1">
      <c r="A27" s="74"/>
      <c r="B27" s="44"/>
      <c r="C27" s="70" t="s">
        <v>37</v>
      </c>
      <c r="D27" s="44"/>
    </row>
    <row r="28" spans="1:4" ht="17.25" customHeight="1">
      <c r="A28" s="74"/>
      <c r="B28" s="44"/>
      <c r="C28" s="17" t="s">
        <v>38</v>
      </c>
      <c r="D28" s="44"/>
    </row>
    <row r="29" spans="1:4" ht="16.5" customHeight="1">
      <c r="A29" s="74"/>
      <c r="B29" s="44"/>
      <c r="C29" s="17" t="s">
        <v>39</v>
      </c>
      <c r="D29" s="44"/>
    </row>
    <row r="30" spans="1:4" ht="16.5" customHeight="1">
      <c r="A30" s="74"/>
      <c r="B30" s="44"/>
      <c r="C30" s="70" t="s">
        <v>40</v>
      </c>
      <c r="D30" s="44"/>
    </row>
    <row r="31" spans="1:4" ht="17.25" customHeight="1">
      <c r="A31" s="74"/>
      <c r="B31" s="44"/>
      <c r="C31" s="70" t="s">
        <v>41</v>
      </c>
      <c r="D31" s="44"/>
    </row>
    <row r="32" spans="1:4" ht="17.25" customHeight="1">
      <c r="A32" s="74"/>
      <c r="B32" s="44"/>
      <c r="C32" s="17" t="s">
        <v>42</v>
      </c>
      <c r="D32" s="44"/>
    </row>
    <row r="33" spans="1:4" ht="16.5" customHeight="1">
      <c r="A33" s="74" t="s">
        <v>43</v>
      </c>
      <c r="B33" s="100">
        <v>28438514.510000002</v>
      </c>
      <c r="C33" s="74" t="s">
        <v>44</v>
      </c>
      <c r="D33" s="100">
        <v>28438514.510000002</v>
      </c>
    </row>
    <row r="34" spans="1:4" ht="16.5" customHeight="1">
      <c r="A34" s="70" t="s">
        <v>45</v>
      </c>
      <c r="B34" s="44"/>
      <c r="C34" s="70" t="s">
        <v>46</v>
      </c>
      <c r="D34" s="44"/>
    </row>
    <row r="35" spans="1:4" ht="16.5" customHeight="1">
      <c r="A35" s="17" t="s">
        <v>47</v>
      </c>
      <c r="B35" s="44"/>
      <c r="C35" s="17" t="s">
        <v>47</v>
      </c>
      <c r="D35" s="44"/>
    </row>
    <row r="36" spans="1:4" ht="16.5" customHeight="1">
      <c r="A36" s="17" t="s">
        <v>48</v>
      </c>
      <c r="B36" s="44"/>
      <c r="C36" s="17" t="s">
        <v>49</v>
      </c>
      <c r="D36" s="44"/>
    </row>
    <row r="37" spans="1:4" ht="16.5" customHeight="1">
      <c r="A37" s="75" t="s">
        <v>50</v>
      </c>
      <c r="B37" s="100">
        <v>28438514.510000002</v>
      </c>
      <c r="C37" s="75" t="s">
        <v>51</v>
      </c>
      <c r="D37" s="100">
        <v>28438514.510000002</v>
      </c>
    </row>
  </sheetData>
  <mergeCells count="4">
    <mergeCell ref="A3:D3"/>
    <mergeCell ref="A4:B4"/>
    <mergeCell ref="A5:B5"/>
    <mergeCell ref="C5:D5"/>
  </mergeCells>
  <phoneticPr fontId="15" type="noConversion"/>
  <printOptions horizontalCentered="1"/>
  <pageMargins left="0.96" right="0.96" top="0.72" bottom="0.72" header="0" footer="0"/>
  <pageSetup paperSize="9" orientation="landscape" r:id="rId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S13"/>
  <sheetViews>
    <sheetView showGridLines="0" showZeros="0" workbookViewId="0">
      <selection activeCell="J9" sqref="J9"/>
    </sheetView>
  </sheetViews>
  <sheetFormatPr defaultColWidth="8.625" defaultRowHeight="12.75" customHeight="1"/>
  <cols>
    <col min="1" max="1" width="15.875" customWidth="1"/>
    <col min="2" max="2" width="35" customWidth="1"/>
    <col min="3" max="19" width="22" customWidth="1"/>
  </cols>
  <sheetData>
    <row r="1" spans="1:19" ht="12.75" customHeight="1">
      <c r="A1" s="1"/>
      <c r="B1" s="1"/>
      <c r="C1" s="1"/>
      <c r="D1" s="1"/>
      <c r="E1" s="1"/>
      <c r="F1" s="1"/>
      <c r="G1" s="1"/>
      <c r="H1" s="1"/>
      <c r="I1" s="1"/>
      <c r="J1" s="1"/>
      <c r="K1" s="1"/>
      <c r="L1" s="1"/>
      <c r="M1" s="1"/>
      <c r="N1" s="1"/>
      <c r="O1" s="1"/>
      <c r="P1" s="1"/>
      <c r="Q1" s="1"/>
      <c r="R1" s="1"/>
      <c r="S1" s="1"/>
    </row>
    <row r="2" spans="1:19" ht="17.25" customHeight="1">
      <c r="A2" s="110" t="s">
        <v>52</v>
      </c>
      <c r="B2" s="105"/>
      <c r="C2" s="105"/>
      <c r="D2" s="105"/>
      <c r="E2" s="105"/>
      <c r="F2" s="105"/>
      <c r="G2" s="105"/>
      <c r="H2" s="105"/>
      <c r="I2" s="105"/>
      <c r="J2" s="105"/>
      <c r="K2" s="105"/>
      <c r="L2" s="105"/>
      <c r="M2" s="105"/>
      <c r="N2" s="105"/>
      <c r="O2" s="105"/>
      <c r="P2" s="105"/>
      <c r="Q2" s="105"/>
      <c r="R2" s="105"/>
      <c r="S2" s="105"/>
    </row>
    <row r="3" spans="1:19" ht="41.25" customHeight="1">
      <c r="A3" s="104" t="str">
        <f>"2025"&amp;"年部门收入预算表"</f>
        <v>2025年部门收入预算表</v>
      </c>
      <c r="B3" s="105"/>
      <c r="C3" s="105"/>
      <c r="D3" s="105"/>
      <c r="E3" s="105"/>
      <c r="F3" s="105"/>
      <c r="G3" s="105"/>
      <c r="H3" s="105"/>
      <c r="I3" s="105"/>
      <c r="J3" s="105"/>
      <c r="K3" s="105"/>
      <c r="L3" s="105"/>
      <c r="M3" s="105"/>
      <c r="N3" s="105"/>
      <c r="O3" s="105"/>
      <c r="P3" s="105"/>
      <c r="Q3" s="105"/>
      <c r="R3" s="105"/>
      <c r="S3" s="105"/>
    </row>
    <row r="4" spans="1:19" ht="17.25" customHeight="1">
      <c r="A4" s="106" t="s">
        <v>216</v>
      </c>
      <c r="B4" s="105"/>
      <c r="S4" s="22" t="s">
        <v>1</v>
      </c>
    </row>
    <row r="5" spans="1:19" ht="21.75" customHeight="1">
      <c r="A5" s="119" t="s">
        <v>53</v>
      </c>
      <c r="B5" s="122" t="s">
        <v>54</v>
      </c>
      <c r="C5" s="122" t="s">
        <v>55</v>
      </c>
      <c r="D5" s="111" t="s">
        <v>56</v>
      </c>
      <c r="E5" s="111"/>
      <c r="F5" s="111"/>
      <c r="G5" s="111"/>
      <c r="H5" s="111"/>
      <c r="I5" s="112"/>
      <c r="J5" s="111"/>
      <c r="K5" s="111"/>
      <c r="L5" s="111"/>
      <c r="M5" s="111"/>
      <c r="N5" s="113"/>
      <c r="O5" s="111" t="s">
        <v>45</v>
      </c>
      <c r="P5" s="111"/>
      <c r="Q5" s="111"/>
      <c r="R5" s="111"/>
      <c r="S5" s="113"/>
    </row>
    <row r="6" spans="1:19" ht="27" customHeight="1">
      <c r="A6" s="120"/>
      <c r="B6" s="123"/>
      <c r="C6" s="123"/>
      <c r="D6" s="123" t="s">
        <v>57</v>
      </c>
      <c r="E6" s="123" t="s">
        <v>58</v>
      </c>
      <c r="F6" s="123" t="s">
        <v>59</v>
      </c>
      <c r="G6" s="123" t="s">
        <v>60</v>
      </c>
      <c r="H6" s="123" t="s">
        <v>61</v>
      </c>
      <c r="I6" s="114" t="s">
        <v>62</v>
      </c>
      <c r="J6" s="115"/>
      <c r="K6" s="115"/>
      <c r="L6" s="115"/>
      <c r="M6" s="115"/>
      <c r="N6" s="116"/>
      <c r="O6" s="123" t="s">
        <v>57</v>
      </c>
      <c r="P6" s="123" t="s">
        <v>58</v>
      </c>
      <c r="Q6" s="123" t="s">
        <v>59</v>
      </c>
      <c r="R6" s="123" t="s">
        <v>60</v>
      </c>
      <c r="S6" s="123" t="s">
        <v>63</v>
      </c>
    </row>
    <row r="7" spans="1:19" ht="30" customHeight="1">
      <c r="A7" s="121"/>
      <c r="B7" s="124"/>
      <c r="C7" s="125"/>
      <c r="D7" s="125"/>
      <c r="E7" s="125"/>
      <c r="F7" s="125"/>
      <c r="G7" s="125"/>
      <c r="H7" s="125"/>
      <c r="I7" s="38" t="s">
        <v>57</v>
      </c>
      <c r="J7" s="79" t="s">
        <v>64</v>
      </c>
      <c r="K7" s="79" t="s">
        <v>65</v>
      </c>
      <c r="L7" s="79" t="s">
        <v>66</v>
      </c>
      <c r="M7" s="79" t="s">
        <v>67</v>
      </c>
      <c r="N7" s="79" t="s">
        <v>68</v>
      </c>
      <c r="O7" s="126"/>
      <c r="P7" s="126"/>
      <c r="Q7" s="126"/>
      <c r="R7" s="126"/>
      <c r="S7" s="125"/>
    </row>
    <row r="8" spans="1:19" ht="15" customHeight="1">
      <c r="A8" s="77">
        <v>1</v>
      </c>
      <c r="B8" s="77">
        <v>2</v>
      </c>
      <c r="C8" s="77">
        <v>3</v>
      </c>
      <c r="D8" s="77">
        <v>4</v>
      </c>
      <c r="E8" s="77">
        <v>5</v>
      </c>
      <c r="F8" s="77">
        <v>6</v>
      </c>
      <c r="G8" s="77">
        <v>7</v>
      </c>
      <c r="H8" s="77">
        <v>8</v>
      </c>
      <c r="I8" s="38">
        <v>9</v>
      </c>
      <c r="J8" s="77">
        <v>10</v>
      </c>
      <c r="K8" s="77">
        <v>11</v>
      </c>
      <c r="L8" s="77">
        <v>12</v>
      </c>
      <c r="M8" s="77">
        <v>13</v>
      </c>
      <c r="N8" s="77">
        <v>14</v>
      </c>
      <c r="O8" s="77">
        <v>15</v>
      </c>
      <c r="P8" s="77">
        <v>16</v>
      </c>
      <c r="Q8" s="77">
        <v>17</v>
      </c>
      <c r="R8" s="77">
        <v>18</v>
      </c>
      <c r="S8" s="77">
        <v>19</v>
      </c>
    </row>
    <row r="9" spans="1:19" ht="18" customHeight="1">
      <c r="A9" s="84" t="s">
        <v>218</v>
      </c>
      <c r="B9" s="84" t="s">
        <v>219</v>
      </c>
      <c r="C9" s="85">
        <v>28438514.510000002</v>
      </c>
      <c r="D9" s="83">
        <v>28438514.510000002</v>
      </c>
      <c r="E9" s="83">
        <v>28438514.510000002</v>
      </c>
      <c r="F9" s="44"/>
      <c r="G9" s="44"/>
      <c r="H9" s="44"/>
      <c r="I9" s="44"/>
      <c r="J9" s="44"/>
      <c r="K9" s="44"/>
      <c r="L9" s="44"/>
      <c r="M9" s="44"/>
      <c r="N9" s="44"/>
      <c r="O9" s="44"/>
      <c r="P9" s="44"/>
      <c r="Q9" s="44"/>
      <c r="R9" s="44"/>
      <c r="S9" s="44"/>
    </row>
    <row r="10" spans="1:19" ht="18" customHeight="1">
      <c r="A10" s="78"/>
      <c r="B10" s="78"/>
      <c r="C10" s="44"/>
      <c r="D10" s="44"/>
      <c r="E10" s="44"/>
      <c r="F10" s="44"/>
      <c r="G10" s="44"/>
      <c r="H10" s="44"/>
      <c r="I10" s="44"/>
      <c r="J10" s="44"/>
      <c r="K10" s="44"/>
      <c r="L10" s="44"/>
      <c r="M10" s="44"/>
      <c r="N10" s="44"/>
      <c r="O10" s="44"/>
      <c r="P10" s="44"/>
      <c r="Q10" s="44"/>
      <c r="R10" s="44"/>
      <c r="S10" s="44"/>
    </row>
    <row r="11" spans="1:19" ht="18" customHeight="1">
      <c r="A11" s="78"/>
      <c r="B11" s="78"/>
      <c r="C11" s="44"/>
      <c r="D11" s="44"/>
      <c r="E11" s="44"/>
      <c r="F11" s="44"/>
      <c r="G11" s="44"/>
      <c r="H11" s="44"/>
      <c r="I11" s="44"/>
      <c r="J11" s="44"/>
      <c r="K11" s="44"/>
      <c r="L11" s="44"/>
      <c r="M11" s="44"/>
      <c r="N11" s="44"/>
      <c r="O11" s="44"/>
      <c r="P11" s="44"/>
      <c r="Q11" s="44"/>
      <c r="R11" s="44"/>
      <c r="S11" s="44"/>
    </row>
    <row r="12" spans="1:19" ht="18" customHeight="1">
      <c r="A12" s="78"/>
      <c r="B12" s="78"/>
      <c r="C12" s="44"/>
      <c r="D12" s="44"/>
      <c r="E12" s="44"/>
      <c r="F12" s="44"/>
      <c r="G12" s="44"/>
      <c r="H12" s="44"/>
      <c r="I12" s="44"/>
      <c r="J12" s="44"/>
      <c r="K12" s="44"/>
      <c r="L12" s="44"/>
      <c r="M12" s="44"/>
      <c r="N12" s="44"/>
      <c r="O12" s="44"/>
      <c r="P12" s="44"/>
      <c r="Q12" s="44"/>
      <c r="R12" s="44"/>
      <c r="S12" s="44"/>
    </row>
    <row r="13" spans="1:19" ht="18" customHeight="1">
      <c r="A13" s="117" t="s">
        <v>55</v>
      </c>
      <c r="B13" s="118"/>
      <c r="C13" s="85">
        <v>28438514.510000002</v>
      </c>
      <c r="D13" s="83">
        <v>28438514.510000002</v>
      </c>
      <c r="E13" s="83">
        <v>28438514.510000002</v>
      </c>
      <c r="F13" s="44"/>
      <c r="G13" s="44"/>
      <c r="H13" s="44"/>
      <c r="I13" s="44"/>
      <c r="J13" s="44"/>
      <c r="K13" s="44"/>
      <c r="L13" s="44"/>
      <c r="M13" s="44"/>
      <c r="N13" s="44"/>
      <c r="O13" s="44"/>
      <c r="P13" s="44"/>
      <c r="Q13" s="44"/>
      <c r="R13" s="44"/>
      <c r="S13" s="44"/>
    </row>
  </sheetData>
  <mergeCells count="20">
    <mergeCell ref="O6:O7"/>
    <mergeCell ref="P6:P7"/>
    <mergeCell ref="Q6:Q7"/>
    <mergeCell ref="R6:R7"/>
    <mergeCell ref="S6:S7"/>
    <mergeCell ref="I6:N6"/>
    <mergeCell ref="A13:B13"/>
    <mergeCell ref="A5:A7"/>
    <mergeCell ref="B5:B7"/>
    <mergeCell ref="C5:C7"/>
    <mergeCell ref="D6:D7"/>
    <mergeCell ref="E6:E7"/>
    <mergeCell ref="F6:F7"/>
    <mergeCell ref="G6:G7"/>
    <mergeCell ref="H6:H7"/>
    <mergeCell ref="A2:S2"/>
    <mergeCell ref="A3:S3"/>
    <mergeCell ref="A4:B4"/>
    <mergeCell ref="D5:N5"/>
    <mergeCell ref="O5:S5"/>
  </mergeCells>
  <phoneticPr fontId="15" type="noConversion"/>
  <printOptions horizontalCentered="1"/>
  <pageMargins left="0.96" right="0.96" top="0.72" bottom="0.72" header="0" footer="0"/>
  <pageSetup paperSize="9" orientation="landscape" r:id="rId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O33"/>
  <sheetViews>
    <sheetView showGridLines="0" showZeros="0" topLeftCell="A2" workbookViewId="0">
      <selection activeCell="C5" sqref="C5:C6"/>
    </sheetView>
  </sheetViews>
  <sheetFormatPr defaultColWidth="8.625" defaultRowHeight="12.75" customHeight="1"/>
  <cols>
    <col min="1" max="1" width="14.25" customWidth="1"/>
    <col min="2" max="2" width="37.625" customWidth="1"/>
    <col min="3" max="8" width="24.625" customWidth="1"/>
    <col min="9" max="9" width="26.75" customWidth="1"/>
    <col min="10" max="11" width="24.375" customWidth="1"/>
    <col min="12" max="15" width="24.625" customWidth="1"/>
  </cols>
  <sheetData>
    <row r="1" spans="1:15" ht="12.75" hidden="1" customHeight="1">
      <c r="A1" s="1"/>
      <c r="B1" s="1"/>
      <c r="C1" s="1"/>
      <c r="D1" s="1"/>
      <c r="E1" s="1"/>
      <c r="F1" s="1"/>
      <c r="G1" s="1"/>
      <c r="H1" s="1"/>
      <c r="I1" s="1"/>
      <c r="J1" s="1"/>
      <c r="K1" s="1"/>
      <c r="L1" s="1"/>
      <c r="M1" s="1"/>
      <c r="N1" s="1"/>
      <c r="O1" s="1"/>
    </row>
    <row r="2" spans="1:15" ht="17.25" customHeight="1">
      <c r="A2" s="127" t="s">
        <v>69</v>
      </c>
      <c r="B2" s="105"/>
      <c r="C2" s="105"/>
      <c r="D2" s="105"/>
      <c r="E2" s="105"/>
      <c r="F2" s="105"/>
      <c r="G2" s="105"/>
      <c r="H2" s="105"/>
      <c r="I2" s="105"/>
      <c r="J2" s="105"/>
      <c r="K2" s="105"/>
      <c r="L2" s="105"/>
      <c r="M2" s="105"/>
      <c r="N2" s="105"/>
      <c r="O2" s="105"/>
    </row>
    <row r="3" spans="1:15" ht="41.25" customHeight="1">
      <c r="A3" s="104" t="str">
        <f>"2025"&amp;"年部门支出预算表"</f>
        <v>2025年部门支出预算表</v>
      </c>
      <c r="B3" s="105"/>
      <c r="C3" s="105"/>
      <c r="D3" s="105"/>
      <c r="E3" s="105"/>
      <c r="F3" s="105"/>
      <c r="G3" s="105"/>
      <c r="H3" s="105"/>
      <c r="I3" s="105"/>
      <c r="J3" s="105"/>
      <c r="K3" s="105"/>
      <c r="L3" s="105"/>
      <c r="M3" s="105"/>
      <c r="N3" s="105"/>
      <c r="O3" s="105"/>
    </row>
    <row r="4" spans="1:15" ht="17.25" customHeight="1">
      <c r="A4" s="106" t="s">
        <v>216</v>
      </c>
      <c r="B4" s="105"/>
      <c r="O4" s="22" t="s">
        <v>1</v>
      </c>
    </row>
    <row r="5" spans="1:15" ht="27" customHeight="1">
      <c r="A5" s="138" t="s">
        <v>70</v>
      </c>
      <c r="B5" s="138" t="s">
        <v>71</v>
      </c>
      <c r="C5" s="138" t="s">
        <v>55</v>
      </c>
      <c r="D5" s="128" t="s">
        <v>58</v>
      </c>
      <c r="E5" s="129"/>
      <c r="F5" s="130"/>
      <c r="G5" s="133" t="s">
        <v>59</v>
      </c>
      <c r="H5" s="133" t="s">
        <v>60</v>
      </c>
      <c r="I5" s="133" t="s">
        <v>72</v>
      </c>
      <c r="J5" s="128" t="s">
        <v>62</v>
      </c>
      <c r="K5" s="129"/>
      <c r="L5" s="129"/>
      <c r="M5" s="129"/>
      <c r="N5" s="131"/>
      <c r="O5" s="132"/>
    </row>
    <row r="6" spans="1:15" ht="42" customHeight="1">
      <c r="A6" s="139"/>
      <c r="B6" s="139"/>
      <c r="C6" s="134"/>
      <c r="D6" s="76" t="s">
        <v>57</v>
      </c>
      <c r="E6" s="76" t="s">
        <v>73</v>
      </c>
      <c r="F6" s="76" t="s">
        <v>74</v>
      </c>
      <c r="G6" s="134"/>
      <c r="H6" s="134"/>
      <c r="I6" s="135"/>
      <c r="J6" s="76" t="s">
        <v>57</v>
      </c>
      <c r="K6" s="72" t="s">
        <v>75</v>
      </c>
      <c r="L6" s="72" t="s">
        <v>76</v>
      </c>
      <c r="M6" s="72" t="s">
        <v>77</v>
      </c>
      <c r="N6" s="72" t="s">
        <v>78</v>
      </c>
      <c r="O6" s="72" t="s">
        <v>79</v>
      </c>
    </row>
    <row r="7" spans="1:15" ht="18" customHeight="1">
      <c r="A7" s="24" t="s">
        <v>80</v>
      </c>
      <c r="B7" s="24" t="s">
        <v>81</v>
      </c>
      <c r="C7" s="24">
        <v>3</v>
      </c>
      <c r="D7" s="28">
        <v>4</v>
      </c>
      <c r="E7" s="28">
        <v>5</v>
      </c>
      <c r="F7" s="28">
        <v>6</v>
      </c>
      <c r="G7" s="28" t="s">
        <v>82</v>
      </c>
      <c r="H7" s="28" t="s">
        <v>83</v>
      </c>
      <c r="I7" s="28" t="s">
        <v>84</v>
      </c>
      <c r="J7" s="28" t="s">
        <v>85</v>
      </c>
      <c r="K7" s="28" t="s">
        <v>86</v>
      </c>
      <c r="L7" s="28" t="s">
        <v>87</v>
      </c>
      <c r="M7" s="28" t="s">
        <v>88</v>
      </c>
      <c r="N7" s="24" t="s">
        <v>89</v>
      </c>
      <c r="O7" s="28" t="s">
        <v>90</v>
      </c>
    </row>
    <row r="8" spans="1:15" ht="18" customHeight="1">
      <c r="A8" s="86" t="s">
        <v>220</v>
      </c>
      <c r="B8" s="86" t="s">
        <v>221</v>
      </c>
      <c r="C8" s="83">
        <v>20796065.469999999</v>
      </c>
      <c r="D8" s="83">
        <v>20796065.469999999</v>
      </c>
      <c r="E8" s="83">
        <v>19312040</v>
      </c>
      <c r="F8" s="83">
        <v>1484025.47</v>
      </c>
      <c r="G8" s="28"/>
      <c r="H8" s="28"/>
      <c r="I8" s="28"/>
      <c r="J8" s="28"/>
      <c r="K8" s="28"/>
      <c r="L8" s="28"/>
      <c r="M8" s="28"/>
      <c r="N8" s="24"/>
      <c r="O8" s="28"/>
    </row>
    <row r="9" spans="1:15" ht="18" customHeight="1">
      <c r="A9" s="87" t="s">
        <v>222</v>
      </c>
      <c r="B9" s="87" t="s">
        <v>223</v>
      </c>
      <c r="C9" s="83">
        <v>20796065.469999999</v>
      </c>
      <c r="D9" s="83">
        <v>20796065.469999999</v>
      </c>
      <c r="E9" s="83">
        <v>19312040</v>
      </c>
      <c r="F9" s="83">
        <v>1484025.47</v>
      </c>
      <c r="G9" s="28"/>
      <c r="H9" s="28"/>
      <c r="I9" s="28"/>
      <c r="J9" s="28"/>
      <c r="K9" s="28"/>
      <c r="L9" s="28"/>
      <c r="M9" s="28"/>
      <c r="N9" s="24"/>
      <c r="O9" s="28"/>
    </row>
    <row r="10" spans="1:15" ht="18" customHeight="1">
      <c r="A10" s="88" t="s">
        <v>224</v>
      </c>
      <c r="B10" s="88" t="s">
        <v>225</v>
      </c>
      <c r="C10" s="83">
        <v>19312040</v>
      </c>
      <c r="D10" s="83">
        <v>19312040</v>
      </c>
      <c r="E10" s="83">
        <v>19312040</v>
      </c>
      <c r="F10" s="83"/>
      <c r="G10" s="28"/>
      <c r="H10" s="28"/>
      <c r="I10" s="28"/>
      <c r="J10" s="28"/>
      <c r="K10" s="28"/>
      <c r="L10" s="28"/>
      <c r="M10" s="28"/>
      <c r="N10" s="24"/>
      <c r="O10" s="28"/>
    </row>
    <row r="11" spans="1:15" ht="18" customHeight="1">
      <c r="A11" s="88" t="s">
        <v>226</v>
      </c>
      <c r="B11" s="88" t="s">
        <v>227</v>
      </c>
      <c r="C11" s="83">
        <v>20000</v>
      </c>
      <c r="D11" s="83">
        <v>20000</v>
      </c>
      <c r="E11" s="83"/>
      <c r="F11" s="83">
        <v>20000</v>
      </c>
      <c r="G11" s="28"/>
      <c r="H11" s="28"/>
      <c r="I11" s="28"/>
      <c r="J11" s="28"/>
      <c r="K11" s="28"/>
      <c r="L11" s="28"/>
      <c r="M11" s="28"/>
      <c r="N11" s="24"/>
      <c r="O11" s="28"/>
    </row>
    <row r="12" spans="1:15" ht="18" customHeight="1">
      <c r="A12" s="88" t="s">
        <v>228</v>
      </c>
      <c r="B12" s="88" t="s">
        <v>229</v>
      </c>
      <c r="C12" s="83">
        <v>300000</v>
      </c>
      <c r="D12" s="83">
        <v>300000</v>
      </c>
      <c r="E12" s="83"/>
      <c r="F12" s="83">
        <v>300000</v>
      </c>
      <c r="G12" s="28"/>
      <c r="H12" s="28"/>
      <c r="I12" s="28"/>
      <c r="J12" s="28"/>
      <c r="K12" s="28"/>
      <c r="L12" s="28"/>
      <c r="M12" s="28"/>
      <c r="N12" s="24"/>
      <c r="O12" s="28"/>
    </row>
    <row r="13" spans="1:15" ht="18" customHeight="1">
      <c r="A13" s="88" t="s">
        <v>230</v>
      </c>
      <c r="B13" s="88" t="s">
        <v>231</v>
      </c>
      <c r="C13" s="83">
        <v>20000</v>
      </c>
      <c r="D13" s="83">
        <v>20000</v>
      </c>
      <c r="E13" s="83"/>
      <c r="F13" s="83">
        <v>20000</v>
      </c>
      <c r="G13" s="28"/>
      <c r="H13" s="28"/>
      <c r="I13" s="28"/>
      <c r="J13" s="28"/>
      <c r="K13" s="28"/>
      <c r="L13" s="28"/>
      <c r="M13" s="28"/>
      <c r="N13" s="24"/>
      <c r="O13" s="28"/>
    </row>
    <row r="14" spans="1:15" ht="18" customHeight="1">
      <c r="A14" s="88" t="s">
        <v>232</v>
      </c>
      <c r="B14" s="88" t="s">
        <v>233</v>
      </c>
      <c r="C14" s="83">
        <v>133300</v>
      </c>
      <c r="D14" s="83">
        <v>133300</v>
      </c>
      <c r="E14" s="83"/>
      <c r="F14" s="83">
        <v>133300</v>
      </c>
      <c r="G14" s="28"/>
      <c r="H14" s="28"/>
      <c r="I14" s="28"/>
      <c r="J14" s="28"/>
      <c r="K14" s="28"/>
      <c r="L14" s="28"/>
      <c r="M14" s="28"/>
      <c r="N14" s="24"/>
      <c r="O14" s="28"/>
    </row>
    <row r="15" spans="1:15" ht="18" customHeight="1">
      <c r="A15" s="88" t="s">
        <v>234</v>
      </c>
      <c r="B15" s="88" t="s">
        <v>235</v>
      </c>
      <c r="C15" s="83">
        <v>1010725.47</v>
      </c>
      <c r="D15" s="83">
        <v>1010725.47</v>
      </c>
      <c r="E15" s="83"/>
      <c r="F15" s="83">
        <v>1010725.47</v>
      </c>
      <c r="G15" s="28"/>
      <c r="H15" s="28"/>
      <c r="I15" s="28"/>
      <c r="J15" s="28"/>
      <c r="K15" s="28"/>
      <c r="L15" s="28"/>
      <c r="M15" s="28"/>
      <c r="N15" s="24"/>
      <c r="O15" s="28"/>
    </row>
    <row r="16" spans="1:15" ht="18" customHeight="1">
      <c r="A16" s="86" t="s">
        <v>236</v>
      </c>
      <c r="B16" s="86" t="s">
        <v>237</v>
      </c>
      <c r="C16" s="83">
        <v>3250099.98</v>
      </c>
      <c r="D16" s="83">
        <v>3250099.98</v>
      </c>
      <c r="E16" s="83">
        <v>3250099.98</v>
      </c>
      <c r="F16" s="83"/>
      <c r="G16" s="28"/>
      <c r="H16" s="28"/>
      <c r="I16" s="28"/>
      <c r="J16" s="28"/>
      <c r="K16" s="28"/>
      <c r="L16" s="28"/>
      <c r="M16" s="28"/>
      <c r="N16" s="24"/>
      <c r="O16" s="28"/>
    </row>
    <row r="17" spans="1:15" ht="18" customHeight="1">
      <c r="A17" s="87" t="s">
        <v>238</v>
      </c>
      <c r="B17" s="87" t="s">
        <v>239</v>
      </c>
      <c r="C17" s="83">
        <v>3194371.98</v>
      </c>
      <c r="D17" s="83">
        <v>3194371.98</v>
      </c>
      <c r="E17" s="83">
        <v>3194371.98</v>
      </c>
      <c r="F17" s="83"/>
      <c r="G17" s="28"/>
      <c r="H17" s="28"/>
      <c r="I17" s="28"/>
      <c r="J17" s="28"/>
      <c r="K17" s="28"/>
      <c r="L17" s="28"/>
      <c r="M17" s="28"/>
      <c r="N17" s="24"/>
      <c r="O17" s="28"/>
    </row>
    <row r="18" spans="1:15" ht="18" customHeight="1">
      <c r="A18" s="88" t="s">
        <v>240</v>
      </c>
      <c r="B18" s="88" t="s">
        <v>241</v>
      </c>
      <c r="C18" s="83">
        <v>1800</v>
      </c>
      <c r="D18" s="83">
        <v>1800</v>
      </c>
      <c r="E18" s="83">
        <v>1800</v>
      </c>
      <c r="F18" s="83"/>
      <c r="G18" s="28"/>
      <c r="H18" s="28"/>
      <c r="I18" s="28"/>
      <c r="J18" s="28"/>
      <c r="K18" s="28"/>
      <c r="L18" s="28"/>
      <c r="M18" s="28"/>
      <c r="N18" s="24"/>
      <c r="O18" s="28"/>
    </row>
    <row r="19" spans="1:15" ht="18" customHeight="1">
      <c r="A19" s="88" t="s">
        <v>242</v>
      </c>
      <c r="B19" s="88" t="s">
        <v>243</v>
      </c>
      <c r="C19" s="83">
        <v>2607571.98</v>
      </c>
      <c r="D19" s="83">
        <v>2607571.98</v>
      </c>
      <c r="E19" s="83">
        <v>2607571.98</v>
      </c>
      <c r="F19" s="83"/>
      <c r="G19" s="28"/>
      <c r="H19" s="28"/>
      <c r="I19" s="28"/>
      <c r="J19" s="28"/>
      <c r="K19" s="28"/>
      <c r="L19" s="28"/>
      <c r="M19" s="28"/>
      <c r="N19" s="24"/>
      <c r="O19" s="28"/>
    </row>
    <row r="20" spans="1:15" ht="18" customHeight="1">
      <c r="A20" s="88" t="s">
        <v>244</v>
      </c>
      <c r="B20" s="88" t="s">
        <v>245</v>
      </c>
      <c r="C20" s="83">
        <v>555000</v>
      </c>
      <c r="D20" s="83">
        <v>555000</v>
      </c>
      <c r="E20" s="83">
        <v>555000</v>
      </c>
      <c r="F20" s="83"/>
      <c r="G20" s="28"/>
      <c r="H20" s="28"/>
      <c r="I20" s="28"/>
      <c r="J20" s="28"/>
      <c r="K20" s="28"/>
      <c r="L20" s="28"/>
      <c r="M20" s="28"/>
      <c r="N20" s="24"/>
      <c r="O20" s="28"/>
    </row>
    <row r="21" spans="1:15" ht="18" customHeight="1">
      <c r="A21" s="88" t="s">
        <v>246</v>
      </c>
      <c r="B21" s="88" t="s">
        <v>247</v>
      </c>
      <c r="C21" s="83">
        <v>30000</v>
      </c>
      <c r="D21" s="83">
        <v>30000</v>
      </c>
      <c r="E21" s="83">
        <v>30000</v>
      </c>
      <c r="F21" s="83"/>
      <c r="G21" s="28"/>
      <c r="H21" s="28"/>
      <c r="I21" s="28"/>
      <c r="J21" s="28"/>
      <c r="K21" s="28"/>
      <c r="L21" s="28"/>
      <c r="M21" s="28"/>
      <c r="N21" s="24"/>
      <c r="O21" s="28"/>
    </row>
    <row r="22" spans="1:15" ht="18" customHeight="1">
      <c r="A22" s="87" t="s">
        <v>248</v>
      </c>
      <c r="B22" s="87" t="s">
        <v>249</v>
      </c>
      <c r="C22" s="83">
        <v>55728</v>
      </c>
      <c r="D22" s="83">
        <v>55728</v>
      </c>
      <c r="E22" s="83">
        <v>55728</v>
      </c>
      <c r="F22" s="83"/>
      <c r="G22" s="28"/>
      <c r="H22" s="28"/>
      <c r="I22" s="28"/>
      <c r="J22" s="28"/>
      <c r="K22" s="28"/>
      <c r="L22" s="28"/>
      <c r="M22" s="28"/>
      <c r="N22" s="24"/>
      <c r="O22" s="28"/>
    </row>
    <row r="23" spans="1:15" ht="18" customHeight="1">
      <c r="A23" s="88" t="s">
        <v>250</v>
      </c>
      <c r="B23" s="88" t="s">
        <v>251</v>
      </c>
      <c r="C23" s="83">
        <v>55728</v>
      </c>
      <c r="D23" s="83">
        <v>55728</v>
      </c>
      <c r="E23" s="83">
        <v>55728</v>
      </c>
      <c r="F23" s="83"/>
      <c r="G23" s="28"/>
      <c r="H23" s="28"/>
      <c r="I23" s="28"/>
      <c r="J23" s="28"/>
      <c r="K23" s="28"/>
      <c r="L23" s="28"/>
      <c r="M23" s="28"/>
      <c r="N23" s="24"/>
      <c r="O23" s="28"/>
    </row>
    <row r="24" spans="1:15" ht="18" customHeight="1">
      <c r="A24" s="86" t="s">
        <v>252</v>
      </c>
      <c r="B24" s="86" t="s">
        <v>253</v>
      </c>
      <c r="C24" s="83">
        <v>2436670.06</v>
      </c>
      <c r="D24" s="83">
        <v>2436670.06</v>
      </c>
      <c r="E24" s="83">
        <v>2436670.06</v>
      </c>
      <c r="F24" s="83"/>
      <c r="G24" s="28"/>
      <c r="H24" s="28"/>
      <c r="I24" s="28"/>
      <c r="J24" s="28"/>
      <c r="K24" s="28"/>
      <c r="L24" s="28"/>
      <c r="M24" s="28"/>
      <c r="N24" s="24"/>
      <c r="O24" s="28"/>
    </row>
    <row r="25" spans="1:15" ht="18" customHeight="1">
      <c r="A25" s="87" t="s">
        <v>254</v>
      </c>
      <c r="B25" s="87" t="s">
        <v>255</v>
      </c>
      <c r="C25" s="83">
        <v>2436670.06</v>
      </c>
      <c r="D25" s="83">
        <v>2436670.06</v>
      </c>
      <c r="E25" s="83">
        <v>2436670.06</v>
      </c>
      <c r="F25" s="83"/>
      <c r="G25" s="28"/>
      <c r="H25" s="28"/>
      <c r="I25" s="28"/>
      <c r="J25" s="28"/>
      <c r="K25" s="28"/>
      <c r="L25" s="28"/>
      <c r="M25" s="28"/>
      <c r="N25" s="24"/>
      <c r="O25" s="28"/>
    </row>
    <row r="26" spans="1:15" ht="18" customHeight="1">
      <c r="A26" s="88" t="s">
        <v>256</v>
      </c>
      <c r="B26" s="88" t="s">
        <v>257</v>
      </c>
      <c r="C26" s="83">
        <v>1092935.44</v>
      </c>
      <c r="D26" s="83">
        <v>1092935.44</v>
      </c>
      <c r="E26" s="83">
        <v>1092935.44</v>
      </c>
      <c r="F26" s="83"/>
      <c r="G26" s="28"/>
      <c r="H26" s="28"/>
      <c r="I26" s="28"/>
      <c r="J26" s="28"/>
      <c r="K26" s="28"/>
      <c r="L26" s="28"/>
      <c r="M26" s="28"/>
      <c r="N26" s="24"/>
      <c r="O26" s="28"/>
    </row>
    <row r="27" spans="1:15" ht="18" customHeight="1">
      <c r="A27" s="88" t="s">
        <v>258</v>
      </c>
      <c r="B27" s="88" t="s">
        <v>259</v>
      </c>
      <c r="C27" s="83">
        <v>335670.68</v>
      </c>
      <c r="D27" s="83">
        <v>335670.68</v>
      </c>
      <c r="E27" s="83">
        <v>335670.68</v>
      </c>
      <c r="F27" s="83"/>
      <c r="G27" s="28"/>
      <c r="H27" s="28"/>
      <c r="I27" s="28"/>
      <c r="J27" s="28"/>
      <c r="K27" s="28"/>
      <c r="L27" s="28"/>
      <c r="M27" s="28"/>
      <c r="N27" s="24"/>
      <c r="O27" s="28"/>
    </row>
    <row r="28" spans="1:15" ht="18" customHeight="1">
      <c r="A28" s="88" t="s">
        <v>260</v>
      </c>
      <c r="B28" s="88" t="s">
        <v>261</v>
      </c>
      <c r="C28" s="83">
        <v>921518.25</v>
      </c>
      <c r="D28" s="83">
        <v>921518.25</v>
      </c>
      <c r="E28" s="83">
        <v>921518.25</v>
      </c>
      <c r="F28" s="83"/>
      <c r="G28" s="28"/>
      <c r="H28" s="28"/>
      <c r="I28" s="28"/>
      <c r="J28" s="28"/>
      <c r="K28" s="28"/>
      <c r="L28" s="28"/>
      <c r="M28" s="28"/>
      <c r="N28" s="24"/>
      <c r="O28" s="28"/>
    </row>
    <row r="29" spans="1:15" ht="18" customHeight="1">
      <c r="A29" s="88" t="s">
        <v>262</v>
      </c>
      <c r="B29" s="88" t="s">
        <v>263</v>
      </c>
      <c r="C29" s="83">
        <v>86545.69</v>
      </c>
      <c r="D29" s="83">
        <v>86545.69</v>
      </c>
      <c r="E29" s="83">
        <v>86545.69</v>
      </c>
      <c r="F29" s="83"/>
      <c r="G29" s="28"/>
      <c r="H29" s="28"/>
      <c r="I29" s="28"/>
      <c r="J29" s="28"/>
      <c r="K29" s="28"/>
      <c r="L29" s="28"/>
      <c r="M29" s="28"/>
      <c r="N29" s="24"/>
      <c r="O29" s="28"/>
    </row>
    <row r="30" spans="1:15" ht="18" customHeight="1">
      <c r="A30" s="86" t="s">
        <v>264</v>
      </c>
      <c r="B30" s="86" t="s">
        <v>265</v>
      </c>
      <c r="C30" s="83">
        <v>1955679</v>
      </c>
      <c r="D30" s="83">
        <v>1955679</v>
      </c>
      <c r="E30" s="83">
        <v>1955679</v>
      </c>
      <c r="F30" s="83"/>
      <c r="G30" s="28"/>
      <c r="H30" s="28"/>
      <c r="I30" s="28"/>
      <c r="J30" s="28"/>
      <c r="K30" s="28"/>
      <c r="L30" s="28"/>
      <c r="M30" s="28"/>
      <c r="N30" s="24"/>
      <c r="O30" s="28"/>
    </row>
    <row r="31" spans="1:15" ht="18" customHeight="1">
      <c r="A31" s="87" t="s">
        <v>266</v>
      </c>
      <c r="B31" s="87" t="s">
        <v>267</v>
      </c>
      <c r="C31" s="83">
        <v>1955679</v>
      </c>
      <c r="D31" s="83">
        <v>1955679</v>
      </c>
      <c r="E31" s="83">
        <v>1955679</v>
      </c>
      <c r="F31" s="83"/>
      <c r="G31" s="28"/>
      <c r="H31" s="28"/>
      <c r="I31" s="28"/>
      <c r="J31" s="28"/>
      <c r="K31" s="28"/>
      <c r="L31" s="28"/>
      <c r="M31" s="28"/>
      <c r="N31" s="24"/>
      <c r="O31" s="28"/>
    </row>
    <row r="32" spans="1:15" ht="21" customHeight="1">
      <c r="A32" s="88" t="s">
        <v>268</v>
      </c>
      <c r="B32" s="88" t="s">
        <v>269</v>
      </c>
      <c r="C32" s="83">
        <v>1955679</v>
      </c>
      <c r="D32" s="83">
        <v>1955679</v>
      </c>
      <c r="E32" s="83">
        <v>1955679</v>
      </c>
      <c r="F32" s="83"/>
      <c r="G32" s="44"/>
      <c r="H32" s="44"/>
      <c r="I32" s="44"/>
      <c r="J32" s="44"/>
      <c r="K32" s="44"/>
      <c r="L32" s="44"/>
      <c r="M32" s="44"/>
      <c r="N32" s="44"/>
      <c r="O32" s="44"/>
    </row>
    <row r="33" spans="1:15" ht="21" customHeight="1">
      <c r="A33" s="136" t="s">
        <v>55</v>
      </c>
      <c r="B33" s="137"/>
      <c r="C33" s="83">
        <v>28438514.510000002</v>
      </c>
      <c r="D33" s="83">
        <v>28438514.510000002</v>
      </c>
      <c r="E33" s="83">
        <v>26954489.039999999</v>
      </c>
      <c r="F33" s="83">
        <v>1484025.47</v>
      </c>
      <c r="G33" s="44"/>
      <c r="H33" s="44"/>
      <c r="I33" s="44"/>
      <c r="J33" s="44"/>
      <c r="K33" s="44"/>
      <c r="L33" s="44"/>
      <c r="M33" s="44"/>
      <c r="N33" s="44"/>
      <c r="O33" s="44"/>
    </row>
  </sheetData>
  <mergeCells count="12">
    <mergeCell ref="A33:B33"/>
    <mergeCell ref="A5:A6"/>
    <mergeCell ref="B5:B6"/>
    <mergeCell ref="C5:C6"/>
    <mergeCell ref="G5:G6"/>
    <mergeCell ref="A2:O2"/>
    <mergeCell ref="A3:O3"/>
    <mergeCell ref="A4:B4"/>
    <mergeCell ref="D5:F5"/>
    <mergeCell ref="J5:O5"/>
    <mergeCell ref="H5:H6"/>
    <mergeCell ref="I5:I6"/>
  </mergeCells>
  <phoneticPr fontId="15" type="noConversion"/>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D35"/>
  <sheetViews>
    <sheetView showGridLines="0" showZeros="0" topLeftCell="A4" workbookViewId="0">
      <selection activeCell="D35" sqref="D35"/>
    </sheetView>
  </sheetViews>
  <sheetFormatPr defaultColWidth="8.625" defaultRowHeight="12.75" customHeight="1"/>
  <cols>
    <col min="1" max="4" width="35.625" customWidth="1"/>
  </cols>
  <sheetData>
    <row r="1" spans="1:4" ht="12.75" customHeight="1">
      <c r="A1" s="1"/>
      <c r="B1" s="1"/>
      <c r="C1" s="1"/>
      <c r="D1" s="1"/>
    </row>
    <row r="2" spans="1:4" ht="15" customHeight="1">
      <c r="A2" s="20"/>
      <c r="B2" s="22"/>
      <c r="C2" s="22"/>
      <c r="D2" s="22" t="s">
        <v>91</v>
      </c>
    </row>
    <row r="3" spans="1:4" ht="41.25" customHeight="1">
      <c r="A3" s="104" t="str">
        <f>"2025"&amp;"年部门财政拨款收支预算总表"</f>
        <v>2025年部门财政拨款收支预算总表</v>
      </c>
      <c r="B3" s="105"/>
      <c r="C3" s="105"/>
      <c r="D3" s="105"/>
    </row>
    <row r="4" spans="1:4" ht="17.25" customHeight="1">
      <c r="A4" s="106" t="s">
        <v>216</v>
      </c>
      <c r="B4" s="107"/>
      <c r="D4" s="22" t="s">
        <v>1</v>
      </c>
    </row>
    <row r="5" spans="1:4" ht="17.25" customHeight="1">
      <c r="A5" s="108" t="s">
        <v>2</v>
      </c>
      <c r="B5" s="109"/>
      <c r="C5" s="108" t="s">
        <v>3</v>
      </c>
      <c r="D5" s="109"/>
    </row>
    <row r="6" spans="1:4" ht="18.75" customHeight="1">
      <c r="A6" s="72" t="s">
        <v>4</v>
      </c>
      <c r="B6" s="72" t="s">
        <v>5</v>
      </c>
      <c r="C6" s="72" t="s">
        <v>6</v>
      </c>
      <c r="D6" s="72" t="s">
        <v>5</v>
      </c>
    </row>
    <row r="7" spans="1:4" ht="16.5" customHeight="1">
      <c r="A7" s="73" t="s">
        <v>92</v>
      </c>
      <c r="B7" s="83">
        <v>28438514.510000002</v>
      </c>
      <c r="C7" s="73" t="s">
        <v>93</v>
      </c>
      <c r="D7" s="85">
        <v>28438514.510000002</v>
      </c>
    </row>
    <row r="8" spans="1:4" ht="16.5" customHeight="1">
      <c r="A8" s="73" t="s">
        <v>94</v>
      </c>
      <c r="B8" s="83">
        <v>28438514.510000002</v>
      </c>
      <c r="C8" s="73" t="s">
        <v>95</v>
      </c>
      <c r="D8" s="85">
        <v>20796065.469999999</v>
      </c>
    </row>
    <row r="9" spans="1:4" ht="16.5" customHeight="1">
      <c r="A9" s="73" t="s">
        <v>96</v>
      </c>
      <c r="B9" s="44"/>
      <c r="C9" s="73" t="s">
        <v>97</v>
      </c>
      <c r="D9" s="85"/>
    </row>
    <row r="10" spans="1:4" ht="16.5" customHeight="1">
      <c r="A10" s="73" t="s">
        <v>98</v>
      </c>
      <c r="B10" s="44"/>
      <c r="C10" s="73" t="s">
        <v>99</v>
      </c>
      <c r="D10" s="85"/>
    </row>
    <row r="11" spans="1:4" ht="16.5" customHeight="1">
      <c r="A11" s="73" t="s">
        <v>100</v>
      </c>
      <c r="B11" s="44"/>
      <c r="C11" s="73" t="s">
        <v>101</v>
      </c>
      <c r="D11" s="85"/>
    </row>
    <row r="12" spans="1:4" ht="16.5" customHeight="1">
      <c r="A12" s="73" t="s">
        <v>94</v>
      </c>
      <c r="B12" s="44"/>
      <c r="C12" s="73" t="s">
        <v>102</v>
      </c>
      <c r="D12" s="85"/>
    </row>
    <row r="13" spans="1:4" ht="16.5" customHeight="1">
      <c r="A13" s="70" t="s">
        <v>96</v>
      </c>
      <c r="B13" s="44"/>
      <c r="C13" s="36" t="s">
        <v>103</v>
      </c>
      <c r="D13" s="85"/>
    </row>
    <row r="14" spans="1:4" ht="16.5" customHeight="1">
      <c r="A14" s="70" t="s">
        <v>98</v>
      </c>
      <c r="B14" s="44"/>
      <c r="C14" s="36" t="s">
        <v>104</v>
      </c>
      <c r="D14" s="85"/>
    </row>
    <row r="15" spans="1:4" ht="16.5" customHeight="1">
      <c r="A15" s="74"/>
      <c r="B15" s="44"/>
      <c r="C15" s="36" t="s">
        <v>105</v>
      </c>
      <c r="D15" s="85">
        <v>3250099.98</v>
      </c>
    </row>
    <row r="16" spans="1:4" ht="16.5" customHeight="1">
      <c r="A16" s="74"/>
      <c r="B16" s="44"/>
      <c r="C16" s="36" t="s">
        <v>106</v>
      </c>
      <c r="D16" s="85">
        <v>2436670.06</v>
      </c>
    </row>
    <row r="17" spans="1:4" ht="16.5" customHeight="1">
      <c r="A17" s="74"/>
      <c r="B17" s="44"/>
      <c r="C17" s="36" t="s">
        <v>107</v>
      </c>
      <c r="D17" s="85"/>
    </row>
    <row r="18" spans="1:4" ht="16.5" customHeight="1">
      <c r="A18" s="74"/>
      <c r="B18" s="44"/>
      <c r="C18" s="36" t="s">
        <v>108</v>
      </c>
      <c r="D18" s="85"/>
    </row>
    <row r="19" spans="1:4" ht="16.5" customHeight="1">
      <c r="A19" s="74"/>
      <c r="B19" s="44"/>
      <c r="C19" s="36" t="s">
        <v>109</v>
      </c>
      <c r="D19" s="85"/>
    </row>
    <row r="20" spans="1:4" ht="16.5" customHeight="1">
      <c r="A20" s="74"/>
      <c r="B20" s="44"/>
      <c r="C20" s="36" t="s">
        <v>110</v>
      </c>
      <c r="D20" s="85"/>
    </row>
    <row r="21" spans="1:4" ht="16.5" customHeight="1">
      <c r="A21" s="74"/>
      <c r="B21" s="44"/>
      <c r="C21" s="36" t="s">
        <v>111</v>
      </c>
      <c r="D21" s="85"/>
    </row>
    <row r="22" spans="1:4" ht="16.5" customHeight="1">
      <c r="A22" s="74"/>
      <c r="B22" s="44"/>
      <c r="C22" s="36" t="s">
        <v>112</v>
      </c>
      <c r="D22" s="85"/>
    </row>
    <row r="23" spans="1:4" ht="16.5" customHeight="1">
      <c r="A23" s="74"/>
      <c r="B23" s="44"/>
      <c r="C23" s="36" t="s">
        <v>113</v>
      </c>
      <c r="D23" s="85"/>
    </row>
    <row r="24" spans="1:4" ht="16.5" customHeight="1">
      <c r="A24" s="74"/>
      <c r="B24" s="44"/>
      <c r="C24" s="36" t="s">
        <v>114</v>
      </c>
      <c r="D24" s="85"/>
    </row>
    <row r="25" spans="1:4" ht="16.5" customHeight="1">
      <c r="A25" s="74"/>
      <c r="B25" s="44"/>
      <c r="C25" s="36" t="s">
        <v>115</v>
      </c>
      <c r="D25" s="85"/>
    </row>
    <row r="26" spans="1:4" ht="16.5" customHeight="1">
      <c r="A26" s="74"/>
      <c r="B26" s="44"/>
      <c r="C26" s="36" t="s">
        <v>116</v>
      </c>
      <c r="D26" s="85">
        <v>1955679</v>
      </c>
    </row>
    <row r="27" spans="1:4" ht="16.5" customHeight="1">
      <c r="A27" s="74"/>
      <c r="B27" s="44"/>
      <c r="C27" s="36" t="s">
        <v>117</v>
      </c>
      <c r="D27" s="85"/>
    </row>
    <row r="28" spans="1:4" ht="16.5" customHeight="1">
      <c r="A28" s="74"/>
      <c r="B28" s="44"/>
      <c r="C28" s="36" t="s">
        <v>118</v>
      </c>
      <c r="D28" s="44"/>
    </row>
    <row r="29" spans="1:4" ht="16.5" customHeight="1">
      <c r="A29" s="74"/>
      <c r="B29" s="44"/>
      <c r="C29" s="36" t="s">
        <v>119</v>
      </c>
      <c r="D29" s="44"/>
    </row>
    <row r="30" spans="1:4" ht="16.5" customHeight="1">
      <c r="A30" s="74"/>
      <c r="B30" s="44"/>
      <c r="C30" s="36" t="s">
        <v>120</v>
      </c>
      <c r="D30" s="44"/>
    </row>
    <row r="31" spans="1:4" ht="16.5" customHeight="1">
      <c r="A31" s="74"/>
      <c r="B31" s="44"/>
      <c r="C31" s="36" t="s">
        <v>121</v>
      </c>
      <c r="D31" s="44"/>
    </row>
    <row r="32" spans="1:4" ht="16.5" customHeight="1">
      <c r="A32" s="74"/>
      <c r="B32" s="44"/>
      <c r="C32" s="70" t="s">
        <v>122</v>
      </c>
      <c r="D32" s="44"/>
    </row>
    <row r="33" spans="1:4" ht="16.5" customHeight="1">
      <c r="A33" s="74"/>
      <c r="B33" s="44"/>
      <c r="C33" s="70" t="s">
        <v>123</v>
      </c>
      <c r="D33" s="44"/>
    </row>
    <row r="34" spans="1:4" ht="16.5" customHeight="1">
      <c r="A34" s="74"/>
      <c r="B34" s="44"/>
      <c r="C34" s="15" t="s">
        <v>124</v>
      </c>
      <c r="D34" s="44"/>
    </row>
    <row r="35" spans="1:4" ht="15" customHeight="1">
      <c r="A35" s="75" t="s">
        <v>50</v>
      </c>
      <c r="B35" s="89">
        <v>28438514.510000002</v>
      </c>
      <c r="C35" s="75" t="s">
        <v>51</v>
      </c>
      <c r="D35" s="89">
        <v>28438514.510000002</v>
      </c>
    </row>
  </sheetData>
  <mergeCells count="4">
    <mergeCell ref="A3:D3"/>
    <mergeCell ref="A4:B4"/>
    <mergeCell ref="A5:B5"/>
    <mergeCell ref="C5:D5"/>
  </mergeCells>
  <phoneticPr fontId="15" type="noConversion"/>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G33"/>
  <sheetViews>
    <sheetView showZeros="0" topLeftCell="B1" workbookViewId="0">
      <selection activeCell="I24" sqref="I24"/>
    </sheetView>
  </sheetViews>
  <sheetFormatPr defaultColWidth="9.125" defaultRowHeight="14.25" customHeight="1"/>
  <cols>
    <col min="1" max="1" width="20.125" customWidth="1"/>
    <col min="2" max="2" width="44" customWidth="1"/>
    <col min="3" max="7" width="24.125" customWidth="1"/>
  </cols>
  <sheetData>
    <row r="1" spans="1:7" ht="17.25" customHeight="1">
      <c r="A1" s="1"/>
      <c r="B1" s="1"/>
      <c r="C1" s="1"/>
      <c r="D1" s="1"/>
      <c r="E1" s="1"/>
      <c r="F1" s="1"/>
      <c r="G1" s="1"/>
    </row>
    <row r="2" spans="1:7" ht="19.5" customHeight="1">
      <c r="A2" s="81"/>
      <c r="B2" s="81"/>
      <c r="C2" s="81"/>
      <c r="D2" s="66"/>
      <c r="E2" s="81"/>
      <c r="F2" s="39"/>
      <c r="G2" s="67" t="s">
        <v>270</v>
      </c>
    </row>
    <row r="3" spans="1:7" ht="41.25" customHeight="1">
      <c r="A3" s="140" t="str">
        <f>"2025"&amp;"年一般公共预算支出预算表（按功能科目分类）"</f>
        <v>2025年一般公共预算支出预算表（按功能科目分类）</v>
      </c>
      <c r="B3" s="140"/>
      <c r="C3" s="140"/>
      <c r="D3" s="140"/>
      <c r="E3" s="140"/>
      <c r="F3" s="140"/>
      <c r="G3" s="140"/>
    </row>
    <row r="4" spans="1:7" ht="18" customHeight="1">
      <c r="A4" s="4" t="s">
        <v>217</v>
      </c>
      <c r="F4" s="62"/>
      <c r="G4" s="67" t="s">
        <v>1</v>
      </c>
    </row>
    <row r="5" spans="1:7" ht="20.25" customHeight="1">
      <c r="A5" s="141" t="s">
        <v>125</v>
      </c>
      <c r="B5" s="142"/>
      <c r="C5" s="148" t="s">
        <v>55</v>
      </c>
      <c r="D5" s="143" t="s">
        <v>73</v>
      </c>
      <c r="E5" s="144"/>
      <c r="F5" s="145"/>
      <c r="G5" s="150" t="s">
        <v>74</v>
      </c>
    </row>
    <row r="6" spans="1:7" ht="20.25" customHeight="1">
      <c r="A6" s="71" t="s">
        <v>70</v>
      </c>
      <c r="B6" s="71" t="s">
        <v>71</v>
      </c>
      <c r="C6" s="149"/>
      <c r="D6" s="64" t="s">
        <v>57</v>
      </c>
      <c r="E6" s="64" t="s">
        <v>126</v>
      </c>
      <c r="F6" s="64" t="s">
        <v>127</v>
      </c>
      <c r="G6" s="151"/>
    </row>
    <row r="7" spans="1:7" ht="15" customHeight="1">
      <c r="A7" s="32" t="s">
        <v>80</v>
      </c>
      <c r="B7" s="32" t="s">
        <v>81</v>
      </c>
      <c r="C7" s="32" t="s">
        <v>128</v>
      </c>
      <c r="D7" s="32" t="s">
        <v>129</v>
      </c>
      <c r="E7" s="32" t="s">
        <v>130</v>
      </c>
      <c r="F7" s="32" t="s">
        <v>131</v>
      </c>
      <c r="G7" s="32" t="s">
        <v>82</v>
      </c>
    </row>
    <row r="8" spans="1:7" s="81" customFormat="1" ht="15" customHeight="1">
      <c r="A8" s="90" t="s">
        <v>220</v>
      </c>
      <c r="B8" s="90" t="s">
        <v>221</v>
      </c>
      <c r="C8" s="83">
        <v>20796065.469999999</v>
      </c>
      <c r="D8" s="83">
        <v>19312040</v>
      </c>
      <c r="E8" s="83">
        <v>17758120</v>
      </c>
      <c r="F8" s="83">
        <v>1553920</v>
      </c>
      <c r="G8" s="83">
        <v>1484025.47</v>
      </c>
    </row>
    <row r="9" spans="1:7" s="81" customFormat="1" ht="15" customHeight="1">
      <c r="A9" s="91" t="s">
        <v>222</v>
      </c>
      <c r="B9" s="91" t="s">
        <v>223</v>
      </c>
      <c r="C9" s="83">
        <v>20796065.469999999</v>
      </c>
      <c r="D9" s="83">
        <v>19312040</v>
      </c>
      <c r="E9" s="83">
        <v>17758120</v>
      </c>
      <c r="F9" s="83">
        <v>1553920</v>
      </c>
      <c r="G9" s="83">
        <v>1484025.47</v>
      </c>
    </row>
    <row r="10" spans="1:7" s="81" customFormat="1" ht="15" customHeight="1">
      <c r="A10" s="92" t="s">
        <v>224</v>
      </c>
      <c r="B10" s="92" t="s">
        <v>225</v>
      </c>
      <c r="C10" s="83">
        <v>19312040</v>
      </c>
      <c r="D10" s="83">
        <v>19312040</v>
      </c>
      <c r="E10" s="83">
        <v>17758120</v>
      </c>
      <c r="F10" s="83">
        <v>1553920</v>
      </c>
      <c r="G10" s="83"/>
    </row>
    <row r="11" spans="1:7" s="81" customFormat="1" ht="15" customHeight="1">
      <c r="A11" s="92" t="s">
        <v>226</v>
      </c>
      <c r="B11" s="92" t="s">
        <v>227</v>
      </c>
      <c r="C11" s="83">
        <v>20000</v>
      </c>
      <c r="D11" s="83"/>
      <c r="E11" s="83"/>
      <c r="F11" s="83"/>
      <c r="G11" s="83">
        <v>20000</v>
      </c>
    </row>
    <row r="12" spans="1:7" s="81" customFormat="1" ht="15" customHeight="1">
      <c r="A12" s="92" t="s">
        <v>228</v>
      </c>
      <c r="B12" s="92" t="s">
        <v>229</v>
      </c>
      <c r="C12" s="83">
        <v>300000</v>
      </c>
      <c r="D12" s="83"/>
      <c r="E12" s="83"/>
      <c r="F12" s="83"/>
      <c r="G12" s="83">
        <v>300000</v>
      </c>
    </row>
    <row r="13" spans="1:7" s="81" customFormat="1" ht="15" customHeight="1">
      <c r="A13" s="92" t="s">
        <v>230</v>
      </c>
      <c r="B13" s="92" t="s">
        <v>231</v>
      </c>
      <c r="C13" s="83">
        <v>20000</v>
      </c>
      <c r="D13" s="83"/>
      <c r="E13" s="83"/>
      <c r="F13" s="83"/>
      <c r="G13" s="83">
        <v>20000</v>
      </c>
    </row>
    <row r="14" spans="1:7" s="81" customFormat="1" ht="15" customHeight="1">
      <c r="A14" s="92" t="s">
        <v>232</v>
      </c>
      <c r="B14" s="92" t="s">
        <v>233</v>
      </c>
      <c r="C14" s="83">
        <v>133300</v>
      </c>
      <c r="D14" s="83"/>
      <c r="E14" s="83"/>
      <c r="F14" s="83"/>
      <c r="G14" s="83">
        <v>133300</v>
      </c>
    </row>
    <row r="15" spans="1:7" s="81" customFormat="1" ht="15" customHeight="1">
      <c r="A15" s="92" t="s">
        <v>234</v>
      </c>
      <c r="B15" s="92" t="s">
        <v>235</v>
      </c>
      <c r="C15" s="83">
        <v>1010725.47</v>
      </c>
      <c r="D15" s="83"/>
      <c r="E15" s="83"/>
      <c r="F15" s="83"/>
      <c r="G15" s="83">
        <v>1010725.47</v>
      </c>
    </row>
    <row r="16" spans="1:7" s="81" customFormat="1" ht="15" customHeight="1">
      <c r="A16" s="90" t="s">
        <v>236</v>
      </c>
      <c r="B16" s="90" t="s">
        <v>237</v>
      </c>
      <c r="C16" s="83">
        <v>3250099.98</v>
      </c>
      <c r="D16" s="83">
        <v>3250099.98</v>
      </c>
      <c r="E16" s="83">
        <v>3218299.98</v>
      </c>
      <c r="F16" s="83">
        <v>31800</v>
      </c>
      <c r="G16" s="83"/>
    </row>
    <row r="17" spans="1:7" s="81" customFormat="1" ht="15" customHeight="1">
      <c r="A17" s="91" t="s">
        <v>238</v>
      </c>
      <c r="B17" s="91" t="s">
        <v>239</v>
      </c>
      <c r="C17" s="83">
        <v>3194371.98</v>
      </c>
      <c r="D17" s="83">
        <v>3194371.98</v>
      </c>
      <c r="E17" s="83">
        <v>3162571.98</v>
      </c>
      <c r="F17" s="83">
        <v>31800</v>
      </c>
      <c r="G17" s="83"/>
    </row>
    <row r="18" spans="1:7" s="81" customFormat="1" ht="15" customHeight="1">
      <c r="A18" s="92" t="s">
        <v>240</v>
      </c>
      <c r="B18" s="92" t="s">
        <v>241</v>
      </c>
      <c r="C18" s="83">
        <v>1800</v>
      </c>
      <c r="D18" s="83">
        <v>1800</v>
      </c>
      <c r="E18" s="83"/>
      <c r="F18" s="83">
        <v>1800</v>
      </c>
      <c r="G18" s="83"/>
    </row>
    <row r="19" spans="1:7" s="81" customFormat="1" ht="15" customHeight="1">
      <c r="A19" s="92" t="s">
        <v>242</v>
      </c>
      <c r="B19" s="92" t="s">
        <v>243</v>
      </c>
      <c r="C19" s="83">
        <v>2607571.98</v>
      </c>
      <c r="D19" s="83">
        <v>2607571.98</v>
      </c>
      <c r="E19" s="83">
        <v>2607571.98</v>
      </c>
      <c r="F19" s="83"/>
      <c r="G19" s="83"/>
    </row>
    <row r="20" spans="1:7" s="81" customFormat="1" ht="15" customHeight="1">
      <c r="A20" s="92" t="s">
        <v>244</v>
      </c>
      <c r="B20" s="92" t="s">
        <v>245</v>
      </c>
      <c r="C20" s="83">
        <v>555000</v>
      </c>
      <c r="D20" s="83">
        <v>555000</v>
      </c>
      <c r="E20" s="83">
        <v>555000</v>
      </c>
      <c r="F20" s="83"/>
      <c r="G20" s="83"/>
    </row>
    <row r="21" spans="1:7" s="81" customFormat="1" ht="15" customHeight="1">
      <c r="A21" s="92" t="s">
        <v>246</v>
      </c>
      <c r="B21" s="92" t="s">
        <v>247</v>
      </c>
      <c r="C21" s="83">
        <v>30000</v>
      </c>
      <c r="D21" s="83">
        <v>30000</v>
      </c>
      <c r="E21" s="83"/>
      <c r="F21" s="83">
        <v>30000</v>
      </c>
      <c r="G21" s="83"/>
    </row>
    <row r="22" spans="1:7" s="81" customFormat="1" ht="15" customHeight="1">
      <c r="A22" s="91" t="s">
        <v>248</v>
      </c>
      <c r="B22" s="91" t="s">
        <v>249</v>
      </c>
      <c r="C22" s="83">
        <v>55728</v>
      </c>
      <c r="D22" s="83">
        <v>55728</v>
      </c>
      <c r="E22" s="83">
        <v>55728</v>
      </c>
      <c r="F22" s="83"/>
      <c r="G22" s="83"/>
    </row>
    <row r="23" spans="1:7" s="81" customFormat="1" ht="15" customHeight="1">
      <c r="A23" s="92" t="s">
        <v>250</v>
      </c>
      <c r="B23" s="92" t="s">
        <v>251</v>
      </c>
      <c r="C23" s="83">
        <v>55728</v>
      </c>
      <c r="D23" s="83">
        <v>55728</v>
      </c>
      <c r="E23" s="83">
        <v>55728</v>
      </c>
      <c r="F23" s="83"/>
      <c r="G23" s="83"/>
    </row>
    <row r="24" spans="1:7" s="81" customFormat="1" ht="15" customHeight="1">
      <c r="A24" s="90" t="s">
        <v>252</v>
      </c>
      <c r="B24" s="90" t="s">
        <v>253</v>
      </c>
      <c r="C24" s="83">
        <v>2436670.06</v>
      </c>
      <c r="D24" s="83">
        <v>2436670.06</v>
      </c>
      <c r="E24" s="83">
        <v>2436670.06</v>
      </c>
      <c r="F24" s="83"/>
      <c r="G24" s="83"/>
    </row>
    <row r="25" spans="1:7" s="81" customFormat="1" ht="15" customHeight="1">
      <c r="A25" s="91" t="s">
        <v>254</v>
      </c>
      <c r="B25" s="91" t="s">
        <v>255</v>
      </c>
      <c r="C25" s="83">
        <v>2436670.06</v>
      </c>
      <c r="D25" s="83">
        <v>2436670.06</v>
      </c>
      <c r="E25" s="83">
        <v>2436670.06</v>
      </c>
      <c r="F25" s="83"/>
      <c r="G25" s="83"/>
    </row>
    <row r="26" spans="1:7" s="81" customFormat="1" ht="15" customHeight="1">
      <c r="A26" s="92" t="s">
        <v>256</v>
      </c>
      <c r="B26" s="92" t="s">
        <v>257</v>
      </c>
      <c r="C26" s="83">
        <v>1092935.44</v>
      </c>
      <c r="D26" s="83">
        <v>1092935.44</v>
      </c>
      <c r="E26" s="83">
        <v>1092935.44</v>
      </c>
      <c r="F26" s="83"/>
      <c r="G26" s="83"/>
    </row>
    <row r="27" spans="1:7" s="81" customFormat="1" ht="15" customHeight="1">
      <c r="A27" s="92" t="s">
        <v>258</v>
      </c>
      <c r="B27" s="92" t="s">
        <v>259</v>
      </c>
      <c r="C27" s="83">
        <v>335670.68</v>
      </c>
      <c r="D27" s="83">
        <v>335670.68</v>
      </c>
      <c r="E27" s="83">
        <v>335670.68</v>
      </c>
      <c r="F27" s="83"/>
      <c r="G27" s="83"/>
    </row>
    <row r="28" spans="1:7" s="81" customFormat="1" ht="15" customHeight="1">
      <c r="A28" s="92" t="s">
        <v>260</v>
      </c>
      <c r="B28" s="92" t="s">
        <v>261</v>
      </c>
      <c r="C28" s="83">
        <v>921518.25</v>
      </c>
      <c r="D28" s="83">
        <v>921518.25</v>
      </c>
      <c r="E28" s="83">
        <v>921518.25</v>
      </c>
      <c r="F28" s="83"/>
      <c r="G28" s="83"/>
    </row>
    <row r="29" spans="1:7" s="81" customFormat="1" ht="15" customHeight="1">
      <c r="A29" s="92" t="s">
        <v>262</v>
      </c>
      <c r="B29" s="92" t="s">
        <v>263</v>
      </c>
      <c r="C29" s="83">
        <v>86545.69</v>
      </c>
      <c r="D29" s="83">
        <v>86545.69</v>
      </c>
      <c r="E29" s="83">
        <v>86545.69</v>
      </c>
      <c r="F29" s="83"/>
      <c r="G29" s="83"/>
    </row>
    <row r="30" spans="1:7" s="81" customFormat="1" ht="15" customHeight="1">
      <c r="A30" s="90" t="s">
        <v>264</v>
      </c>
      <c r="B30" s="90" t="s">
        <v>265</v>
      </c>
      <c r="C30" s="83">
        <v>1955679</v>
      </c>
      <c r="D30" s="83">
        <v>1955679</v>
      </c>
      <c r="E30" s="83">
        <v>1955679</v>
      </c>
      <c r="F30" s="83"/>
      <c r="G30" s="83"/>
    </row>
    <row r="31" spans="1:7" s="81" customFormat="1" ht="15" customHeight="1">
      <c r="A31" s="91" t="s">
        <v>266</v>
      </c>
      <c r="B31" s="91" t="s">
        <v>267</v>
      </c>
      <c r="C31" s="83">
        <v>1955679</v>
      </c>
      <c r="D31" s="83">
        <v>1955679</v>
      </c>
      <c r="E31" s="83">
        <v>1955679</v>
      </c>
      <c r="F31" s="83"/>
      <c r="G31" s="83"/>
    </row>
    <row r="32" spans="1:7" s="81" customFormat="1" ht="15" customHeight="1">
      <c r="A32" s="92" t="s">
        <v>268</v>
      </c>
      <c r="B32" s="92" t="s">
        <v>269</v>
      </c>
      <c r="C32" s="83">
        <v>1955679</v>
      </c>
      <c r="D32" s="83">
        <v>1955679</v>
      </c>
      <c r="E32" s="83">
        <v>1955679</v>
      </c>
      <c r="F32" s="83"/>
      <c r="G32" s="83"/>
    </row>
    <row r="33" spans="1:7" ht="18" customHeight="1">
      <c r="A33" s="146" t="s">
        <v>132</v>
      </c>
      <c r="B33" s="147" t="s">
        <v>132</v>
      </c>
      <c r="C33" s="83">
        <v>28438514.510000002</v>
      </c>
      <c r="D33" s="83">
        <v>26954489.039999999</v>
      </c>
      <c r="E33" s="83">
        <v>25368769.039999999</v>
      </c>
      <c r="F33" s="83">
        <v>1585720</v>
      </c>
      <c r="G33" s="83">
        <v>1484025.47</v>
      </c>
    </row>
  </sheetData>
  <mergeCells count="6">
    <mergeCell ref="A3:G3"/>
    <mergeCell ref="A5:B5"/>
    <mergeCell ref="D5:F5"/>
    <mergeCell ref="A33:B33"/>
    <mergeCell ref="C5:C6"/>
    <mergeCell ref="G5:G6"/>
  </mergeCells>
  <phoneticPr fontId="15" type="noConversion"/>
  <printOptions horizontalCentered="1"/>
  <pageMargins left="0.37" right="0.37" top="0.56000000000000005" bottom="0.56000000000000005" header="0.48" footer="0.48"/>
  <pageSetup paperSize="9" fitToHeight="10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F8"/>
  <sheetViews>
    <sheetView showZeros="0" workbookViewId="0">
      <selection activeCell="D13" sqref="D13"/>
    </sheetView>
  </sheetViews>
  <sheetFormatPr defaultColWidth="10.375" defaultRowHeight="14.25" customHeight="1"/>
  <cols>
    <col min="1" max="6" width="28.125" customWidth="1"/>
  </cols>
  <sheetData>
    <row r="1" spans="1:6" ht="14.25" customHeight="1">
      <c r="A1" s="152" t="s">
        <v>133</v>
      </c>
      <c r="B1" s="152"/>
      <c r="C1" s="152"/>
      <c r="D1" s="152"/>
      <c r="E1" s="152"/>
      <c r="F1" s="152"/>
    </row>
    <row r="2" spans="1:6" ht="14.25" customHeight="1">
      <c r="A2" s="152"/>
      <c r="B2" s="152"/>
      <c r="C2" s="152"/>
      <c r="D2" s="152"/>
      <c r="E2" s="152"/>
      <c r="F2" s="152"/>
    </row>
    <row r="3" spans="1:6" ht="41.25" customHeight="1">
      <c r="A3" s="153" t="str">
        <f>"2025"&amp;"年一般公共预算“三公”经费支出预算表"</f>
        <v>2025年一般公共预算“三公”经费支出预算表</v>
      </c>
      <c r="B3" s="154"/>
      <c r="C3" s="154"/>
      <c r="D3" s="154"/>
      <c r="E3" s="155"/>
      <c r="F3" s="154"/>
    </row>
    <row r="4" spans="1:6" ht="24" customHeight="1">
      <c r="A4" s="156" t="s">
        <v>216</v>
      </c>
      <c r="B4" s="157"/>
      <c r="D4" s="21"/>
      <c r="E4" s="20"/>
      <c r="F4" s="33" t="s">
        <v>1</v>
      </c>
    </row>
    <row r="5" spans="1:6" ht="27" customHeight="1">
      <c r="A5" s="158" t="s">
        <v>134</v>
      </c>
      <c r="B5" s="158" t="s">
        <v>135</v>
      </c>
      <c r="C5" s="117" t="s">
        <v>136</v>
      </c>
      <c r="D5" s="158"/>
      <c r="E5" s="159"/>
      <c r="F5" s="158" t="s">
        <v>137</v>
      </c>
    </row>
    <row r="6" spans="1:6" ht="28.5" customHeight="1">
      <c r="A6" s="160"/>
      <c r="B6" s="161"/>
      <c r="C6" s="23" t="s">
        <v>57</v>
      </c>
      <c r="D6" s="23" t="s">
        <v>138</v>
      </c>
      <c r="E6" s="23" t="s">
        <v>139</v>
      </c>
      <c r="F6" s="162"/>
    </row>
    <row r="7" spans="1:6" ht="24.95" customHeight="1">
      <c r="A7" s="28" t="s">
        <v>80</v>
      </c>
      <c r="B7" s="28" t="s">
        <v>81</v>
      </c>
      <c r="C7" s="28" t="s">
        <v>128</v>
      </c>
      <c r="D7" s="28" t="s">
        <v>129</v>
      </c>
      <c r="E7" s="28" t="s">
        <v>130</v>
      </c>
      <c r="F7" s="28" t="s">
        <v>131</v>
      </c>
    </row>
    <row r="8" spans="1:6" ht="24.95" customHeight="1">
      <c r="A8" s="83">
        <v>182000</v>
      </c>
      <c r="B8" s="83"/>
      <c r="C8" s="83">
        <v>180000</v>
      </c>
      <c r="D8" s="83"/>
      <c r="E8" s="83">
        <v>180000</v>
      </c>
      <c r="F8" s="83">
        <v>2000</v>
      </c>
    </row>
  </sheetData>
  <mergeCells count="7">
    <mergeCell ref="A1:F2"/>
    <mergeCell ref="A3:F3"/>
    <mergeCell ref="A4:B4"/>
    <mergeCell ref="C5:E5"/>
    <mergeCell ref="A5:A6"/>
    <mergeCell ref="B5:B6"/>
    <mergeCell ref="F5:F6"/>
  </mergeCells>
  <phoneticPr fontId="15" type="noConversion"/>
  <pageMargins left="0.67" right="0.67" top="0.72" bottom="0.72" header="0.28000000000000003" footer="0.28000000000000003"/>
  <pageSetup paperSize="9" fitToWidth="0"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X54"/>
  <sheetViews>
    <sheetView showZeros="0" workbookViewId="0">
      <selection activeCell="K44" sqref="K44"/>
    </sheetView>
  </sheetViews>
  <sheetFormatPr defaultColWidth="9.125" defaultRowHeight="14.25" customHeight="1"/>
  <cols>
    <col min="1" max="1" width="27.25" customWidth="1"/>
    <col min="2" max="2" width="27.375" customWidth="1"/>
    <col min="3" max="3" width="20.75" customWidth="1"/>
    <col min="4" max="4" width="23.75" customWidth="1"/>
    <col min="5" max="5" width="8.375" customWidth="1"/>
    <col min="6" max="6" width="25.625" customWidth="1"/>
    <col min="7" max="7" width="10.25" customWidth="1"/>
    <col min="8" max="8" width="23" customWidth="1"/>
    <col min="9" max="24" width="18.75" customWidth="1"/>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13.5" customHeight="1">
      <c r="B2" s="66"/>
      <c r="C2" s="68"/>
      <c r="E2" s="69"/>
      <c r="F2" s="69"/>
      <c r="G2" s="69"/>
      <c r="H2" s="69"/>
      <c r="I2" s="45"/>
      <c r="J2" s="45"/>
      <c r="K2" s="45"/>
      <c r="L2" s="45"/>
      <c r="M2" s="45"/>
      <c r="N2" s="45"/>
      <c r="R2" s="45"/>
      <c r="V2" s="68"/>
      <c r="X2" s="3" t="s">
        <v>140</v>
      </c>
    </row>
    <row r="3" spans="1:24" ht="45.75" customHeight="1">
      <c r="A3" s="163" t="str">
        <f>"2025"&amp;"年部门基本支出预算表"</f>
        <v>2025年部门基本支出预算表</v>
      </c>
      <c r="B3" s="164"/>
      <c r="C3" s="163"/>
      <c r="D3" s="163"/>
      <c r="E3" s="163"/>
      <c r="F3" s="163"/>
      <c r="G3" s="163"/>
      <c r="H3" s="163"/>
      <c r="I3" s="163"/>
      <c r="J3" s="163"/>
      <c r="K3" s="163"/>
      <c r="L3" s="163"/>
      <c r="M3" s="163"/>
      <c r="N3" s="163"/>
      <c r="O3" s="164"/>
      <c r="P3" s="164"/>
      <c r="Q3" s="164"/>
      <c r="R3" s="163"/>
      <c r="S3" s="163"/>
      <c r="T3" s="163"/>
      <c r="U3" s="163"/>
      <c r="V3" s="163"/>
      <c r="W3" s="163"/>
      <c r="X3" s="163"/>
    </row>
    <row r="4" spans="1:24" ht="18.75" customHeight="1">
      <c r="A4" s="165" t="s">
        <v>216</v>
      </c>
      <c r="B4" s="166"/>
      <c r="C4" s="167"/>
      <c r="D4" s="167"/>
      <c r="E4" s="167"/>
      <c r="F4" s="167"/>
      <c r="G4" s="167"/>
      <c r="H4" s="167"/>
      <c r="I4" s="46"/>
      <c r="J4" s="46"/>
      <c r="K4" s="46"/>
      <c r="L4" s="46"/>
      <c r="M4" s="46"/>
      <c r="N4" s="46"/>
      <c r="O4" s="5"/>
      <c r="P4" s="5"/>
      <c r="Q4" s="5"/>
      <c r="R4" s="46"/>
      <c r="V4" s="68"/>
      <c r="X4" s="3" t="s">
        <v>1</v>
      </c>
    </row>
    <row r="5" spans="1:24" ht="18" customHeight="1">
      <c r="A5" s="177" t="s">
        <v>141</v>
      </c>
      <c r="B5" s="177" t="s">
        <v>142</v>
      </c>
      <c r="C5" s="177" t="s">
        <v>143</v>
      </c>
      <c r="D5" s="177" t="s">
        <v>144</v>
      </c>
      <c r="E5" s="177" t="s">
        <v>145</v>
      </c>
      <c r="F5" s="177" t="s">
        <v>146</v>
      </c>
      <c r="G5" s="177" t="s">
        <v>147</v>
      </c>
      <c r="H5" s="177" t="s">
        <v>148</v>
      </c>
      <c r="I5" s="143" t="s">
        <v>149</v>
      </c>
      <c r="J5" s="168" t="s">
        <v>149</v>
      </c>
      <c r="K5" s="168"/>
      <c r="L5" s="168"/>
      <c r="M5" s="168"/>
      <c r="N5" s="168"/>
      <c r="O5" s="144"/>
      <c r="P5" s="144"/>
      <c r="Q5" s="144"/>
      <c r="R5" s="169" t="s">
        <v>61</v>
      </c>
      <c r="S5" s="168" t="s">
        <v>62</v>
      </c>
      <c r="T5" s="168"/>
      <c r="U5" s="168"/>
      <c r="V5" s="168"/>
      <c r="W5" s="168"/>
      <c r="X5" s="170"/>
    </row>
    <row r="6" spans="1:24" ht="18" customHeight="1">
      <c r="A6" s="183"/>
      <c r="B6" s="173"/>
      <c r="C6" s="184"/>
      <c r="D6" s="183"/>
      <c r="E6" s="183"/>
      <c r="F6" s="183"/>
      <c r="G6" s="183"/>
      <c r="H6" s="183"/>
      <c r="I6" s="148" t="s">
        <v>150</v>
      </c>
      <c r="J6" s="143" t="s">
        <v>58</v>
      </c>
      <c r="K6" s="168"/>
      <c r="L6" s="168"/>
      <c r="M6" s="168"/>
      <c r="N6" s="170"/>
      <c r="O6" s="171" t="s">
        <v>151</v>
      </c>
      <c r="P6" s="144"/>
      <c r="Q6" s="145"/>
      <c r="R6" s="177" t="s">
        <v>61</v>
      </c>
      <c r="S6" s="143" t="s">
        <v>62</v>
      </c>
      <c r="T6" s="169" t="s">
        <v>64</v>
      </c>
      <c r="U6" s="168" t="s">
        <v>62</v>
      </c>
      <c r="V6" s="169" t="s">
        <v>66</v>
      </c>
      <c r="W6" s="169" t="s">
        <v>67</v>
      </c>
      <c r="X6" s="172" t="s">
        <v>68</v>
      </c>
    </row>
    <row r="7" spans="1:24" ht="19.5" customHeight="1">
      <c r="A7" s="173"/>
      <c r="B7" s="173"/>
      <c r="C7" s="173"/>
      <c r="D7" s="173"/>
      <c r="E7" s="173"/>
      <c r="F7" s="173"/>
      <c r="G7" s="173"/>
      <c r="H7" s="173"/>
      <c r="I7" s="173"/>
      <c r="J7" s="175" t="s">
        <v>152</v>
      </c>
      <c r="K7" s="177" t="s">
        <v>153</v>
      </c>
      <c r="L7" s="177" t="s">
        <v>154</v>
      </c>
      <c r="M7" s="177" t="s">
        <v>155</v>
      </c>
      <c r="N7" s="177" t="s">
        <v>156</v>
      </c>
      <c r="O7" s="177" t="s">
        <v>58</v>
      </c>
      <c r="P7" s="177" t="s">
        <v>59</v>
      </c>
      <c r="Q7" s="177" t="s">
        <v>60</v>
      </c>
      <c r="R7" s="173"/>
      <c r="S7" s="177" t="s">
        <v>57</v>
      </c>
      <c r="T7" s="177" t="s">
        <v>64</v>
      </c>
      <c r="U7" s="177" t="s">
        <v>157</v>
      </c>
      <c r="V7" s="177" t="s">
        <v>66</v>
      </c>
      <c r="W7" s="177" t="s">
        <v>67</v>
      </c>
      <c r="X7" s="177" t="s">
        <v>68</v>
      </c>
    </row>
    <row r="8" spans="1:24" ht="37.5" customHeight="1">
      <c r="A8" s="174"/>
      <c r="B8" s="149"/>
      <c r="C8" s="174"/>
      <c r="D8" s="174"/>
      <c r="E8" s="174"/>
      <c r="F8" s="174"/>
      <c r="G8" s="174"/>
      <c r="H8" s="174"/>
      <c r="I8" s="174"/>
      <c r="J8" s="176" t="s">
        <v>57</v>
      </c>
      <c r="K8" s="178" t="s">
        <v>158</v>
      </c>
      <c r="L8" s="178" t="s">
        <v>154</v>
      </c>
      <c r="M8" s="178" t="s">
        <v>155</v>
      </c>
      <c r="N8" s="178" t="s">
        <v>156</v>
      </c>
      <c r="O8" s="178" t="s">
        <v>154</v>
      </c>
      <c r="P8" s="178" t="s">
        <v>155</v>
      </c>
      <c r="Q8" s="178" t="s">
        <v>156</v>
      </c>
      <c r="R8" s="178" t="s">
        <v>61</v>
      </c>
      <c r="S8" s="178" t="s">
        <v>57</v>
      </c>
      <c r="T8" s="178" t="s">
        <v>64</v>
      </c>
      <c r="U8" s="178" t="s">
        <v>157</v>
      </c>
      <c r="V8" s="178" t="s">
        <v>66</v>
      </c>
      <c r="W8" s="178" t="s">
        <v>67</v>
      </c>
      <c r="X8" s="178" t="s">
        <v>68</v>
      </c>
    </row>
    <row r="9" spans="1:24" ht="14.25" customHeight="1">
      <c r="A9" s="18">
        <v>1</v>
      </c>
      <c r="B9" s="18">
        <v>2</v>
      </c>
      <c r="C9" s="18">
        <v>3</v>
      </c>
      <c r="D9" s="18">
        <v>4</v>
      </c>
      <c r="E9" s="18">
        <v>5</v>
      </c>
      <c r="F9" s="18">
        <v>6</v>
      </c>
      <c r="G9" s="18">
        <v>7</v>
      </c>
      <c r="H9" s="18">
        <v>8</v>
      </c>
      <c r="I9" s="18">
        <v>9</v>
      </c>
      <c r="J9" s="18">
        <v>10</v>
      </c>
      <c r="K9" s="18">
        <v>11</v>
      </c>
      <c r="L9" s="18">
        <v>12</v>
      </c>
      <c r="M9" s="18">
        <v>13</v>
      </c>
      <c r="N9" s="18">
        <v>14</v>
      </c>
      <c r="O9" s="18">
        <v>15</v>
      </c>
      <c r="P9" s="18">
        <v>16</v>
      </c>
      <c r="Q9" s="18">
        <v>17</v>
      </c>
      <c r="R9" s="18">
        <v>18</v>
      </c>
      <c r="S9" s="18">
        <v>19</v>
      </c>
      <c r="T9" s="18">
        <v>20</v>
      </c>
      <c r="U9" s="18">
        <v>21</v>
      </c>
      <c r="V9" s="18">
        <v>22</v>
      </c>
      <c r="W9" s="18">
        <v>23</v>
      </c>
      <c r="X9" s="18">
        <v>24</v>
      </c>
    </row>
    <row r="10" spans="1:24" s="81" customFormat="1" ht="14.25" customHeight="1">
      <c r="A10" s="93" t="s">
        <v>219</v>
      </c>
      <c r="B10" s="93" t="s">
        <v>219</v>
      </c>
      <c r="C10" s="93" t="s">
        <v>271</v>
      </c>
      <c r="D10" s="93" t="s">
        <v>272</v>
      </c>
      <c r="E10" s="93" t="s">
        <v>224</v>
      </c>
      <c r="F10" s="93" t="s">
        <v>225</v>
      </c>
      <c r="G10" s="93" t="s">
        <v>273</v>
      </c>
      <c r="H10" s="93" t="s">
        <v>274</v>
      </c>
      <c r="I10" s="83">
        <v>5102112</v>
      </c>
      <c r="J10" s="83">
        <v>5102112</v>
      </c>
      <c r="K10" s="83"/>
      <c r="L10" s="83"/>
      <c r="M10" s="85">
        <v>5102112</v>
      </c>
      <c r="N10" s="82"/>
      <c r="O10" s="82"/>
      <c r="P10" s="82"/>
      <c r="Q10" s="82"/>
      <c r="R10" s="82"/>
      <c r="S10" s="82"/>
      <c r="T10" s="82"/>
      <c r="U10" s="82"/>
      <c r="V10" s="82"/>
      <c r="W10" s="82"/>
      <c r="X10" s="82"/>
    </row>
    <row r="11" spans="1:24" s="81" customFormat="1" ht="14.25" customHeight="1">
      <c r="A11" s="93" t="s">
        <v>219</v>
      </c>
      <c r="B11" s="93" t="s">
        <v>219</v>
      </c>
      <c r="C11" s="93" t="s">
        <v>271</v>
      </c>
      <c r="D11" s="93" t="s">
        <v>272</v>
      </c>
      <c r="E11" s="93" t="s">
        <v>224</v>
      </c>
      <c r="F11" s="93" t="s">
        <v>225</v>
      </c>
      <c r="G11" s="93" t="s">
        <v>275</v>
      </c>
      <c r="H11" s="93" t="s">
        <v>276</v>
      </c>
      <c r="I11" s="83">
        <v>6641784</v>
      </c>
      <c r="J11" s="83">
        <v>6641784</v>
      </c>
      <c r="K11" s="94"/>
      <c r="L11" s="94"/>
      <c r="M11" s="85">
        <v>6641784</v>
      </c>
      <c r="N11" s="82"/>
      <c r="O11" s="82"/>
      <c r="P11" s="82"/>
      <c r="Q11" s="82"/>
      <c r="R11" s="82"/>
      <c r="S11" s="82"/>
      <c r="T11" s="82"/>
      <c r="U11" s="82"/>
      <c r="V11" s="82"/>
      <c r="W11" s="82"/>
      <c r="X11" s="82"/>
    </row>
    <row r="12" spans="1:24" s="81" customFormat="1" ht="14.25" customHeight="1">
      <c r="A12" s="93" t="s">
        <v>219</v>
      </c>
      <c r="B12" s="93" t="s">
        <v>219</v>
      </c>
      <c r="C12" s="93" t="s">
        <v>271</v>
      </c>
      <c r="D12" s="93" t="s">
        <v>272</v>
      </c>
      <c r="E12" s="93" t="s">
        <v>224</v>
      </c>
      <c r="F12" s="93" t="s">
        <v>225</v>
      </c>
      <c r="G12" s="93" t="s">
        <v>275</v>
      </c>
      <c r="H12" s="93" t="s">
        <v>276</v>
      </c>
      <c r="I12" s="83">
        <v>240000</v>
      </c>
      <c r="J12" s="83">
        <v>240000</v>
      </c>
      <c r="K12" s="94"/>
      <c r="L12" s="94"/>
      <c r="M12" s="85">
        <v>240000</v>
      </c>
      <c r="N12" s="82"/>
      <c r="O12" s="82"/>
      <c r="P12" s="82"/>
      <c r="Q12" s="82"/>
      <c r="R12" s="82"/>
      <c r="S12" s="82"/>
      <c r="T12" s="82"/>
      <c r="U12" s="82"/>
      <c r="V12" s="82"/>
      <c r="W12" s="82"/>
      <c r="X12" s="82"/>
    </row>
    <row r="13" spans="1:24" s="81" customFormat="1" ht="14.25" customHeight="1">
      <c r="A13" s="93" t="s">
        <v>219</v>
      </c>
      <c r="B13" s="93" t="s">
        <v>219</v>
      </c>
      <c r="C13" s="93" t="s">
        <v>271</v>
      </c>
      <c r="D13" s="93" t="s">
        <v>272</v>
      </c>
      <c r="E13" s="93" t="s">
        <v>224</v>
      </c>
      <c r="F13" s="93" t="s">
        <v>225</v>
      </c>
      <c r="G13" s="93" t="s">
        <v>277</v>
      </c>
      <c r="H13" s="93" t="s">
        <v>278</v>
      </c>
      <c r="I13" s="83">
        <v>444576</v>
      </c>
      <c r="J13" s="83">
        <v>444576</v>
      </c>
      <c r="K13" s="94"/>
      <c r="L13" s="94"/>
      <c r="M13" s="85">
        <v>444576</v>
      </c>
      <c r="N13" s="82"/>
      <c r="O13" s="82"/>
      <c r="P13" s="82"/>
      <c r="Q13" s="82"/>
      <c r="R13" s="82"/>
      <c r="S13" s="82"/>
      <c r="T13" s="82"/>
      <c r="U13" s="82"/>
      <c r="V13" s="82"/>
      <c r="W13" s="82"/>
      <c r="X13" s="82"/>
    </row>
    <row r="14" spans="1:24" s="81" customFormat="1" ht="14.25" customHeight="1">
      <c r="A14" s="93" t="s">
        <v>219</v>
      </c>
      <c r="B14" s="93" t="s">
        <v>219</v>
      </c>
      <c r="C14" s="93" t="s">
        <v>279</v>
      </c>
      <c r="D14" s="93" t="s">
        <v>280</v>
      </c>
      <c r="E14" s="93" t="s">
        <v>224</v>
      </c>
      <c r="F14" s="93" t="s">
        <v>225</v>
      </c>
      <c r="G14" s="93" t="s">
        <v>273</v>
      </c>
      <c r="H14" s="93" t="s">
        <v>274</v>
      </c>
      <c r="I14" s="83">
        <v>1483356</v>
      </c>
      <c r="J14" s="83">
        <v>1483356</v>
      </c>
      <c r="K14" s="94"/>
      <c r="L14" s="94"/>
      <c r="M14" s="85">
        <v>1483356</v>
      </c>
      <c r="N14" s="82"/>
      <c r="O14" s="82"/>
      <c r="P14" s="82"/>
      <c r="Q14" s="82"/>
      <c r="R14" s="82"/>
      <c r="S14" s="82"/>
      <c r="T14" s="82"/>
      <c r="U14" s="82"/>
      <c r="V14" s="82"/>
      <c r="W14" s="82"/>
      <c r="X14" s="82"/>
    </row>
    <row r="15" spans="1:24" s="81" customFormat="1" ht="14.25" customHeight="1">
      <c r="A15" s="93" t="s">
        <v>219</v>
      </c>
      <c r="B15" s="93" t="s">
        <v>219</v>
      </c>
      <c r="C15" s="93" t="s">
        <v>279</v>
      </c>
      <c r="D15" s="93" t="s">
        <v>280</v>
      </c>
      <c r="E15" s="93" t="s">
        <v>224</v>
      </c>
      <c r="F15" s="93" t="s">
        <v>225</v>
      </c>
      <c r="G15" s="93" t="s">
        <v>275</v>
      </c>
      <c r="H15" s="93" t="s">
        <v>276</v>
      </c>
      <c r="I15" s="83">
        <v>172452</v>
      </c>
      <c r="J15" s="83">
        <v>172452</v>
      </c>
      <c r="K15" s="94"/>
      <c r="L15" s="94"/>
      <c r="M15" s="85">
        <v>172452</v>
      </c>
      <c r="N15" s="82"/>
      <c r="O15" s="82"/>
      <c r="P15" s="82"/>
      <c r="Q15" s="82"/>
      <c r="R15" s="82"/>
      <c r="S15" s="82"/>
      <c r="T15" s="82"/>
      <c r="U15" s="82"/>
      <c r="V15" s="82"/>
      <c r="W15" s="82"/>
      <c r="X15" s="82"/>
    </row>
    <row r="16" spans="1:24" s="81" customFormat="1" ht="14.25" customHeight="1">
      <c r="A16" s="93" t="s">
        <v>219</v>
      </c>
      <c r="B16" s="93" t="s">
        <v>219</v>
      </c>
      <c r="C16" s="93" t="s">
        <v>279</v>
      </c>
      <c r="D16" s="93" t="s">
        <v>280</v>
      </c>
      <c r="E16" s="93" t="s">
        <v>224</v>
      </c>
      <c r="F16" s="93" t="s">
        <v>225</v>
      </c>
      <c r="G16" s="93" t="s">
        <v>275</v>
      </c>
      <c r="H16" s="93" t="s">
        <v>276</v>
      </c>
      <c r="I16" s="83">
        <v>42000</v>
      </c>
      <c r="J16" s="83">
        <v>42000</v>
      </c>
      <c r="K16" s="94"/>
      <c r="L16" s="94"/>
      <c r="M16" s="85">
        <v>42000</v>
      </c>
      <c r="N16" s="82"/>
      <c r="O16" s="82"/>
      <c r="P16" s="82"/>
      <c r="Q16" s="82"/>
      <c r="R16" s="82"/>
      <c r="S16" s="82"/>
      <c r="T16" s="82"/>
      <c r="U16" s="82"/>
      <c r="V16" s="82"/>
      <c r="W16" s="82"/>
      <c r="X16" s="82"/>
    </row>
    <row r="17" spans="1:24" s="81" customFormat="1" ht="14.25" customHeight="1">
      <c r="A17" s="93" t="s">
        <v>219</v>
      </c>
      <c r="B17" s="93" t="s">
        <v>219</v>
      </c>
      <c r="C17" s="93" t="s">
        <v>279</v>
      </c>
      <c r="D17" s="93" t="s">
        <v>280</v>
      </c>
      <c r="E17" s="93" t="s">
        <v>224</v>
      </c>
      <c r="F17" s="93" t="s">
        <v>225</v>
      </c>
      <c r="G17" s="93" t="s">
        <v>281</v>
      </c>
      <c r="H17" s="93" t="s">
        <v>282</v>
      </c>
      <c r="I17" s="83">
        <v>1001052</v>
      </c>
      <c r="J17" s="83">
        <v>1001052</v>
      </c>
      <c r="K17" s="94"/>
      <c r="L17" s="94"/>
      <c r="M17" s="85">
        <v>1001052</v>
      </c>
      <c r="N17" s="82"/>
      <c r="O17" s="82"/>
      <c r="P17" s="82"/>
      <c r="Q17" s="82"/>
      <c r="R17" s="82"/>
      <c r="S17" s="82"/>
      <c r="T17" s="82"/>
      <c r="U17" s="82"/>
      <c r="V17" s="82"/>
      <c r="W17" s="82"/>
      <c r="X17" s="82"/>
    </row>
    <row r="18" spans="1:24" s="81" customFormat="1" ht="14.25" customHeight="1">
      <c r="A18" s="93" t="s">
        <v>219</v>
      </c>
      <c r="B18" s="93" t="s">
        <v>219</v>
      </c>
      <c r="C18" s="93" t="s">
        <v>279</v>
      </c>
      <c r="D18" s="93" t="s">
        <v>280</v>
      </c>
      <c r="E18" s="93" t="s">
        <v>224</v>
      </c>
      <c r="F18" s="93" t="s">
        <v>225</v>
      </c>
      <c r="G18" s="93" t="s">
        <v>281</v>
      </c>
      <c r="H18" s="93" t="s">
        <v>282</v>
      </c>
      <c r="I18" s="83">
        <v>610140</v>
      </c>
      <c r="J18" s="83">
        <v>610140</v>
      </c>
      <c r="K18" s="94"/>
      <c r="L18" s="94"/>
      <c r="M18" s="85">
        <v>610140</v>
      </c>
      <c r="N18" s="82"/>
      <c r="O18" s="82"/>
      <c r="P18" s="82"/>
      <c r="Q18" s="82"/>
      <c r="R18" s="82"/>
      <c r="S18" s="82"/>
      <c r="T18" s="82"/>
      <c r="U18" s="82"/>
      <c r="V18" s="82"/>
      <c r="W18" s="82"/>
      <c r="X18" s="82"/>
    </row>
    <row r="19" spans="1:24" s="81" customFormat="1" ht="14.25" customHeight="1">
      <c r="A19" s="93" t="s">
        <v>219</v>
      </c>
      <c r="B19" s="93" t="s">
        <v>219</v>
      </c>
      <c r="C19" s="93" t="s">
        <v>279</v>
      </c>
      <c r="D19" s="93" t="s">
        <v>280</v>
      </c>
      <c r="E19" s="93" t="s">
        <v>224</v>
      </c>
      <c r="F19" s="93" t="s">
        <v>225</v>
      </c>
      <c r="G19" s="93" t="s">
        <v>281</v>
      </c>
      <c r="H19" s="93" t="s">
        <v>282</v>
      </c>
      <c r="I19" s="83">
        <v>130413</v>
      </c>
      <c r="J19" s="83">
        <v>130413</v>
      </c>
      <c r="K19" s="94"/>
      <c r="L19" s="94"/>
      <c r="M19" s="85">
        <v>130413</v>
      </c>
      <c r="N19" s="82"/>
      <c r="O19" s="82"/>
      <c r="P19" s="82"/>
      <c r="Q19" s="82"/>
      <c r="R19" s="82"/>
      <c r="S19" s="82"/>
      <c r="T19" s="82"/>
      <c r="U19" s="82"/>
      <c r="V19" s="82"/>
      <c r="W19" s="82"/>
      <c r="X19" s="82"/>
    </row>
    <row r="20" spans="1:24" s="81" customFormat="1" ht="14.25" customHeight="1">
      <c r="A20" s="93" t="s">
        <v>219</v>
      </c>
      <c r="B20" s="93" t="s">
        <v>219</v>
      </c>
      <c r="C20" s="93" t="s">
        <v>283</v>
      </c>
      <c r="D20" s="93" t="s">
        <v>284</v>
      </c>
      <c r="E20" s="93" t="s">
        <v>242</v>
      </c>
      <c r="F20" s="93" t="s">
        <v>243</v>
      </c>
      <c r="G20" s="93" t="s">
        <v>285</v>
      </c>
      <c r="H20" s="93" t="s">
        <v>286</v>
      </c>
      <c r="I20" s="83">
        <v>2019377.91</v>
      </c>
      <c r="J20" s="83">
        <v>2019377.91</v>
      </c>
      <c r="K20" s="94"/>
      <c r="L20" s="94"/>
      <c r="M20" s="85">
        <v>2019377.91</v>
      </c>
      <c r="N20" s="82"/>
      <c r="O20" s="82"/>
      <c r="P20" s="82"/>
      <c r="Q20" s="82"/>
      <c r="R20" s="82"/>
      <c r="S20" s="82"/>
      <c r="T20" s="82"/>
      <c r="U20" s="82"/>
      <c r="V20" s="82"/>
      <c r="W20" s="82"/>
      <c r="X20" s="82"/>
    </row>
    <row r="21" spans="1:24" s="81" customFormat="1" ht="14.25" customHeight="1">
      <c r="A21" s="93" t="s">
        <v>219</v>
      </c>
      <c r="B21" s="93" t="s">
        <v>219</v>
      </c>
      <c r="C21" s="93" t="s">
        <v>283</v>
      </c>
      <c r="D21" s="93" t="s">
        <v>284</v>
      </c>
      <c r="E21" s="93" t="s">
        <v>242</v>
      </c>
      <c r="F21" s="93" t="s">
        <v>243</v>
      </c>
      <c r="G21" s="93" t="s">
        <v>285</v>
      </c>
      <c r="H21" s="93" t="s">
        <v>286</v>
      </c>
      <c r="I21" s="83">
        <v>588194.06999999995</v>
      </c>
      <c r="J21" s="83">
        <v>588194.06999999995</v>
      </c>
      <c r="K21" s="94"/>
      <c r="L21" s="94"/>
      <c r="M21" s="85">
        <v>588194.06999999995</v>
      </c>
      <c r="N21" s="82"/>
      <c r="O21" s="82"/>
      <c r="P21" s="82"/>
      <c r="Q21" s="82"/>
      <c r="R21" s="82"/>
      <c r="S21" s="82"/>
      <c r="T21" s="82"/>
      <c r="U21" s="82"/>
      <c r="V21" s="82"/>
      <c r="W21" s="82"/>
      <c r="X21" s="82"/>
    </row>
    <row r="22" spans="1:24" s="81" customFormat="1" ht="14.25" customHeight="1">
      <c r="A22" s="93" t="s">
        <v>219</v>
      </c>
      <c r="B22" s="93" t="s">
        <v>219</v>
      </c>
      <c r="C22" s="93" t="s">
        <v>283</v>
      </c>
      <c r="D22" s="93" t="s">
        <v>284</v>
      </c>
      <c r="E22" s="93" t="s">
        <v>244</v>
      </c>
      <c r="F22" s="93" t="s">
        <v>245</v>
      </c>
      <c r="G22" s="93" t="s">
        <v>287</v>
      </c>
      <c r="H22" s="93" t="s">
        <v>288</v>
      </c>
      <c r="I22" s="83">
        <v>555000</v>
      </c>
      <c r="J22" s="83">
        <v>555000</v>
      </c>
      <c r="K22" s="94"/>
      <c r="L22" s="94"/>
      <c r="M22" s="85">
        <v>555000</v>
      </c>
      <c r="N22" s="82"/>
      <c r="O22" s="82"/>
      <c r="P22" s="82"/>
      <c r="Q22" s="82"/>
      <c r="R22" s="82"/>
      <c r="S22" s="82"/>
      <c r="T22" s="82"/>
      <c r="U22" s="82"/>
      <c r="V22" s="82"/>
      <c r="W22" s="82"/>
      <c r="X22" s="82"/>
    </row>
    <row r="23" spans="1:24" s="81" customFormat="1" ht="14.25" customHeight="1">
      <c r="A23" s="93" t="s">
        <v>219</v>
      </c>
      <c r="B23" s="93" t="s">
        <v>219</v>
      </c>
      <c r="C23" s="93" t="s">
        <v>283</v>
      </c>
      <c r="D23" s="93" t="s">
        <v>284</v>
      </c>
      <c r="E23" s="93" t="s">
        <v>256</v>
      </c>
      <c r="F23" s="93" t="s">
        <v>257</v>
      </c>
      <c r="G23" s="93" t="s">
        <v>289</v>
      </c>
      <c r="H23" s="93" t="s">
        <v>290</v>
      </c>
      <c r="I23" s="83">
        <v>1092935.44</v>
      </c>
      <c r="J23" s="83">
        <v>1092935.44</v>
      </c>
      <c r="K23" s="94"/>
      <c r="L23" s="94"/>
      <c r="M23" s="85">
        <v>1092935.44</v>
      </c>
      <c r="N23" s="82"/>
      <c r="O23" s="82"/>
      <c r="P23" s="82"/>
      <c r="Q23" s="82"/>
      <c r="R23" s="82"/>
      <c r="S23" s="82"/>
      <c r="T23" s="82"/>
      <c r="U23" s="82"/>
      <c r="V23" s="82"/>
      <c r="W23" s="82"/>
      <c r="X23" s="82"/>
    </row>
    <row r="24" spans="1:24" s="81" customFormat="1" ht="14.25" customHeight="1">
      <c r="A24" s="93" t="s">
        <v>219</v>
      </c>
      <c r="B24" s="93" t="s">
        <v>219</v>
      </c>
      <c r="C24" s="93" t="s">
        <v>283</v>
      </c>
      <c r="D24" s="93" t="s">
        <v>284</v>
      </c>
      <c r="E24" s="93" t="s">
        <v>258</v>
      </c>
      <c r="F24" s="93" t="s">
        <v>259</v>
      </c>
      <c r="G24" s="93" t="s">
        <v>289</v>
      </c>
      <c r="H24" s="93" t="s">
        <v>290</v>
      </c>
      <c r="I24" s="83">
        <v>335670.68</v>
      </c>
      <c r="J24" s="83">
        <v>335670.68</v>
      </c>
      <c r="K24" s="94"/>
      <c r="L24" s="94"/>
      <c r="M24" s="85">
        <v>335670.68</v>
      </c>
      <c r="N24" s="82"/>
      <c r="O24" s="82"/>
      <c r="P24" s="82"/>
      <c r="Q24" s="82"/>
      <c r="R24" s="82"/>
      <c r="S24" s="82"/>
      <c r="T24" s="82"/>
      <c r="U24" s="82"/>
      <c r="V24" s="82"/>
      <c r="W24" s="82"/>
      <c r="X24" s="82"/>
    </row>
    <row r="25" spans="1:24" s="81" customFormat="1" ht="14.25" customHeight="1">
      <c r="A25" s="93" t="s">
        <v>219</v>
      </c>
      <c r="B25" s="93" t="s">
        <v>219</v>
      </c>
      <c r="C25" s="93" t="s">
        <v>283</v>
      </c>
      <c r="D25" s="93" t="s">
        <v>284</v>
      </c>
      <c r="E25" s="93" t="s">
        <v>260</v>
      </c>
      <c r="F25" s="93" t="s">
        <v>261</v>
      </c>
      <c r="G25" s="93" t="s">
        <v>291</v>
      </c>
      <c r="H25" s="93" t="s">
        <v>292</v>
      </c>
      <c r="I25" s="83">
        <v>169530.65</v>
      </c>
      <c r="J25" s="83">
        <v>169530.65</v>
      </c>
      <c r="K25" s="94"/>
      <c r="L25" s="94"/>
      <c r="M25" s="85">
        <v>169530.65</v>
      </c>
      <c r="N25" s="82"/>
      <c r="O25" s="82"/>
      <c r="P25" s="82"/>
      <c r="Q25" s="82"/>
      <c r="R25" s="82"/>
      <c r="S25" s="82"/>
      <c r="T25" s="82"/>
      <c r="U25" s="82"/>
      <c r="V25" s="82"/>
      <c r="W25" s="82"/>
      <c r="X25" s="82"/>
    </row>
    <row r="26" spans="1:24" s="81" customFormat="1" ht="14.25" customHeight="1">
      <c r="A26" s="93" t="s">
        <v>219</v>
      </c>
      <c r="B26" s="93" t="s">
        <v>219</v>
      </c>
      <c r="C26" s="93" t="s">
        <v>283</v>
      </c>
      <c r="D26" s="93" t="s">
        <v>284</v>
      </c>
      <c r="E26" s="93" t="s">
        <v>260</v>
      </c>
      <c r="F26" s="93" t="s">
        <v>261</v>
      </c>
      <c r="G26" s="93" t="s">
        <v>291</v>
      </c>
      <c r="H26" s="93" t="s">
        <v>292</v>
      </c>
      <c r="I26" s="83">
        <v>551987.6</v>
      </c>
      <c r="J26" s="83">
        <v>551987.6</v>
      </c>
      <c r="K26" s="94"/>
      <c r="L26" s="94"/>
      <c r="M26" s="85">
        <v>551987.6</v>
      </c>
      <c r="N26" s="82"/>
      <c r="O26" s="82"/>
      <c r="P26" s="82"/>
      <c r="Q26" s="82"/>
      <c r="R26" s="82"/>
      <c r="S26" s="82"/>
      <c r="T26" s="82"/>
      <c r="U26" s="82"/>
      <c r="V26" s="82"/>
      <c r="W26" s="82"/>
      <c r="X26" s="82"/>
    </row>
    <row r="27" spans="1:24" s="81" customFormat="1" ht="14.25" customHeight="1">
      <c r="A27" s="93" t="s">
        <v>219</v>
      </c>
      <c r="B27" s="93" t="s">
        <v>219</v>
      </c>
      <c r="C27" s="93" t="s">
        <v>283</v>
      </c>
      <c r="D27" s="93" t="s">
        <v>284</v>
      </c>
      <c r="E27" s="93" t="s">
        <v>224</v>
      </c>
      <c r="F27" s="93" t="s">
        <v>225</v>
      </c>
      <c r="G27" s="93" t="s">
        <v>293</v>
      </c>
      <c r="H27" s="93" t="s">
        <v>294</v>
      </c>
      <c r="I27" s="83">
        <v>5760</v>
      </c>
      <c r="J27" s="83">
        <v>5760</v>
      </c>
      <c r="K27" s="94"/>
      <c r="L27" s="94"/>
      <c r="M27" s="85">
        <v>5760</v>
      </c>
      <c r="N27" s="82"/>
      <c r="O27" s="82"/>
      <c r="P27" s="82"/>
      <c r="Q27" s="82"/>
      <c r="R27" s="82"/>
      <c r="S27" s="82"/>
      <c r="T27" s="82"/>
      <c r="U27" s="82"/>
      <c r="V27" s="82"/>
      <c r="W27" s="82"/>
      <c r="X27" s="82"/>
    </row>
    <row r="28" spans="1:24" s="81" customFormat="1" ht="14.25" customHeight="1">
      <c r="A28" s="93" t="s">
        <v>219</v>
      </c>
      <c r="B28" s="93" t="s">
        <v>219</v>
      </c>
      <c r="C28" s="93" t="s">
        <v>283</v>
      </c>
      <c r="D28" s="93" t="s">
        <v>284</v>
      </c>
      <c r="E28" s="93" t="s">
        <v>224</v>
      </c>
      <c r="F28" s="93" t="s">
        <v>225</v>
      </c>
      <c r="G28" s="93" t="s">
        <v>293</v>
      </c>
      <c r="H28" s="93" t="s">
        <v>294</v>
      </c>
      <c r="I28" s="83">
        <v>13056</v>
      </c>
      <c r="J28" s="83">
        <v>13056</v>
      </c>
      <c r="K28" s="94"/>
      <c r="L28" s="94"/>
      <c r="M28" s="85">
        <v>13056</v>
      </c>
      <c r="N28" s="82"/>
      <c r="O28" s="82"/>
      <c r="P28" s="82"/>
      <c r="Q28" s="82"/>
      <c r="R28" s="82"/>
      <c r="S28" s="82"/>
      <c r="T28" s="82"/>
      <c r="U28" s="82"/>
      <c r="V28" s="82"/>
      <c r="W28" s="82"/>
      <c r="X28" s="82"/>
    </row>
    <row r="29" spans="1:24" s="81" customFormat="1" ht="14.25" customHeight="1">
      <c r="A29" s="93" t="s">
        <v>219</v>
      </c>
      <c r="B29" s="93" t="s">
        <v>219</v>
      </c>
      <c r="C29" s="93" t="s">
        <v>283</v>
      </c>
      <c r="D29" s="93" t="s">
        <v>284</v>
      </c>
      <c r="E29" s="93" t="s">
        <v>262</v>
      </c>
      <c r="F29" s="93" t="s">
        <v>263</v>
      </c>
      <c r="G29" s="93" t="s">
        <v>293</v>
      </c>
      <c r="H29" s="93" t="s">
        <v>294</v>
      </c>
      <c r="I29" s="83">
        <v>14002.56</v>
      </c>
      <c r="J29" s="83">
        <v>14002.56</v>
      </c>
      <c r="K29" s="94"/>
      <c r="L29" s="94"/>
      <c r="M29" s="85">
        <v>14002.56</v>
      </c>
      <c r="N29" s="82"/>
      <c r="O29" s="82"/>
      <c r="P29" s="82"/>
      <c r="Q29" s="82"/>
      <c r="R29" s="82"/>
      <c r="S29" s="82"/>
      <c r="T29" s="82"/>
      <c r="U29" s="82"/>
      <c r="V29" s="82"/>
      <c r="W29" s="82"/>
      <c r="X29" s="82"/>
    </row>
    <row r="30" spans="1:24" s="81" customFormat="1" ht="14.25" customHeight="1">
      <c r="A30" s="93" t="s">
        <v>219</v>
      </c>
      <c r="B30" s="93" t="s">
        <v>219</v>
      </c>
      <c r="C30" s="93" t="s">
        <v>283</v>
      </c>
      <c r="D30" s="93" t="s">
        <v>284</v>
      </c>
      <c r="E30" s="93" t="s">
        <v>262</v>
      </c>
      <c r="F30" s="93" t="s">
        <v>263</v>
      </c>
      <c r="G30" s="93" t="s">
        <v>293</v>
      </c>
      <c r="H30" s="93" t="s">
        <v>294</v>
      </c>
      <c r="I30" s="83">
        <v>25242.22</v>
      </c>
      <c r="J30" s="83">
        <v>25242.22</v>
      </c>
      <c r="K30" s="94"/>
      <c r="L30" s="94"/>
      <c r="M30" s="85">
        <v>25242.22</v>
      </c>
      <c r="N30" s="82"/>
      <c r="O30" s="82"/>
      <c r="P30" s="82"/>
      <c r="Q30" s="82"/>
      <c r="R30" s="82"/>
      <c r="S30" s="82"/>
      <c r="T30" s="82"/>
      <c r="U30" s="82"/>
      <c r="V30" s="82"/>
      <c r="W30" s="82"/>
      <c r="X30" s="82"/>
    </row>
    <row r="31" spans="1:24" s="81" customFormat="1" ht="14.25" customHeight="1">
      <c r="A31" s="93" t="s">
        <v>219</v>
      </c>
      <c r="B31" s="93" t="s">
        <v>219</v>
      </c>
      <c r="C31" s="93" t="s">
        <v>283</v>
      </c>
      <c r="D31" s="93" t="s">
        <v>284</v>
      </c>
      <c r="E31" s="93" t="s">
        <v>262</v>
      </c>
      <c r="F31" s="93" t="s">
        <v>263</v>
      </c>
      <c r="G31" s="93" t="s">
        <v>293</v>
      </c>
      <c r="H31" s="93" t="s">
        <v>294</v>
      </c>
      <c r="I31" s="83">
        <v>7352.43</v>
      </c>
      <c r="J31" s="83">
        <v>7352.43</v>
      </c>
      <c r="K31" s="94"/>
      <c r="L31" s="94"/>
      <c r="M31" s="85">
        <v>7352.43</v>
      </c>
      <c r="N31" s="82"/>
      <c r="O31" s="82"/>
      <c r="P31" s="82"/>
      <c r="Q31" s="82"/>
      <c r="R31" s="82"/>
      <c r="S31" s="82"/>
      <c r="T31" s="82"/>
      <c r="U31" s="82"/>
      <c r="V31" s="82"/>
      <c r="W31" s="82"/>
      <c r="X31" s="82"/>
    </row>
    <row r="32" spans="1:24" s="81" customFormat="1" ht="14.25" customHeight="1">
      <c r="A32" s="93" t="s">
        <v>219</v>
      </c>
      <c r="B32" s="93" t="s">
        <v>219</v>
      </c>
      <c r="C32" s="93" t="s">
        <v>283</v>
      </c>
      <c r="D32" s="93" t="s">
        <v>284</v>
      </c>
      <c r="E32" s="93" t="s">
        <v>262</v>
      </c>
      <c r="F32" s="93" t="s">
        <v>263</v>
      </c>
      <c r="G32" s="93" t="s">
        <v>293</v>
      </c>
      <c r="H32" s="93" t="s">
        <v>294</v>
      </c>
      <c r="I32" s="83">
        <v>39948.480000000003</v>
      </c>
      <c r="J32" s="83">
        <v>39948.480000000003</v>
      </c>
      <c r="K32" s="94"/>
      <c r="L32" s="94"/>
      <c r="M32" s="85">
        <v>39948.480000000003</v>
      </c>
      <c r="N32" s="82"/>
      <c r="O32" s="82"/>
      <c r="P32" s="82"/>
      <c r="Q32" s="82"/>
      <c r="R32" s="82"/>
      <c r="S32" s="82"/>
      <c r="T32" s="82"/>
      <c r="U32" s="82"/>
      <c r="V32" s="82"/>
      <c r="W32" s="82"/>
      <c r="X32" s="82"/>
    </row>
    <row r="33" spans="1:24" s="81" customFormat="1" ht="14.25" customHeight="1">
      <c r="A33" s="93" t="s">
        <v>219</v>
      </c>
      <c r="B33" s="93" t="s">
        <v>219</v>
      </c>
      <c r="C33" s="93" t="s">
        <v>295</v>
      </c>
      <c r="D33" s="93" t="s">
        <v>269</v>
      </c>
      <c r="E33" s="93" t="s">
        <v>268</v>
      </c>
      <c r="F33" s="93" t="s">
        <v>269</v>
      </c>
      <c r="G33" s="93" t="s">
        <v>296</v>
      </c>
      <c r="H33" s="93" t="s">
        <v>269</v>
      </c>
      <c r="I33" s="83">
        <v>1514533.44</v>
      </c>
      <c r="J33" s="83">
        <v>1514533.44</v>
      </c>
      <c r="K33" s="94"/>
      <c r="L33" s="94"/>
      <c r="M33" s="85">
        <v>1514533.44</v>
      </c>
      <c r="N33" s="82"/>
      <c r="O33" s="82"/>
      <c r="P33" s="82"/>
      <c r="Q33" s="82"/>
      <c r="R33" s="82"/>
      <c r="S33" s="82"/>
      <c r="T33" s="82"/>
      <c r="U33" s="82"/>
      <c r="V33" s="82"/>
      <c r="W33" s="82"/>
      <c r="X33" s="82"/>
    </row>
    <row r="34" spans="1:24" s="81" customFormat="1" ht="14.25" customHeight="1">
      <c r="A34" s="93" t="s">
        <v>219</v>
      </c>
      <c r="B34" s="93" t="s">
        <v>219</v>
      </c>
      <c r="C34" s="93" t="s">
        <v>295</v>
      </c>
      <c r="D34" s="93" t="s">
        <v>269</v>
      </c>
      <c r="E34" s="93" t="s">
        <v>268</v>
      </c>
      <c r="F34" s="93" t="s">
        <v>269</v>
      </c>
      <c r="G34" s="93" t="s">
        <v>296</v>
      </c>
      <c r="H34" s="93" t="s">
        <v>269</v>
      </c>
      <c r="I34" s="83">
        <v>441145.56</v>
      </c>
      <c r="J34" s="83">
        <v>441145.56</v>
      </c>
      <c r="K34" s="94"/>
      <c r="L34" s="94"/>
      <c r="M34" s="85">
        <v>441145.56</v>
      </c>
      <c r="N34" s="82"/>
      <c r="O34" s="82"/>
      <c r="P34" s="82"/>
      <c r="Q34" s="82"/>
      <c r="R34" s="82"/>
      <c r="S34" s="82"/>
      <c r="T34" s="82"/>
      <c r="U34" s="82"/>
      <c r="V34" s="82"/>
      <c r="W34" s="82"/>
      <c r="X34" s="82"/>
    </row>
    <row r="35" spans="1:24" s="81" customFormat="1" ht="14.25" customHeight="1">
      <c r="A35" s="93" t="s">
        <v>219</v>
      </c>
      <c r="B35" s="93" t="s">
        <v>219</v>
      </c>
      <c r="C35" s="93" t="s">
        <v>297</v>
      </c>
      <c r="D35" s="93" t="s">
        <v>298</v>
      </c>
      <c r="E35" s="93" t="s">
        <v>224</v>
      </c>
      <c r="F35" s="93" t="s">
        <v>225</v>
      </c>
      <c r="G35" s="93" t="s">
        <v>299</v>
      </c>
      <c r="H35" s="93" t="s">
        <v>300</v>
      </c>
      <c r="I35" s="83">
        <v>180000</v>
      </c>
      <c r="J35" s="83">
        <v>180000</v>
      </c>
      <c r="K35" s="94"/>
      <c r="L35" s="94"/>
      <c r="M35" s="85">
        <v>180000</v>
      </c>
      <c r="N35" s="82"/>
      <c r="O35" s="82"/>
      <c r="P35" s="82"/>
      <c r="Q35" s="82"/>
      <c r="R35" s="82"/>
      <c r="S35" s="82"/>
      <c r="T35" s="82"/>
      <c r="U35" s="82"/>
      <c r="V35" s="82"/>
      <c r="W35" s="82"/>
      <c r="X35" s="82"/>
    </row>
    <row r="36" spans="1:24" s="81" customFormat="1" ht="14.25" customHeight="1">
      <c r="A36" s="93" t="s">
        <v>219</v>
      </c>
      <c r="B36" s="93" t="s">
        <v>219</v>
      </c>
      <c r="C36" s="93" t="s">
        <v>301</v>
      </c>
      <c r="D36" s="93" t="s">
        <v>302</v>
      </c>
      <c r="E36" s="93" t="s">
        <v>224</v>
      </c>
      <c r="F36" s="93" t="s">
        <v>225</v>
      </c>
      <c r="G36" s="93" t="s">
        <v>303</v>
      </c>
      <c r="H36" s="93" t="s">
        <v>304</v>
      </c>
      <c r="I36" s="83">
        <v>860400</v>
      </c>
      <c r="J36" s="83">
        <v>860400</v>
      </c>
      <c r="K36" s="94"/>
      <c r="L36" s="94"/>
      <c r="M36" s="85">
        <v>860400</v>
      </c>
      <c r="N36" s="82"/>
      <c r="O36" s="82"/>
      <c r="P36" s="82"/>
      <c r="Q36" s="82"/>
      <c r="R36" s="82"/>
      <c r="S36" s="82"/>
      <c r="T36" s="82"/>
      <c r="U36" s="82"/>
      <c r="V36" s="82"/>
      <c r="W36" s="82"/>
      <c r="X36" s="82"/>
    </row>
    <row r="37" spans="1:24" s="81" customFormat="1" ht="14.25" customHeight="1">
      <c r="A37" s="93" t="s">
        <v>219</v>
      </c>
      <c r="B37" s="93" t="s">
        <v>219</v>
      </c>
      <c r="C37" s="93" t="s">
        <v>305</v>
      </c>
      <c r="D37" s="93" t="s">
        <v>306</v>
      </c>
      <c r="E37" s="93" t="s">
        <v>224</v>
      </c>
      <c r="F37" s="93" t="s">
        <v>225</v>
      </c>
      <c r="G37" s="93" t="s">
        <v>307</v>
      </c>
      <c r="H37" s="93" t="s">
        <v>306</v>
      </c>
      <c r="I37" s="83">
        <v>78880</v>
      </c>
      <c r="J37" s="83">
        <v>78880</v>
      </c>
      <c r="K37" s="94"/>
      <c r="L37" s="94"/>
      <c r="M37" s="85">
        <v>78880</v>
      </c>
      <c r="N37" s="82"/>
      <c r="O37" s="82"/>
      <c r="P37" s="82"/>
      <c r="Q37" s="82"/>
      <c r="R37" s="82"/>
      <c r="S37" s="82"/>
      <c r="T37" s="82"/>
      <c r="U37" s="82"/>
      <c r="V37" s="82"/>
      <c r="W37" s="82"/>
      <c r="X37" s="82"/>
    </row>
    <row r="38" spans="1:24" s="81" customFormat="1" ht="14.25" customHeight="1">
      <c r="A38" s="93" t="s">
        <v>219</v>
      </c>
      <c r="B38" s="93" t="s">
        <v>219</v>
      </c>
      <c r="C38" s="93" t="s">
        <v>305</v>
      </c>
      <c r="D38" s="93" t="s">
        <v>306</v>
      </c>
      <c r="E38" s="93" t="s">
        <v>224</v>
      </c>
      <c r="F38" s="93" t="s">
        <v>225</v>
      </c>
      <c r="G38" s="93" t="s">
        <v>307</v>
      </c>
      <c r="H38" s="93" t="s">
        <v>306</v>
      </c>
      <c r="I38" s="83">
        <v>225040</v>
      </c>
      <c r="J38" s="83">
        <v>225040</v>
      </c>
      <c r="K38" s="94"/>
      <c r="L38" s="94"/>
      <c r="M38" s="85">
        <v>225040</v>
      </c>
      <c r="N38" s="82"/>
      <c r="O38" s="82"/>
      <c r="P38" s="82"/>
      <c r="Q38" s="82"/>
      <c r="R38" s="82"/>
      <c r="S38" s="82"/>
      <c r="T38" s="82"/>
      <c r="U38" s="82"/>
      <c r="V38" s="82"/>
      <c r="W38" s="82"/>
      <c r="X38" s="82"/>
    </row>
    <row r="39" spans="1:24" s="81" customFormat="1" ht="14.25" customHeight="1">
      <c r="A39" s="93" t="s">
        <v>219</v>
      </c>
      <c r="B39" s="93" t="s">
        <v>219</v>
      </c>
      <c r="C39" s="93" t="s">
        <v>308</v>
      </c>
      <c r="D39" s="93" t="s">
        <v>309</v>
      </c>
      <c r="E39" s="93" t="s">
        <v>224</v>
      </c>
      <c r="F39" s="93" t="s">
        <v>225</v>
      </c>
      <c r="G39" s="93" t="s">
        <v>310</v>
      </c>
      <c r="H39" s="93" t="s">
        <v>311</v>
      </c>
      <c r="I39" s="83">
        <v>70000</v>
      </c>
      <c r="J39" s="83">
        <v>70000</v>
      </c>
      <c r="K39" s="94"/>
      <c r="L39" s="94"/>
      <c r="M39" s="85">
        <v>70000</v>
      </c>
      <c r="N39" s="82"/>
      <c r="O39" s="82"/>
      <c r="P39" s="82"/>
      <c r="Q39" s="82"/>
      <c r="R39" s="82"/>
      <c r="S39" s="82"/>
      <c r="T39" s="82"/>
      <c r="U39" s="82"/>
      <c r="V39" s="82"/>
      <c r="W39" s="82"/>
      <c r="X39" s="82"/>
    </row>
    <row r="40" spans="1:24" s="81" customFormat="1" ht="14.25" customHeight="1">
      <c r="A40" s="93" t="s">
        <v>219</v>
      </c>
      <c r="B40" s="93" t="s">
        <v>219</v>
      </c>
      <c r="C40" s="93" t="s">
        <v>308</v>
      </c>
      <c r="D40" s="93" t="s">
        <v>309</v>
      </c>
      <c r="E40" s="93" t="s">
        <v>224</v>
      </c>
      <c r="F40" s="93" t="s">
        <v>225</v>
      </c>
      <c r="G40" s="93" t="s">
        <v>310</v>
      </c>
      <c r="H40" s="93" t="s">
        <v>311</v>
      </c>
      <c r="I40" s="83">
        <v>54400</v>
      </c>
      <c r="J40" s="83">
        <v>54400</v>
      </c>
      <c r="K40" s="94"/>
      <c r="L40" s="94"/>
      <c r="M40" s="85">
        <v>54400</v>
      </c>
      <c r="N40" s="82"/>
      <c r="O40" s="82"/>
      <c r="P40" s="82"/>
      <c r="Q40" s="82"/>
      <c r="R40" s="82"/>
      <c r="S40" s="82"/>
      <c r="T40" s="82"/>
      <c r="U40" s="82"/>
      <c r="V40" s="82"/>
      <c r="W40" s="82"/>
      <c r="X40" s="82"/>
    </row>
    <row r="41" spans="1:24" s="81" customFormat="1" ht="14.25" customHeight="1">
      <c r="A41" s="93" t="s">
        <v>219</v>
      </c>
      <c r="B41" s="93" t="s">
        <v>219</v>
      </c>
      <c r="C41" s="93" t="s">
        <v>308</v>
      </c>
      <c r="D41" s="93" t="s">
        <v>309</v>
      </c>
      <c r="E41" s="93" t="s">
        <v>224</v>
      </c>
      <c r="F41" s="93" t="s">
        <v>225</v>
      </c>
      <c r="G41" s="93" t="s">
        <v>312</v>
      </c>
      <c r="H41" s="93" t="s">
        <v>313</v>
      </c>
      <c r="I41" s="83">
        <v>5000</v>
      </c>
      <c r="J41" s="83">
        <v>5000</v>
      </c>
      <c r="K41" s="94"/>
      <c r="L41" s="94"/>
      <c r="M41" s="85">
        <v>5000</v>
      </c>
      <c r="N41" s="82"/>
      <c r="O41" s="82"/>
      <c r="P41" s="82"/>
      <c r="Q41" s="82"/>
      <c r="R41" s="82"/>
      <c r="S41" s="82"/>
      <c r="T41" s="82"/>
      <c r="U41" s="82"/>
      <c r="V41" s="82"/>
      <c r="W41" s="82"/>
      <c r="X41" s="82"/>
    </row>
    <row r="42" spans="1:24" s="81" customFormat="1" ht="14.25" customHeight="1">
      <c r="A42" s="93" t="s">
        <v>219</v>
      </c>
      <c r="B42" s="93" t="s">
        <v>219</v>
      </c>
      <c r="C42" s="93" t="s">
        <v>308</v>
      </c>
      <c r="D42" s="93" t="s">
        <v>309</v>
      </c>
      <c r="E42" s="93" t="s">
        <v>224</v>
      </c>
      <c r="F42" s="93" t="s">
        <v>225</v>
      </c>
      <c r="G42" s="93" t="s">
        <v>314</v>
      </c>
      <c r="H42" s="93" t="s">
        <v>315</v>
      </c>
      <c r="I42" s="83">
        <v>25000</v>
      </c>
      <c r="J42" s="83">
        <v>25000</v>
      </c>
      <c r="K42" s="94"/>
      <c r="L42" s="94"/>
      <c r="M42" s="85">
        <v>25000</v>
      </c>
      <c r="N42" s="82"/>
      <c r="O42" s="82"/>
      <c r="P42" s="82"/>
      <c r="Q42" s="82"/>
      <c r="R42" s="82"/>
      <c r="S42" s="82"/>
      <c r="T42" s="82"/>
      <c r="U42" s="82"/>
      <c r="V42" s="82"/>
      <c r="W42" s="82"/>
      <c r="X42" s="82"/>
    </row>
    <row r="43" spans="1:24" s="81" customFormat="1" ht="14.25" customHeight="1">
      <c r="A43" s="93" t="s">
        <v>219</v>
      </c>
      <c r="B43" s="93" t="s">
        <v>219</v>
      </c>
      <c r="C43" s="93" t="s">
        <v>308</v>
      </c>
      <c r="D43" s="93" t="s">
        <v>309</v>
      </c>
      <c r="E43" s="93" t="s">
        <v>224</v>
      </c>
      <c r="F43" s="93" t="s">
        <v>225</v>
      </c>
      <c r="G43" s="93" t="s">
        <v>316</v>
      </c>
      <c r="H43" s="93" t="s">
        <v>317</v>
      </c>
      <c r="I43" s="83">
        <v>40000</v>
      </c>
      <c r="J43" s="83">
        <v>40000</v>
      </c>
      <c r="K43" s="94"/>
      <c r="L43" s="94"/>
      <c r="M43" s="85">
        <v>40000</v>
      </c>
      <c r="N43" s="82"/>
      <c r="O43" s="82"/>
      <c r="P43" s="82"/>
      <c r="Q43" s="82"/>
      <c r="R43" s="82"/>
      <c r="S43" s="82"/>
      <c r="T43" s="82"/>
      <c r="U43" s="82"/>
      <c r="V43" s="82"/>
      <c r="W43" s="82"/>
      <c r="X43" s="82"/>
    </row>
    <row r="44" spans="1:24" s="81" customFormat="1" ht="14.25" customHeight="1">
      <c r="A44" s="93" t="s">
        <v>219</v>
      </c>
      <c r="B44" s="93" t="s">
        <v>219</v>
      </c>
      <c r="C44" s="93" t="s">
        <v>308</v>
      </c>
      <c r="D44" s="93" t="s">
        <v>309</v>
      </c>
      <c r="E44" s="93" t="s">
        <v>224</v>
      </c>
      <c r="F44" s="93" t="s">
        <v>225</v>
      </c>
      <c r="G44" s="93" t="s">
        <v>318</v>
      </c>
      <c r="H44" s="93" t="s">
        <v>319</v>
      </c>
      <c r="I44" s="83">
        <v>3000</v>
      </c>
      <c r="J44" s="83">
        <v>3000</v>
      </c>
      <c r="K44" s="94"/>
      <c r="L44" s="94"/>
      <c r="M44" s="85">
        <v>3000</v>
      </c>
      <c r="N44" s="82"/>
      <c r="O44" s="82"/>
      <c r="P44" s="82"/>
      <c r="Q44" s="82"/>
      <c r="R44" s="82"/>
      <c r="S44" s="82"/>
      <c r="T44" s="82"/>
      <c r="U44" s="82"/>
      <c r="V44" s="82"/>
      <c r="W44" s="82"/>
      <c r="X44" s="82"/>
    </row>
    <row r="45" spans="1:24" s="81" customFormat="1" ht="14.25" customHeight="1">
      <c r="A45" s="93" t="s">
        <v>219</v>
      </c>
      <c r="B45" s="93" t="s">
        <v>219</v>
      </c>
      <c r="C45" s="93" t="s">
        <v>308</v>
      </c>
      <c r="D45" s="93" t="s">
        <v>309</v>
      </c>
      <c r="E45" s="93" t="s">
        <v>224</v>
      </c>
      <c r="F45" s="93" t="s">
        <v>225</v>
      </c>
      <c r="G45" s="93" t="s">
        <v>320</v>
      </c>
      <c r="H45" s="93" t="s">
        <v>321</v>
      </c>
      <c r="I45" s="83">
        <v>10200</v>
      </c>
      <c r="J45" s="83">
        <v>10200</v>
      </c>
      <c r="K45" s="94"/>
      <c r="L45" s="94"/>
      <c r="M45" s="85">
        <v>10200</v>
      </c>
      <c r="N45" s="82"/>
      <c r="O45" s="82"/>
      <c r="P45" s="82"/>
      <c r="Q45" s="82"/>
      <c r="R45" s="82"/>
      <c r="S45" s="82"/>
      <c r="T45" s="82"/>
      <c r="U45" s="82"/>
      <c r="V45" s="82"/>
      <c r="W45" s="82"/>
      <c r="X45" s="82"/>
    </row>
    <row r="46" spans="1:24" s="81" customFormat="1" ht="14.25" customHeight="1">
      <c r="A46" s="93" t="s">
        <v>219</v>
      </c>
      <c r="B46" s="93" t="s">
        <v>219</v>
      </c>
      <c r="C46" s="93" t="s">
        <v>308</v>
      </c>
      <c r="D46" s="93" t="s">
        <v>309</v>
      </c>
      <c r="E46" s="93" t="s">
        <v>240</v>
      </c>
      <c r="F46" s="93" t="s">
        <v>241</v>
      </c>
      <c r="G46" s="93" t="s">
        <v>322</v>
      </c>
      <c r="H46" s="93" t="s">
        <v>323</v>
      </c>
      <c r="I46" s="83">
        <v>1800</v>
      </c>
      <c r="J46" s="83">
        <v>1800</v>
      </c>
      <c r="K46" s="94"/>
      <c r="L46" s="94"/>
      <c r="M46" s="85">
        <v>1800</v>
      </c>
      <c r="N46" s="82"/>
      <c r="O46" s="82"/>
      <c r="P46" s="82"/>
      <c r="Q46" s="82"/>
      <c r="R46" s="82"/>
      <c r="S46" s="82"/>
      <c r="T46" s="82"/>
      <c r="U46" s="82"/>
      <c r="V46" s="82"/>
      <c r="W46" s="82"/>
      <c r="X46" s="82"/>
    </row>
    <row r="47" spans="1:24" s="81" customFormat="1" ht="14.25" customHeight="1">
      <c r="A47" s="93" t="s">
        <v>219</v>
      </c>
      <c r="B47" s="93" t="s">
        <v>219</v>
      </c>
      <c r="C47" s="93" t="s">
        <v>308</v>
      </c>
      <c r="D47" s="93" t="s">
        <v>309</v>
      </c>
      <c r="E47" s="93" t="s">
        <v>246</v>
      </c>
      <c r="F47" s="93" t="s">
        <v>247</v>
      </c>
      <c r="G47" s="93" t="s">
        <v>322</v>
      </c>
      <c r="H47" s="93" t="s">
        <v>323</v>
      </c>
      <c r="I47" s="83">
        <v>30000</v>
      </c>
      <c r="J47" s="83">
        <v>30000</v>
      </c>
      <c r="K47" s="94"/>
      <c r="L47" s="94"/>
      <c r="M47" s="85">
        <v>30000</v>
      </c>
      <c r="N47" s="82"/>
      <c r="O47" s="82"/>
      <c r="P47" s="82"/>
      <c r="Q47" s="82"/>
      <c r="R47" s="82"/>
      <c r="S47" s="82"/>
      <c r="T47" s="82"/>
      <c r="U47" s="82"/>
      <c r="V47" s="82"/>
      <c r="W47" s="82"/>
      <c r="X47" s="82"/>
    </row>
    <row r="48" spans="1:24" s="81" customFormat="1" ht="14.25" customHeight="1">
      <c r="A48" s="93" t="s">
        <v>219</v>
      </c>
      <c r="B48" s="93" t="s">
        <v>219</v>
      </c>
      <c r="C48" s="93" t="s">
        <v>324</v>
      </c>
      <c r="D48" s="93" t="s">
        <v>325</v>
      </c>
      <c r="E48" s="93" t="s">
        <v>224</v>
      </c>
      <c r="F48" s="93" t="s">
        <v>225</v>
      </c>
      <c r="G48" s="93" t="s">
        <v>277</v>
      </c>
      <c r="H48" s="93" t="s">
        <v>278</v>
      </c>
      <c r="I48" s="83">
        <v>1581360</v>
      </c>
      <c r="J48" s="83">
        <v>1581360</v>
      </c>
      <c r="K48" s="94"/>
      <c r="L48" s="94"/>
      <c r="M48" s="85">
        <v>1581360</v>
      </c>
      <c r="N48" s="82"/>
      <c r="O48" s="82"/>
      <c r="P48" s="82"/>
      <c r="Q48" s="82"/>
      <c r="R48" s="82"/>
      <c r="S48" s="82"/>
      <c r="T48" s="82"/>
      <c r="U48" s="82"/>
      <c r="V48" s="82"/>
      <c r="W48" s="82"/>
      <c r="X48" s="82"/>
    </row>
    <row r="49" spans="1:24" s="81" customFormat="1" ht="14.25" customHeight="1">
      <c r="A49" s="93" t="s">
        <v>219</v>
      </c>
      <c r="B49" s="93" t="s">
        <v>219</v>
      </c>
      <c r="C49" s="93" t="s">
        <v>326</v>
      </c>
      <c r="D49" s="93" t="s">
        <v>327</v>
      </c>
      <c r="E49" s="93" t="s">
        <v>250</v>
      </c>
      <c r="F49" s="93" t="s">
        <v>251</v>
      </c>
      <c r="G49" s="93" t="s">
        <v>328</v>
      </c>
      <c r="H49" s="93" t="s">
        <v>329</v>
      </c>
      <c r="I49" s="83">
        <v>55728</v>
      </c>
      <c r="J49" s="83">
        <v>55728</v>
      </c>
      <c r="K49" s="94"/>
      <c r="L49" s="94"/>
      <c r="M49" s="85">
        <v>55728</v>
      </c>
      <c r="N49" s="82"/>
      <c r="O49" s="82"/>
      <c r="P49" s="82"/>
      <c r="Q49" s="82"/>
      <c r="R49" s="82"/>
      <c r="S49" s="82"/>
      <c r="T49" s="82"/>
      <c r="U49" s="82"/>
      <c r="V49" s="82"/>
      <c r="W49" s="82"/>
      <c r="X49" s="82"/>
    </row>
    <row r="50" spans="1:24" s="81" customFormat="1" ht="14.25" customHeight="1">
      <c r="A50" s="93" t="s">
        <v>219</v>
      </c>
      <c r="B50" s="93" t="s">
        <v>219</v>
      </c>
      <c r="C50" s="93" t="s">
        <v>330</v>
      </c>
      <c r="D50" s="93" t="s">
        <v>331</v>
      </c>
      <c r="E50" s="93" t="s">
        <v>224</v>
      </c>
      <c r="F50" s="93" t="s">
        <v>225</v>
      </c>
      <c r="G50" s="93" t="s">
        <v>281</v>
      </c>
      <c r="H50" s="93" t="s">
        <v>282</v>
      </c>
      <c r="I50" s="83">
        <v>285600</v>
      </c>
      <c r="J50" s="83">
        <v>285600</v>
      </c>
      <c r="K50" s="94"/>
      <c r="L50" s="94"/>
      <c r="M50" s="85">
        <v>285600</v>
      </c>
      <c r="N50" s="82"/>
      <c r="O50" s="82"/>
      <c r="P50" s="82"/>
      <c r="Q50" s="82"/>
      <c r="R50" s="82"/>
      <c r="S50" s="82"/>
      <c r="T50" s="82"/>
      <c r="U50" s="82"/>
      <c r="V50" s="82"/>
      <c r="W50" s="82"/>
      <c r="X50" s="82"/>
    </row>
    <row r="51" spans="1:24" s="81" customFormat="1" ht="14.25" customHeight="1">
      <c r="A51" s="93" t="s">
        <v>219</v>
      </c>
      <c r="B51" s="93" t="s">
        <v>219</v>
      </c>
      <c r="C51" s="93" t="s">
        <v>332</v>
      </c>
      <c r="D51" s="93" t="s">
        <v>333</v>
      </c>
      <c r="E51" s="93" t="s">
        <v>224</v>
      </c>
      <c r="F51" s="93" t="s">
        <v>225</v>
      </c>
      <c r="G51" s="93" t="s">
        <v>277</v>
      </c>
      <c r="H51" s="93" t="s">
        <v>278</v>
      </c>
      <c r="I51" s="83">
        <v>4459</v>
      </c>
      <c r="J51" s="83">
        <v>4459</v>
      </c>
      <c r="K51" s="94"/>
      <c r="L51" s="94"/>
      <c r="M51" s="85">
        <v>4459</v>
      </c>
      <c r="N51" s="82"/>
      <c r="O51" s="82"/>
      <c r="P51" s="82"/>
      <c r="Q51" s="82"/>
      <c r="R51" s="82"/>
      <c r="S51" s="82"/>
      <c r="T51" s="82"/>
      <c r="U51" s="82"/>
      <c r="V51" s="82"/>
      <c r="W51" s="82"/>
      <c r="X51" s="82"/>
    </row>
    <row r="52" spans="1:24" s="81" customFormat="1" ht="14.25" customHeight="1">
      <c r="A52" s="93" t="s">
        <v>219</v>
      </c>
      <c r="B52" s="93" t="s">
        <v>219</v>
      </c>
      <c r="C52" s="93" t="s">
        <v>334</v>
      </c>
      <c r="D52" s="93" t="s">
        <v>294</v>
      </c>
      <c r="E52" s="93" t="s">
        <v>260</v>
      </c>
      <c r="F52" s="93" t="s">
        <v>261</v>
      </c>
      <c r="G52" s="93" t="s">
        <v>291</v>
      </c>
      <c r="H52" s="93" t="s">
        <v>292</v>
      </c>
      <c r="I52" s="83">
        <v>200000</v>
      </c>
      <c r="J52" s="83">
        <v>200000</v>
      </c>
      <c r="K52" s="94"/>
      <c r="L52" s="94"/>
      <c r="M52" s="85">
        <v>200000</v>
      </c>
      <c r="N52" s="82"/>
      <c r="O52" s="82"/>
      <c r="P52" s="82"/>
      <c r="Q52" s="82"/>
      <c r="R52" s="82"/>
      <c r="S52" s="82"/>
      <c r="T52" s="82"/>
      <c r="U52" s="82"/>
      <c r="V52" s="82"/>
      <c r="W52" s="82"/>
      <c r="X52" s="82"/>
    </row>
    <row r="53" spans="1:24" s="81" customFormat="1" ht="14.25" customHeight="1">
      <c r="A53" s="93" t="s">
        <v>219</v>
      </c>
      <c r="B53" s="93" t="s">
        <v>219</v>
      </c>
      <c r="C53" s="93" t="s">
        <v>335</v>
      </c>
      <c r="D53" s="93" t="s">
        <v>137</v>
      </c>
      <c r="E53" s="93" t="s">
        <v>224</v>
      </c>
      <c r="F53" s="93" t="s">
        <v>225</v>
      </c>
      <c r="G53" s="93" t="s">
        <v>336</v>
      </c>
      <c r="H53" s="93" t="s">
        <v>137</v>
      </c>
      <c r="I53" s="83">
        <v>2000</v>
      </c>
      <c r="J53" s="83">
        <v>2000</v>
      </c>
      <c r="K53" s="94"/>
      <c r="L53" s="94"/>
      <c r="M53" s="85">
        <v>2000</v>
      </c>
      <c r="N53" s="82"/>
      <c r="O53" s="82"/>
      <c r="P53" s="82"/>
      <c r="Q53" s="82"/>
      <c r="R53" s="82"/>
      <c r="S53" s="82"/>
      <c r="T53" s="82"/>
      <c r="U53" s="82"/>
      <c r="V53" s="82"/>
      <c r="W53" s="82"/>
      <c r="X53" s="82"/>
    </row>
    <row r="54" spans="1:24" ht="17.25" customHeight="1">
      <c r="A54" s="179" t="s">
        <v>132</v>
      </c>
      <c r="B54" s="180"/>
      <c r="C54" s="181"/>
      <c r="D54" s="181"/>
      <c r="E54" s="181"/>
      <c r="F54" s="181"/>
      <c r="G54" s="181"/>
      <c r="H54" s="182"/>
      <c r="I54" s="83">
        <v>26954489.039999999</v>
      </c>
      <c r="J54" s="83">
        <v>26954489.039999999</v>
      </c>
      <c r="K54" s="83"/>
      <c r="L54" s="83"/>
      <c r="M54" s="85">
        <v>26954489.039999999</v>
      </c>
      <c r="N54" s="44"/>
      <c r="O54" s="44"/>
      <c r="P54" s="44"/>
      <c r="Q54" s="44"/>
      <c r="R54" s="44"/>
      <c r="S54" s="44"/>
      <c r="T54" s="44"/>
      <c r="U54" s="44"/>
      <c r="V54" s="44"/>
      <c r="W54" s="44"/>
      <c r="X54" s="44"/>
    </row>
  </sheetData>
  <mergeCells count="31">
    <mergeCell ref="X7:X8"/>
    <mergeCell ref="S7:S8"/>
    <mergeCell ref="T7:T8"/>
    <mergeCell ref="U7:U8"/>
    <mergeCell ref="V7:V8"/>
    <mergeCell ref="W7:W8"/>
    <mergeCell ref="A54:H54"/>
    <mergeCell ref="A5:A8"/>
    <mergeCell ref="B5:B8"/>
    <mergeCell ref="C5:C8"/>
    <mergeCell ref="D5:D8"/>
    <mergeCell ref="E5:E8"/>
    <mergeCell ref="F5:F8"/>
    <mergeCell ref="G5:G8"/>
    <mergeCell ref="H5:H8"/>
    <mergeCell ref="A3:X3"/>
    <mergeCell ref="A4:H4"/>
    <mergeCell ref="I5:X5"/>
    <mergeCell ref="J6:N6"/>
    <mergeCell ref="O6:Q6"/>
    <mergeCell ref="S6:X6"/>
    <mergeCell ref="I6:I8"/>
    <mergeCell ref="J7:J8"/>
    <mergeCell ref="K7:K8"/>
    <mergeCell ref="L7:L8"/>
    <mergeCell ref="M7:M8"/>
    <mergeCell ref="N7:N8"/>
    <mergeCell ref="O7:O8"/>
    <mergeCell ref="P7:P8"/>
    <mergeCell ref="Q7:Q8"/>
    <mergeCell ref="R6:R8"/>
  </mergeCells>
  <phoneticPr fontId="15" type="noConversion"/>
  <printOptions horizontalCentered="1"/>
  <pageMargins left="0.37" right="0.37" top="0.56000000000000005" bottom="0.56000000000000005" header="0.48" footer="0.48"/>
  <pageSetup paperSize="9" scale="56"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W19"/>
  <sheetViews>
    <sheetView showZeros="0" topLeftCell="D1" workbookViewId="0">
      <selection activeCell="K23" sqref="K23"/>
    </sheetView>
  </sheetViews>
  <sheetFormatPr defaultColWidth="9.125" defaultRowHeight="14.25" customHeight="1"/>
  <cols>
    <col min="1" max="1" width="10.25" customWidth="1"/>
    <col min="2" max="2" width="18" customWidth="1"/>
    <col min="3" max="3" width="44.375" customWidth="1"/>
    <col min="4" max="4" width="28.5" customWidth="1"/>
    <col min="5" max="5" width="11.125" customWidth="1"/>
    <col min="6" max="6" width="17.75" customWidth="1"/>
    <col min="7" max="8" width="9.875" customWidth="1"/>
    <col min="9" max="9" width="11.25" customWidth="1"/>
    <col min="10" max="10" width="14.125" customWidth="1"/>
    <col min="11" max="11" width="14" customWidth="1"/>
    <col min="12" max="12" width="17.25" customWidth="1"/>
    <col min="13" max="13" width="17.375" customWidth="1"/>
    <col min="14" max="14" width="12.25" customWidth="1"/>
    <col min="15" max="15" width="12.75" customWidth="1"/>
    <col min="16" max="16" width="11.125" customWidth="1"/>
    <col min="17" max="21" width="19.875" customWidth="1"/>
    <col min="22" max="22" width="20" customWidth="1"/>
    <col min="23" max="23" width="19.875"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3.5" customHeight="1">
      <c r="B2" s="66"/>
      <c r="E2" s="2"/>
      <c r="F2" s="2"/>
      <c r="G2" s="2"/>
      <c r="H2" s="2"/>
      <c r="U2" s="66"/>
      <c r="W2" s="67" t="s">
        <v>159</v>
      </c>
    </row>
    <row r="3" spans="1:23" ht="46.5" customHeight="1">
      <c r="A3" s="164" t="str">
        <f>"2025"&amp;"年部门项目支出预算表"</f>
        <v>2025年部门项目支出预算表</v>
      </c>
      <c r="B3" s="164"/>
      <c r="C3" s="164"/>
      <c r="D3" s="164"/>
      <c r="E3" s="164"/>
      <c r="F3" s="164"/>
      <c r="G3" s="164"/>
      <c r="H3" s="164"/>
      <c r="I3" s="164"/>
      <c r="J3" s="164"/>
      <c r="K3" s="164"/>
      <c r="L3" s="164"/>
      <c r="M3" s="164"/>
      <c r="N3" s="164"/>
      <c r="O3" s="164"/>
      <c r="P3" s="164"/>
      <c r="Q3" s="164"/>
      <c r="R3" s="164"/>
      <c r="S3" s="164"/>
      <c r="T3" s="164"/>
      <c r="U3" s="164"/>
      <c r="V3" s="164"/>
      <c r="W3" s="164"/>
    </row>
    <row r="4" spans="1:23" ht="13.5" customHeight="1">
      <c r="A4" s="165" t="s">
        <v>216</v>
      </c>
      <c r="B4" s="166"/>
      <c r="C4" s="166"/>
      <c r="D4" s="166"/>
      <c r="E4" s="166"/>
      <c r="F4" s="166"/>
      <c r="G4" s="166"/>
      <c r="H4" s="166"/>
      <c r="I4" s="5"/>
      <c r="J4" s="5"/>
      <c r="K4" s="5"/>
      <c r="L4" s="5"/>
      <c r="M4" s="5"/>
      <c r="N4" s="5"/>
      <c r="O4" s="5"/>
      <c r="P4" s="5"/>
      <c r="Q4" s="5"/>
      <c r="U4" s="66"/>
      <c r="W4" s="59" t="s">
        <v>1</v>
      </c>
    </row>
    <row r="5" spans="1:23" ht="21.75" customHeight="1">
      <c r="A5" s="177" t="s">
        <v>160</v>
      </c>
      <c r="B5" s="186" t="s">
        <v>143</v>
      </c>
      <c r="C5" s="177" t="s">
        <v>144</v>
      </c>
      <c r="D5" s="177" t="s">
        <v>161</v>
      </c>
      <c r="E5" s="186" t="s">
        <v>145</v>
      </c>
      <c r="F5" s="186" t="s">
        <v>146</v>
      </c>
      <c r="G5" s="186" t="s">
        <v>162</v>
      </c>
      <c r="H5" s="186" t="s">
        <v>163</v>
      </c>
      <c r="I5" s="185" t="s">
        <v>55</v>
      </c>
      <c r="J5" s="171" t="s">
        <v>164</v>
      </c>
      <c r="K5" s="144"/>
      <c r="L5" s="144"/>
      <c r="M5" s="145"/>
      <c r="N5" s="171" t="s">
        <v>151</v>
      </c>
      <c r="O5" s="144"/>
      <c r="P5" s="145"/>
      <c r="Q5" s="186" t="s">
        <v>61</v>
      </c>
      <c r="R5" s="171" t="s">
        <v>62</v>
      </c>
      <c r="S5" s="144"/>
      <c r="T5" s="144"/>
      <c r="U5" s="144"/>
      <c r="V5" s="144"/>
      <c r="W5" s="145"/>
    </row>
    <row r="6" spans="1:23" ht="21.75" customHeight="1">
      <c r="A6" s="183"/>
      <c r="B6" s="173"/>
      <c r="C6" s="183"/>
      <c r="D6" s="183"/>
      <c r="E6" s="188"/>
      <c r="F6" s="188"/>
      <c r="G6" s="188"/>
      <c r="H6" s="188"/>
      <c r="I6" s="173"/>
      <c r="J6" s="189" t="s">
        <v>58</v>
      </c>
      <c r="K6" s="150"/>
      <c r="L6" s="186" t="s">
        <v>59</v>
      </c>
      <c r="M6" s="186" t="s">
        <v>60</v>
      </c>
      <c r="N6" s="186" t="s">
        <v>58</v>
      </c>
      <c r="O6" s="186" t="s">
        <v>59</v>
      </c>
      <c r="P6" s="186" t="s">
        <v>60</v>
      </c>
      <c r="Q6" s="188"/>
      <c r="R6" s="186" t="s">
        <v>57</v>
      </c>
      <c r="S6" s="186" t="s">
        <v>64</v>
      </c>
      <c r="T6" s="186" t="s">
        <v>157</v>
      </c>
      <c r="U6" s="186" t="s">
        <v>66</v>
      </c>
      <c r="V6" s="186" t="s">
        <v>67</v>
      </c>
      <c r="W6" s="186" t="s">
        <v>68</v>
      </c>
    </row>
    <row r="7" spans="1:23" ht="21" customHeight="1">
      <c r="A7" s="173"/>
      <c r="B7" s="173"/>
      <c r="C7" s="173"/>
      <c r="D7" s="173"/>
      <c r="E7" s="173"/>
      <c r="F7" s="173"/>
      <c r="G7" s="173"/>
      <c r="H7" s="173"/>
      <c r="I7" s="173"/>
      <c r="J7" s="190" t="s">
        <v>57</v>
      </c>
      <c r="K7" s="151"/>
      <c r="L7" s="173"/>
      <c r="M7" s="173"/>
      <c r="N7" s="173"/>
      <c r="O7" s="173"/>
      <c r="P7" s="173"/>
      <c r="Q7" s="173"/>
      <c r="R7" s="173"/>
      <c r="S7" s="173"/>
      <c r="T7" s="173"/>
      <c r="U7" s="173"/>
      <c r="V7" s="173"/>
      <c r="W7" s="173"/>
    </row>
    <row r="8" spans="1:23" ht="39.75" customHeight="1">
      <c r="A8" s="178"/>
      <c r="B8" s="149"/>
      <c r="C8" s="178"/>
      <c r="D8" s="178"/>
      <c r="E8" s="187"/>
      <c r="F8" s="187"/>
      <c r="G8" s="187"/>
      <c r="H8" s="187"/>
      <c r="I8" s="149"/>
      <c r="J8" s="34" t="s">
        <v>57</v>
      </c>
      <c r="K8" s="34" t="s">
        <v>165</v>
      </c>
      <c r="L8" s="187"/>
      <c r="M8" s="187"/>
      <c r="N8" s="187"/>
      <c r="O8" s="187"/>
      <c r="P8" s="187"/>
      <c r="Q8" s="187"/>
      <c r="R8" s="187"/>
      <c r="S8" s="187"/>
      <c r="T8" s="187"/>
      <c r="U8" s="149"/>
      <c r="V8" s="187"/>
      <c r="W8" s="187"/>
    </row>
    <row r="9" spans="1:23" ht="20.100000000000001" customHeight="1">
      <c r="A9" s="11">
        <v>1</v>
      </c>
      <c r="B9" s="11">
        <v>2</v>
      </c>
      <c r="C9" s="11">
        <v>3</v>
      </c>
      <c r="D9" s="11">
        <v>4</v>
      </c>
      <c r="E9" s="11">
        <v>5</v>
      </c>
      <c r="F9" s="11">
        <v>6</v>
      </c>
      <c r="G9" s="11">
        <v>7</v>
      </c>
      <c r="H9" s="11">
        <v>8</v>
      </c>
      <c r="I9" s="11">
        <v>9</v>
      </c>
      <c r="J9" s="11">
        <v>10</v>
      </c>
      <c r="K9" s="11">
        <v>11</v>
      </c>
      <c r="L9" s="18">
        <v>12</v>
      </c>
      <c r="M9" s="18">
        <v>13</v>
      </c>
      <c r="N9" s="18">
        <v>14</v>
      </c>
      <c r="O9" s="18">
        <v>15</v>
      </c>
      <c r="P9" s="18">
        <v>16</v>
      </c>
      <c r="Q9" s="18">
        <v>17</v>
      </c>
      <c r="R9" s="18">
        <v>18</v>
      </c>
      <c r="S9" s="18">
        <v>19</v>
      </c>
      <c r="T9" s="18">
        <v>20</v>
      </c>
      <c r="U9" s="11">
        <v>21</v>
      </c>
      <c r="V9" s="18">
        <v>22</v>
      </c>
      <c r="W9" s="11">
        <v>23</v>
      </c>
    </row>
    <row r="10" spans="1:23" s="81" customFormat="1" ht="20.100000000000001" customHeight="1">
      <c r="A10" s="95" t="s">
        <v>337</v>
      </c>
      <c r="B10" s="95" t="s">
        <v>338</v>
      </c>
      <c r="C10" s="95" t="s">
        <v>339</v>
      </c>
      <c r="D10" s="95" t="s">
        <v>219</v>
      </c>
      <c r="E10" s="95" t="s">
        <v>226</v>
      </c>
      <c r="F10" s="95" t="s">
        <v>227</v>
      </c>
      <c r="G10" s="95" t="s">
        <v>310</v>
      </c>
      <c r="H10" s="95" t="s">
        <v>311</v>
      </c>
      <c r="I10" s="83">
        <v>20000</v>
      </c>
      <c r="J10" s="83">
        <v>20000</v>
      </c>
      <c r="K10" s="85">
        <v>20000</v>
      </c>
      <c r="L10" s="82"/>
      <c r="M10" s="82"/>
      <c r="N10" s="82"/>
      <c r="O10" s="82"/>
      <c r="P10" s="82"/>
      <c r="Q10" s="82"/>
      <c r="R10" s="82"/>
      <c r="S10" s="82"/>
      <c r="T10" s="82"/>
      <c r="U10" s="11"/>
      <c r="V10" s="82"/>
      <c r="W10" s="11"/>
    </row>
    <row r="11" spans="1:23" s="81" customFormat="1" ht="20.100000000000001" customHeight="1">
      <c r="A11" s="95" t="s">
        <v>337</v>
      </c>
      <c r="B11" s="95" t="s">
        <v>340</v>
      </c>
      <c r="C11" s="95" t="s">
        <v>341</v>
      </c>
      <c r="D11" s="95" t="s">
        <v>219</v>
      </c>
      <c r="E11" s="95" t="s">
        <v>232</v>
      </c>
      <c r="F11" s="95" t="s">
        <v>233</v>
      </c>
      <c r="G11" s="95" t="s">
        <v>310</v>
      </c>
      <c r="H11" s="95" t="s">
        <v>311</v>
      </c>
      <c r="I11" s="83">
        <v>30000</v>
      </c>
      <c r="J11" s="83">
        <v>30000</v>
      </c>
      <c r="K11" s="85">
        <v>30000</v>
      </c>
      <c r="L11" s="82"/>
      <c r="M11" s="82"/>
      <c r="N11" s="82"/>
      <c r="O11" s="82"/>
      <c r="P11" s="82"/>
      <c r="Q11" s="82"/>
      <c r="R11" s="82"/>
      <c r="S11" s="82"/>
      <c r="T11" s="82"/>
      <c r="U11" s="11"/>
      <c r="V11" s="82"/>
      <c r="W11" s="11"/>
    </row>
    <row r="12" spans="1:23" s="81" customFormat="1" ht="20.100000000000001" customHeight="1">
      <c r="A12" s="95" t="s">
        <v>337</v>
      </c>
      <c r="B12" s="95" t="s">
        <v>342</v>
      </c>
      <c r="C12" s="95" t="s">
        <v>343</v>
      </c>
      <c r="D12" s="95" t="s">
        <v>219</v>
      </c>
      <c r="E12" s="95" t="s">
        <v>230</v>
      </c>
      <c r="F12" s="95" t="s">
        <v>231</v>
      </c>
      <c r="G12" s="95" t="s">
        <v>310</v>
      </c>
      <c r="H12" s="95" t="s">
        <v>311</v>
      </c>
      <c r="I12" s="83">
        <v>20000</v>
      </c>
      <c r="J12" s="83">
        <v>20000</v>
      </c>
      <c r="K12" s="85">
        <v>20000</v>
      </c>
      <c r="L12" s="82"/>
      <c r="M12" s="82"/>
      <c r="N12" s="82"/>
      <c r="O12" s="82"/>
      <c r="P12" s="82"/>
      <c r="Q12" s="82"/>
      <c r="R12" s="82"/>
      <c r="S12" s="82"/>
      <c r="T12" s="82"/>
      <c r="U12" s="11"/>
      <c r="V12" s="82"/>
      <c r="W12" s="11"/>
    </row>
    <row r="13" spans="1:23" s="81" customFormat="1" ht="20.100000000000001" customHeight="1">
      <c r="A13" s="95" t="s">
        <v>337</v>
      </c>
      <c r="B13" s="95" t="s">
        <v>344</v>
      </c>
      <c r="C13" s="95" t="s">
        <v>345</v>
      </c>
      <c r="D13" s="95" t="s">
        <v>219</v>
      </c>
      <c r="E13" s="95" t="s">
        <v>228</v>
      </c>
      <c r="F13" s="95" t="s">
        <v>229</v>
      </c>
      <c r="G13" s="95" t="s">
        <v>310</v>
      </c>
      <c r="H13" s="95" t="s">
        <v>311</v>
      </c>
      <c r="I13" s="83">
        <v>300000</v>
      </c>
      <c r="J13" s="83">
        <v>300000</v>
      </c>
      <c r="K13" s="85">
        <v>300000</v>
      </c>
      <c r="L13" s="82"/>
      <c r="M13" s="82"/>
      <c r="N13" s="82"/>
      <c r="O13" s="82"/>
      <c r="P13" s="82"/>
      <c r="Q13" s="82"/>
      <c r="R13" s="82"/>
      <c r="S13" s="82"/>
      <c r="T13" s="82"/>
      <c r="U13" s="11"/>
      <c r="V13" s="82"/>
      <c r="W13" s="11"/>
    </row>
    <row r="14" spans="1:23" s="81" customFormat="1" ht="20.100000000000001" customHeight="1">
      <c r="A14" s="95" t="s">
        <v>337</v>
      </c>
      <c r="B14" s="95" t="s">
        <v>346</v>
      </c>
      <c r="C14" s="95" t="s">
        <v>347</v>
      </c>
      <c r="D14" s="95" t="s">
        <v>219</v>
      </c>
      <c r="E14" s="95" t="s">
        <v>234</v>
      </c>
      <c r="F14" s="95" t="s">
        <v>235</v>
      </c>
      <c r="G14" s="95" t="s">
        <v>310</v>
      </c>
      <c r="H14" s="95" t="s">
        <v>311</v>
      </c>
      <c r="I14" s="83">
        <v>19810</v>
      </c>
      <c r="J14" s="83">
        <v>19810</v>
      </c>
      <c r="K14" s="85">
        <v>19810</v>
      </c>
      <c r="L14" s="82"/>
      <c r="M14" s="82"/>
      <c r="N14" s="82"/>
      <c r="O14" s="82"/>
      <c r="P14" s="82"/>
      <c r="Q14" s="82"/>
      <c r="R14" s="82"/>
      <c r="S14" s="82"/>
      <c r="T14" s="82"/>
      <c r="U14" s="11"/>
      <c r="V14" s="82"/>
      <c r="W14" s="11"/>
    </row>
    <row r="15" spans="1:23" s="81" customFormat="1" ht="20.100000000000001" customHeight="1">
      <c r="A15" s="95" t="s">
        <v>337</v>
      </c>
      <c r="B15" s="95" t="s">
        <v>348</v>
      </c>
      <c r="C15" s="95" t="s">
        <v>349</v>
      </c>
      <c r="D15" s="95" t="s">
        <v>219</v>
      </c>
      <c r="E15" s="95" t="s">
        <v>232</v>
      </c>
      <c r="F15" s="95" t="s">
        <v>233</v>
      </c>
      <c r="G15" s="95" t="s">
        <v>310</v>
      </c>
      <c r="H15" s="95" t="s">
        <v>311</v>
      </c>
      <c r="I15" s="83">
        <v>103300</v>
      </c>
      <c r="J15" s="83">
        <v>103300</v>
      </c>
      <c r="K15" s="85">
        <v>103300</v>
      </c>
      <c r="L15" s="82"/>
      <c r="M15" s="82"/>
      <c r="N15" s="82"/>
      <c r="O15" s="82"/>
      <c r="P15" s="82"/>
      <c r="Q15" s="82"/>
      <c r="R15" s="82"/>
      <c r="S15" s="82"/>
      <c r="T15" s="82"/>
      <c r="U15" s="11"/>
      <c r="V15" s="82"/>
      <c r="W15" s="11"/>
    </row>
    <row r="16" spans="1:23" s="81" customFormat="1" ht="20.100000000000001" customHeight="1">
      <c r="A16" s="95" t="s">
        <v>350</v>
      </c>
      <c r="B16" s="95" t="s">
        <v>351</v>
      </c>
      <c r="C16" s="95" t="s">
        <v>352</v>
      </c>
      <c r="D16" s="95" t="s">
        <v>219</v>
      </c>
      <c r="E16" s="95" t="s">
        <v>234</v>
      </c>
      <c r="F16" s="95" t="s">
        <v>235</v>
      </c>
      <c r="G16" s="95" t="s">
        <v>353</v>
      </c>
      <c r="H16" s="95" t="s">
        <v>354</v>
      </c>
      <c r="I16" s="83">
        <v>700000</v>
      </c>
      <c r="J16" s="83">
        <v>700000</v>
      </c>
      <c r="K16" s="85">
        <v>700000</v>
      </c>
      <c r="L16" s="82"/>
      <c r="M16" s="82"/>
      <c r="N16" s="82"/>
      <c r="O16" s="82"/>
      <c r="P16" s="82"/>
      <c r="Q16" s="82"/>
      <c r="R16" s="82"/>
      <c r="S16" s="82"/>
      <c r="T16" s="82"/>
      <c r="U16" s="11"/>
      <c r="V16" s="82"/>
      <c r="W16" s="11"/>
    </row>
    <row r="17" spans="1:23" s="81" customFormat="1" ht="20.100000000000001" customHeight="1">
      <c r="A17" s="95" t="s">
        <v>350</v>
      </c>
      <c r="B17" s="95" t="s">
        <v>355</v>
      </c>
      <c r="C17" s="95" t="s">
        <v>356</v>
      </c>
      <c r="D17" s="95" t="s">
        <v>219</v>
      </c>
      <c r="E17" s="95" t="s">
        <v>234</v>
      </c>
      <c r="F17" s="95" t="s">
        <v>235</v>
      </c>
      <c r="G17" s="95" t="s">
        <v>353</v>
      </c>
      <c r="H17" s="95" t="s">
        <v>354</v>
      </c>
      <c r="I17" s="83">
        <v>274435.46999999997</v>
      </c>
      <c r="J17" s="83">
        <v>274435.46999999997</v>
      </c>
      <c r="K17" s="85">
        <v>274435.46999999997</v>
      </c>
      <c r="L17" s="82"/>
      <c r="M17" s="82"/>
      <c r="N17" s="82"/>
      <c r="O17" s="82"/>
      <c r="P17" s="82"/>
      <c r="Q17" s="82"/>
      <c r="R17" s="82"/>
      <c r="S17" s="82"/>
      <c r="T17" s="82"/>
      <c r="U17" s="11"/>
      <c r="V17" s="82"/>
      <c r="W17" s="11"/>
    </row>
    <row r="18" spans="1:23" s="81" customFormat="1" ht="20.100000000000001" customHeight="1">
      <c r="A18" s="95" t="s">
        <v>350</v>
      </c>
      <c r="B18" s="95" t="s">
        <v>357</v>
      </c>
      <c r="C18" s="95" t="s">
        <v>358</v>
      </c>
      <c r="D18" s="95" t="s">
        <v>219</v>
      </c>
      <c r="E18" s="95" t="s">
        <v>234</v>
      </c>
      <c r="F18" s="95" t="s">
        <v>235</v>
      </c>
      <c r="G18" s="95" t="s">
        <v>310</v>
      </c>
      <c r="H18" s="95" t="s">
        <v>311</v>
      </c>
      <c r="I18" s="83">
        <v>16480</v>
      </c>
      <c r="J18" s="83">
        <v>16480</v>
      </c>
      <c r="K18" s="85">
        <v>16480</v>
      </c>
      <c r="L18" s="82"/>
      <c r="M18" s="82"/>
      <c r="N18" s="82"/>
      <c r="O18" s="82"/>
      <c r="P18" s="82"/>
      <c r="Q18" s="82"/>
      <c r="R18" s="82"/>
      <c r="S18" s="82"/>
      <c r="T18" s="82"/>
      <c r="U18" s="11"/>
      <c r="V18" s="82"/>
      <c r="W18" s="11"/>
    </row>
    <row r="19" spans="1:23" ht="20.100000000000001" customHeight="1">
      <c r="A19" s="179" t="s">
        <v>132</v>
      </c>
      <c r="B19" s="180"/>
      <c r="C19" s="180"/>
      <c r="D19" s="180"/>
      <c r="E19" s="180"/>
      <c r="F19" s="180"/>
      <c r="G19" s="180"/>
      <c r="H19" s="191"/>
      <c r="I19" s="83">
        <v>1484025.47</v>
      </c>
      <c r="J19" s="83">
        <v>1484025.47</v>
      </c>
      <c r="K19" s="85">
        <v>1484025.47</v>
      </c>
      <c r="L19" s="44"/>
      <c r="M19" s="44"/>
      <c r="N19" s="44"/>
      <c r="O19" s="44"/>
      <c r="P19" s="44"/>
      <c r="Q19" s="44"/>
      <c r="R19" s="44"/>
      <c r="S19" s="44"/>
      <c r="T19" s="44"/>
      <c r="U19" s="44"/>
      <c r="V19" s="44"/>
      <c r="W19" s="44"/>
    </row>
  </sheetData>
  <mergeCells count="28">
    <mergeCell ref="V6:V8"/>
    <mergeCell ref="W6:W8"/>
    <mergeCell ref="J6:K7"/>
    <mergeCell ref="A19:H19"/>
    <mergeCell ref="A5:A8"/>
    <mergeCell ref="B5:B8"/>
    <mergeCell ref="C5:C8"/>
    <mergeCell ref="D5:D8"/>
    <mergeCell ref="E5:E8"/>
    <mergeCell ref="F5:F8"/>
    <mergeCell ref="G5:G8"/>
    <mergeCell ref="H5:H8"/>
    <mergeCell ref="A3:W3"/>
    <mergeCell ref="A4:H4"/>
    <mergeCell ref="J5:M5"/>
    <mergeCell ref="N5:P5"/>
    <mergeCell ref="R5:W5"/>
    <mergeCell ref="I5:I8"/>
    <mergeCell ref="L6:L8"/>
    <mergeCell ref="M6:M8"/>
    <mergeCell ref="N6:N8"/>
    <mergeCell ref="O6:O8"/>
    <mergeCell ref="P6:P8"/>
    <mergeCell ref="Q5:Q8"/>
    <mergeCell ref="R6:R8"/>
    <mergeCell ref="S6:S8"/>
    <mergeCell ref="T6:T8"/>
    <mergeCell ref="U6:U8"/>
  </mergeCells>
  <phoneticPr fontId="15" type="noConversion"/>
  <printOptions horizontalCentered="1"/>
  <pageMargins left="0.37" right="0.37" top="0.56000000000000005" bottom="0.56000000000000005" header="0.48" footer="0.48"/>
  <pageSetup paperSize="9" scale="56"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J53"/>
  <sheetViews>
    <sheetView showZeros="0" topLeftCell="A46" workbookViewId="0">
      <selection activeCell="C31" sqref="C31"/>
    </sheetView>
  </sheetViews>
  <sheetFormatPr defaultColWidth="9.125" defaultRowHeight="12" customHeight="1"/>
  <cols>
    <col min="1" max="1" width="34.25" customWidth="1"/>
    <col min="2" max="2" width="32.875" customWidth="1"/>
    <col min="3" max="5" width="23.625" customWidth="1"/>
    <col min="6" max="6" width="11.25" customWidth="1"/>
    <col min="7" max="7" width="25.125" customWidth="1"/>
    <col min="8" max="8" width="15.625" customWidth="1"/>
    <col min="9" max="9" width="13.375" customWidth="1"/>
    <col min="10" max="10" width="18.875" customWidth="1"/>
  </cols>
  <sheetData>
    <row r="1" spans="1:10" ht="12" customHeight="1">
      <c r="A1" s="1"/>
      <c r="B1" s="1"/>
      <c r="C1" s="1"/>
      <c r="D1" s="1"/>
      <c r="E1" s="1"/>
      <c r="F1" s="1"/>
      <c r="G1" s="1"/>
      <c r="H1" s="1"/>
      <c r="I1" s="1"/>
      <c r="J1" s="1"/>
    </row>
    <row r="2" spans="1:10" ht="18" customHeight="1">
      <c r="J2" s="3" t="s">
        <v>166</v>
      </c>
    </row>
    <row r="3" spans="1:10" ht="39.75" customHeight="1">
      <c r="A3" s="197" t="str">
        <f>"2025"&amp;"年部门项目支出绩效目标表"</f>
        <v>2025年部门项目支出绩效目标表</v>
      </c>
      <c r="B3" s="164"/>
      <c r="C3" s="164"/>
      <c r="D3" s="164"/>
      <c r="E3" s="164"/>
      <c r="F3" s="163"/>
      <c r="G3" s="164"/>
      <c r="H3" s="163"/>
      <c r="I3" s="163"/>
      <c r="J3" s="164"/>
    </row>
    <row r="4" spans="1:10" ht="17.25" customHeight="1">
      <c r="A4" s="165" t="s">
        <v>216</v>
      </c>
      <c r="B4" s="105"/>
      <c r="C4" s="105"/>
      <c r="D4" s="105"/>
      <c r="E4" s="105"/>
      <c r="F4" s="105"/>
      <c r="G4" s="105"/>
      <c r="H4" s="105"/>
    </row>
    <row r="5" spans="1:10" ht="44.25" customHeight="1">
      <c r="A5" s="34" t="s">
        <v>144</v>
      </c>
      <c r="B5" s="34" t="s">
        <v>167</v>
      </c>
      <c r="C5" s="34" t="s">
        <v>168</v>
      </c>
      <c r="D5" s="34" t="s">
        <v>169</v>
      </c>
      <c r="E5" s="34" t="s">
        <v>170</v>
      </c>
      <c r="F5" s="35" t="s">
        <v>171</v>
      </c>
      <c r="G5" s="34" t="s">
        <v>172</v>
      </c>
      <c r="H5" s="35" t="s">
        <v>173</v>
      </c>
      <c r="I5" s="35" t="s">
        <v>174</v>
      </c>
      <c r="J5" s="34" t="s">
        <v>175</v>
      </c>
    </row>
    <row r="6" spans="1:10" ht="18.75" customHeight="1">
      <c r="A6" s="65">
        <v>1</v>
      </c>
      <c r="B6" s="65">
        <v>2</v>
      </c>
      <c r="C6" s="65">
        <v>3</v>
      </c>
      <c r="D6" s="65">
        <v>4</v>
      </c>
      <c r="E6" s="65">
        <v>5</v>
      </c>
      <c r="F6" s="18">
        <v>6</v>
      </c>
      <c r="G6" s="65">
        <v>7</v>
      </c>
      <c r="H6" s="18">
        <v>8</v>
      </c>
      <c r="I6" s="18">
        <v>9</v>
      </c>
      <c r="J6" s="65">
        <v>10</v>
      </c>
    </row>
    <row r="7" spans="1:10" s="81" customFormat="1" ht="18.75" customHeight="1">
      <c r="A7" s="90" t="s">
        <v>219</v>
      </c>
      <c r="B7" s="95"/>
      <c r="C7" s="95"/>
      <c r="D7" s="95"/>
      <c r="E7" s="96"/>
      <c r="F7" s="97"/>
      <c r="G7" s="96"/>
      <c r="H7" s="97"/>
      <c r="I7" s="97"/>
      <c r="J7" s="96"/>
    </row>
    <row r="8" spans="1:10" s="81" customFormat="1" ht="45" customHeight="1">
      <c r="A8" s="192" t="s">
        <v>341</v>
      </c>
      <c r="B8" s="193" t="s">
        <v>439</v>
      </c>
      <c r="C8" s="84" t="s">
        <v>360</v>
      </c>
      <c r="D8" s="84" t="s">
        <v>361</v>
      </c>
      <c r="E8" s="90" t="s">
        <v>362</v>
      </c>
      <c r="F8" s="84" t="s">
        <v>363</v>
      </c>
      <c r="G8" s="90" t="s">
        <v>364</v>
      </c>
      <c r="H8" s="84" t="s">
        <v>365</v>
      </c>
      <c r="I8" s="84" t="s">
        <v>366</v>
      </c>
      <c r="J8" s="90" t="s">
        <v>367</v>
      </c>
    </row>
    <row r="9" spans="1:10" s="81" customFormat="1" ht="45" customHeight="1">
      <c r="A9" s="192" t="s">
        <v>341</v>
      </c>
      <c r="B9" s="193" t="s">
        <v>359</v>
      </c>
      <c r="C9" s="84" t="s">
        <v>360</v>
      </c>
      <c r="D9" s="84" t="s">
        <v>368</v>
      </c>
      <c r="E9" s="90" t="s">
        <v>369</v>
      </c>
      <c r="F9" s="84" t="s">
        <v>363</v>
      </c>
      <c r="G9" s="90" t="s">
        <v>370</v>
      </c>
      <c r="H9" s="84" t="s">
        <v>371</v>
      </c>
      <c r="I9" s="84" t="s">
        <v>366</v>
      </c>
      <c r="J9" s="90" t="s">
        <v>367</v>
      </c>
    </row>
    <row r="10" spans="1:10" s="81" customFormat="1" ht="45" customHeight="1">
      <c r="A10" s="192" t="s">
        <v>341</v>
      </c>
      <c r="B10" s="193" t="s">
        <v>359</v>
      </c>
      <c r="C10" s="84" t="s">
        <v>360</v>
      </c>
      <c r="D10" s="84" t="s">
        <v>372</v>
      </c>
      <c r="E10" s="90" t="s">
        <v>373</v>
      </c>
      <c r="F10" s="84" t="s">
        <v>374</v>
      </c>
      <c r="G10" s="90" t="s">
        <v>375</v>
      </c>
      <c r="H10" s="84" t="s">
        <v>371</v>
      </c>
      <c r="I10" s="84" t="s">
        <v>366</v>
      </c>
      <c r="J10" s="90" t="s">
        <v>367</v>
      </c>
    </row>
    <row r="11" spans="1:10" s="81" customFormat="1" ht="45" customHeight="1">
      <c r="A11" s="192" t="s">
        <v>341</v>
      </c>
      <c r="B11" s="193" t="s">
        <v>359</v>
      </c>
      <c r="C11" s="84" t="s">
        <v>376</v>
      </c>
      <c r="D11" s="84" t="s">
        <v>377</v>
      </c>
      <c r="E11" s="90" t="s">
        <v>378</v>
      </c>
      <c r="F11" s="84" t="s">
        <v>374</v>
      </c>
      <c r="G11" s="90" t="s">
        <v>379</v>
      </c>
      <c r="H11" s="84" t="s">
        <v>371</v>
      </c>
      <c r="I11" s="84" t="s">
        <v>366</v>
      </c>
      <c r="J11" s="90" t="s">
        <v>367</v>
      </c>
    </row>
    <row r="12" spans="1:10" s="81" customFormat="1" ht="60.75" customHeight="1">
      <c r="A12" s="192" t="s">
        <v>341</v>
      </c>
      <c r="B12" s="193" t="s">
        <v>359</v>
      </c>
      <c r="C12" s="84" t="s">
        <v>380</v>
      </c>
      <c r="D12" s="84" t="s">
        <v>381</v>
      </c>
      <c r="E12" s="90" t="s">
        <v>382</v>
      </c>
      <c r="F12" s="84" t="s">
        <v>363</v>
      </c>
      <c r="G12" s="90" t="s">
        <v>370</v>
      </c>
      <c r="H12" s="84" t="s">
        <v>371</v>
      </c>
      <c r="I12" s="84" t="s">
        <v>366</v>
      </c>
      <c r="J12" s="90" t="s">
        <v>367</v>
      </c>
    </row>
    <row r="13" spans="1:10" ht="52.5" customHeight="1">
      <c r="A13" s="192" t="s">
        <v>347</v>
      </c>
      <c r="B13" s="194" t="s">
        <v>440</v>
      </c>
      <c r="C13" s="84" t="s">
        <v>360</v>
      </c>
      <c r="D13" s="84" t="s">
        <v>361</v>
      </c>
      <c r="E13" s="90" t="s">
        <v>383</v>
      </c>
      <c r="F13" s="84" t="s">
        <v>363</v>
      </c>
      <c r="G13" s="90" t="s">
        <v>85</v>
      </c>
      <c r="H13" s="84" t="s">
        <v>384</v>
      </c>
      <c r="I13" s="84" t="s">
        <v>366</v>
      </c>
      <c r="J13" s="90" t="s">
        <v>385</v>
      </c>
    </row>
    <row r="14" spans="1:10" ht="45" customHeight="1">
      <c r="A14" s="192" t="s">
        <v>347</v>
      </c>
      <c r="B14" s="195" t="s">
        <v>359</v>
      </c>
      <c r="C14" s="84" t="s">
        <v>360</v>
      </c>
      <c r="D14" s="84" t="s">
        <v>386</v>
      </c>
      <c r="E14" s="90" t="s">
        <v>387</v>
      </c>
      <c r="F14" s="84" t="s">
        <v>388</v>
      </c>
      <c r="G14" s="90" t="s">
        <v>389</v>
      </c>
      <c r="H14" s="84" t="s">
        <v>371</v>
      </c>
      <c r="I14" s="84" t="s">
        <v>366</v>
      </c>
      <c r="J14" s="90" t="s">
        <v>385</v>
      </c>
    </row>
    <row r="15" spans="1:10" ht="53.25" customHeight="1">
      <c r="A15" s="192" t="s">
        <v>347</v>
      </c>
      <c r="B15" s="195" t="s">
        <v>359</v>
      </c>
      <c r="C15" s="84" t="s">
        <v>376</v>
      </c>
      <c r="D15" s="84" t="s">
        <v>377</v>
      </c>
      <c r="E15" s="90" t="s">
        <v>390</v>
      </c>
      <c r="F15" s="84" t="s">
        <v>374</v>
      </c>
      <c r="G15" s="90" t="s">
        <v>379</v>
      </c>
      <c r="H15" s="84" t="s">
        <v>371</v>
      </c>
      <c r="I15" s="84" t="s">
        <v>366</v>
      </c>
      <c r="J15" s="90" t="s">
        <v>385</v>
      </c>
    </row>
    <row r="16" spans="1:10" ht="90.75" customHeight="1">
      <c r="A16" s="192" t="s">
        <v>347</v>
      </c>
      <c r="B16" s="196" t="s">
        <v>359</v>
      </c>
      <c r="C16" s="84" t="s">
        <v>380</v>
      </c>
      <c r="D16" s="84" t="s">
        <v>381</v>
      </c>
      <c r="E16" s="90" t="s">
        <v>391</v>
      </c>
      <c r="F16" s="84" t="s">
        <v>363</v>
      </c>
      <c r="G16" s="90" t="s">
        <v>392</v>
      </c>
      <c r="H16" s="84" t="s">
        <v>371</v>
      </c>
      <c r="I16" s="84" t="s">
        <v>366</v>
      </c>
      <c r="J16" s="90" t="s">
        <v>385</v>
      </c>
    </row>
    <row r="17" spans="1:10" ht="45" customHeight="1">
      <c r="A17" s="192" t="s">
        <v>358</v>
      </c>
      <c r="B17" s="194" t="s">
        <v>439</v>
      </c>
      <c r="C17" s="84" t="s">
        <v>360</v>
      </c>
      <c r="D17" s="84" t="s">
        <v>361</v>
      </c>
      <c r="E17" s="90" t="s">
        <v>393</v>
      </c>
      <c r="F17" s="84" t="s">
        <v>374</v>
      </c>
      <c r="G17" s="90" t="s">
        <v>394</v>
      </c>
      <c r="H17" s="84" t="s">
        <v>395</v>
      </c>
      <c r="I17" s="84" t="s">
        <v>366</v>
      </c>
      <c r="J17" s="90" t="s">
        <v>385</v>
      </c>
    </row>
    <row r="18" spans="1:10" ht="45" customHeight="1">
      <c r="A18" s="192" t="s">
        <v>358</v>
      </c>
      <c r="B18" s="195" t="s">
        <v>359</v>
      </c>
      <c r="C18" s="84" t="s">
        <v>360</v>
      </c>
      <c r="D18" s="84" t="s">
        <v>368</v>
      </c>
      <c r="E18" s="90" t="s">
        <v>396</v>
      </c>
      <c r="F18" s="84" t="s">
        <v>374</v>
      </c>
      <c r="G18" s="90" t="s">
        <v>389</v>
      </c>
      <c r="H18" s="84" t="s">
        <v>371</v>
      </c>
      <c r="I18" s="84" t="s">
        <v>366</v>
      </c>
      <c r="J18" s="90" t="s">
        <v>385</v>
      </c>
    </row>
    <row r="19" spans="1:10" ht="45" customHeight="1">
      <c r="A19" s="192" t="s">
        <v>358</v>
      </c>
      <c r="B19" s="195" t="s">
        <v>359</v>
      </c>
      <c r="C19" s="84" t="s">
        <v>360</v>
      </c>
      <c r="D19" s="84" t="s">
        <v>372</v>
      </c>
      <c r="E19" s="90" t="s">
        <v>397</v>
      </c>
      <c r="F19" s="84" t="s">
        <v>374</v>
      </c>
      <c r="G19" s="90" t="s">
        <v>389</v>
      </c>
      <c r="H19" s="84" t="s">
        <v>371</v>
      </c>
      <c r="I19" s="84" t="s">
        <v>366</v>
      </c>
      <c r="J19" s="90" t="s">
        <v>385</v>
      </c>
    </row>
    <row r="20" spans="1:10" ht="45" customHeight="1">
      <c r="A20" s="192" t="s">
        <v>358</v>
      </c>
      <c r="B20" s="195" t="s">
        <v>359</v>
      </c>
      <c r="C20" s="84" t="s">
        <v>360</v>
      </c>
      <c r="D20" s="84" t="s">
        <v>386</v>
      </c>
      <c r="E20" s="90" t="s">
        <v>387</v>
      </c>
      <c r="F20" s="84" t="s">
        <v>388</v>
      </c>
      <c r="G20" s="90" t="s">
        <v>394</v>
      </c>
      <c r="H20" s="84" t="s">
        <v>395</v>
      </c>
      <c r="I20" s="84" t="s">
        <v>366</v>
      </c>
      <c r="J20" s="90" t="s">
        <v>385</v>
      </c>
    </row>
    <row r="21" spans="1:10" ht="34.5" customHeight="1">
      <c r="A21" s="192" t="s">
        <v>358</v>
      </c>
      <c r="B21" s="195" t="s">
        <v>359</v>
      </c>
      <c r="C21" s="84" t="s">
        <v>376</v>
      </c>
      <c r="D21" s="84" t="s">
        <v>377</v>
      </c>
      <c r="E21" s="90" t="s">
        <v>398</v>
      </c>
      <c r="F21" s="84" t="s">
        <v>363</v>
      </c>
      <c r="G21" s="90" t="s">
        <v>370</v>
      </c>
      <c r="H21" s="84" t="s">
        <v>371</v>
      </c>
      <c r="I21" s="84" t="s">
        <v>366</v>
      </c>
      <c r="J21" s="90" t="s">
        <v>385</v>
      </c>
    </row>
    <row r="22" spans="1:10" ht="32.25" customHeight="1">
      <c r="A22" s="192" t="s">
        <v>358</v>
      </c>
      <c r="B22" s="196" t="s">
        <v>359</v>
      </c>
      <c r="C22" s="84" t="s">
        <v>380</v>
      </c>
      <c r="D22" s="84" t="s">
        <v>381</v>
      </c>
      <c r="E22" s="90" t="s">
        <v>399</v>
      </c>
      <c r="F22" s="84" t="s">
        <v>363</v>
      </c>
      <c r="G22" s="90" t="s">
        <v>370</v>
      </c>
      <c r="H22" s="84" t="s">
        <v>371</v>
      </c>
      <c r="I22" s="84" t="s">
        <v>366</v>
      </c>
      <c r="J22" s="90" t="s">
        <v>385</v>
      </c>
    </row>
    <row r="23" spans="1:10" ht="45" customHeight="1">
      <c r="A23" s="192" t="s">
        <v>349</v>
      </c>
      <c r="B23" s="194" t="s">
        <v>442</v>
      </c>
      <c r="C23" s="84" t="s">
        <v>360</v>
      </c>
      <c r="D23" s="84" t="s">
        <v>361</v>
      </c>
      <c r="E23" s="90" t="s">
        <v>400</v>
      </c>
      <c r="F23" s="84" t="s">
        <v>374</v>
      </c>
      <c r="G23" s="90" t="s">
        <v>401</v>
      </c>
      <c r="H23" s="84" t="s">
        <v>384</v>
      </c>
      <c r="I23" s="84" t="s">
        <v>366</v>
      </c>
      <c r="J23" s="90" t="s">
        <v>385</v>
      </c>
    </row>
    <row r="24" spans="1:10" ht="45" customHeight="1">
      <c r="A24" s="192" t="s">
        <v>349</v>
      </c>
      <c r="B24" s="195" t="s">
        <v>359</v>
      </c>
      <c r="C24" s="84" t="s">
        <v>360</v>
      </c>
      <c r="D24" s="84" t="s">
        <v>368</v>
      </c>
      <c r="E24" s="90" t="s">
        <v>402</v>
      </c>
      <c r="F24" s="84" t="s">
        <v>363</v>
      </c>
      <c r="G24" s="90" t="s">
        <v>403</v>
      </c>
      <c r="H24" s="84" t="s">
        <v>371</v>
      </c>
      <c r="I24" s="84" t="s">
        <v>366</v>
      </c>
      <c r="J24" s="90" t="s">
        <v>385</v>
      </c>
    </row>
    <row r="25" spans="1:10" ht="45" customHeight="1">
      <c r="A25" s="192" t="s">
        <v>349</v>
      </c>
      <c r="B25" s="195" t="s">
        <v>359</v>
      </c>
      <c r="C25" s="84" t="s">
        <v>360</v>
      </c>
      <c r="D25" s="84" t="s">
        <v>386</v>
      </c>
      <c r="E25" s="90" t="s">
        <v>387</v>
      </c>
      <c r="F25" s="84" t="s">
        <v>388</v>
      </c>
      <c r="G25" s="90" t="s">
        <v>389</v>
      </c>
      <c r="H25" s="84" t="s">
        <v>371</v>
      </c>
      <c r="I25" s="84" t="s">
        <v>366</v>
      </c>
      <c r="J25" s="90" t="s">
        <v>385</v>
      </c>
    </row>
    <row r="26" spans="1:10" ht="47.25" customHeight="1">
      <c r="A26" s="192" t="s">
        <v>349</v>
      </c>
      <c r="B26" s="195" t="s">
        <v>359</v>
      </c>
      <c r="C26" s="84" t="s">
        <v>376</v>
      </c>
      <c r="D26" s="84" t="s">
        <v>377</v>
      </c>
      <c r="E26" s="90" t="s">
        <v>404</v>
      </c>
      <c r="F26" s="84" t="s">
        <v>374</v>
      </c>
      <c r="G26" s="90" t="s">
        <v>379</v>
      </c>
      <c r="H26" s="84" t="s">
        <v>371</v>
      </c>
      <c r="I26" s="84" t="s">
        <v>366</v>
      </c>
      <c r="J26" s="90" t="s">
        <v>385</v>
      </c>
    </row>
    <row r="27" spans="1:10" ht="59.25" customHeight="1">
      <c r="A27" s="192" t="s">
        <v>349</v>
      </c>
      <c r="B27" s="196" t="s">
        <v>359</v>
      </c>
      <c r="C27" s="84" t="s">
        <v>380</v>
      </c>
      <c r="D27" s="84" t="s">
        <v>381</v>
      </c>
      <c r="E27" s="90" t="s">
        <v>405</v>
      </c>
      <c r="F27" s="84" t="s">
        <v>363</v>
      </c>
      <c r="G27" s="90" t="s">
        <v>392</v>
      </c>
      <c r="H27" s="84" t="s">
        <v>371</v>
      </c>
      <c r="I27" s="84" t="s">
        <v>366</v>
      </c>
      <c r="J27" s="90" t="s">
        <v>385</v>
      </c>
    </row>
    <row r="28" spans="1:10" ht="45" customHeight="1">
      <c r="A28" s="192" t="s">
        <v>352</v>
      </c>
      <c r="B28" s="194" t="s">
        <v>442</v>
      </c>
      <c r="C28" s="84" t="s">
        <v>360</v>
      </c>
      <c r="D28" s="84" t="s">
        <v>361</v>
      </c>
      <c r="E28" s="90" t="s">
        <v>406</v>
      </c>
      <c r="F28" s="84" t="s">
        <v>374</v>
      </c>
      <c r="G28" s="90" t="s">
        <v>407</v>
      </c>
      <c r="H28" s="84" t="s">
        <v>408</v>
      </c>
      <c r="I28" s="84" t="s">
        <v>366</v>
      </c>
      <c r="J28" s="90" t="s">
        <v>409</v>
      </c>
    </row>
    <row r="29" spans="1:10" ht="45" customHeight="1">
      <c r="A29" s="192" t="s">
        <v>352</v>
      </c>
      <c r="B29" s="195" t="s">
        <v>359</v>
      </c>
      <c r="C29" s="84" t="s">
        <v>360</v>
      </c>
      <c r="D29" s="84" t="s">
        <v>368</v>
      </c>
      <c r="E29" s="90" t="s">
        <v>410</v>
      </c>
      <c r="F29" s="84" t="s">
        <v>374</v>
      </c>
      <c r="G29" s="90" t="s">
        <v>389</v>
      </c>
      <c r="H29" s="84" t="s">
        <v>371</v>
      </c>
      <c r="I29" s="84" t="s">
        <v>366</v>
      </c>
      <c r="J29" s="90" t="s">
        <v>409</v>
      </c>
    </row>
    <row r="30" spans="1:10" ht="45" customHeight="1">
      <c r="A30" s="192" t="s">
        <v>352</v>
      </c>
      <c r="B30" s="195" t="s">
        <v>359</v>
      </c>
      <c r="C30" s="84" t="s">
        <v>360</v>
      </c>
      <c r="D30" s="84" t="s">
        <v>372</v>
      </c>
      <c r="E30" s="90" t="s">
        <v>411</v>
      </c>
      <c r="F30" s="84" t="s">
        <v>374</v>
      </c>
      <c r="G30" s="90" t="s">
        <v>412</v>
      </c>
      <c r="H30" s="84" t="s">
        <v>371</v>
      </c>
      <c r="I30" s="84" t="s">
        <v>366</v>
      </c>
      <c r="J30" s="90" t="s">
        <v>385</v>
      </c>
    </row>
    <row r="31" spans="1:10" ht="57" customHeight="1">
      <c r="A31" s="192" t="s">
        <v>352</v>
      </c>
      <c r="B31" s="195" t="s">
        <v>359</v>
      </c>
      <c r="C31" s="84" t="s">
        <v>376</v>
      </c>
      <c r="D31" s="84" t="s">
        <v>377</v>
      </c>
      <c r="E31" s="90" t="s">
        <v>413</v>
      </c>
      <c r="F31" s="84" t="s">
        <v>363</v>
      </c>
      <c r="G31" s="90" t="s">
        <v>414</v>
      </c>
      <c r="H31" s="84" t="s">
        <v>371</v>
      </c>
      <c r="I31" s="84" t="s">
        <v>366</v>
      </c>
      <c r="J31" s="90" t="s">
        <v>385</v>
      </c>
    </row>
    <row r="32" spans="1:10" ht="55.5" customHeight="1">
      <c r="A32" s="192" t="s">
        <v>352</v>
      </c>
      <c r="B32" s="196" t="s">
        <v>359</v>
      </c>
      <c r="C32" s="84" t="s">
        <v>380</v>
      </c>
      <c r="D32" s="84" t="s">
        <v>381</v>
      </c>
      <c r="E32" s="90" t="s">
        <v>415</v>
      </c>
      <c r="F32" s="84" t="s">
        <v>363</v>
      </c>
      <c r="G32" s="90" t="s">
        <v>370</v>
      </c>
      <c r="H32" s="84" t="s">
        <v>371</v>
      </c>
      <c r="I32" s="84" t="s">
        <v>366</v>
      </c>
      <c r="J32" s="90" t="s">
        <v>385</v>
      </c>
    </row>
    <row r="33" spans="1:10" ht="45" customHeight="1">
      <c r="A33" s="192" t="s">
        <v>345</v>
      </c>
      <c r="B33" s="193" t="s">
        <v>440</v>
      </c>
      <c r="C33" s="84" t="s">
        <v>360</v>
      </c>
      <c r="D33" s="84" t="s">
        <v>361</v>
      </c>
      <c r="E33" s="90" t="s">
        <v>416</v>
      </c>
      <c r="F33" s="84" t="s">
        <v>363</v>
      </c>
      <c r="G33" s="90" t="s">
        <v>417</v>
      </c>
      <c r="H33" s="84" t="s">
        <v>418</v>
      </c>
      <c r="I33" s="84" t="s">
        <v>366</v>
      </c>
      <c r="J33" s="90" t="s">
        <v>419</v>
      </c>
    </row>
    <row r="34" spans="1:10" ht="45" customHeight="1">
      <c r="A34" s="192" t="s">
        <v>345</v>
      </c>
      <c r="B34" s="193" t="s">
        <v>359</v>
      </c>
      <c r="C34" s="84" t="s">
        <v>360</v>
      </c>
      <c r="D34" s="84" t="s">
        <v>368</v>
      </c>
      <c r="E34" s="90" t="s">
        <v>420</v>
      </c>
      <c r="F34" s="84" t="s">
        <v>374</v>
      </c>
      <c r="G34" s="90" t="s">
        <v>389</v>
      </c>
      <c r="H34" s="84" t="s">
        <v>371</v>
      </c>
      <c r="I34" s="84" t="s">
        <v>366</v>
      </c>
      <c r="J34" s="90" t="s">
        <v>385</v>
      </c>
    </row>
    <row r="35" spans="1:10" ht="45" customHeight="1">
      <c r="A35" s="192" t="s">
        <v>345</v>
      </c>
      <c r="B35" s="193" t="s">
        <v>359</v>
      </c>
      <c r="C35" s="84" t="s">
        <v>360</v>
      </c>
      <c r="D35" s="84" t="s">
        <v>372</v>
      </c>
      <c r="E35" s="90" t="s">
        <v>411</v>
      </c>
      <c r="F35" s="84" t="s">
        <v>388</v>
      </c>
      <c r="G35" s="90" t="s">
        <v>421</v>
      </c>
      <c r="H35" s="84" t="s">
        <v>371</v>
      </c>
      <c r="I35" s="84" t="s">
        <v>366</v>
      </c>
      <c r="J35" s="90" t="s">
        <v>422</v>
      </c>
    </row>
    <row r="36" spans="1:10" ht="45" customHeight="1">
      <c r="A36" s="192" t="s">
        <v>345</v>
      </c>
      <c r="B36" s="193" t="s">
        <v>359</v>
      </c>
      <c r="C36" s="84" t="s">
        <v>376</v>
      </c>
      <c r="D36" s="84" t="s">
        <v>377</v>
      </c>
      <c r="E36" s="90" t="s">
        <v>423</v>
      </c>
      <c r="F36" s="84" t="s">
        <v>374</v>
      </c>
      <c r="G36" s="90" t="s">
        <v>389</v>
      </c>
      <c r="H36" s="84" t="s">
        <v>371</v>
      </c>
      <c r="I36" s="84" t="s">
        <v>366</v>
      </c>
      <c r="J36" s="90" t="s">
        <v>419</v>
      </c>
    </row>
    <row r="37" spans="1:10" ht="59.25" customHeight="1">
      <c r="A37" s="192" t="s">
        <v>345</v>
      </c>
      <c r="B37" s="193" t="s">
        <v>359</v>
      </c>
      <c r="C37" s="84" t="s">
        <v>380</v>
      </c>
      <c r="D37" s="84" t="s">
        <v>381</v>
      </c>
      <c r="E37" s="90" t="s">
        <v>424</v>
      </c>
      <c r="F37" s="84" t="s">
        <v>363</v>
      </c>
      <c r="G37" s="90" t="s">
        <v>370</v>
      </c>
      <c r="H37" s="84" t="s">
        <v>371</v>
      </c>
      <c r="I37" s="84" t="s">
        <v>366</v>
      </c>
      <c r="J37" s="90" t="s">
        <v>422</v>
      </c>
    </row>
    <row r="38" spans="1:10" ht="45" customHeight="1">
      <c r="A38" s="192" t="s">
        <v>356</v>
      </c>
      <c r="B38" s="194" t="s">
        <v>439</v>
      </c>
      <c r="C38" s="84" t="s">
        <v>360</v>
      </c>
      <c r="D38" s="84" t="s">
        <v>361</v>
      </c>
      <c r="E38" s="90" t="s">
        <v>406</v>
      </c>
      <c r="F38" s="84" t="s">
        <v>374</v>
      </c>
      <c r="G38" s="90" t="s">
        <v>407</v>
      </c>
      <c r="H38" s="84" t="s">
        <v>408</v>
      </c>
      <c r="I38" s="84" t="s">
        <v>366</v>
      </c>
      <c r="J38" s="90" t="s">
        <v>409</v>
      </c>
    </row>
    <row r="39" spans="1:10" ht="45" customHeight="1">
      <c r="A39" s="192" t="s">
        <v>356</v>
      </c>
      <c r="B39" s="195" t="s">
        <v>359</v>
      </c>
      <c r="C39" s="84" t="s">
        <v>360</v>
      </c>
      <c r="D39" s="84" t="s">
        <v>368</v>
      </c>
      <c r="E39" s="90" t="s">
        <v>425</v>
      </c>
      <c r="F39" s="84" t="s">
        <v>374</v>
      </c>
      <c r="G39" s="90" t="s">
        <v>389</v>
      </c>
      <c r="H39" s="84" t="s">
        <v>371</v>
      </c>
      <c r="I39" s="84" t="s">
        <v>366</v>
      </c>
      <c r="J39" s="90" t="s">
        <v>409</v>
      </c>
    </row>
    <row r="40" spans="1:10" ht="45" customHeight="1">
      <c r="A40" s="192" t="s">
        <v>356</v>
      </c>
      <c r="B40" s="195" t="s">
        <v>359</v>
      </c>
      <c r="C40" s="84" t="s">
        <v>360</v>
      </c>
      <c r="D40" s="84" t="s">
        <v>372</v>
      </c>
      <c r="E40" s="90" t="s">
        <v>411</v>
      </c>
      <c r="F40" s="84" t="s">
        <v>374</v>
      </c>
      <c r="G40" s="90" t="s">
        <v>412</v>
      </c>
      <c r="H40" s="84" t="s">
        <v>371</v>
      </c>
      <c r="I40" s="84" t="s">
        <v>366</v>
      </c>
      <c r="J40" s="90" t="s">
        <v>385</v>
      </c>
    </row>
    <row r="41" spans="1:10" ht="45" customHeight="1">
      <c r="A41" s="192" t="s">
        <v>356</v>
      </c>
      <c r="B41" s="195" t="s">
        <v>359</v>
      </c>
      <c r="C41" s="84" t="s">
        <v>360</v>
      </c>
      <c r="D41" s="84" t="s">
        <v>386</v>
      </c>
      <c r="E41" s="90" t="s">
        <v>387</v>
      </c>
      <c r="F41" s="84" t="s">
        <v>374</v>
      </c>
      <c r="G41" s="90" t="s">
        <v>389</v>
      </c>
      <c r="H41" s="84" t="s">
        <v>371</v>
      </c>
      <c r="I41" s="84" t="s">
        <v>366</v>
      </c>
      <c r="J41" s="90" t="s">
        <v>385</v>
      </c>
    </row>
    <row r="42" spans="1:10" ht="36.75" customHeight="1">
      <c r="A42" s="192" t="s">
        <v>356</v>
      </c>
      <c r="B42" s="195" t="s">
        <v>359</v>
      </c>
      <c r="C42" s="84" t="s">
        <v>376</v>
      </c>
      <c r="D42" s="84" t="s">
        <v>377</v>
      </c>
      <c r="E42" s="90" t="s">
        <v>413</v>
      </c>
      <c r="F42" s="84" t="s">
        <v>363</v>
      </c>
      <c r="G42" s="90" t="s">
        <v>414</v>
      </c>
      <c r="H42" s="84" t="s">
        <v>371</v>
      </c>
      <c r="I42" s="84" t="s">
        <v>366</v>
      </c>
      <c r="J42" s="90" t="s">
        <v>385</v>
      </c>
    </row>
    <row r="43" spans="1:10" ht="28.5" customHeight="1">
      <c r="A43" s="192" t="s">
        <v>356</v>
      </c>
      <c r="B43" s="196" t="s">
        <v>359</v>
      </c>
      <c r="C43" s="84" t="s">
        <v>380</v>
      </c>
      <c r="D43" s="84" t="s">
        <v>381</v>
      </c>
      <c r="E43" s="90" t="s">
        <v>415</v>
      </c>
      <c r="F43" s="84" t="s">
        <v>363</v>
      </c>
      <c r="G43" s="90" t="s">
        <v>370</v>
      </c>
      <c r="H43" s="84" t="s">
        <v>371</v>
      </c>
      <c r="I43" s="84" t="s">
        <v>366</v>
      </c>
      <c r="J43" s="90" t="s">
        <v>385</v>
      </c>
    </row>
    <row r="44" spans="1:10" ht="45" customHeight="1">
      <c r="A44" s="192" t="s">
        <v>339</v>
      </c>
      <c r="B44" s="193" t="s">
        <v>439</v>
      </c>
      <c r="C44" s="84" t="s">
        <v>360</v>
      </c>
      <c r="D44" s="84" t="s">
        <v>361</v>
      </c>
      <c r="E44" s="90" t="s">
        <v>426</v>
      </c>
      <c r="F44" s="84" t="s">
        <v>374</v>
      </c>
      <c r="G44" s="90" t="s">
        <v>427</v>
      </c>
      <c r="H44" s="84" t="s">
        <v>365</v>
      </c>
      <c r="I44" s="84" t="s">
        <v>366</v>
      </c>
      <c r="J44" s="90" t="s">
        <v>428</v>
      </c>
    </row>
    <row r="45" spans="1:10" ht="45" customHeight="1">
      <c r="A45" s="192" t="s">
        <v>339</v>
      </c>
      <c r="B45" s="193" t="s">
        <v>359</v>
      </c>
      <c r="C45" s="84" t="s">
        <v>360</v>
      </c>
      <c r="D45" s="84" t="s">
        <v>368</v>
      </c>
      <c r="E45" s="90" t="s">
        <v>429</v>
      </c>
      <c r="F45" s="84" t="s">
        <v>363</v>
      </c>
      <c r="G45" s="90" t="s">
        <v>430</v>
      </c>
      <c r="H45" s="84" t="s">
        <v>371</v>
      </c>
      <c r="I45" s="84" t="s">
        <v>366</v>
      </c>
      <c r="J45" s="90" t="s">
        <v>428</v>
      </c>
    </row>
    <row r="46" spans="1:10" ht="45" customHeight="1">
      <c r="A46" s="192" t="s">
        <v>339</v>
      </c>
      <c r="B46" s="193" t="s">
        <v>359</v>
      </c>
      <c r="C46" s="84" t="s">
        <v>360</v>
      </c>
      <c r="D46" s="84" t="s">
        <v>372</v>
      </c>
      <c r="E46" s="90" t="s">
        <v>411</v>
      </c>
      <c r="F46" s="84" t="s">
        <v>374</v>
      </c>
      <c r="G46" s="90" t="s">
        <v>375</v>
      </c>
      <c r="H46" s="84" t="s">
        <v>371</v>
      </c>
      <c r="I46" s="84" t="s">
        <v>366</v>
      </c>
      <c r="J46" s="90" t="s">
        <v>428</v>
      </c>
    </row>
    <row r="47" spans="1:10" ht="45" customHeight="1">
      <c r="A47" s="192" t="s">
        <v>339</v>
      </c>
      <c r="B47" s="193" t="s">
        <v>359</v>
      </c>
      <c r="C47" s="84" t="s">
        <v>376</v>
      </c>
      <c r="D47" s="84" t="s">
        <v>377</v>
      </c>
      <c r="E47" s="90" t="s">
        <v>431</v>
      </c>
      <c r="F47" s="84" t="s">
        <v>388</v>
      </c>
      <c r="G47" s="90" t="s">
        <v>407</v>
      </c>
      <c r="H47" s="84" t="s">
        <v>432</v>
      </c>
      <c r="I47" s="84" t="s">
        <v>366</v>
      </c>
      <c r="J47" s="90" t="s">
        <v>428</v>
      </c>
    </row>
    <row r="48" spans="1:10" ht="60.75" customHeight="1">
      <c r="A48" s="192" t="s">
        <v>339</v>
      </c>
      <c r="B48" s="193" t="s">
        <v>359</v>
      </c>
      <c r="C48" s="84" t="s">
        <v>380</v>
      </c>
      <c r="D48" s="84" t="s">
        <v>381</v>
      </c>
      <c r="E48" s="90" t="s">
        <v>433</v>
      </c>
      <c r="F48" s="84" t="s">
        <v>363</v>
      </c>
      <c r="G48" s="90" t="s">
        <v>370</v>
      </c>
      <c r="H48" s="84" t="s">
        <v>371</v>
      </c>
      <c r="I48" s="84" t="s">
        <v>366</v>
      </c>
      <c r="J48" s="90" t="s">
        <v>428</v>
      </c>
    </row>
    <row r="49" spans="1:10" ht="45" customHeight="1">
      <c r="A49" s="192" t="s">
        <v>343</v>
      </c>
      <c r="B49" s="193" t="s">
        <v>441</v>
      </c>
      <c r="C49" s="84" t="s">
        <v>360</v>
      </c>
      <c r="D49" s="84" t="s">
        <v>361</v>
      </c>
      <c r="E49" s="90" t="s">
        <v>434</v>
      </c>
      <c r="F49" s="84" t="s">
        <v>374</v>
      </c>
      <c r="G49" s="90" t="s">
        <v>407</v>
      </c>
      <c r="H49" s="84" t="s">
        <v>435</v>
      </c>
      <c r="I49" s="84" t="s">
        <v>366</v>
      </c>
      <c r="J49" s="90" t="s">
        <v>367</v>
      </c>
    </row>
    <row r="50" spans="1:10" ht="45" customHeight="1">
      <c r="A50" s="192" t="s">
        <v>343</v>
      </c>
      <c r="B50" s="193" t="s">
        <v>359</v>
      </c>
      <c r="C50" s="84" t="s">
        <v>360</v>
      </c>
      <c r="D50" s="84" t="s">
        <v>368</v>
      </c>
      <c r="E50" s="90" t="s">
        <v>436</v>
      </c>
      <c r="F50" s="84" t="s">
        <v>374</v>
      </c>
      <c r="G50" s="90" t="s">
        <v>389</v>
      </c>
      <c r="H50" s="84" t="s">
        <v>371</v>
      </c>
      <c r="I50" s="84" t="s">
        <v>366</v>
      </c>
      <c r="J50" s="90" t="s">
        <v>367</v>
      </c>
    </row>
    <row r="51" spans="1:10" ht="45" customHeight="1">
      <c r="A51" s="192" t="s">
        <v>343</v>
      </c>
      <c r="B51" s="193" t="s">
        <v>359</v>
      </c>
      <c r="C51" s="84" t="s">
        <v>360</v>
      </c>
      <c r="D51" s="84" t="s">
        <v>372</v>
      </c>
      <c r="E51" s="90" t="s">
        <v>411</v>
      </c>
      <c r="F51" s="84" t="s">
        <v>374</v>
      </c>
      <c r="G51" s="90" t="s">
        <v>375</v>
      </c>
      <c r="H51" s="84" t="s">
        <v>371</v>
      </c>
      <c r="I51" s="84" t="s">
        <v>366</v>
      </c>
      <c r="J51" s="90" t="s">
        <v>367</v>
      </c>
    </row>
    <row r="52" spans="1:10" ht="59.25" customHeight="1">
      <c r="A52" s="192" t="s">
        <v>343</v>
      </c>
      <c r="B52" s="193" t="s">
        <v>359</v>
      </c>
      <c r="C52" s="84" t="s">
        <v>376</v>
      </c>
      <c r="D52" s="84" t="s">
        <v>377</v>
      </c>
      <c r="E52" s="90" t="s">
        <v>437</v>
      </c>
      <c r="F52" s="84" t="s">
        <v>374</v>
      </c>
      <c r="G52" s="90" t="s">
        <v>389</v>
      </c>
      <c r="H52" s="84" t="s">
        <v>371</v>
      </c>
      <c r="I52" s="84" t="s">
        <v>366</v>
      </c>
      <c r="J52" s="90" t="s">
        <v>367</v>
      </c>
    </row>
    <row r="53" spans="1:10" ht="45" customHeight="1">
      <c r="A53" s="192" t="s">
        <v>343</v>
      </c>
      <c r="B53" s="193" t="s">
        <v>359</v>
      </c>
      <c r="C53" s="84" t="s">
        <v>380</v>
      </c>
      <c r="D53" s="84" t="s">
        <v>381</v>
      </c>
      <c r="E53" s="90" t="s">
        <v>438</v>
      </c>
      <c r="F53" s="84" t="s">
        <v>374</v>
      </c>
      <c r="G53" s="90" t="s">
        <v>389</v>
      </c>
      <c r="H53" s="84" t="s">
        <v>371</v>
      </c>
      <c r="I53" s="84" t="s">
        <v>366</v>
      </c>
      <c r="J53" s="90" t="s">
        <v>367</v>
      </c>
    </row>
  </sheetData>
  <mergeCells count="20">
    <mergeCell ref="A3:J3"/>
    <mergeCell ref="A4:H4"/>
    <mergeCell ref="A8:A12"/>
    <mergeCell ref="B8:B12"/>
    <mergeCell ref="A13:A16"/>
    <mergeCell ref="B13:B16"/>
    <mergeCell ref="A17:A22"/>
    <mergeCell ref="B17:B22"/>
    <mergeCell ref="A23:A27"/>
    <mergeCell ref="B23:B27"/>
    <mergeCell ref="A28:A32"/>
    <mergeCell ref="B28:B32"/>
    <mergeCell ref="A49:A53"/>
    <mergeCell ref="B49:B53"/>
    <mergeCell ref="A33:A37"/>
    <mergeCell ref="B33:B37"/>
    <mergeCell ref="A38:A43"/>
    <mergeCell ref="B38:B43"/>
    <mergeCell ref="A44:A48"/>
    <mergeCell ref="B44:B48"/>
  </mergeCells>
  <phoneticPr fontId="15" type="noConversion"/>
  <printOptions horizontalCentered="1"/>
  <pageMargins left="0.96" right="0.96" top="0.72" bottom="0.72" header="0" footer="0"/>
  <pageSetup paperSize="9" scale="6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F12"/>
  <sheetViews>
    <sheetView showZeros="0" workbookViewId="0">
      <selection activeCell="F30" sqref="F30"/>
    </sheetView>
  </sheetViews>
  <sheetFormatPr defaultColWidth="9.125" defaultRowHeight="14.25" customHeight="1"/>
  <cols>
    <col min="1" max="1" width="32.125" customWidth="1"/>
    <col min="2" max="2" width="20.75" customWidth="1"/>
    <col min="3" max="3" width="32.125" customWidth="1"/>
    <col min="4" max="4" width="27.75" customWidth="1"/>
    <col min="5" max="6" width="36.75" customWidth="1"/>
  </cols>
  <sheetData>
    <row r="1" spans="1:6" ht="14.25" customHeight="1">
      <c r="A1" s="1"/>
      <c r="B1" s="1"/>
      <c r="C1" s="1"/>
      <c r="D1" s="1"/>
      <c r="E1" s="1"/>
      <c r="F1" s="1"/>
    </row>
    <row r="2" spans="1:6" ht="16.5" customHeight="1">
      <c r="A2" s="60">
        <v>1</v>
      </c>
      <c r="B2" s="61">
        <v>0</v>
      </c>
      <c r="C2" s="60">
        <v>1</v>
      </c>
      <c r="D2" s="62"/>
      <c r="E2" s="62"/>
      <c r="F2" s="59" t="s">
        <v>176</v>
      </c>
    </row>
    <row r="3" spans="1:6" ht="42" customHeight="1">
      <c r="A3" s="198" t="str">
        <f>"2025"&amp;"年部门政府性基金预算支出预算表"</f>
        <v>2025年部门政府性基金预算支出预算表</v>
      </c>
      <c r="B3" s="198" t="s">
        <v>177</v>
      </c>
      <c r="C3" s="199"/>
      <c r="D3" s="140"/>
      <c r="E3" s="140"/>
      <c r="F3" s="140"/>
    </row>
    <row r="4" spans="1:6" ht="13.5" customHeight="1">
      <c r="A4" s="165" t="s">
        <v>216</v>
      </c>
      <c r="B4" s="165" t="s">
        <v>178</v>
      </c>
      <c r="C4" s="200"/>
      <c r="D4" s="62"/>
      <c r="E4" s="62"/>
      <c r="F4" s="59" t="s">
        <v>1</v>
      </c>
    </row>
    <row r="5" spans="1:6" ht="19.5" customHeight="1">
      <c r="A5" s="148" t="s">
        <v>142</v>
      </c>
      <c r="B5" s="202" t="s">
        <v>70</v>
      </c>
      <c r="C5" s="148" t="s">
        <v>71</v>
      </c>
      <c r="D5" s="171" t="s">
        <v>179</v>
      </c>
      <c r="E5" s="144"/>
      <c r="F5" s="145"/>
    </row>
    <row r="6" spans="1:6" ht="18.75" customHeight="1">
      <c r="A6" s="184"/>
      <c r="B6" s="203"/>
      <c r="C6" s="184"/>
      <c r="D6" s="9" t="s">
        <v>55</v>
      </c>
      <c r="E6" s="8" t="s">
        <v>73</v>
      </c>
      <c r="F6" s="9" t="s">
        <v>74</v>
      </c>
    </row>
    <row r="7" spans="1:6" ht="18.75" customHeight="1">
      <c r="A7" s="35">
        <v>1</v>
      </c>
      <c r="B7" s="63" t="s">
        <v>81</v>
      </c>
      <c r="C7" s="35">
        <v>3</v>
      </c>
      <c r="D7" s="64">
        <v>4</v>
      </c>
      <c r="E7" s="64">
        <v>5</v>
      </c>
      <c r="F7" s="64">
        <v>6</v>
      </c>
    </row>
    <row r="8" spans="1:6" ht="21" customHeight="1">
      <c r="A8" s="12"/>
      <c r="B8" s="12"/>
      <c r="C8" s="12"/>
      <c r="D8" s="44"/>
      <c r="E8" s="44"/>
      <c r="F8" s="44"/>
    </row>
    <row r="9" spans="1:6" ht="21" customHeight="1">
      <c r="A9" s="12"/>
      <c r="B9" s="12"/>
      <c r="C9" s="12"/>
      <c r="D9" s="44"/>
      <c r="E9" s="44"/>
      <c r="F9" s="44"/>
    </row>
    <row r="10" spans="1:6" ht="18.75" customHeight="1">
      <c r="A10" s="112" t="s">
        <v>132</v>
      </c>
      <c r="B10" s="112" t="s">
        <v>132</v>
      </c>
      <c r="C10" s="201" t="s">
        <v>132</v>
      </c>
      <c r="D10" s="44"/>
      <c r="E10" s="44"/>
      <c r="F10" s="44"/>
    </row>
    <row r="12" spans="1:6" ht="19.5" customHeight="1">
      <c r="A12" s="81" t="s">
        <v>446</v>
      </c>
    </row>
  </sheetData>
  <mergeCells count="7">
    <mergeCell ref="A3:F3"/>
    <mergeCell ref="A4:C4"/>
    <mergeCell ref="D5:F5"/>
    <mergeCell ref="A10:C10"/>
    <mergeCell ref="A5:A6"/>
    <mergeCell ref="B5:B6"/>
    <mergeCell ref="C5:C6"/>
  </mergeCells>
  <phoneticPr fontId="15" type="noConversion"/>
  <printOptions horizontalCentered="1"/>
  <pageMargins left="0.37" right="0.37" top="0.56000000000000005" bottom="0.56000000000000005" header="0.48" footer="0.48"/>
  <pageSetup paperSize="9" scale="98"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S12"/>
  <sheetViews>
    <sheetView showZeros="0" workbookViewId="0">
      <selection activeCell="A14" sqref="A14"/>
    </sheetView>
  </sheetViews>
  <sheetFormatPr defaultColWidth="9.125" defaultRowHeight="14.25" customHeight="1"/>
  <cols>
    <col min="1" max="1" width="29.5" customWidth="1"/>
    <col min="2" max="2" width="20" customWidth="1"/>
    <col min="3" max="3" width="22" customWidth="1"/>
    <col min="4" max="4" width="18" customWidth="1"/>
    <col min="5" max="5" width="25.25" customWidth="1"/>
    <col min="6" max="6" width="7.75" customWidth="1"/>
    <col min="7" max="7" width="11.125" customWidth="1"/>
    <col min="8" max="8" width="13.25" customWidth="1"/>
    <col min="9" max="18" width="20" customWidth="1"/>
    <col min="19" max="19" width="19.875" customWidth="1"/>
  </cols>
  <sheetData>
    <row r="1" spans="1:19" ht="14.25" customHeight="1">
      <c r="A1" s="1"/>
      <c r="B1" s="1"/>
      <c r="C1" s="1"/>
      <c r="D1" s="1"/>
      <c r="E1" s="1"/>
      <c r="F1" s="1"/>
      <c r="G1" s="1"/>
      <c r="H1" s="1"/>
      <c r="I1" s="1"/>
      <c r="J1" s="1"/>
      <c r="K1" s="1"/>
      <c r="L1" s="1"/>
      <c r="M1" s="1"/>
      <c r="N1" s="1"/>
      <c r="O1" s="1"/>
      <c r="P1" s="1"/>
      <c r="Q1" s="1"/>
      <c r="R1" s="1"/>
      <c r="S1" s="1"/>
    </row>
    <row r="2" spans="1:19" ht="15.75" customHeight="1">
      <c r="B2" s="45"/>
      <c r="C2" s="45"/>
      <c r="R2" s="3"/>
      <c r="S2" s="3" t="s">
        <v>180</v>
      </c>
    </row>
    <row r="3" spans="1:19" ht="41.25" customHeight="1">
      <c r="A3" s="204" t="str">
        <f>"2025"&amp;"年部门政府采购预算表"</f>
        <v>2025年部门政府采购预算表</v>
      </c>
      <c r="B3" s="163"/>
      <c r="C3" s="163"/>
      <c r="D3" s="164"/>
      <c r="E3" s="164"/>
      <c r="F3" s="164"/>
      <c r="G3" s="164"/>
      <c r="H3" s="164"/>
      <c r="I3" s="164"/>
      <c r="J3" s="164"/>
      <c r="K3" s="164"/>
      <c r="L3" s="164"/>
      <c r="M3" s="163"/>
      <c r="N3" s="164"/>
      <c r="O3" s="164"/>
      <c r="P3" s="163"/>
      <c r="Q3" s="164"/>
      <c r="R3" s="163"/>
      <c r="S3" s="163"/>
    </row>
    <row r="4" spans="1:19" ht="18.75" customHeight="1">
      <c r="A4" s="156" t="s">
        <v>216</v>
      </c>
      <c r="B4" s="205"/>
      <c r="C4" s="205"/>
      <c r="D4" s="206"/>
      <c r="E4" s="206"/>
      <c r="F4" s="206"/>
      <c r="G4" s="206"/>
      <c r="H4" s="206"/>
      <c r="I4" s="5"/>
      <c r="J4" s="5"/>
      <c r="K4" s="5"/>
      <c r="L4" s="5"/>
      <c r="R4" s="6"/>
      <c r="S4" s="59" t="s">
        <v>1</v>
      </c>
    </row>
    <row r="5" spans="1:19" ht="15.75" customHeight="1">
      <c r="A5" s="186" t="s">
        <v>141</v>
      </c>
      <c r="B5" s="215" t="s">
        <v>142</v>
      </c>
      <c r="C5" s="215" t="s">
        <v>181</v>
      </c>
      <c r="D5" s="217" t="s">
        <v>182</v>
      </c>
      <c r="E5" s="217" t="s">
        <v>183</v>
      </c>
      <c r="F5" s="217" t="s">
        <v>184</v>
      </c>
      <c r="G5" s="217" t="s">
        <v>185</v>
      </c>
      <c r="H5" s="217" t="s">
        <v>186</v>
      </c>
      <c r="I5" s="207" t="s">
        <v>149</v>
      </c>
      <c r="J5" s="207"/>
      <c r="K5" s="207"/>
      <c r="L5" s="207"/>
      <c r="M5" s="169"/>
      <c r="N5" s="207"/>
      <c r="O5" s="207"/>
      <c r="P5" s="168"/>
      <c r="Q5" s="207"/>
      <c r="R5" s="169"/>
      <c r="S5" s="170"/>
    </row>
    <row r="6" spans="1:19" ht="17.25" customHeight="1">
      <c r="A6" s="188"/>
      <c r="B6" s="216"/>
      <c r="C6" s="216"/>
      <c r="D6" s="218"/>
      <c r="E6" s="218"/>
      <c r="F6" s="218"/>
      <c r="G6" s="218"/>
      <c r="H6" s="218"/>
      <c r="I6" s="218" t="s">
        <v>55</v>
      </c>
      <c r="J6" s="218" t="s">
        <v>58</v>
      </c>
      <c r="K6" s="218" t="s">
        <v>187</v>
      </c>
      <c r="L6" s="218" t="s">
        <v>188</v>
      </c>
      <c r="M6" s="220" t="s">
        <v>189</v>
      </c>
      <c r="N6" s="208" t="s">
        <v>190</v>
      </c>
      <c r="O6" s="208"/>
      <c r="P6" s="209"/>
      <c r="Q6" s="208"/>
      <c r="R6" s="210"/>
      <c r="S6" s="211"/>
    </row>
    <row r="7" spans="1:19" ht="54" customHeight="1">
      <c r="A7" s="187"/>
      <c r="B7" s="211"/>
      <c r="C7" s="211"/>
      <c r="D7" s="219"/>
      <c r="E7" s="219"/>
      <c r="F7" s="219"/>
      <c r="G7" s="219"/>
      <c r="H7" s="219"/>
      <c r="I7" s="219"/>
      <c r="J7" s="219" t="s">
        <v>57</v>
      </c>
      <c r="K7" s="219"/>
      <c r="L7" s="219"/>
      <c r="M7" s="221"/>
      <c r="N7" s="48" t="s">
        <v>57</v>
      </c>
      <c r="O7" s="48" t="s">
        <v>64</v>
      </c>
      <c r="P7" s="47" t="s">
        <v>65</v>
      </c>
      <c r="Q7" s="48" t="s">
        <v>66</v>
      </c>
      <c r="R7" s="53" t="s">
        <v>67</v>
      </c>
      <c r="S7" s="47" t="s">
        <v>68</v>
      </c>
    </row>
    <row r="8" spans="1:19" ht="18" customHeight="1">
      <c r="A8" s="56">
        <v>1</v>
      </c>
      <c r="B8" s="56" t="s">
        <v>81</v>
      </c>
      <c r="C8" s="57">
        <v>3</v>
      </c>
      <c r="D8" s="57">
        <v>4</v>
      </c>
      <c r="E8" s="56">
        <v>5</v>
      </c>
      <c r="F8" s="56">
        <v>6</v>
      </c>
      <c r="G8" s="56">
        <v>7</v>
      </c>
      <c r="H8" s="56">
        <v>8</v>
      </c>
      <c r="I8" s="56">
        <v>9</v>
      </c>
      <c r="J8" s="56">
        <v>10</v>
      </c>
      <c r="K8" s="56">
        <v>11</v>
      </c>
      <c r="L8" s="56">
        <v>12</v>
      </c>
      <c r="M8" s="56">
        <v>13</v>
      </c>
      <c r="N8" s="56">
        <v>14</v>
      </c>
      <c r="O8" s="56">
        <v>15</v>
      </c>
      <c r="P8" s="56">
        <v>16</v>
      </c>
      <c r="Q8" s="56">
        <v>17</v>
      </c>
      <c r="R8" s="56">
        <v>18</v>
      </c>
      <c r="S8" s="56">
        <v>19</v>
      </c>
    </row>
    <row r="9" spans="1:19" ht="21" customHeight="1">
      <c r="A9" s="49"/>
      <c r="B9" s="50"/>
      <c r="C9" s="50"/>
      <c r="D9" s="51"/>
      <c r="E9" s="51"/>
      <c r="F9" s="51"/>
      <c r="G9" s="58"/>
      <c r="H9" s="44"/>
      <c r="I9" s="44"/>
      <c r="J9" s="44"/>
      <c r="K9" s="44"/>
      <c r="L9" s="44"/>
      <c r="M9" s="44"/>
      <c r="N9" s="44"/>
      <c r="O9" s="44"/>
      <c r="P9" s="44"/>
      <c r="Q9" s="44"/>
      <c r="R9" s="44"/>
      <c r="S9" s="44"/>
    </row>
    <row r="10" spans="1:19" ht="21" customHeight="1">
      <c r="A10" s="212" t="s">
        <v>132</v>
      </c>
      <c r="B10" s="213"/>
      <c r="C10" s="213"/>
      <c r="D10" s="214"/>
      <c r="E10" s="214"/>
      <c r="F10" s="214"/>
      <c r="G10" s="125"/>
      <c r="H10" s="44"/>
      <c r="I10" s="44"/>
      <c r="J10" s="44"/>
      <c r="K10" s="44"/>
      <c r="L10" s="44"/>
      <c r="M10" s="44"/>
      <c r="N10" s="44"/>
      <c r="O10" s="44"/>
      <c r="P10" s="44"/>
      <c r="Q10" s="44"/>
      <c r="R10" s="44"/>
      <c r="S10" s="44"/>
    </row>
    <row r="11" spans="1:19" ht="21" customHeight="1">
      <c r="A11" s="156" t="s">
        <v>191</v>
      </c>
      <c r="B11" s="165"/>
      <c r="C11" s="165"/>
      <c r="D11" s="156"/>
      <c r="E11" s="156"/>
      <c r="F11" s="156"/>
      <c r="G11" s="223"/>
      <c r="H11" s="224"/>
      <c r="I11" s="224"/>
      <c r="J11" s="224"/>
      <c r="K11" s="224"/>
      <c r="L11" s="224"/>
      <c r="M11" s="224"/>
      <c r="N11" s="224"/>
      <c r="O11" s="224"/>
      <c r="P11" s="224"/>
      <c r="Q11" s="224"/>
      <c r="R11" s="224"/>
      <c r="S11" s="224"/>
    </row>
    <row r="12" spans="1:19" ht="18" customHeight="1">
      <c r="A12" s="222" t="s">
        <v>447</v>
      </c>
      <c r="B12" s="222"/>
    </row>
  </sheetData>
  <mergeCells count="20">
    <mergeCell ref="L6:L7"/>
    <mergeCell ref="M6:M7"/>
    <mergeCell ref="A12:B12"/>
    <mergeCell ref="A11:S11"/>
    <mergeCell ref="A3:S3"/>
    <mergeCell ref="A4:H4"/>
    <mergeCell ref="I5:S5"/>
    <mergeCell ref="N6:S6"/>
    <mergeCell ref="A10:G10"/>
    <mergeCell ref="A5:A7"/>
    <mergeCell ref="B5:B7"/>
    <mergeCell ref="C5:C7"/>
    <mergeCell ref="D5:D7"/>
    <mergeCell ref="E5:E7"/>
    <mergeCell ref="F5:F7"/>
    <mergeCell ref="G5:G7"/>
    <mergeCell ref="H5:H7"/>
    <mergeCell ref="I6:I7"/>
    <mergeCell ref="J6:J7"/>
    <mergeCell ref="K6:K7"/>
  </mergeCells>
  <phoneticPr fontId="15" type="noConversion"/>
  <printOptions horizontalCentered="1"/>
  <pageMargins left="0.96" right="0.96" top="0.72" bottom="0.72" header="0" footer="0"/>
  <pageSetup paperSize="9" scale="6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T12"/>
  <sheetViews>
    <sheetView showZeros="0" workbookViewId="0">
      <selection activeCell="B15" sqref="B15"/>
    </sheetView>
  </sheetViews>
  <sheetFormatPr defaultColWidth="9.125" defaultRowHeight="14.25" customHeight="1"/>
  <cols>
    <col min="1" max="1" width="28.625" customWidth="1"/>
    <col min="2" max="2" width="25.875" customWidth="1"/>
    <col min="3" max="3" width="26.25" customWidth="1"/>
    <col min="4" max="4" width="25.5" customWidth="1"/>
    <col min="5" max="5" width="29.625" customWidth="1"/>
    <col min="6" max="6" width="24.125" customWidth="1"/>
    <col min="7" max="7" width="21.875" customWidth="1"/>
    <col min="8" max="8" width="21.75" customWidth="1"/>
    <col min="9" max="9" width="39.125" customWidth="1"/>
    <col min="10" max="18" width="20.375" customWidth="1"/>
    <col min="19" max="20" width="20.25" customWidth="1"/>
  </cols>
  <sheetData>
    <row r="1" spans="1:20" ht="14.25" customHeight="1">
      <c r="A1" s="1"/>
      <c r="B1" s="1"/>
      <c r="C1" s="1"/>
      <c r="D1" s="1"/>
      <c r="E1" s="1"/>
      <c r="F1" s="1"/>
      <c r="G1" s="1"/>
      <c r="H1" s="1"/>
      <c r="I1" s="1"/>
      <c r="J1" s="1"/>
      <c r="K1" s="1"/>
      <c r="L1" s="1"/>
      <c r="M1" s="1"/>
      <c r="N1" s="1"/>
      <c r="O1" s="1"/>
      <c r="P1" s="1"/>
      <c r="Q1" s="1"/>
      <c r="R1" s="1"/>
      <c r="S1" s="1"/>
      <c r="T1" s="1"/>
    </row>
    <row r="2" spans="1:20" ht="16.5" customHeight="1">
      <c r="A2" s="41"/>
      <c r="B2" s="45"/>
      <c r="C2" s="45"/>
      <c r="D2" s="45"/>
      <c r="E2" s="45"/>
      <c r="F2" s="45"/>
      <c r="G2" s="45"/>
      <c r="H2" s="41"/>
      <c r="I2" s="41"/>
      <c r="J2" s="41"/>
      <c r="K2" s="41"/>
      <c r="L2" s="41"/>
      <c r="M2" s="41"/>
      <c r="N2" s="52"/>
      <c r="O2" s="41"/>
      <c r="P2" s="41"/>
      <c r="Q2" s="45"/>
      <c r="R2" s="41"/>
      <c r="S2" s="54"/>
      <c r="T2" s="54" t="s">
        <v>192</v>
      </c>
    </row>
    <row r="3" spans="1:20" ht="41.25" customHeight="1">
      <c r="A3" s="204" t="str">
        <f>"2025"&amp;"年部门政府购买服务预算表"</f>
        <v>2025年部门政府购买服务预算表</v>
      </c>
      <c r="B3" s="163"/>
      <c r="C3" s="163"/>
      <c r="D3" s="163"/>
      <c r="E3" s="163"/>
      <c r="F3" s="163"/>
      <c r="G3" s="163"/>
      <c r="H3" s="225"/>
      <c r="I3" s="225"/>
      <c r="J3" s="225"/>
      <c r="K3" s="225"/>
      <c r="L3" s="225"/>
      <c r="M3" s="225"/>
      <c r="N3" s="226"/>
      <c r="O3" s="225"/>
      <c r="P3" s="225"/>
      <c r="Q3" s="163"/>
      <c r="R3" s="225"/>
      <c r="S3" s="226"/>
      <c r="T3" s="163"/>
    </row>
    <row r="4" spans="1:20" ht="22.5" customHeight="1">
      <c r="A4" s="227" t="s">
        <v>216</v>
      </c>
      <c r="B4" s="205"/>
      <c r="C4" s="205"/>
      <c r="D4" s="205"/>
      <c r="E4" s="205"/>
      <c r="F4" s="205"/>
      <c r="G4" s="205"/>
      <c r="H4" s="228"/>
      <c r="I4" s="228"/>
      <c r="J4" s="40"/>
      <c r="K4" s="40"/>
      <c r="L4" s="40"/>
      <c r="M4" s="40"/>
      <c r="N4" s="52"/>
      <c r="O4" s="41"/>
      <c r="P4" s="41"/>
      <c r="Q4" s="45"/>
      <c r="R4" s="41"/>
      <c r="S4" s="55"/>
      <c r="T4" s="54" t="s">
        <v>1</v>
      </c>
    </row>
    <row r="5" spans="1:20" ht="24" customHeight="1">
      <c r="A5" s="186" t="s">
        <v>141</v>
      </c>
      <c r="B5" s="215" t="s">
        <v>142</v>
      </c>
      <c r="C5" s="215" t="s">
        <v>181</v>
      </c>
      <c r="D5" s="215" t="s">
        <v>193</v>
      </c>
      <c r="E5" s="215" t="s">
        <v>194</v>
      </c>
      <c r="F5" s="215" t="s">
        <v>195</v>
      </c>
      <c r="G5" s="215" t="s">
        <v>196</v>
      </c>
      <c r="H5" s="217" t="s">
        <v>197</v>
      </c>
      <c r="I5" s="217" t="s">
        <v>198</v>
      </c>
      <c r="J5" s="207" t="s">
        <v>149</v>
      </c>
      <c r="K5" s="207"/>
      <c r="L5" s="207"/>
      <c r="M5" s="207"/>
      <c r="N5" s="169"/>
      <c r="O5" s="207"/>
      <c r="P5" s="207"/>
      <c r="Q5" s="168"/>
      <c r="R5" s="207"/>
      <c r="S5" s="169"/>
      <c r="T5" s="170"/>
    </row>
    <row r="6" spans="1:20" ht="24" customHeight="1">
      <c r="A6" s="188"/>
      <c r="B6" s="216"/>
      <c r="C6" s="216"/>
      <c r="D6" s="216"/>
      <c r="E6" s="216"/>
      <c r="F6" s="216"/>
      <c r="G6" s="216"/>
      <c r="H6" s="218"/>
      <c r="I6" s="218"/>
      <c r="J6" s="218" t="s">
        <v>55</v>
      </c>
      <c r="K6" s="218" t="s">
        <v>58</v>
      </c>
      <c r="L6" s="218" t="s">
        <v>187</v>
      </c>
      <c r="M6" s="218" t="s">
        <v>188</v>
      </c>
      <c r="N6" s="220" t="s">
        <v>189</v>
      </c>
      <c r="O6" s="208" t="s">
        <v>190</v>
      </c>
      <c r="P6" s="208"/>
      <c r="Q6" s="209"/>
      <c r="R6" s="208"/>
      <c r="S6" s="210"/>
      <c r="T6" s="211"/>
    </row>
    <row r="7" spans="1:20" ht="54" customHeight="1">
      <c r="A7" s="187"/>
      <c r="B7" s="211"/>
      <c r="C7" s="211"/>
      <c r="D7" s="211"/>
      <c r="E7" s="211"/>
      <c r="F7" s="211"/>
      <c r="G7" s="211"/>
      <c r="H7" s="219"/>
      <c r="I7" s="219"/>
      <c r="J7" s="219"/>
      <c r="K7" s="219" t="s">
        <v>57</v>
      </c>
      <c r="L7" s="219"/>
      <c r="M7" s="219"/>
      <c r="N7" s="221"/>
      <c r="O7" s="48" t="s">
        <v>57</v>
      </c>
      <c r="P7" s="48" t="s">
        <v>64</v>
      </c>
      <c r="Q7" s="47" t="s">
        <v>65</v>
      </c>
      <c r="R7" s="48" t="s">
        <v>66</v>
      </c>
      <c r="S7" s="53" t="s">
        <v>67</v>
      </c>
      <c r="T7" s="47" t="s">
        <v>68</v>
      </c>
    </row>
    <row r="8" spans="1:20" ht="17.25" customHeight="1">
      <c r="A8" s="10">
        <v>1</v>
      </c>
      <c r="B8" s="47">
        <v>2</v>
      </c>
      <c r="C8" s="10">
        <v>3</v>
      </c>
      <c r="D8" s="10">
        <v>4</v>
      </c>
      <c r="E8" s="47">
        <v>5</v>
      </c>
      <c r="F8" s="10">
        <v>6</v>
      </c>
      <c r="G8" s="10">
        <v>7</v>
      </c>
      <c r="H8" s="47">
        <v>8</v>
      </c>
      <c r="I8" s="10">
        <v>9</v>
      </c>
      <c r="J8" s="10">
        <v>10</v>
      </c>
      <c r="K8" s="47">
        <v>11</v>
      </c>
      <c r="L8" s="10">
        <v>12</v>
      </c>
      <c r="M8" s="10">
        <v>13</v>
      </c>
      <c r="N8" s="47">
        <v>14</v>
      </c>
      <c r="O8" s="10">
        <v>15</v>
      </c>
      <c r="P8" s="10">
        <v>16</v>
      </c>
      <c r="Q8" s="47">
        <v>17</v>
      </c>
      <c r="R8" s="10">
        <v>18</v>
      </c>
      <c r="S8" s="10">
        <v>19</v>
      </c>
      <c r="T8" s="10">
        <v>20</v>
      </c>
    </row>
    <row r="9" spans="1:20" ht="21" customHeight="1">
      <c r="A9" s="49"/>
      <c r="B9" s="50"/>
      <c r="C9" s="50"/>
      <c r="D9" s="50"/>
      <c r="E9" s="50"/>
      <c r="F9" s="50"/>
      <c r="G9" s="50"/>
      <c r="H9" s="51"/>
      <c r="I9" s="51"/>
      <c r="J9" s="44"/>
      <c r="K9" s="44"/>
      <c r="L9" s="44"/>
      <c r="M9" s="44"/>
      <c r="N9" s="44"/>
      <c r="O9" s="44"/>
      <c r="P9" s="44"/>
      <c r="Q9" s="44"/>
      <c r="R9" s="44"/>
      <c r="S9" s="44"/>
      <c r="T9" s="44"/>
    </row>
    <row r="10" spans="1:20" ht="21" customHeight="1">
      <c r="A10" s="212" t="s">
        <v>132</v>
      </c>
      <c r="B10" s="213"/>
      <c r="C10" s="213"/>
      <c r="D10" s="213"/>
      <c r="E10" s="213"/>
      <c r="F10" s="213"/>
      <c r="G10" s="213"/>
      <c r="H10" s="214"/>
      <c r="I10" s="124"/>
      <c r="J10" s="44"/>
      <c r="K10" s="44"/>
      <c r="L10" s="44"/>
      <c r="M10" s="44"/>
      <c r="N10" s="44"/>
      <c r="O10" s="44"/>
      <c r="P10" s="44"/>
      <c r="Q10" s="44"/>
      <c r="R10" s="44"/>
      <c r="S10" s="44"/>
      <c r="T10" s="44"/>
    </row>
    <row r="12" spans="1:20" ht="19.5" customHeight="1">
      <c r="A12" s="81" t="s">
        <v>448</v>
      </c>
    </row>
  </sheetData>
  <mergeCells count="19">
    <mergeCell ref="L6:L7"/>
    <mergeCell ref="M6:M7"/>
    <mergeCell ref="N6:N7"/>
    <mergeCell ref="A3:T3"/>
    <mergeCell ref="A4:I4"/>
    <mergeCell ref="J5:T5"/>
    <mergeCell ref="O6:T6"/>
    <mergeCell ref="J6:J7"/>
    <mergeCell ref="K6:K7"/>
    <mergeCell ref="A10:I10"/>
    <mergeCell ref="A5:A7"/>
    <mergeCell ref="B5:B7"/>
    <mergeCell ref="C5:C7"/>
    <mergeCell ref="D5:D7"/>
    <mergeCell ref="E5:E7"/>
    <mergeCell ref="F5:F7"/>
    <mergeCell ref="G5:G7"/>
    <mergeCell ref="H5:H7"/>
    <mergeCell ref="I5:I7"/>
  </mergeCells>
  <phoneticPr fontId="15" type="noConversion"/>
  <printOptions horizontalCentered="1"/>
  <pageMargins left="0.96" right="0.96" top="0.72" bottom="0.72" header="0" footer="0"/>
  <pageSetup paperSize="9" scale="6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T11"/>
  <sheetViews>
    <sheetView showZeros="0" workbookViewId="0">
      <selection activeCell="B16" sqref="B16"/>
    </sheetView>
  </sheetViews>
  <sheetFormatPr defaultColWidth="9.125" defaultRowHeight="14.25" customHeight="1"/>
  <cols>
    <col min="1" max="1" width="32.875" customWidth="1"/>
    <col min="2" max="2" width="20" customWidth="1"/>
    <col min="3" max="3" width="17" customWidth="1"/>
    <col min="4" max="4" width="17.125" customWidth="1"/>
    <col min="5" max="20" width="20" customWidth="1"/>
  </cols>
  <sheetData>
    <row r="1" spans="1:20" ht="14.25" customHeight="1">
      <c r="A1" s="1"/>
      <c r="B1" s="1"/>
      <c r="C1" s="1"/>
      <c r="D1" s="1"/>
      <c r="E1" s="1"/>
      <c r="F1" s="1"/>
      <c r="G1" s="1"/>
      <c r="H1" s="1"/>
      <c r="I1" s="1"/>
      <c r="J1" s="1"/>
      <c r="K1" s="1"/>
      <c r="L1" s="1"/>
      <c r="M1" s="1"/>
      <c r="N1" s="1"/>
      <c r="O1" s="1"/>
      <c r="P1" s="1"/>
      <c r="Q1" s="1"/>
      <c r="R1" s="1"/>
      <c r="S1" s="1"/>
      <c r="T1" s="1"/>
    </row>
    <row r="2" spans="1:20" ht="17.25" customHeight="1">
      <c r="D2" s="39"/>
      <c r="T2" s="3" t="s">
        <v>199</v>
      </c>
    </row>
    <row r="3" spans="1:20" ht="41.25" customHeight="1">
      <c r="A3" s="204" t="str">
        <f>"2025"&amp;"年县对下转移支付预算表"</f>
        <v>2025年县对下转移支付预算表</v>
      </c>
      <c r="B3" s="164"/>
      <c r="C3" s="164"/>
      <c r="D3" s="164"/>
      <c r="E3" s="164"/>
      <c r="F3" s="164"/>
      <c r="G3" s="164"/>
      <c r="H3" s="164"/>
      <c r="I3" s="164"/>
      <c r="J3" s="164"/>
      <c r="K3" s="164"/>
      <c r="L3" s="164"/>
      <c r="M3" s="164"/>
      <c r="N3" s="164"/>
      <c r="O3" s="164"/>
      <c r="P3" s="164"/>
      <c r="Q3" s="164"/>
      <c r="R3" s="164"/>
      <c r="S3" s="164"/>
      <c r="T3" s="164"/>
    </row>
    <row r="4" spans="1:20" ht="18" customHeight="1">
      <c r="A4" s="227" t="s">
        <v>216</v>
      </c>
      <c r="B4" s="228"/>
      <c r="C4" s="228"/>
      <c r="D4" s="229"/>
      <c r="E4" s="230"/>
      <c r="F4" s="230"/>
      <c r="G4" s="230"/>
      <c r="H4" s="230"/>
      <c r="I4" s="230"/>
      <c r="T4" s="6" t="s">
        <v>1</v>
      </c>
    </row>
    <row r="5" spans="1:20" ht="19.5" customHeight="1">
      <c r="A5" s="185" t="s">
        <v>200</v>
      </c>
      <c r="B5" s="171" t="s">
        <v>149</v>
      </c>
      <c r="C5" s="144"/>
      <c r="D5" s="144"/>
      <c r="E5" s="171" t="s">
        <v>201</v>
      </c>
      <c r="F5" s="144"/>
      <c r="G5" s="144"/>
      <c r="H5" s="144"/>
      <c r="I5" s="144"/>
      <c r="J5" s="144"/>
      <c r="K5" s="144"/>
      <c r="L5" s="144"/>
      <c r="M5" s="144"/>
      <c r="N5" s="144"/>
      <c r="O5" s="144"/>
      <c r="P5" s="144"/>
      <c r="Q5" s="144"/>
      <c r="R5" s="144"/>
      <c r="S5" s="144"/>
      <c r="T5" s="144"/>
    </row>
    <row r="6" spans="1:20" ht="40.5" customHeight="1">
      <c r="A6" s="149"/>
      <c r="B6" s="14" t="s">
        <v>55</v>
      </c>
      <c r="C6" s="7" t="s">
        <v>58</v>
      </c>
      <c r="D6" s="42" t="s">
        <v>187</v>
      </c>
      <c r="E6" s="102" t="s">
        <v>452</v>
      </c>
      <c r="F6" s="102" t="s">
        <v>453</v>
      </c>
      <c r="G6" s="102" t="s">
        <v>454</v>
      </c>
      <c r="H6" s="102" t="s">
        <v>455</v>
      </c>
      <c r="I6" s="102" t="s">
        <v>456</v>
      </c>
      <c r="J6" s="102" t="s">
        <v>457</v>
      </c>
      <c r="K6" s="102" t="s">
        <v>458</v>
      </c>
      <c r="L6" s="102" t="s">
        <v>459</v>
      </c>
      <c r="M6" s="102" t="s">
        <v>460</v>
      </c>
      <c r="N6" s="102" t="s">
        <v>461</v>
      </c>
      <c r="O6" s="102" t="s">
        <v>462</v>
      </c>
      <c r="P6" s="102" t="s">
        <v>463</v>
      </c>
      <c r="Q6" s="102" t="s">
        <v>464</v>
      </c>
      <c r="R6" s="102" t="s">
        <v>465</v>
      </c>
      <c r="S6" s="102" t="s">
        <v>466</v>
      </c>
      <c r="T6" s="103" t="s">
        <v>467</v>
      </c>
    </row>
    <row r="7" spans="1:20" ht="19.5" customHeight="1">
      <c r="A7" s="11">
        <v>1</v>
      </c>
      <c r="B7" s="11">
        <v>2</v>
      </c>
      <c r="C7" s="11">
        <v>3</v>
      </c>
      <c r="D7" s="43">
        <v>4</v>
      </c>
      <c r="E7" s="18">
        <v>5</v>
      </c>
      <c r="F7" s="11">
        <v>6</v>
      </c>
      <c r="G7" s="11">
        <v>7</v>
      </c>
      <c r="H7" s="43">
        <v>8</v>
      </c>
      <c r="I7" s="11">
        <v>9</v>
      </c>
      <c r="J7" s="11">
        <v>10</v>
      </c>
      <c r="K7" s="11">
        <v>11</v>
      </c>
      <c r="L7" s="43">
        <v>12</v>
      </c>
      <c r="M7" s="11">
        <v>13</v>
      </c>
      <c r="N7" s="11">
        <v>14</v>
      </c>
      <c r="O7" s="11">
        <v>15</v>
      </c>
      <c r="P7" s="43">
        <v>16</v>
      </c>
      <c r="Q7" s="11">
        <v>17</v>
      </c>
      <c r="R7" s="11">
        <v>18</v>
      </c>
      <c r="S7" s="11">
        <v>19</v>
      </c>
      <c r="T7" s="11">
        <v>20</v>
      </c>
    </row>
    <row r="8" spans="1:20" ht="19.5" customHeight="1">
      <c r="A8" s="15"/>
      <c r="B8" s="44"/>
      <c r="C8" s="44"/>
      <c r="D8" s="44"/>
      <c r="E8" s="44"/>
      <c r="F8" s="44"/>
      <c r="G8" s="44"/>
      <c r="H8" s="44"/>
      <c r="I8" s="44"/>
      <c r="J8" s="44"/>
      <c r="K8" s="44"/>
      <c r="L8" s="44"/>
      <c r="M8" s="44"/>
      <c r="N8" s="44"/>
      <c r="O8" s="44"/>
      <c r="P8" s="44"/>
      <c r="Q8" s="44"/>
      <c r="R8" s="44"/>
      <c r="S8" s="44"/>
      <c r="T8" s="44"/>
    </row>
    <row r="9" spans="1:20" ht="19.5" customHeight="1">
      <c r="A9" s="36"/>
      <c r="B9" s="44"/>
      <c r="C9" s="44"/>
      <c r="D9" s="44"/>
      <c r="E9" s="44"/>
      <c r="F9" s="44"/>
      <c r="G9" s="44"/>
      <c r="H9" s="44"/>
      <c r="I9" s="44"/>
      <c r="J9" s="44"/>
      <c r="K9" s="44"/>
      <c r="L9" s="44"/>
      <c r="M9" s="44"/>
      <c r="N9" s="44"/>
      <c r="O9" s="44"/>
      <c r="P9" s="44"/>
      <c r="Q9" s="44"/>
      <c r="R9" s="44"/>
      <c r="S9" s="44"/>
      <c r="T9" s="44"/>
    </row>
    <row r="11" spans="1:20" ht="19.5" customHeight="1">
      <c r="A11" s="101" t="s">
        <v>468</v>
      </c>
    </row>
  </sheetData>
  <mergeCells count="5">
    <mergeCell ref="A3:T3"/>
    <mergeCell ref="A4:I4"/>
    <mergeCell ref="B5:D5"/>
    <mergeCell ref="E5:T5"/>
    <mergeCell ref="A5:A6"/>
  </mergeCells>
  <phoneticPr fontId="15" type="noConversion"/>
  <printOptions horizontalCentered="1"/>
  <pageMargins left="0.96" right="0.96" top="0.72" bottom="0.72" header="0" footer="0"/>
  <pageSetup paperSize="9" scale="57"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J10"/>
  <sheetViews>
    <sheetView showZeros="0" workbookViewId="0">
      <selection activeCell="A15" sqref="A15"/>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spans="1:10" ht="12" customHeight="1">
      <c r="A1" s="1"/>
      <c r="B1" s="1"/>
      <c r="C1" s="1"/>
      <c r="D1" s="1"/>
      <c r="E1" s="1"/>
      <c r="F1" s="1"/>
      <c r="G1" s="1"/>
      <c r="H1" s="1"/>
      <c r="I1" s="1"/>
      <c r="J1" s="1"/>
    </row>
    <row r="2" spans="1:10" ht="16.5" customHeight="1">
      <c r="J2" s="3" t="s">
        <v>202</v>
      </c>
    </row>
    <row r="3" spans="1:10" ht="41.25" customHeight="1">
      <c r="A3" s="197" t="str">
        <f>"2025"&amp;"年县对下转移支付绩效目标表"</f>
        <v>2025年县对下转移支付绩效目标表</v>
      </c>
      <c r="B3" s="164"/>
      <c r="C3" s="164"/>
      <c r="D3" s="164"/>
      <c r="E3" s="164"/>
      <c r="F3" s="163"/>
      <c r="G3" s="164"/>
      <c r="H3" s="163"/>
      <c r="I3" s="163"/>
      <c r="J3" s="164"/>
    </row>
    <row r="4" spans="1:10" ht="17.25" customHeight="1">
      <c r="A4" s="165" t="s">
        <v>216</v>
      </c>
      <c r="B4" s="105"/>
      <c r="C4" s="105"/>
      <c r="D4" s="105"/>
      <c r="E4" s="105"/>
      <c r="F4" s="105"/>
      <c r="G4" s="105"/>
      <c r="H4" s="105"/>
    </row>
    <row r="5" spans="1:10" ht="44.25" customHeight="1">
      <c r="A5" s="34" t="s">
        <v>200</v>
      </c>
      <c r="B5" s="34" t="s">
        <v>167</v>
      </c>
      <c r="C5" s="34" t="s">
        <v>168</v>
      </c>
      <c r="D5" s="34" t="s">
        <v>169</v>
      </c>
      <c r="E5" s="34" t="s">
        <v>170</v>
      </c>
      <c r="F5" s="35" t="s">
        <v>171</v>
      </c>
      <c r="G5" s="34" t="s">
        <v>172</v>
      </c>
      <c r="H5" s="35" t="s">
        <v>173</v>
      </c>
      <c r="I5" s="35" t="s">
        <v>174</v>
      </c>
      <c r="J5" s="34" t="s">
        <v>175</v>
      </c>
    </row>
    <row r="6" spans="1:10" ht="14.25" customHeight="1">
      <c r="A6" s="34">
        <v>1</v>
      </c>
      <c r="B6" s="34">
        <v>2</v>
      </c>
      <c r="C6" s="34">
        <v>3</v>
      </c>
      <c r="D6" s="34">
        <v>4</v>
      </c>
      <c r="E6" s="34">
        <v>5</v>
      </c>
      <c r="F6" s="35">
        <v>6</v>
      </c>
      <c r="G6" s="34">
        <v>7</v>
      </c>
      <c r="H6" s="35">
        <v>8</v>
      </c>
      <c r="I6" s="35">
        <v>9</v>
      </c>
      <c r="J6" s="34">
        <v>10</v>
      </c>
    </row>
    <row r="7" spans="1:10" ht="42" customHeight="1">
      <c r="A7" s="15"/>
      <c r="B7" s="36"/>
      <c r="C7" s="36"/>
      <c r="D7" s="36"/>
      <c r="E7" s="37"/>
      <c r="F7" s="38"/>
      <c r="G7" s="37"/>
      <c r="H7" s="38"/>
      <c r="I7" s="38"/>
      <c r="J7" s="37"/>
    </row>
    <row r="8" spans="1:10" ht="42" customHeight="1">
      <c r="A8" s="15"/>
      <c r="B8" s="12"/>
      <c r="C8" s="12"/>
      <c r="D8" s="12"/>
      <c r="E8" s="15"/>
      <c r="F8" s="12"/>
      <c r="G8" s="15"/>
      <c r="H8" s="12"/>
      <c r="I8" s="12"/>
      <c r="J8" s="15"/>
    </row>
    <row r="10" spans="1:10" ht="20.25" customHeight="1">
      <c r="A10" s="81" t="s">
        <v>449</v>
      </c>
    </row>
  </sheetData>
  <mergeCells count="2">
    <mergeCell ref="A3:J3"/>
    <mergeCell ref="A4:H4"/>
  </mergeCells>
  <phoneticPr fontId="15" type="noConversion"/>
  <printOptions horizontalCentered="1"/>
  <pageMargins left="0.96" right="0.96" top="0.72" bottom="0.72" header="0" footer="0"/>
  <pageSetup paperSize="9" scale="6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I11"/>
  <sheetViews>
    <sheetView showZeros="0" workbookViewId="0">
      <selection activeCell="C12" sqref="C12"/>
    </sheetView>
  </sheetViews>
  <sheetFormatPr defaultColWidth="10.375" defaultRowHeight="14.25" customHeight="1"/>
  <cols>
    <col min="1" max="3" width="33.75" customWidth="1"/>
    <col min="4" max="4" width="45.625" customWidth="1"/>
    <col min="5" max="5" width="27.625" customWidth="1"/>
    <col min="6" max="6" width="21.75" customWidth="1"/>
    <col min="7" max="9" width="26.25" customWidth="1"/>
  </cols>
  <sheetData>
    <row r="1" spans="1:9" ht="14.25" customHeight="1">
      <c r="A1" s="1"/>
      <c r="B1" s="1"/>
      <c r="C1" s="1"/>
      <c r="D1" s="1"/>
      <c r="E1" s="1"/>
      <c r="F1" s="1"/>
      <c r="G1" s="1"/>
      <c r="H1" s="1"/>
      <c r="I1" s="1"/>
    </row>
    <row r="2" spans="1:9" ht="14.25" customHeight="1">
      <c r="A2" s="231" t="s">
        <v>203</v>
      </c>
      <c r="B2" s="232"/>
      <c r="C2" s="232"/>
      <c r="D2" s="233"/>
      <c r="E2" s="233"/>
      <c r="F2" s="233"/>
      <c r="G2" s="232"/>
      <c r="H2" s="232"/>
      <c r="I2" s="233"/>
    </row>
    <row r="3" spans="1:9" ht="41.25" customHeight="1">
      <c r="A3" s="104" t="str">
        <f>"2025"&amp;"年新增资产配置预算表"</f>
        <v>2025年新增资产配置预算表</v>
      </c>
      <c r="B3" s="155"/>
      <c r="C3" s="155"/>
      <c r="D3" s="154"/>
      <c r="E3" s="154"/>
      <c r="F3" s="154"/>
      <c r="G3" s="155"/>
      <c r="H3" s="155"/>
      <c r="I3" s="154"/>
    </row>
    <row r="4" spans="1:9" ht="14.25" customHeight="1">
      <c r="A4" s="106" t="s">
        <v>216</v>
      </c>
      <c r="B4" s="234"/>
      <c r="C4" s="234"/>
      <c r="D4" s="22"/>
      <c r="F4" s="21"/>
      <c r="G4" s="20"/>
      <c r="H4" s="20"/>
      <c r="I4" s="33" t="s">
        <v>1</v>
      </c>
    </row>
    <row r="5" spans="1:9" ht="28.5" customHeight="1">
      <c r="A5" s="158" t="s">
        <v>141</v>
      </c>
      <c r="B5" s="159" t="s">
        <v>142</v>
      </c>
      <c r="C5" s="117" t="s">
        <v>204</v>
      </c>
      <c r="D5" s="158" t="s">
        <v>205</v>
      </c>
      <c r="E5" s="158" t="s">
        <v>206</v>
      </c>
      <c r="F5" s="158" t="s">
        <v>207</v>
      </c>
      <c r="G5" s="159" t="s">
        <v>208</v>
      </c>
      <c r="H5" s="235"/>
      <c r="I5" s="158"/>
    </row>
    <row r="6" spans="1:9" ht="21" customHeight="1">
      <c r="A6" s="117"/>
      <c r="B6" s="162"/>
      <c r="C6" s="162"/>
      <c r="D6" s="161"/>
      <c r="E6" s="162"/>
      <c r="F6" s="162"/>
      <c r="G6" s="23" t="s">
        <v>185</v>
      </c>
      <c r="H6" s="23" t="s">
        <v>209</v>
      </c>
      <c r="I6" s="23" t="s">
        <v>210</v>
      </c>
    </row>
    <row r="7" spans="1:9" ht="17.25" customHeight="1">
      <c r="A7" s="24" t="s">
        <v>80</v>
      </c>
      <c r="B7" s="25"/>
      <c r="C7" s="26" t="s">
        <v>81</v>
      </c>
      <c r="D7" s="24" t="s">
        <v>128</v>
      </c>
      <c r="E7" s="27" t="s">
        <v>129</v>
      </c>
      <c r="F7" s="24" t="s">
        <v>130</v>
      </c>
      <c r="G7" s="26" t="s">
        <v>131</v>
      </c>
      <c r="H7" s="28" t="s">
        <v>82</v>
      </c>
      <c r="I7" s="27" t="s">
        <v>83</v>
      </c>
    </row>
    <row r="8" spans="1:9" ht="19.5" customHeight="1">
      <c r="A8" s="29"/>
      <c r="B8" s="17"/>
      <c r="C8" s="17"/>
      <c r="D8" s="15"/>
      <c r="E8" s="12"/>
      <c r="F8" s="28"/>
      <c r="G8" s="30"/>
      <c r="H8" s="31"/>
      <c r="I8" s="31"/>
    </row>
    <row r="9" spans="1:9" ht="19.5" customHeight="1">
      <c r="A9" s="236" t="s">
        <v>55</v>
      </c>
      <c r="B9" s="237"/>
      <c r="C9" s="237"/>
      <c r="D9" s="238"/>
      <c r="E9" s="239"/>
      <c r="F9" s="239"/>
      <c r="G9" s="30"/>
      <c r="H9" s="31"/>
      <c r="I9" s="31"/>
    </row>
    <row r="11" spans="1:9" ht="14.25" customHeight="1">
      <c r="A11" t="s">
        <v>450</v>
      </c>
    </row>
  </sheetData>
  <mergeCells count="11">
    <mergeCell ref="A2:I2"/>
    <mergeCell ref="A3:I3"/>
    <mergeCell ref="A4:C4"/>
    <mergeCell ref="G5:I5"/>
    <mergeCell ref="A9:F9"/>
    <mergeCell ref="A5:A6"/>
    <mergeCell ref="B5:B6"/>
    <mergeCell ref="C5:C6"/>
    <mergeCell ref="D5:D6"/>
    <mergeCell ref="E5:E6"/>
    <mergeCell ref="F5:F6"/>
  </mergeCells>
  <phoneticPr fontId="15" type="noConversion"/>
  <pageMargins left="0.67" right="0.67" top="0.72" bottom="0.72" header="0.28000000000000003" footer="0.28000000000000003"/>
  <pageSetup paperSize="9" fitToWidth="0" fitToHeight="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K13"/>
  <sheetViews>
    <sheetView showZeros="0" workbookViewId="0">
      <selection activeCell="B15" sqref="B15"/>
    </sheetView>
  </sheetViews>
  <sheetFormatPr defaultColWidth="9.125" defaultRowHeight="14.25" customHeight="1"/>
  <cols>
    <col min="1" max="1" width="19.25" customWidth="1"/>
    <col min="2" max="2" width="33.875" customWidth="1"/>
    <col min="3" max="3" width="23.875" customWidth="1"/>
    <col min="4" max="4" width="11.125" customWidth="1"/>
    <col min="5" max="5" width="17.75" customWidth="1"/>
    <col min="6" max="6" width="9.875" customWidth="1"/>
    <col min="7" max="7" width="17.75" customWidth="1"/>
    <col min="8" max="11" width="23.125" customWidth="1"/>
  </cols>
  <sheetData>
    <row r="1" spans="1:11" ht="14.25" customHeight="1">
      <c r="A1" s="1"/>
      <c r="B1" s="1"/>
      <c r="C1" s="1"/>
      <c r="D1" s="1"/>
      <c r="E1" s="1"/>
      <c r="F1" s="1"/>
      <c r="G1" s="1"/>
      <c r="H1" s="1"/>
      <c r="I1" s="1"/>
      <c r="J1" s="1"/>
      <c r="K1" s="1"/>
    </row>
    <row r="2" spans="1:11" ht="20.25" customHeight="1">
      <c r="D2" s="2"/>
      <c r="E2" s="2"/>
      <c r="F2" s="2"/>
      <c r="G2" s="2"/>
      <c r="K2" s="3" t="s">
        <v>211</v>
      </c>
    </row>
    <row r="3" spans="1:11" ht="41.25" customHeight="1">
      <c r="A3" s="164" t="str">
        <f>"2025"&amp;"年上级转移支付补助项目支出预算表"</f>
        <v>2025年上级转移支付补助项目支出预算表</v>
      </c>
      <c r="B3" s="164"/>
      <c r="C3" s="164"/>
      <c r="D3" s="164"/>
      <c r="E3" s="164"/>
      <c r="F3" s="164"/>
      <c r="G3" s="164"/>
      <c r="H3" s="164"/>
      <c r="I3" s="164"/>
      <c r="J3" s="164"/>
      <c r="K3" s="164"/>
    </row>
    <row r="4" spans="1:11" ht="21.75" customHeight="1">
      <c r="A4" s="165" t="s">
        <v>216</v>
      </c>
      <c r="B4" s="166"/>
      <c r="C4" s="166"/>
      <c r="D4" s="166"/>
      <c r="E4" s="166"/>
      <c r="F4" s="166"/>
      <c r="G4" s="166"/>
      <c r="H4" s="5"/>
      <c r="I4" s="5"/>
      <c r="J4" s="5"/>
      <c r="K4" s="6" t="s">
        <v>1</v>
      </c>
    </row>
    <row r="5" spans="1:11" ht="21.75" customHeight="1">
      <c r="A5" s="177" t="s">
        <v>160</v>
      </c>
      <c r="B5" s="177" t="s">
        <v>144</v>
      </c>
      <c r="C5" s="177" t="s">
        <v>161</v>
      </c>
      <c r="D5" s="186" t="s">
        <v>145</v>
      </c>
      <c r="E5" s="186" t="s">
        <v>146</v>
      </c>
      <c r="F5" s="186" t="s">
        <v>162</v>
      </c>
      <c r="G5" s="186" t="s">
        <v>163</v>
      </c>
      <c r="H5" s="185" t="s">
        <v>55</v>
      </c>
      <c r="I5" s="171" t="s">
        <v>212</v>
      </c>
      <c r="J5" s="144"/>
      <c r="K5" s="145"/>
    </row>
    <row r="6" spans="1:11" ht="21.75" customHeight="1">
      <c r="A6" s="183"/>
      <c r="B6" s="183"/>
      <c r="C6" s="183"/>
      <c r="D6" s="188"/>
      <c r="E6" s="188"/>
      <c r="F6" s="188"/>
      <c r="G6" s="188"/>
      <c r="H6" s="173"/>
      <c r="I6" s="186" t="s">
        <v>58</v>
      </c>
      <c r="J6" s="186" t="s">
        <v>59</v>
      </c>
      <c r="K6" s="186" t="s">
        <v>60</v>
      </c>
    </row>
    <row r="7" spans="1:11" ht="40.5" customHeight="1">
      <c r="A7" s="178"/>
      <c r="B7" s="178"/>
      <c r="C7" s="178"/>
      <c r="D7" s="187"/>
      <c r="E7" s="187"/>
      <c r="F7" s="187"/>
      <c r="G7" s="187"/>
      <c r="H7" s="149"/>
      <c r="I7" s="187" t="s">
        <v>57</v>
      </c>
      <c r="J7" s="187"/>
      <c r="K7" s="187"/>
    </row>
    <row r="8" spans="1:11" ht="15" customHeight="1">
      <c r="A8" s="11">
        <v>1</v>
      </c>
      <c r="B8" s="11">
        <v>2</v>
      </c>
      <c r="C8" s="11">
        <v>3</v>
      </c>
      <c r="D8" s="11">
        <v>4</v>
      </c>
      <c r="E8" s="11">
        <v>5</v>
      </c>
      <c r="F8" s="11">
        <v>6</v>
      </c>
      <c r="G8" s="11">
        <v>7</v>
      </c>
      <c r="H8" s="11">
        <v>8</v>
      </c>
      <c r="I8" s="11">
        <v>9</v>
      </c>
      <c r="J8" s="18">
        <v>10</v>
      </c>
      <c r="K8" s="18">
        <v>11</v>
      </c>
    </row>
    <row r="9" spans="1:11" ht="18.75" customHeight="1">
      <c r="A9" s="15"/>
      <c r="B9" s="12"/>
      <c r="C9" s="15"/>
      <c r="D9" s="15"/>
      <c r="E9" s="15"/>
      <c r="F9" s="15"/>
      <c r="G9" s="15"/>
      <c r="H9" s="16"/>
      <c r="I9" s="19"/>
      <c r="J9" s="19"/>
      <c r="K9" s="16"/>
    </row>
    <row r="10" spans="1:11" ht="18.75" customHeight="1">
      <c r="A10" s="17"/>
      <c r="B10" s="12"/>
      <c r="C10" s="12"/>
      <c r="D10" s="12"/>
      <c r="E10" s="12"/>
      <c r="F10" s="12"/>
      <c r="G10" s="12"/>
      <c r="H10" s="13"/>
      <c r="I10" s="13"/>
      <c r="J10" s="13"/>
      <c r="K10" s="16"/>
    </row>
    <row r="11" spans="1:11" ht="18.75" customHeight="1">
      <c r="A11" s="179" t="s">
        <v>132</v>
      </c>
      <c r="B11" s="180"/>
      <c r="C11" s="180"/>
      <c r="D11" s="180"/>
      <c r="E11" s="180"/>
      <c r="F11" s="180"/>
      <c r="G11" s="191"/>
      <c r="H11" s="13"/>
      <c r="I11" s="13"/>
      <c r="J11" s="13"/>
      <c r="K11" s="16"/>
    </row>
    <row r="13" spans="1:11" ht="14.25" customHeight="1">
      <c r="A13" s="81" t="s">
        <v>451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honeticPr fontId="15" type="noConversion"/>
  <printOptions horizontalCentered="1"/>
  <pageMargins left="0.37" right="0.37" top="0.56000000000000005" bottom="0.56000000000000005" header="0.48" footer="0.48"/>
  <pageSetup paperSize="9" scale="56"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G19"/>
  <sheetViews>
    <sheetView showZeros="0" topLeftCell="A4" workbookViewId="0">
      <selection activeCell="A17" sqref="A17"/>
    </sheetView>
  </sheetViews>
  <sheetFormatPr defaultColWidth="9.125" defaultRowHeight="14.25" customHeight="1"/>
  <cols>
    <col min="1" max="1" width="35.25" customWidth="1"/>
    <col min="2" max="2" width="20" customWidth="1"/>
    <col min="3" max="3" width="28" customWidth="1"/>
    <col min="4" max="4" width="14.5" customWidth="1"/>
    <col min="5" max="7" width="23.875" customWidth="1"/>
  </cols>
  <sheetData>
    <row r="1" spans="1:7" ht="14.25" customHeight="1">
      <c r="A1" s="1"/>
      <c r="B1" s="1"/>
      <c r="C1" s="1"/>
      <c r="D1" s="1"/>
      <c r="E1" s="1"/>
      <c r="F1" s="1"/>
      <c r="G1" s="1"/>
    </row>
    <row r="2" spans="1:7" ht="15.75" customHeight="1">
      <c r="D2" s="2"/>
      <c r="G2" s="3" t="s">
        <v>213</v>
      </c>
    </row>
    <row r="3" spans="1:7" ht="41.25" customHeight="1">
      <c r="A3" s="164" t="str">
        <f>"2025"&amp;"年部门项目中期规划预算表"</f>
        <v>2025年部门项目中期规划预算表</v>
      </c>
      <c r="B3" s="164"/>
      <c r="C3" s="164"/>
      <c r="D3" s="164"/>
      <c r="E3" s="164"/>
      <c r="F3" s="164"/>
      <c r="G3" s="164"/>
    </row>
    <row r="4" spans="1:7" ht="21" customHeight="1">
      <c r="A4" s="165" t="s">
        <v>216</v>
      </c>
      <c r="B4" s="166"/>
      <c r="C4" s="166"/>
      <c r="D4" s="166"/>
      <c r="E4" s="5"/>
      <c r="F4" s="5"/>
      <c r="G4" s="6" t="s">
        <v>1</v>
      </c>
    </row>
    <row r="5" spans="1:7" ht="21.75" customHeight="1">
      <c r="A5" s="177" t="s">
        <v>161</v>
      </c>
      <c r="B5" s="177" t="s">
        <v>160</v>
      </c>
      <c r="C5" s="177" t="s">
        <v>144</v>
      </c>
      <c r="D5" s="186" t="s">
        <v>214</v>
      </c>
      <c r="E5" s="171" t="s">
        <v>58</v>
      </c>
      <c r="F5" s="144"/>
      <c r="G5" s="145"/>
    </row>
    <row r="6" spans="1:7" ht="21.75" customHeight="1">
      <c r="A6" s="183"/>
      <c r="B6" s="183"/>
      <c r="C6" s="183"/>
      <c r="D6" s="188"/>
      <c r="E6" s="243" t="str">
        <f>"2025"&amp;"年"</f>
        <v>2025年</v>
      </c>
      <c r="F6" s="186" t="str">
        <f>("2025"+1)&amp;"年"</f>
        <v>2026年</v>
      </c>
      <c r="G6" s="186" t="str">
        <f>("2025"+2)&amp;"年"</f>
        <v>2027年</v>
      </c>
    </row>
    <row r="7" spans="1:7" ht="40.5" customHeight="1">
      <c r="A7" s="178"/>
      <c r="B7" s="178"/>
      <c r="C7" s="178"/>
      <c r="D7" s="187"/>
      <c r="E7" s="149"/>
      <c r="F7" s="187" t="s">
        <v>57</v>
      </c>
      <c r="G7" s="187"/>
    </row>
    <row r="8" spans="1:7" ht="30" customHeight="1">
      <c r="A8" s="11">
        <v>1</v>
      </c>
      <c r="B8" s="11">
        <v>2</v>
      </c>
      <c r="C8" s="11">
        <v>3</v>
      </c>
      <c r="D8" s="11">
        <v>4</v>
      </c>
      <c r="E8" s="11">
        <v>5</v>
      </c>
      <c r="F8" s="11">
        <v>6</v>
      </c>
      <c r="G8" s="11">
        <v>7</v>
      </c>
    </row>
    <row r="9" spans="1:7" s="81" customFormat="1" ht="30" customHeight="1">
      <c r="A9" s="84" t="s">
        <v>219</v>
      </c>
      <c r="B9" s="98"/>
      <c r="C9" s="98"/>
      <c r="D9" s="84"/>
      <c r="E9" s="99">
        <v>1484025.47</v>
      </c>
      <c r="F9" s="11"/>
      <c r="G9" s="11"/>
    </row>
    <row r="10" spans="1:7" s="81" customFormat="1" ht="30" customHeight="1">
      <c r="A10" s="84"/>
      <c r="B10" s="84" t="s">
        <v>443</v>
      </c>
      <c r="C10" s="84" t="s">
        <v>339</v>
      </c>
      <c r="D10" s="84" t="s">
        <v>444</v>
      </c>
      <c r="E10" s="99">
        <v>20000</v>
      </c>
      <c r="F10" s="11"/>
      <c r="G10" s="11"/>
    </row>
    <row r="11" spans="1:7" s="81" customFormat="1" ht="30" customHeight="1">
      <c r="A11" s="94"/>
      <c r="B11" s="84" t="s">
        <v>443</v>
      </c>
      <c r="C11" s="84" t="s">
        <v>341</v>
      </c>
      <c r="D11" s="84" t="s">
        <v>444</v>
      </c>
      <c r="E11" s="99">
        <v>30000</v>
      </c>
      <c r="F11" s="11"/>
      <c r="G11" s="11"/>
    </row>
    <row r="12" spans="1:7" s="81" customFormat="1" ht="30" customHeight="1">
      <c r="A12" s="94"/>
      <c r="B12" s="84" t="s">
        <v>443</v>
      </c>
      <c r="C12" s="84" t="s">
        <v>343</v>
      </c>
      <c r="D12" s="84" t="s">
        <v>444</v>
      </c>
      <c r="E12" s="99">
        <v>20000</v>
      </c>
      <c r="F12" s="11"/>
      <c r="G12" s="11"/>
    </row>
    <row r="13" spans="1:7" s="81" customFormat="1" ht="30" customHeight="1">
      <c r="A13" s="94"/>
      <c r="B13" s="84" t="s">
        <v>443</v>
      </c>
      <c r="C13" s="84" t="s">
        <v>345</v>
      </c>
      <c r="D13" s="84" t="s">
        <v>444</v>
      </c>
      <c r="E13" s="99">
        <v>300000</v>
      </c>
      <c r="F13" s="11"/>
      <c r="G13" s="11"/>
    </row>
    <row r="14" spans="1:7" s="81" customFormat="1" ht="30" customHeight="1">
      <c r="A14" s="94"/>
      <c r="B14" s="84" t="s">
        <v>443</v>
      </c>
      <c r="C14" s="84" t="s">
        <v>347</v>
      </c>
      <c r="D14" s="84" t="s">
        <v>444</v>
      </c>
      <c r="E14" s="99">
        <v>19810</v>
      </c>
      <c r="F14" s="11"/>
      <c r="G14" s="11"/>
    </row>
    <row r="15" spans="1:7" s="81" customFormat="1" ht="30" customHeight="1">
      <c r="A15" s="94"/>
      <c r="B15" s="84" t="s">
        <v>443</v>
      </c>
      <c r="C15" s="84" t="s">
        <v>349</v>
      </c>
      <c r="D15" s="84" t="s">
        <v>444</v>
      </c>
      <c r="E15" s="99">
        <v>103300</v>
      </c>
      <c r="F15" s="11"/>
      <c r="G15" s="11"/>
    </row>
    <row r="16" spans="1:7" s="81" customFormat="1" ht="30" customHeight="1">
      <c r="A16" s="94"/>
      <c r="B16" s="84" t="s">
        <v>445</v>
      </c>
      <c r="C16" s="84" t="s">
        <v>352</v>
      </c>
      <c r="D16" s="84" t="s">
        <v>444</v>
      </c>
      <c r="E16" s="99">
        <v>700000</v>
      </c>
      <c r="F16" s="11"/>
      <c r="G16" s="11"/>
    </row>
    <row r="17" spans="1:7" s="81" customFormat="1" ht="30" customHeight="1">
      <c r="A17" s="94"/>
      <c r="B17" s="84" t="s">
        <v>445</v>
      </c>
      <c r="C17" s="84" t="s">
        <v>356</v>
      </c>
      <c r="D17" s="84" t="s">
        <v>444</v>
      </c>
      <c r="E17" s="99">
        <v>274435.46999999997</v>
      </c>
      <c r="F17" s="11"/>
      <c r="G17" s="11"/>
    </row>
    <row r="18" spans="1:7" s="81" customFormat="1" ht="30" customHeight="1">
      <c r="A18" s="94"/>
      <c r="B18" s="84" t="s">
        <v>445</v>
      </c>
      <c r="C18" s="84" t="s">
        <v>358</v>
      </c>
      <c r="D18" s="84" t="s">
        <v>444</v>
      </c>
      <c r="E18" s="99">
        <v>16480</v>
      </c>
      <c r="F18" s="11"/>
      <c r="G18" s="11"/>
    </row>
    <row r="19" spans="1:7" ht="18.75" customHeight="1">
      <c r="A19" s="240" t="s">
        <v>55</v>
      </c>
      <c r="B19" s="241" t="s">
        <v>215</v>
      </c>
      <c r="C19" s="241"/>
      <c r="D19" s="242"/>
      <c r="E19" s="99">
        <v>1484025.47</v>
      </c>
      <c r="F19" s="13"/>
      <c r="G19" s="13"/>
    </row>
  </sheetData>
  <mergeCells count="11">
    <mergeCell ref="A3:G3"/>
    <mergeCell ref="A4:D4"/>
    <mergeCell ref="E5:G5"/>
    <mergeCell ref="A19:D19"/>
    <mergeCell ref="A5:A7"/>
    <mergeCell ref="B5:B7"/>
    <mergeCell ref="C5:C7"/>
    <mergeCell ref="D5:D7"/>
    <mergeCell ref="E6:E7"/>
    <mergeCell ref="F6:F7"/>
    <mergeCell ref="G6:G7"/>
  </mergeCells>
  <phoneticPr fontId="15" type="noConversion"/>
  <printOptions horizontalCentered="1"/>
  <pageMargins left="0.35433070866141736" right="0.35433070866141736" top="0.55118110236220474" bottom="0.55118110236220474" header="0.47244094488188981" footer="0.47244094488188981"/>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17</vt:i4>
      </vt:variant>
    </vt:vector>
  </HeadingPairs>
  <TitlesOfParts>
    <vt:vector size="34"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上级转移支付补助项目支出预算表11!Print_Titles</vt:lpstr>
      <vt:lpstr>'县对下转移支付绩效目标表09-2'!Print_Titles</vt:lpstr>
      <vt:lpstr>'县对下转移支付预算表09-1'!Print_Titles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My</cp:lastModifiedBy>
  <cp:lastPrinted>2025-03-18T06:34:47Z</cp:lastPrinted>
  <dcterms:created xsi:type="dcterms:W3CDTF">2025-02-06T07:09:00Z</dcterms:created>
  <dcterms:modified xsi:type="dcterms:W3CDTF">2025-03-19T01:12:06Z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2052-11.8.6.11020</vt:lpwstr>
  </property>
</Properties>
</file>