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tabRatio="894" activeTab="1"/>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县对下转移支付预算表09-1" sheetId="13" r:id="rId13"/>
    <sheet name="县对下转移支付绩效目标表09-2" sheetId="14" r:id="rId14"/>
    <sheet name="新增资产配置表10" sheetId="15" r:id="rId15"/>
    <sheet name="上级转移支付补助项目支出预算表11" sheetId="16" r:id="rId16"/>
    <sheet name="部门项目中期规划预算表12" sheetId="17" r:id="rId17"/>
  </sheets>
  <definedNames>
    <definedName name="_xlnm.Print_Titles" localSheetId="0">'部门财务收支预算总表01-1'!$A:$A,'部门财务收支预算总表01-1'!$1:$1</definedName>
    <definedName name="_xlnm.Print_Titles" localSheetId="1">'部门收入预算表01-2'!$A:$A,'部门收入预算表01-2'!$1:$1</definedName>
    <definedName name="_xlnm.Print_Titles" localSheetId="2">'部门支出预算表01-3'!$A:$A,'部门支出预算表01-3'!$1:$1</definedName>
    <definedName name="_xlnm.Print_Titles" localSheetId="3">'部门财政拨款收支预算总表02-1'!$A:$A,'部门财政拨款收支预算总表02-1'!$1:$1</definedName>
    <definedName name="_xlnm.Print_Titles" localSheetId="4">'一般公共预算支出预算表02-2'!$A:$A,'一般公共预算支出预算表02-2'!$1:$5</definedName>
    <definedName name="_xlnm.Print_Titles" localSheetId="5">一般公共预算“三公”经费支出预算表03!$A:$A,一般公共预算“三公”经费支出预算表03!$1:$1</definedName>
    <definedName name="_xlnm.Print_Titles" localSheetId="6">部门基本支出预算表04!$A:$A,部门基本支出预算表04!$1:$1</definedName>
    <definedName name="_xlnm.Print_Titles" localSheetId="7">'部门项目支出预算表05-1'!$A:$A,'部门项目支出预算表05-1'!$1:$1</definedName>
    <definedName name="_xlnm.Print_Titles" localSheetId="8">'部门项目支出绩效目标表05-2'!$A:$A,'部门项目支出绩效目标表05-2'!$1:$1</definedName>
    <definedName name="_xlnm.Print_Titles" localSheetId="9">部门政府性基金预算支出预算表06!$A:$A,部门政府性基金预算支出预算表06!$1:$6</definedName>
    <definedName name="_xlnm.Print_Titles" localSheetId="10">部门政府采购预算表07!$A:$A,部门政府采购预算表07!$1:$1</definedName>
    <definedName name="_xlnm.Print_Titles" localSheetId="11">部门政府购买服务预算表08!$A:$A,部门政府购买服务预算表08!$1:$1</definedName>
    <definedName name="_xlnm.Print_Titles" localSheetId="12">'县对下转移支付预算表09-1'!$A:$A,'县对下转移支付预算表09-1'!$1:$1</definedName>
    <definedName name="_xlnm.Print_Titles" localSheetId="13">'县对下转移支付绩效目标表09-2'!$A:$A,'县对下转移支付绩效目标表09-2'!$1:$1</definedName>
    <definedName name="_xlnm.Print_Titles" localSheetId="14">新增资产配置表10!$A:$A,新增资产配置表10!$1:$1</definedName>
    <definedName name="_xlnm.Print_Titles" localSheetId="15">上级转移支付补助项目支出预算表11!$A:$A,上级转移支付补助项目支出预算表11!$1:$1</definedName>
    <definedName name="_xlnm.Print_Titles" localSheetId="16">部门项目中期规划预算表12!$A:$A,部门项目中期规划预算表12!$1:$1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<sst xmlns="http://schemas.openxmlformats.org/spreadsheetml/2006/main" count="7012" uniqueCount="1104">
  <si>
    <t>预算01-1表</t>
  </si>
  <si>
    <t>单位名称：寻甸回族彝族自治县农业农村局</t>
  </si>
  <si>
    <t>单位：元</t>
  </si>
  <si>
    <t>收　　　　　　　　入</t>
  </si>
  <si>
    <t>支　　　　　　　　出</t>
  </si>
  <si>
    <t>项      目</t>
  </si>
  <si>
    <t>预算数</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</si>
  <si>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</si>
  <si>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</si>
  <si>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</si>
  <si>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</si>
  <si>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</si>
  <si>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</si>
  <si>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</si>
  <si>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</si>
  <si>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</si>
  <si>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五、单位资金</t>
  </si>
  <si>
    <t xml:space="preserve"> 五、教育支出</t>
  </si>
  <si>
    <t>1、事业收入</t>
  </si>
  <si>
    <t xml:space="preserve"> 六、科学技术支出 </t>
  </si>
  <si>
    <t>2、事业单位经营收入</t>
  </si>
  <si>
    <t xml:space="preserve"> 七、文化旅游体育与传媒支出</t>
  </si>
  <si>
    <t>3、上级补助收入</t>
  </si>
  <si>
    <t xml:space="preserve"> 八、社会保障和就业支出</t>
  </si>
  <si>
    <t>4、附属单位上缴收入</t>
  </si>
  <si>
    <t xml:space="preserve"> 九、卫生健康支出</t>
  </si>
  <si>
    <t>5、其他收入</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</si>
  <si>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</si>
  <si>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</si>
  <si>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</si>
  <si>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</si>
  <si>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</si>
  <si>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</si>
  <si>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</si>
  <si>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</si>
  <si>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</si>
  <si>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</si>
  <si>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</si>
  <si>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</si>
  <si>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</si>
  <si>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二十三、预备费</t>
  </si>
  <si>
    <t xml:space="preserve"> 二十四、其他支出</t>
  </si>
  <si>
    <t xml:space="preserve"> 二十五、转移性支出</t>
  </si>
  <si>
    <t xml:space="preserve"> 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</si>
  <si>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</si>
  <si>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</si>
  <si>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</si>
  <si>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</si>
  <si>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</si>
  <si>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</si>
  <si>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</si>
  <si>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</si>
  <si>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</si>
  <si>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</si>
  <si>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</si>
  <si>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合计</t>
  </si>
  <si>
    <t>本年收入</t>
  </si>
  <si>
    <t>小计</t>
  </si>
  <si>
    <t>一般公共预算</t>
  </si>
  <si>
    <t>政府性基金预算</t>
  </si>
  <si>
    <t>国有资本经营预算</t>
  </si>
  <si>
    <t>财政专户管理资金</t>
  </si>
  <si>
    <t>单位资金</t>
  </si>
  <si>
    <t>使用非财政拨款结余</t>
  </si>
  <si>
    <t>事业收入</t>
  </si>
  <si>
    <t>事业单位经营收入</t>
  </si>
  <si>
    <t>上级补助收入</t>
  </si>
  <si>
    <t>附属单位上缴收入</t>
  </si>
  <si>
    <t>其他收入</t>
  </si>
  <si>
    <t>125001</t>
  </si>
  <si>
    <t>寻甸回族彝族自治县农业农村局</t>
  </si>
  <si>
    <t>预算01-3表</t>
  </si>
  <si>
    <t>科目编码</t>
  </si>
  <si>
    <t>科目名称</t>
  </si>
  <si>
    <t>财政专户管理的支出</t>
  </si>
  <si>
    <t>基本支出</t>
  </si>
  <si>
    <t>项目支出</t>
  </si>
  <si>
    <t>事业支出</t>
  </si>
  <si>
    <t>事业单位经营支出</t>
  </si>
  <si>
    <t>上级补助支出</t>
  </si>
  <si>
    <t>附属单位补助支出</t>
  </si>
  <si>
    <t>其他支出</t>
  </si>
  <si>
    <t>1</t>
  </si>
  <si>
    <t>2</t>
  </si>
  <si>
    <t>3</t>
  </si>
  <si>
    <t>4</t>
  </si>
  <si>
    <t>5</t>
  </si>
  <si>
    <t>6</t>
  </si>
  <si>
    <t>7</t>
  </si>
  <si>
    <t>8</t>
  </si>
  <si>
    <t>9</t>
  </si>
  <si>
    <t>10</t>
  </si>
  <si>
    <t>11</t>
  </si>
  <si>
    <t>12</t>
  </si>
  <si>
    <t>13</t>
  </si>
  <si>
    <t>14</t>
  </si>
  <si>
    <t>15</t>
  </si>
  <si>
    <t>208</t>
  </si>
  <si>
    <t>社会保障和就业支出</t>
  </si>
  <si>
    <t>20805</t>
  </si>
  <si>
    <t>行政事业单位养老支出</t>
  </si>
  <si>
    <t>2080505</t>
  </si>
  <si>
    <t>机关事业单位基本养老保险缴费支出</t>
  </si>
  <si>
    <t>2080506</t>
  </si>
  <si>
    <t>机关事业单位职业年金缴费支出</t>
  </si>
  <si>
    <t>2080599</t>
  </si>
  <si>
    <t>其他行政事业单位养老支出</t>
  </si>
  <si>
    <t>20808</t>
  </si>
  <si>
    <t>抚恤</t>
  </si>
  <si>
    <t>2080801</t>
  </si>
  <si>
    <t>死亡抚恤</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</si>
  <si>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</si>
  <si>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</si>
  <si>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</si>
  <si>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</si>
  <si>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</si>
  <si>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</si>
  <si>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</si>
  <si>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</si>
  <si>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</si>
  <si>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</si>
  <si>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</si>
  <si>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</si>
  <si>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211</t>
  </si>
  <si>
    <t>节能环保支出</t>
  </si>
  <si>
    <t>21103</t>
  </si>
  <si>
    <t>污染防治</t>
  </si>
  <si>
    <t>2110302</t>
  </si>
  <si>
    <t>水体</t>
  </si>
  <si>
    <t>21104</t>
  </si>
  <si>
    <t>自然生态保护</t>
  </si>
  <si>
    <t>2110406</t>
  </si>
  <si>
    <t>自然保护地</t>
  </si>
  <si>
    <t>212</t>
  </si>
  <si>
    <t>城乡社区支出</t>
  </si>
  <si>
    <t>21208</t>
  </si>
  <si>
    <t>国有土地使用权出让收入安排的支出</t>
  </si>
  <si>
    <t>2120814</t>
  </si>
  <si>
    <t>农业生产发展支出</t>
  </si>
  <si>
    <t>2120815</t>
  </si>
  <si>
    <t>农村社会事业支出</t>
  </si>
  <si>
    <t>213</t>
  </si>
  <si>
    <t>农林水支出</t>
  </si>
  <si>
    <t>21301</t>
  </si>
  <si>
    <t>农业农村</t>
  </si>
  <si>
    <t>2130101</t>
  </si>
  <si>
    <t>行政运行</t>
  </si>
  <si>
    <t>2130106</t>
  </si>
  <si>
    <t>科技转化与推广服务</t>
  </si>
  <si>
    <t>2130108</t>
  </si>
  <si>
    <t>病虫害控制</t>
  </si>
  <si>
    <t>2130109</t>
  </si>
  <si>
    <t>农产品质量安全</t>
  </si>
  <si>
    <t>2130111</t>
  </si>
  <si>
    <t>统计监测与信息服务</t>
  </si>
  <si>
    <t>2130112</t>
  </si>
  <si>
    <t>行业业务管理</t>
  </si>
  <si>
    <t>2130119</t>
  </si>
  <si>
    <t>防灾救灾</t>
  </si>
  <si>
    <t>2130120</t>
  </si>
  <si>
    <t>稳定农民收入补贴</t>
  </si>
  <si>
    <t>2130122</t>
  </si>
  <si>
    <t>农业生产发展</t>
  </si>
  <si>
    <t>2130124</t>
  </si>
  <si>
    <t>农村合作经济</t>
  </si>
  <si>
    <t>2130125</t>
  </si>
  <si>
    <t>农产品加工与促销</t>
  </si>
  <si>
    <t>2130135</t>
  </si>
  <si>
    <t>农业生态资源保护</t>
  </si>
  <si>
    <t>2130148</t>
  </si>
  <si>
    <t>渔业发展</t>
  </si>
  <si>
    <t>2130153</t>
  </si>
  <si>
    <t>耕地建设与利用</t>
  </si>
  <si>
    <t>21305</t>
  </si>
  <si>
    <t>巩固脱贫攻坚成果衔接乡村振兴</t>
  </si>
  <si>
    <t>2130504</t>
  </si>
  <si>
    <t>农村基础设施建设</t>
  </si>
  <si>
    <t>2130505</t>
  </si>
  <si>
    <t>生产发展</t>
  </si>
  <si>
    <t>2130507</t>
  </si>
  <si>
    <t>贷款奖补和贴息</t>
  </si>
  <si>
    <t>2130599</t>
  </si>
  <si>
    <t>其他巩固脱贫攻坚成果衔接乡村振兴支出</t>
  </si>
  <si>
    <t>21308</t>
  </si>
  <si>
    <t>普惠金融发展支出</t>
  </si>
  <si>
    <t>2130803</t>
  </si>
  <si>
    <t>农业保险保费补贴</t>
  </si>
  <si>
    <t>216</t>
  </si>
  <si>
    <t>商业服务业等支出</t>
  </si>
  <si>
    <t>21602</t>
  </si>
  <si>
    <t>商业流通事务</t>
  </si>
  <si>
    <t>2160299</t>
  </si>
  <si>
    <t>其他商业流通事务支出</t>
  </si>
  <si>
    <t>221</t>
  </si>
  <si>
    <t>住房保障支出</t>
  </si>
  <si>
    <t>22102</t>
  </si>
  <si>
    <t>住房改革支出</t>
  </si>
  <si>
    <t>2210201</t>
  </si>
  <si>
    <t>住房公积金</t>
  </si>
  <si>
    <t>预算02-1表</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</si>
  <si>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</si>
  <si>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</si>
  <si>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</si>
  <si>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</si>
  <si>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</si>
  <si>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</si>
  <si>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</si>
  <si>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</si>
  <si>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</si>
  <si>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</si>
  <si>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</si>
  <si>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</si>
  <si>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</si>
  <si>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</si>
  <si>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</si>
  <si>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</si>
  <si>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</si>
  <si>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</si>
  <si>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</si>
  <si>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</si>
  <si>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</si>
  <si>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</si>
  <si>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</si>
  <si>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</si>
  <si>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</si>
  <si>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</si>
  <si>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</si>
  <si>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</si>
  <si>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</si>
  <si>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</si>
  <si>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</si>
  <si>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（二十六）债务付息支出</t>
  </si>
  <si>
    <t>二、年终结转结余</t>
  </si>
  <si>
    <t>预算02-2表</t>
  </si>
  <si>
    <t>部门预算支出功能分类科目</t>
  </si>
  <si>
    <t>人员经费</t>
  </si>
  <si>
    <t>公用经费</t>
  </si>
  <si>
    <t>2130199</t>
  </si>
  <si>
    <t>其他农业农村支出</t>
  </si>
  <si>
    <t>合  计</t>
  </si>
  <si>
    <t>预算03表</t>
  </si>
  <si>
    <t>“三公”经费合计</t>
  </si>
  <si>
    <t>因公出国（境）费</t>
  </si>
  <si>
    <t>公务用车购置及运行费</t>
  </si>
  <si>
    <t>公务接待费</t>
  </si>
  <si>
    <t>公务用车购置费</t>
  </si>
  <si>
    <t>公务用车运行费</t>
  </si>
  <si>
    <t>预算04表</t>
  </si>
  <si>
    <t>主管部门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</si>
  <si>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</si>
  <si>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</si>
  <si>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</si>
  <si>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</si>
  <si>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</si>
  <si>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</si>
  <si>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</si>
  <si>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</si>
  <si>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</si>
  <si>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</si>
  <si>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</si>
  <si>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</si>
  <si>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</si>
  <si>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</si>
  <si>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</si>
  <si>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</si>
  <si>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530129210000000004887</t>
  </si>
  <si>
    <t>行政人员支出工资</t>
  </si>
  <si>
    <t>30101</t>
  </si>
  <si>
    <t>基本工资</t>
  </si>
  <si>
    <t>30102</t>
  </si>
  <si>
    <t>津贴补贴</t>
  </si>
  <si>
    <t>30103</t>
  </si>
  <si>
    <t>奖金</t>
  </si>
  <si>
    <t>530129210000000004888</t>
  </si>
  <si>
    <t>事业人员支出工资</t>
  </si>
  <si>
    <t>30107</t>
  </si>
  <si>
    <t>绩效工资</t>
  </si>
  <si>
    <t>530129210000000004889</t>
  </si>
  <si>
    <t>社会保障缴费</t>
  </si>
  <si>
    <t>30108</t>
  </si>
  <si>
    <t>机关事业单位基本养老保险缴费</t>
  </si>
  <si>
    <t>30109</t>
  </si>
  <si>
    <t>职业年金缴费</t>
  </si>
  <si>
    <t>30110</t>
  </si>
  <si>
    <t>职工基本医疗保险缴费</t>
  </si>
  <si>
    <t>30111</t>
  </si>
  <si>
    <t>公务员医疗补助缴费</t>
  </si>
  <si>
    <t>30112</t>
  </si>
  <si>
    <t>其他社会保障缴费</t>
  </si>
  <si>
    <t>530129210000000004890</t>
  </si>
  <si>
    <t>30113</t>
  </si>
  <si>
    <t>530129210000000004891</t>
  </si>
  <si>
    <t>对个人和家庭的补助</t>
  </si>
  <si>
    <t>30304</t>
  </si>
  <si>
    <t>抚恤金</t>
  </si>
  <si>
    <t>530129210000000004892</t>
  </si>
  <si>
    <t>公车购置及运维费</t>
  </si>
  <si>
    <t>30231</t>
  </si>
  <si>
    <t>公务用车运行维护费</t>
  </si>
  <si>
    <t>530129210000000004893</t>
  </si>
  <si>
    <t>30217</t>
  </si>
  <si>
    <t>530129210000000004894</t>
  </si>
  <si>
    <t>公务交通补贴</t>
  </si>
  <si>
    <t>30239</t>
  </si>
  <si>
    <t>其他交通费用</t>
  </si>
  <si>
    <t>530129210000000004895</t>
  </si>
  <si>
    <t>工会经费</t>
  </si>
  <si>
    <t>30228</t>
  </si>
  <si>
    <t>530129210000000004896</t>
  </si>
  <si>
    <t>一般公用经费支出</t>
  </si>
  <si>
    <t>30201</t>
  </si>
  <si>
    <t>办公费</t>
  </si>
  <si>
    <t>30205</t>
  </si>
  <si>
    <t>水费</t>
  </si>
  <si>
    <t>30206</t>
  </si>
  <si>
    <t>电费</t>
  </si>
  <si>
    <t>30207</t>
  </si>
  <si>
    <t>邮电费</t>
  </si>
  <si>
    <t>30215</t>
  </si>
  <si>
    <t>会议费</t>
  </si>
  <si>
    <t>30216</t>
  </si>
  <si>
    <t>培训费</t>
  </si>
  <si>
    <t>30226</t>
  </si>
  <si>
    <t>劳务费</t>
  </si>
  <si>
    <t>30227</t>
  </si>
  <si>
    <t>委托业务费</t>
  </si>
  <si>
    <t>30299</t>
  </si>
  <si>
    <t>其他商品和服务支出</t>
  </si>
  <si>
    <t>530129231100001381118</t>
  </si>
  <si>
    <t>其他财政补助人员生活补助</t>
  </si>
  <si>
    <t>30305</t>
  </si>
  <si>
    <t>生活补助</t>
  </si>
  <si>
    <t>530129231100001381132</t>
  </si>
  <si>
    <t>行政人员绩效奖励</t>
  </si>
  <si>
    <t>530129231100001381133</t>
  </si>
  <si>
    <t>事业人员绩效奖励</t>
  </si>
  <si>
    <t>530129231100001381134</t>
  </si>
  <si>
    <t>遗属补助</t>
  </si>
  <si>
    <t>530129251100003817862</t>
  </si>
  <si>
    <t>530129251100003825989</t>
  </si>
  <si>
    <t>未在工资统发人员绩效工资</t>
  </si>
  <si>
    <t>预算05-1表</t>
  </si>
  <si>
    <t>项目分类</t>
  </si>
  <si>
    <t>项目单位</t>
  </si>
  <si>
    <t>经济科目编码</t>
  </si>
  <si>
    <t>经济科目名称</t>
  </si>
  <si>
    <t>本年拨款</t>
  </si>
  <si>
    <t>其中：本次下达</t>
  </si>
  <si>
    <t>专项业务类</t>
  </si>
  <si>
    <t>530129210000000001097</t>
  </si>
  <si>
    <t>农作物重大病虫害防控专项资金</t>
  </si>
  <si>
    <t>30218</t>
  </si>
  <si>
    <t>专用材料费</t>
  </si>
  <si>
    <t>530129210000000001108</t>
  </si>
  <si>
    <t>重大动物疫病防控专项经费</t>
  </si>
  <si>
    <t>530129210000000001117</t>
  </si>
  <si>
    <t>农村土地承包经营纠纷调解仲裁项目专项资金</t>
  </si>
  <si>
    <t>530129210000000001120</t>
  </si>
  <si>
    <t>农经统计年报项目专项资金</t>
  </si>
  <si>
    <t>530129210000000001142</t>
  </si>
  <si>
    <t>农产品质量安全项目专项资金</t>
  </si>
  <si>
    <t>530129210000000001144</t>
  </si>
  <si>
    <t>“三品一标”申报和监管项目专项资金</t>
  </si>
  <si>
    <t>530129210000000003018</t>
  </si>
  <si>
    <t>解决农村宅基地管理工作专项经费</t>
  </si>
  <si>
    <t>530129221100000419688</t>
  </si>
  <si>
    <t>中央政策性种植业保险专项资金</t>
  </si>
  <si>
    <t>530129221100000423905</t>
  </si>
  <si>
    <t>中央政策性畜牧业保险专项资金</t>
  </si>
  <si>
    <t>530129221100000423962</t>
  </si>
  <si>
    <t>昆明市地方特色（肉牛收入）保险专项资金</t>
  </si>
  <si>
    <t>530129221100000829968</t>
  </si>
  <si>
    <t>20/6/1农#市发改委拨入“一县一业”项目前期工作经费</t>
  </si>
  <si>
    <t>530129251100003979590</t>
  </si>
  <si>
    <t>昆财农[2023]157号下寻财农[2023]128号高标准农田建后管护省级补助资金</t>
  </si>
  <si>
    <t>530129251100003979933</t>
  </si>
  <si>
    <t>昆财农[2023]177号下寻财农[2023]136号市级高标准农田建后管护补助资金</t>
  </si>
  <si>
    <t>530129251100004105527</t>
  </si>
  <si>
    <t>昆财农[2024]175号下寻财农[2025]20号高素质农民培育资金</t>
  </si>
  <si>
    <t>民生类</t>
  </si>
  <si>
    <t>530129241100002681764</t>
  </si>
  <si>
    <t>昆财农[2023]202号下寻财农[2024]25号2023年增发国债高标准农田建设项目资金</t>
  </si>
  <si>
    <t>事业发展类</t>
  </si>
  <si>
    <t>530129221100001560274</t>
  </si>
  <si>
    <t>寻财农[2022]138号清水海水源保护区扶持项目能源补助资金</t>
  </si>
  <si>
    <t>530129231100001796216</t>
  </si>
  <si>
    <t>2023年县级配套中央政策性种植业保险专项资金</t>
  </si>
  <si>
    <t>530129231100002454886</t>
  </si>
  <si>
    <t>昆财金[2023]88号下寻财教[2023]142号2023年中央财政农业保险保费补贴资金</t>
  </si>
  <si>
    <t>530129241100002887588</t>
  </si>
  <si>
    <t>昆财金[2024]1号下寻财教[2024]28号2024年大宗险种农业保险保费省级补贴资金</t>
  </si>
  <si>
    <t>530129241100002887596</t>
  </si>
  <si>
    <t>昆财金[2024]2号下寻财教[2024]29号2024年地方优势特色保险保费中央资金</t>
  </si>
  <si>
    <t>530129241100002887612</t>
  </si>
  <si>
    <t>昆财金[2024]2号下寻财教[2024]29号2024年大宗险种农业保险保费中央补贴资金</t>
  </si>
  <si>
    <t>530129241100002887643</t>
  </si>
  <si>
    <t>昆财金[2024]6号下寻财教[2024]33号2023年度大宗险种农业保险保费市级资金</t>
  </si>
  <si>
    <t>530129241100003050250</t>
  </si>
  <si>
    <t>2024年昆明市地方特色(肉牛)保险专项资金</t>
  </si>
  <si>
    <t>530129241100003082105</t>
  </si>
  <si>
    <t>寻财行[2024]56号高原特色现代农业及农特产品加工产业发展工作经费</t>
  </si>
  <si>
    <t>530129241100003310336</t>
  </si>
  <si>
    <t>昆财金[2024]51号下寻财金[2024]6号2024年度第二批省级农业保险保费补贴资金</t>
  </si>
  <si>
    <t>530129241100003363258</t>
  </si>
  <si>
    <t>全国农业技术推广服务中心拨24年试验经费</t>
  </si>
  <si>
    <t>530129251100003977882</t>
  </si>
  <si>
    <t>昆财农[2024]16号下寻财农[2024]50号能源补助及监督管理工作经费</t>
  </si>
  <si>
    <t>530129251100003977901</t>
  </si>
  <si>
    <t>昆财农[2024]16号下寻财农[2024]50号能源补助及监督管理工作专项经费</t>
  </si>
  <si>
    <t>530129251100003977926</t>
  </si>
  <si>
    <t>寻财农[2024]47号寻甸县第三次全国土壤普查经费</t>
  </si>
  <si>
    <t>530129251100003977940</t>
  </si>
  <si>
    <t>寻财农[2024]47号设施农用地普查工作经费</t>
  </si>
  <si>
    <t>530129251100003978083</t>
  </si>
  <si>
    <t>昆财农[2023]199号下寻财农[2024]31号2024年中央生猪调出大县奖励资金</t>
  </si>
  <si>
    <t>530129251100003978117</t>
  </si>
  <si>
    <t>昆财农[2023]200号下寻财农[2024]32号基层农技推广体系改革建设专项资金</t>
  </si>
  <si>
    <t>530129251100003978131</t>
  </si>
  <si>
    <t>昆财农[2023]200号下寻财农[2024]32号产业融合发展（现代农业产业园）专项资金</t>
  </si>
  <si>
    <t>530129251100003978159</t>
  </si>
  <si>
    <t>昆财农[2023]200号下寻财农[2024]32号粮油等重点作物绿色高产高效专项资金</t>
  </si>
  <si>
    <t>530129251100003978293</t>
  </si>
  <si>
    <t>昆财农[2023]200号下寻财农[2024]32号畜牧业发展专项资金</t>
  </si>
  <si>
    <t>530129251100003978302</t>
  </si>
  <si>
    <t>昆财农[2023]200号下寻财农[2024]32号粮油等重点作物绿色高产高效资金</t>
  </si>
  <si>
    <t>530129251100003978318</t>
  </si>
  <si>
    <t>昆财农[2023]200号下寻财农[2024]32号产业融合发展（现代农业产业园）资金</t>
  </si>
  <si>
    <t>530129251100003978341</t>
  </si>
  <si>
    <t>昆财农[2023]200号下寻财农[2024]32号农机购置与应用补贴专项资金</t>
  </si>
  <si>
    <t>30310</t>
  </si>
  <si>
    <t>个人农业生产补贴</t>
  </si>
  <si>
    <t>530129251100003978347</t>
  </si>
  <si>
    <t>昆财农[2023]200号下寻财农[2024]32号新型经营主体培育（合作社）专项资金</t>
  </si>
  <si>
    <t>530129251100003978380</t>
  </si>
  <si>
    <t>昆财农[2023]200号下寻财农[2024]32号新型经营主体培育（家庭农场）专项资金</t>
  </si>
  <si>
    <t>530129251100003978388</t>
  </si>
  <si>
    <t>昆财农[2023]200号下寻财农[2024]32号新型农业经营主体培育（绿色种养循环）专项资金</t>
  </si>
  <si>
    <t>530129251100003978514</t>
  </si>
  <si>
    <t>昆财农[2023]200号下寻财农[2024]32号新型农业经营主体培育（绿色种养循环）资金</t>
  </si>
  <si>
    <t>530129251100003978520</t>
  </si>
  <si>
    <t>昆财农[2023]201号下寻财农[2024]30号无害化处理专项资金</t>
  </si>
  <si>
    <t>530129251100003978526</t>
  </si>
  <si>
    <t>昆财农[2023]201号下寻财农[2024]30号强制免疫、监测与监管专项资金</t>
  </si>
  <si>
    <t>530129251100003978603</t>
  </si>
  <si>
    <t>昆财农[2024]102号下寻财农[2024]99号高素质农民培育资金</t>
  </si>
  <si>
    <t>530129251100003978698</t>
  </si>
  <si>
    <t>昆财农[2024]102号下寻财农[2024]99号基层农技推广体系改革建设资金</t>
  </si>
  <si>
    <t>530129251100003978742</t>
  </si>
  <si>
    <t>昆财农[2024]102号下寻财农[2024]99号新型经营主体培育（奶农家庭农场合作社）资金</t>
  </si>
  <si>
    <t>31204</t>
  </si>
  <si>
    <t>费用补贴</t>
  </si>
  <si>
    <t>530129251100003978780</t>
  </si>
  <si>
    <t>昆财农[2024]102号下寻财农[2024]99号新型经营主体培育（粮油单产提升行动）资金</t>
  </si>
  <si>
    <t>530129251100003978839</t>
  </si>
  <si>
    <t>昆财农[2024]102号下寻财农[2024]99号新型经营主体培育（合作社）资金</t>
  </si>
  <si>
    <t>530129251100003978845</t>
  </si>
  <si>
    <t>昆财农[2024]106号下寻财农[2024]105号畜牧业发展资金</t>
  </si>
  <si>
    <t>530129251100003978918</t>
  </si>
  <si>
    <t>昆财农[2024]106号下寻财农[2024]105号产业融合发展（优势特色产业集群）资金</t>
  </si>
  <si>
    <t>530129251100003978958</t>
  </si>
  <si>
    <t>昆财农[2024]106号下寻财农[2024]105号产业融合发展（优势特色产业集群）专项资金</t>
  </si>
  <si>
    <t>530129251100003978961</t>
  </si>
  <si>
    <t>昆财农[2024]106号下寻财农[2024]105号农机购置与应用补贴资金</t>
  </si>
  <si>
    <t>530129251100003978973</t>
  </si>
  <si>
    <t>昆财农[2024]24号下寻财农[2024]51号土壤三普、耕地质量等级调查评价取样和样品检测经费</t>
  </si>
  <si>
    <t>530129251100003978980</t>
  </si>
  <si>
    <t>昆财农[2024]60号下寻财农[2024]76号2024年重大动物疫病防控省级配套资金</t>
  </si>
  <si>
    <t>530129251100003978983</t>
  </si>
  <si>
    <t>昆财农[2024]77号下寻财农[2024]94号2024年第二批中央生猪调出大县奖励资金</t>
  </si>
  <si>
    <t>530129251100003978996</t>
  </si>
  <si>
    <t>昆财农[2024]24号下寻财农[2024]51号土壤三普、耕地质量等级调查取样和样品检测采购经费</t>
  </si>
  <si>
    <t>530129251100003979078</t>
  </si>
  <si>
    <t>昆财农[2024]79号下寻财农[2024]85号中央第二批生产障碍耕地治理专项资金</t>
  </si>
  <si>
    <t>530129251100003979098</t>
  </si>
  <si>
    <t>昆财农[2024]86号下寻财农[2024]88号高标准农田建设省级统筹资金</t>
  </si>
  <si>
    <t>530129251100003979117</t>
  </si>
  <si>
    <t>昆财农[2024]93号下寻财农[2024]101号省级现代种业发展资金</t>
  </si>
  <si>
    <t>530129251100003979135</t>
  </si>
  <si>
    <t>昆财农[2024]93号下寻财农[2024]101号省级高原特色农业现代化发展资金</t>
  </si>
  <si>
    <t>530129251100003979137</t>
  </si>
  <si>
    <t>昆财农[2024]93号下寻财农[2024]101号省级农产品质量安全资金</t>
  </si>
  <si>
    <t>530129251100003979150</t>
  </si>
  <si>
    <t>昆财农[2024]93号下寻财农[2024]101号省级粮食生产资金</t>
  </si>
  <si>
    <t>530129251100003979152</t>
  </si>
  <si>
    <t>昆财农[2024]93号下寻财农[2024]101号省级农产品加工及统计监测资金</t>
  </si>
  <si>
    <t>530129251100003979162</t>
  </si>
  <si>
    <t>昆财农[2024]93号下寻财农[2024]101号省级农机购置与应用补贴专项资金</t>
  </si>
  <si>
    <t>530129251100003979168</t>
  </si>
  <si>
    <t>昆财农[2024]93号下寻财农[2024]101号省级畜牧业生产发展资金</t>
  </si>
  <si>
    <t>530129251100003979179</t>
  </si>
  <si>
    <t>昆财农[2024]93号下寻财农[2024]101号省级粮食生产专项资金</t>
  </si>
  <si>
    <t>530129251100003979187</t>
  </si>
  <si>
    <t>昆财农[2024]93号下寻财农[2024]101号省级农民合作社与农经统计（含宅基地）资金</t>
  </si>
  <si>
    <t>530129251100003979201</t>
  </si>
  <si>
    <t>昆财农[2024]93号下寻财农[2024]101号省级长江禁渔与水生生物资源保护资金</t>
  </si>
  <si>
    <t>530129251100003979204</t>
  </si>
  <si>
    <t>昆财农[2024]97号下寻财农[2024]96号强制免疫及无害化处理补助资金</t>
  </si>
  <si>
    <t>530129251100003979272</t>
  </si>
  <si>
    <t>昆财农[2024]99号下寻财农[2024]95号地膜科学使用回收资金</t>
  </si>
  <si>
    <t>530129251100003979279</t>
  </si>
  <si>
    <t>昆财农[2024]99号下寻财农[2024]95号地膜科学使用回收专项资金</t>
  </si>
  <si>
    <t>530129251100003979313</t>
  </si>
  <si>
    <t>昆财农[2022]225号下寻财农[2023]19号2022年度一县一业示范创建省级补助采购资金</t>
  </si>
  <si>
    <t>530129251100003979321</t>
  </si>
  <si>
    <t>昆财农[2022]225号下寻财农[2023]19号2022年度一县一业示范创建省级补助资金</t>
  </si>
  <si>
    <t>530129251100003979328</t>
  </si>
  <si>
    <t>昆财农[2022]234号下寻财农[2023]20号2022年高标准农田建设管护省级补助资金</t>
  </si>
  <si>
    <t>530129251100003979354</t>
  </si>
  <si>
    <t>昆财农[2021]189号下寻财农[2021]145号抗旱救灾补助经费</t>
  </si>
  <si>
    <t>530129251100003979361</t>
  </si>
  <si>
    <t>昆财农[2021]189号下寻财农[2021]145号农业产业振兴示范创建工作补助经费</t>
  </si>
  <si>
    <t>530129251100003979363</t>
  </si>
  <si>
    <t>昆财农[2022]38号下寻财农[2022]53号农田建设项目市级补助资金</t>
  </si>
  <si>
    <t>530129251100003979366</t>
  </si>
  <si>
    <t>昆财农[2022]38号下寻财农[2022]55号“千人一份”农产品质量安全监测补助经费</t>
  </si>
  <si>
    <t>530129251100003979372</t>
  </si>
  <si>
    <t>昆财农[2021]12号下寻财农[2021]32号人居环境类农村基础设施建设专项经费</t>
  </si>
  <si>
    <t>530129251100003979390</t>
  </si>
  <si>
    <t>昆财农[2022]38号下寻财农[2022]55号省级一县一业示范创建市级配套资金</t>
  </si>
  <si>
    <t>530129251100003979394</t>
  </si>
  <si>
    <t>昆财农[2022]38号下寻财农[2022]55号省级一县一业示范创建市级配套补助采购资金</t>
  </si>
  <si>
    <t>530129251100003979405</t>
  </si>
  <si>
    <t>昆财农[2022]38号下寻财农[2022]55号省级一县一业示范创建市级配套补助资金</t>
  </si>
  <si>
    <t>530129251100003979419</t>
  </si>
  <si>
    <t>昆财农[2022]38号下寻财农[2022]55号省级一县一业示范创建市级配套补助经费</t>
  </si>
  <si>
    <t>530129251100003979425</t>
  </si>
  <si>
    <t>昆财农[2022]104号下寻财农[2022]89号中央第二批渔业发展补助资金</t>
  </si>
  <si>
    <t>530129251100003979462</t>
  </si>
  <si>
    <t>昆财农[2022]80号下寻财农[2022]91号粮食生产专项资金</t>
  </si>
  <si>
    <t>530129251100003979468</t>
  </si>
  <si>
    <t>昆财农[2022]115号下寻财农[2022]94号生产障碍耕地治理专项资金</t>
  </si>
  <si>
    <t>530129251100003979498</t>
  </si>
  <si>
    <t>昆财农[2022]122号下寻财农[2022]95号国家现代农业产业园创建专项资金</t>
  </si>
  <si>
    <t>530129251100003979524</t>
  </si>
  <si>
    <t>昆财农[2022]122号下寻财农[2022]95号国家现代农业产业园创建(采购部分)专项资金</t>
  </si>
  <si>
    <t>530129251100003979531</t>
  </si>
  <si>
    <t>昆财农[2022]132号下寻财农[2022]97号高素质农民培育专项资金</t>
  </si>
  <si>
    <t>530129251100003979556</t>
  </si>
  <si>
    <t>昆财农[2023]113号下寻财农[2023]105号2023年土地增减挂高标准农田建设专项资金</t>
  </si>
  <si>
    <t>530129251100003979565</t>
  </si>
  <si>
    <t>昆财农[2023]125号下寻财农[2023]117号中央农业防灾减灾动物防疫补助资金</t>
  </si>
  <si>
    <t>530129251100003979570</t>
  </si>
  <si>
    <t>昆财农[2023]152号下寻财农[2023]122号省级第二批农机购置与应用补贴资金</t>
  </si>
  <si>
    <t>530129251100003979578</t>
  </si>
  <si>
    <t>昆财农[2023]118号下寻财农[2023]116号中央成品油价格调整对渔业补助资金</t>
  </si>
  <si>
    <t>530129251100003979582</t>
  </si>
  <si>
    <t>昆财农[2023]113号下寻财农[2023]118号两区划定审计发现问题整改资金</t>
  </si>
  <si>
    <t>530129251100003979755</t>
  </si>
  <si>
    <t>昆财农[2023]151号下寻财农[2023]124号第二批中央农业产业发展畜牧业发展资金</t>
  </si>
  <si>
    <t>530129251100003979940</t>
  </si>
  <si>
    <t>昆财农[2023]19号下寻财农[2023]36号耕地轮作休耕制度试点专项资金</t>
  </si>
  <si>
    <t>530129251100003979942</t>
  </si>
  <si>
    <t>昆财农[2023]34号下寻财农[2023]40号中央动物防疫补助养殖无害化处理专项资金</t>
  </si>
  <si>
    <t>530129251100003979962</t>
  </si>
  <si>
    <t>昆财农[2023]72号下寻财农[2023]69号2023年重大动物疫病防控省级补助经费</t>
  </si>
  <si>
    <t>530129251100003979970</t>
  </si>
  <si>
    <t>昆财农[2023]82号下寻财农[2023]72号基层农技推广体系改革建设专项资金</t>
  </si>
  <si>
    <t>530129251100003980020</t>
  </si>
  <si>
    <t>昆财农[2023]82号下寻财农[2023]72号高素质农民培育专项资金</t>
  </si>
  <si>
    <t>530129251100003980028</t>
  </si>
  <si>
    <t>昆财农[2023]82号下寻财农[2023]72号绿色种养循环专项资金</t>
  </si>
  <si>
    <t>530129251100003980051</t>
  </si>
  <si>
    <t>昆财农[2023]94号下寻财农[2023]83号扩种油菜专项资金</t>
  </si>
  <si>
    <t>530129251100003980103</t>
  </si>
  <si>
    <t>昆财农[2023]107号下寻财农[2023]91号农产品质量安全资金</t>
  </si>
  <si>
    <t>530129251100003980107</t>
  </si>
  <si>
    <t>昆财农[2023]107号下寻财农[2023]91号农产品加工、休闲农业及统计监测资金</t>
  </si>
  <si>
    <t>530129251100003980116</t>
  </si>
  <si>
    <t>昆财农[2023]94号下寻财农[2023]83号新型经营主体培育（家庭农场）专项资金</t>
  </si>
  <si>
    <t>530129251100003980117</t>
  </si>
  <si>
    <t>昆财农[2023]107号下寻财农[2023]91号农业科技教育资金</t>
  </si>
  <si>
    <t>530129251100003980126</t>
  </si>
  <si>
    <t>昆财农[2023]107号下寻财农[2023]91号市场与信息化资金</t>
  </si>
  <si>
    <t>530129251100003980135</t>
  </si>
  <si>
    <t>昆财农[2023]107号下寻财农[2023]91号畜牧业生产发展资金</t>
  </si>
  <si>
    <t>530129251100003980147</t>
  </si>
  <si>
    <t>昆财农[2023]107号下寻财农[2023]91号农村集体产权制度改革和土地延包试点资金</t>
  </si>
  <si>
    <t>530129251100003980152</t>
  </si>
  <si>
    <t>昆财农[2023]107号下寻财农[2023]91号农机化发展与购置补贴资金</t>
  </si>
  <si>
    <t>530129251100003980157</t>
  </si>
  <si>
    <t>昆财农[2023]107号下寻财农[2023]91号乡村振兴千万工程示范乡镇、精品村奖补资金</t>
  </si>
  <si>
    <t>530129251100003980171</t>
  </si>
  <si>
    <t>昆财农[2023]107号下寻财农[2023]91号长江禁渔与水生生物资源保护资金</t>
  </si>
  <si>
    <t>530129251100003980177</t>
  </si>
  <si>
    <t>市发改委拨现代产业园前期工作经费资金</t>
  </si>
  <si>
    <t>530129251100003980180</t>
  </si>
  <si>
    <t>保险公司拨2022年工作经费资金</t>
  </si>
  <si>
    <t>530129251100003980207</t>
  </si>
  <si>
    <t>23/9/1#市发改委拨寻甸县农业产业融合示范园建设项目前期经费资金</t>
  </si>
  <si>
    <t>530129251100003980254</t>
  </si>
  <si>
    <t>23/9/2#市科技局拨11人“三区”科技人才中央补助专项资金</t>
  </si>
  <si>
    <t>530129251100003981130</t>
  </si>
  <si>
    <t>昆财农[2023]157号下寻财农[2023]128号高标准农田建设专项资金</t>
  </si>
  <si>
    <t>530129251100003981140</t>
  </si>
  <si>
    <t>昆财农[2022]131号下寻财农[2022]102号省级第二批高标准农田建设专项资金</t>
  </si>
  <si>
    <t>530129251100003981141</t>
  </si>
  <si>
    <t>昆财农[2023]106号下寻财农[2023]90号滇池流域及补水区减肥技术推广资金</t>
  </si>
  <si>
    <t>530129251100003981144</t>
  </si>
  <si>
    <t>昆财农[2023]106号下寻财农[2023]90号滇池流域及补水区减药技术推广资金</t>
  </si>
  <si>
    <t>530129251100003981151</t>
  </si>
  <si>
    <t>昆财农[2023]106号下寻财农[2023]90号滇池流域及补水区减肥技术推广专项资金</t>
  </si>
  <si>
    <t>530129251100003981164</t>
  </si>
  <si>
    <t>昆财农[2024]78号下寻财农[2024]79号省级第二批高标准农田建设补助资金</t>
  </si>
  <si>
    <t>530129251100003981200</t>
  </si>
  <si>
    <t>23/12/1#市局拨白石岩保生活生产抗旱专项资金</t>
  </si>
  <si>
    <t>530129251100003981202</t>
  </si>
  <si>
    <t>昆财农[2023]190号下寻财农[2023]137号省级第三批高标准农田建设管护补助资金</t>
  </si>
  <si>
    <t>530129251100004004982</t>
  </si>
  <si>
    <t>昆财金[2024]2号下寻财教[2024]29号2024年地方优势特色保险保费中央专项资金</t>
  </si>
  <si>
    <t>530129251100004005075</t>
  </si>
  <si>
    <t>昆财金[2024]51号下寻财金[2024]6号2024年度第二批省级农业保险保费补贴专项资金</t>
  </si>
  <si>
    <t>530129251100004005174</t>
  </si>
  <si>
    <t>其他财政补助人员生活补助（屠宰场协检员）经费</t>
  </si>
  <si>
    <t>530129251100004005310</t>
  </si>
  <si>
    <t>农业有毒有害及畜牧兽医卫生津贴经费</t>
  </si>
  <si>
    <t>530129251100004005372</t>
  </si>
  <si>
    <t>2024年中央政策性种植业保险专项资金</t>
  </si>
  <si>
    <t>530129251100004005436</t>
  </si>
  <si>
    <t>2024年中央政策性畜牧业保险专项资金</t>
  </si>
  <si>
    <t>530129251100004057684</t>
  </si>
  <si>
    <t>昆财农[2024]184号下寻财农[2025]2号中央农业防灾减灾和水利救灾（动物防疫补助）资金</t>
  </si>
  <si>
    <t>530129251100004081718</t>
  </si>
  <si>
    <t>昆财农[2024]176号下寻财农[2025]9号2025年小额信贷贴息资金</t>
  </si>
  <si>
    <t>530129251100004081743</t>
  </si>
  <si>
    <t>昆财农[2024]176号下寻财农[2025]16号2025年第一批衔接资金项目管理经费</t>
  </si>
  <si>
    <t>530129251100004086822</t>
  </si>
  <si>
    <t>昆财农[2024]176号下寻财农[2025]3号寻甸县现代农业高标准基质蓝莓项目资金</t>
  </si>
  <si>
    <t>530129251100004105444</t>
  </si>
  <si>
    <t>昆财农[2024]175号下寻财农[2025]20号小麦“一喷三防”资金</t>
  </si>
  <si>
    <t>530129251100004105471</t>
  </si>
  <si>
    <t>昆财农[2024]175号下寻财农[2025]20号粮油等重点作物绿色高产高效资金</t>
  </si>
  <si>
    <t>530129251100004105473</t>
  </si>
  <si>
    <t>昆财农[2024]175号下寻财农[2025]20号大豆玉米带状复合种植资金</t>
  </si>
  <si>
    <t>530129251100004105499</t>
  </si>
  <si>
    <t>昆财农[2024]175号下寻财农[2025]20号畜牧业发展资金</t>
  </si>
  <si>
    <t>530129251100004105506</t>
  </si>
  <si>
    <t>昆财农[2024]175号下寻财农[2025]20号新型农业经营主体培育(粮油单产提升行动)资金</t>
  </si>
  <si>
    <t>530129251100004105520</t>
  </si>
  <si>
    <t>昆财农[2024]175号下寻财农[2025]20号农业社会化服务资金</t>
  </si>
  <si>
    <t>530129251100004105532</t>
  </si>
  <si>
    <t>昆财农[2024]175号下寻财农[2025]20号新型农业经营主体培育(绿色种养循环)资金</t>
  </si>
  <si>
    <t>530129251100004105551</t>
  </si>
  <si>
    <t>昆财农[2024]175号下寻财农[2025]20号草原禁牧补助与草畜平衡奖励资金</t>
  </si>
  <si>
    <t>530129251100004105552</t>
  </si>
  <si>
    <t>昆财农[2024]175号下寻财农[2025]20号基层农技推广体系改革建设资金</t>
  </si>
  <si>
    <t>530129251100004105559</t>
  </si>
  <si>
    <t>昆财农[2024]175号下寻财农[2025]20号地膜科学使用回收资金</t>
  </si>
  <si>
    <t>530129251100004179613</t>
  </si>
  <si>
    <t>昆财农[2024]161号下寻财农[2025]34号2025年中央生猪调出大县奖励资金</t>
  </si>
  <si>
    <t>530129251100004179970</t>
  </si>
  <si>
    <t>昆财农[2024]175号下寻财农[2025]35号2025年耕地地力保护补贴资金</t>
  </si>
  <si>
    <t>预算05-2表</t>
  </si>
  <si>
    <t>项目年度绩效目标</t>
  </si>
  <si>
    <t>一级指标</t>
  </si>
  <si>
    <t>二级指标</t>
  </si>
  <si>
    <t>三级指标</t>
  </si>
  <si>
    <t>指标性质</t>
  </si>
  <si>
    <t>指标值</t>
  </si>
  <si>
    <t>度量单位</t>
  </si>
  <si>
    <t>指标属性</t>
  </si>
  <si>
    <t>指标内容</t>
  </si>
  <si>
    <t>产出指标</t>
  </si>
  <si>
    <t>数量指标</t>
  </si>
  <si>
    <t>=</t>
  </si>
  <si>
    <t>389650</t>
  </si>
  <si>
    <t>元</t>
  </si>
  <si>
    <t>定量指标</t>
  </si>
  <si>
    <t>效益指标</t>
  </si>
  <si>
    <t>社会效益</t>
  </si>
  <si>
    <t>部门工作正常运转</t>
  </si>
  <si>
    <t>正常运转</t>
  </si>
  <si>
    <t>是</t>
  </si>
  <si>
    <t>定性指标</t>
  </si>
  <si>
    <t>满意度指标</t>
  </si>
  <si>
    <t>服务对象满意度</t>
  </si>
  <si>
    <t>受益对象满意度</t>
  </si>
  <si>
    <t>&gt;=</t>
  </si>
  <si>
    <t>85</t>
  </si>
  <si>
    <t>%</t>
  </si>
  <si>
    <t>839167.2</t>
  </si>
  <si>
    <t>农村土地仲裁考核工作是中央政法委平安中国建设（综治工作）考核的重要内容之一，考核对象是各级人民政府。各级农业部门作为承担此项工作的责任主体，要认真做好考评工作，通过考评推动农村土地承包纠纷仲裁能力建设，及时化解农村土地承包经营纠纷，促进平安乡村建设，为发展现代农业、伸进乡村振兴和农村和谐稳定奠定基础。围绕绕仲裁条件建设、仲裁能力建设和调解仲裁实效提升来提高我县的农村土地承包经营纠纷调解仲裁工作。需财政预算用于农村土地承包经营纠纷调解仲裁的宣传培训、案件调处等工作。</t>
  </si>
  <si>
    <t>农村土地承包经营纠纷调解仲裁培训，仲裁委员会开展法律宣传工作</t>
  </si>
  <si>
    <t>期</t>
  </si>
  <si>
    <t>仲裁委员会开展农场土地承包经营纠纷调解仲裁培训、法律宣传工作、全县范围内农场土地承包经营纠纷调解工作。</t>
  </si>
  <si>
    <t>促进平安乡村建设，为发展现代农业、伸进乡村振兴和农村和谐稳定断定基础</t>
  </si>
  <si>
    <t>促进平安乡村建设，为发展现代农业、伸进乡村振兴和农村和谐稳定</t>
  </si>
  <si>
    <t>总体满意度</t>
  </si>
  <si>
    <t>95</t>
  </si>
  <si>
    <t>反映服务对象对科技推广工作整体满意度。
服务对象满意度=（对科研推广效果整体满意的人数/问卷调查人数）*100%。</t>
  </si>
  <si>
    <t>675644.38</t>
  </si>
  <si>
    <t>406500</t>
  </si>
  <si>
    <t>建设农业科技示范基地2个（其中包括科技支撑大面积单产提升试验示范基地），依托农业科技示范基地开展观摩、培育科技示范主体，招募特聘农技员，5天以上异地脱产业务培训基层农技人员。</t>
  </si>
  <si>
    <t>农业科技示范基地</t>
  </si>
  <si>
    <t>个</t>
  </si>
  <si>
    <t>农业科技示范主体</t>
  </si>
  <si>
    <t>基层农技人员培训数</t>
  </si>
  <si>
    <t>185</t>
  </si>
  <si>
    <t>人次</t>
  </si>
  <si>
    <t>推广示范优质安全、节本增效、生态环保的农业绿色先进适宜技术。</t>
  </si>
  <si>
    <t>成效显著</t>
  </si>
  <si>
    <t>等级</t>
  </si>
  <si>
    <t>可持续影响</t>
  </si>
  <si>
    <t>提升农民应用先进农业适宜技术的能力和水平</t>
  </si>
  <si>
    <t>持续提升</t>
  </si>
  <si>
    <t>90</t>
  </si>
  <si>
    <t>463000.6</t>
  </si>
  <si>
    <t>4350000</t>
  </si>
  <si>
    <t>95000</t>
  </si>
  <si>
    <t>662350</t>
  </si>
  <si>
    <t>保障农业生产稳定</t>
  </si>
  <si>
    <t>稳定</t>
  </si>
  <si>
    <t>20169</t>
  </si>
  <si>
    <t>770144</t>
  </si>
  <si>
    <t>870000</t>
  </si>
  <si>
    <t>427645</t>
  </si>
  <si>
    <t>170000</t>
  </si>
  <si>
    <t>270000</t>
  </si>
  <si>
    <t>240000</t>
  </si>
  <si>
    <t>220000</t>
  </si>
  <si>
    <t>4330000</t>
  </si>
  <si>
    <t>972620</t>
  </si>
  <si>
    <t>210000</t>
  </si>
  <si>
    <t>51600</t>
  </si>
  <si>
    <t xml:space="preserve">种植业投保覆盖面积		</t>
  </si>
  <si>
    <t>92.15</t>
  </si>
  <si>
    <t>万亩</t>
  </si>
  <si>
    <t xml:space="preserve">种植业投保覆盖面积		
</t>
  </si>
  <si>
    <t xml:space="preserve">三大粮食作物投保覆盖面		</t>
  </si>
  <si>
    <t>80</t>
  </si>
  <si>
    <t xml:space="preserve">三大粮食作物投保覆盖面		
</t>
  </si>
  <si>
    <t xml:space="preserve">养殖业投保覆盖数量		</t>
  </si>
  <si>
    <t>33</t>
  </si>
  <si>
    <t>万头</t>
  </si>
  <si>
    <t xml:space="preserve">养殖业投保覆盖数量		
</t>
  </si>
  <si>
    <t xml:space="preserve">育肥猪保险覆盖率		</t>
  </si>
  <si>
    <t>30</t>
  </si>
  <si>
    <t xml:space="preserve">育肥猪保险覆盖率		
</t>
  </si>
  <si>
    <t>质量指标</t>
  </si>
  <si>
    <t xml:space="preserve">财政部门保费补贴资金拨付率		</t>
  </si>
  <si>
    <t xml:space="preserve">财政部门保费补贴资金拨付率		
</t>
  </si>
  <si>
    <t>经济效益</t>
  </si>
  <si>
    <t xml:space="preserve">农业保险综合费用率		</t>
  </si>
  <si>
    <t>&lt;=</t>
  </si>
  <si>
    <t>20</t>
  </si>
  <si>
    <t xml:space="preserve">农业保险综合费用率		
</t>
  </si>
  <si>
    <t>保费补贴与保险机构结算次数</t>
  </si>
  <si>
    <t>次</t>
  </si>
  <si>
    <t>参保农户满意度</t>
  </si>
  <si>
    <t>开展专业化小麦等农作物病虫害统防统治2万亩，统防统治率达45%，指导服务对象满意度达≥85%。</t>
  </si>
  <si>
    <t>开展小麦等病虫害统防统治</t>
  </si>
  <si>
    <t>生态效益</t>
  </si>
  <si>
    <t>灾区生产能力恢复</t>
  </si>
  <si>
    <t>基本恢复</t>
  </si>
  <si>
    <t>统防统治率</t>
  </si>
  <si>
    <t>&gt;</t>
  </si>
  <si>
    <t>45</t>
  </si>
  <si>
    <t>指导服务对象满意度</t>
  </si>
  <si>
    <t>6770000</t>
  </si>
  <si>
    <t>30000</t>
  </si>
  <si>
    <t>建档立卡户贷款申请满足率</t>
  </si>
  <si>
    <t>100</t>
  </si>
  <si>
    <t>脱贫小额贷款还款率</t>
  </si>
  <si>
    <t>受益建档立卡贫困户</t>
  </si>
  <si>
    <t>5352</t>
  </si>
  <si>
    <t>户</t>
  </si>
  <si>
    <t>受益建档立卡贫困人口数</t>
  </si>
  <si>
    <t>24294</t>
  </si>
  <si>
    <t>人</t>
  </si>
  <si>
    <t>390</t>
  </si>
  <si>
    <t>实现乡镇（街道）审批管理工作全覆盖，建立乡镇联审工作机制，建立县级联管工作机制、加强农村宅基地日常监管，做好农村宅基地管理基础工作，探索盘活农村闲置宅基地和闲置住宅资源。印制农村宅基地批准书。购置打印农村宅基地批准书的相关设备，开展县、乡镇（街道）两级业务培训，确保工作稳步推进。</t>
  </si>
  <si>
    <t>举办农村宅基地管理相关业务培训</t>
  </si>
  <si>
    <t>在县乡、镇（街道）范围内开展业务培训，举办农村宅基地管理相关业务培训</t>
  </si>
  <si>
    <t>落实土地用途管制、农村村民建住宅应当符合乡镇（街道）土地利用中体规划、节约集约利用宅基地</t>
  </si>
  <si>
    <t>项目推广总体满意度</t>
  </si>
  <si>
    <t>2462700</t>
  </si>
  <si>
    <t>完成高素质农民培育300人</t>
  </si>
  <si>
    <t>完成高素质农民培育</t>
  </si>
  <si>
    <t>300</t>
  </si>
  <si>
    <t>使用资金无违纪事项</t>
  </si>
  <si>
    <t>不发生</t>
  </si>
  <si>
    <t>否</t>
  </si>
  <si>
    <t>11520000</t>
  </si>
  <si>
    <t>264000</t>
  </si>
  <si>
    <t>660000</t>
  </si>
  <si>
    <t>50000</t>
  </si>
  <si>
    <t>1422944.46</t>
  </si>
  <si>
    <t>目标1：引导和支持农户参加农业保险；
目标2：中央财政主要保障关系国计民生和粮食安全的大宗农产品，重点支持农业生产环节；
目标3：不断扩大农业保险覆盖面和风险保障水平，逐步建立市场化的农业生产风险防范化解机制；
目标4：稳定农业生产，保障农民收入。</t>
  </si>
  <si>
    <t>种植业投保覆盖面积</t>
  </si>
  <si>
    <t>86.65</t>
  </si>
  <si>
    <t>养殖业投保覆盖数量</t>
  </si>
  <si>
    <t>330000</t>
  </si>
  <si>
    <t>头/只</t>
  </si>
  <si>
    <t>经办机构县级分支机构覆盖率</t>
  </si>
  <si>
    <t>预计有20万头育肥猪购买保险，县级财政承担16.80万元；0.5万头能繁母猪购买保险，县级财政承担0.86万元；0.6万头奶牛购买保险，县级财政承担6.93万元</t>
  </si>
  <si>
    <t>投保能繁母猪</t>
  </si>
  <si>
    <t>5000</t>
  </si>
  <si>
    <t>投保育肥猪</t>
  </si>
  <si>
    <t>200000</t>
  </si>
  <si>
    <t>投保奶牛</t>
  </si>
  <si>
    <t>6000</t>
  </si>
  <si>
    <t>赔付率</t>
  </si>
  <si>
    <t>能繁母猪死亡赔付</t>
  </si>
  <si>
    <t>1100</t>
  </si>
  <si>
    <t>元/头只</t>
  </si>
  <si>
    <t>育肥猪死亡赔付</t>
  </si>
  <si>
    <t>700</t>
  </si>
  <si>
    <t>奶牛死亡赔付</t>
  </si>
  <si>
    <t>7000</t>
  </si>
  <si>
    <t>稳定农业产生，保障养殖户利益不受损</t>
  </si>
  <si>
    <t>养殖户满意度</t>
  </si>
  <si>
    <t>2023年县级配套中央政策性种植业保险</t>
  </si>
  <si>
    <t>万元</t>
  </si>
  <si>
    <t>稳定农业生产发展</t>
  </si>
  <si>
    <t>4764132.91</t>
  </si>
  <si>
    <t>16000</t>
  </si>
  <si>
    <t>168500</t>
  </si>
  <si>
    <t>378000</t>
  </si>
  <si>
    <t xml:space="preserve">部门工作正常运转 </t>
  </si>
  <si>
    <t>加强猪瘟、高致病性蓝耳病、牛结节性皮肤病防预，提高猪牛健康养殖水准，为保障市场供给和“一县一业”肉牛产业发展、国家级产业园区肉牛产业链发展，确保畜产品安全和畜牧业健康发展。</t>
  </si>
  <si>
    <t>强制免疫病种应免畜禽的免疫密度</t>
  </si>
  <si>
    <t>通过抗体监测，要求平均抗体合格率应达70%以上，力保全县区域内不发生重大动物疫病。通过动物疫病的诊断，提升重大动物疫病防治能力，降低畜禽死亡率。实施动物疫病净化，保障畜产品安全和人民生命健康安全，为全县畜牧业发展提供技术支撑。</t>
  </si>
  <si>
    <t>采集样品数</t>
  </si>
  <si>
    <t>10000</t>
  </si>
  <si>
    <t>份</t>
  </si>
  <si>
    <t>采集的检测样品数量</t>
  </si>
  <si>
    <t>平均抗体合格率</t>
  </si>
  <si>
    <t>70</t>
  </si>
  <si>
    <t>提升养殖业生产安全性</t>
  </si>
  <si>
    <t>提升重大动物疫病防治能力</t>
  </si>
  <si>
    <t>有效调动农民保护耕地的积极性和主动性，提升耕地质量，提高农民种粮积极性，夯实粮食和重要农产品生产能力。</t>
  </si>
  <si>
    <t>5697</t>
  </si>
  <si>
    <t>维护农村社会和谐稳定</t>
  </si>
  <si>
    <t>有效维护</t>
  </si>
  <si>
    <t>保护耕地，提升耕地质量</t>
  </si>
  <si>
    <t>有效</t>
  </si>
  <si>
    <t>20000</t>
  </si>
  <si>
    <t>本项目主要建设工作为土地整理与改良、护栏系统、水电系统、水肥一体化、基地生产设施、基地生产辅助类设施配套、基地外配套基础设施等内容。建设地点为仁德、凤合、河口、鸡街、塘子、倘甸、先锋、功山、金源等乡镇及街道。本项目投资约7606.87万元。</t>
  </si>
  <si>
    <t>新建蓝莓种植基地</t>
  </si>
  <si>
    <t>1576.14</t>
  </si>
  <si>
    <t>亩</t>
  </si>
  <si>
    <t>水电系统</t>
  </si>
  <si>
    <t>套</t>
  </si>
  <si>
    <t>安全事故发生率</t>
  </si>
  <si>
    <t>0</t>
  </si>
  <si>
    <t>带动村集体增收</t>
  </si>
  <si>
    <t>184</t>
  </si>
  <si>
    <t>带动脱贫户和监测对象增收</t>
  </si>
  <si>
    <t>1500</t>
  </si>
  <si>
    <t>元/年</t>
  </si>
  <si>
    <t>项目覆盖自然村</t>
  </si>
  <si>
    <t>88</t>
  </si>
  <si>
    <t>项目受益群众户数</t>
  </si>
  <si>
    <t>10035</t>
  </si>
  <si>
    <t>项目受益群众人口数</t>
  </si>
  <si>
    <t>41198</t>
  </si>
  <si>
    <t>受益人群满意度</t>
  </si>
  <si>
    <t>921084.9</t>
  </si>
  <si>
    <t>实施天然草原家庭承包到户面积230.3万亩，其中禁牧草原面积29.81万亩，兑现禁牧补助资金223.575万元，草畜平衡草原面积200.49万亩,兑现草畜平衡奖励资金501.225万元。</t>
  </si>
  <si>
    <t>实施农牧民补助奖励面积</t>
  </si>
  <si>
    <t>230.3</t>
  </si>
  <si>
    <t>天然草原植被平均盖度</t>
  </si>
  <si>
    <t>农牧民满意度</t>
  </si>
  <si>
    <t>593272.15</t>
  </si>
  <si>
    <t>340500</t>
  </si>
  <si>
    <t>完成地膜科学使用回收试点任务面积11万亩（其中：加厚高强度地膜回收面积10万亩、推广全生物降解地膜1万亩）。项目区农膜处置率≥85%，建设地膜残留监测点4个、推广全生物降解地膜1万亩。</t>
  </si>
  <si>
    <t>地膜回收</t>
  </si>
  <si>
    <t>农田“白色污染”</t>
  </si>
  <si>
    <t>有效治理</t>
  </si>
  <si>
    <t>残膜造成的面源污染</t>
  </si>
  <si>
    <t>4000</t>
  </si>
  <si>
    <t>计划投保8万头肉牛，保险费450元/头，保费总额3600万元。上级财政承担77%即2772万元；县级财政承担3%即108万元；养殖户承担20%即720万元。
2024年超任务投保1.7万头牛，保险费450元/头，县级财政承担3%即22.95万元；</t>
  </si>
  <si>
    <t>投保肉牛</t>
  </si>
  <si>
    <t>80000</t>
  </si>
  <si>
    <t>保险覆盖率</t>
  </si>
  <si>
    <t>投保数量高于存栏量30%以上</t>
  </si>
  <si>
    <t>受灾农户实际获得赔偿金额与应获得赔偿金额比</t>
  </si>
  <si>
    <t>增强农业抗风险保障能力，稳定农业生产，促进养殖户增收。</t>
  </si>
  <si>
    <t>610000</t>
  </si>
  <si>
    <t>400000</t>
  </si>
  <si>
    <t>3000140</t>
  </si>
  <si>
    <t>1754512.77</t>
  </si>
  <si>
    <t>2060000</t>
  </si>
  <si>
    <t>20743.8</t>
  </si>
  <si>
    <t>衔接资金项目管理经费</t>
  </si>
  <si>
    <t>1156000</t>
  </si>
  <si>
    <t>竣工验收合格率</t>
  </si>
  <si>
    <t>项目开展情况</t>
  </si>
  <si>
    <t>1892920.41</t>
  </si>
  <si>
    <t>926730.75</t>
  </si>
  <si>
    <t>261200</t>
  </si>
  <si>
    <t>874200</t>
  </si>
  <si>
    <t>90000</t>
  </si>
  <si>
    <t>544080</t>
  </si>
  <si>
    <t>79</t>
  </si>
  <si>
    <t>540000</t>
  </si>
  <si>
    <t>145000</t>
  </si>
  <si>
    <t>17644.5</t>
  </si>
  <si>
    <t>234045.8</t>
  </si>
  <si>
    <t>1169860</t>
  </si>
  <si>
    <t>98700</t>
  </si>
  <si>
    <t>5500000</t>
  </si>
  <si>
    <t>318610</t>
  </si>
  <si>
    <t>435611</t>
  </si>
  <si>
    <t>6517170</t>
  </si>
  <si>
    <t>3653314.72</t>
  </si>
  <si>
    <t>完成“三品”新申报3个产品，完成证后监管。</t>
  </si>
  <si>
    <t>完成“三品一标”新申报产品</t>
  </si>
  <si>
    <t>促进我县农产品绿色生产，提高产品质量，提升品牌价值和市场竞争力，达到提高经济效益</t>
  </si>
  <si>
    <t>促进我县农产品绿色生产，提高产品质量，提升品牌价值和市场竞争</t>
  </si>
  <si>
    <t>通过实施“三品一标”申报和监管项目，促进我县农产品绿色生产，提高产品质量，提升品牌价值和市场竞争力，达到提高经济效益。实行标准化生产，从源头上控制投入品，为寻甸绿色是品牌打好扎实基础，减少对环境污染。</t>
  </si>
  <si>
    <t>实行标准化生产，从源头上控制投入品，为寻甸绿色是品牌打好扎实基础</t>
  </si>
  <si>
    <t>实行标准化生产，从源头上控制投入品，为寻甸绿色是品牌打好扎实</t>
  </si>
  <si>
    <t>减少对环境污染</t>
  </si>
  <si>
    <t>590000</t>
  </si>
  <si>
    <t>19129866.85</t>
  </si>
  <si>
    <t>145500</t>
  </si>
  <si>
    <t>198900</t>
  </si>
  <si>
    <t>430000</t>
  </si>
  <si>
    <t>963130</t>
  </si>
  <si>
    <t>780000</t>
  </si>
  <si>
    <t>70000</t>
  </si>
  <si>
    <t>490000</t>
  </si>
  <si>
    <t>1070000</t>
  </si>
  <si>
    <t xml:space="preserve">  根据省财政下达的资金量，2025年全县计划完成农业生产托管项目任务面积1.2125万亩。补助资金总额为97万元，寻按照省财政厅下达的绩效指标，抢抓农时，按照“约定有合同、服务有标准、过程有记录、人员有培训、质量有保证、项目有监管”的“六有”标准承担项目任务，着力探索合作式、菜单式、保姆式、保底+分红式等多种服务模式，形成可学习、能复制、易推 广的典型模式。
    通过项目的实施，生产托管覆盖小农户比例提高，服务规模经营面积扩大，促进农业发展方式转变、农民增收农业增效。</t>
  </si>
  <si>
    <t>农业生产托管服务面积</t>
  </si>
  <si>
    <t>1.2125</t>
  </si>
  <si>
    <t>有效促进农业增效，农民增收。</t>
  </si>
  <si>
    <t>有效促进</t>
  </si>
  <si>
    <t>115260.02</t>
  </si>
  <si>
    <t>485000</t>
  </si>
  <si>
    <t>27828510</t>
  </si>
  <si>
    <t>通过对动物疫苗接种，有效控制动物疫情发生，减少动物疫病死亡损失，发现重大动物疫病及人畜共患病，及时扑杀，并进行无害化处理，消除隐患，提高全县畜牧产出率和产品质量安全，促进我县畜牧业健康发展。</t>
  </si>
  <si>
    <t>养殖环节病死猪无害化处理率</t>
  </si>
  <si>
    <t>全县养殖户</t>
  </si>
  <si>
    <t xml:space="preserve">    在金县实施玉米单产提升行动，辐射带动全县玉米平均单产整体提升，以优质良种推广为主导，全面提高规范化栽培、配方施肥、病虫害绿色防控裁培技术覆盖率。实现示范区玉米平均单产较2023年全县平均单产提升10%，辐射带动全县玉米单产整体提升。示范区单位面积化肥农药用量低于平均水平，病虫害统防统治全覆盖，确保病虫害损失率控制在5%以下，带动全县玉米种植节本增效5%以上。</t>
  </si>
  <si>
    <t>实现示范区玉米平均单产较2024年全县平均单产有所提升</t>
  </si>
  <si>
    <t>示范区单位面积化肥农药用量低于平均水平，病虫害统防统治全覆盖，确保病虫害损失率控制在5%以下</t>
  </si>
  <si>
    <t>110000</t>
  </si>
  <si>
    <t>501500</t>
  </si>
  <si>
    <t>17322520</t>
  </si>
  <si>
    <t>150000</t>
  </si>
  <si>
    <t>567500</t>
  </si>
  <si>
    <t>295190</t>
  </si>
  <si>
    <t>470000</t>
  </si>
  <si>
    <t>通过项目实施，规模养殖场养殖环境得到改善，粪污得到有效利用，良种繁育体系得以完善，生产资料得到较好配置，动物防工作疫得到加强，防疫效果明显提升，全县生猪标准化规模养殖比重得到提高，养殖效益得到提高，全县生猪市场供应和调出保持稳定，经济效益明显。</t>
  </si>
  <si>
    <t>时效指标</t>
  </si>
  <si>
    <t>项目完成时限</t>
  </si>
  <si>
    <t>1.00</t>
  </si>
  <si>
    <t>年</t>
  </si>
  <si>
    <t>畜禽粪污资源化利用</t>
  </si>
  <si>
    <t>加强</t>
  </si>
  <si>
    <t>生猪产业标准化养殖</t>
  </si>
  <si>
    <t>提高</t>
  </si>
  <si>
    <t>11010000</t>
  </si>
  <si>
    <t>900000</t>
  </si>
  <si>
    <t>3981300.02</t>
  </si>
  <si>
    <t>4588900</t>
  </si>
  <si>
    <t>321900</t>
  </si>
  <si>
    <t>1067298.19</t>
  </si>
  <si>
    <t>160000</t>
  </si>
  <si>
    <t>973305.6</t>
  </si>
  <si>
    <t>60000</t>
  </si>
  <si>
    <t>1550000</t>
  </si>
  <si>
    <t>120000</t>
  </si>
  <si>
    <t>遴选扶持3家企业、专业化服务组织等市场主体，开展粪肥收集、处理、施用等全环节服务，实施粪肥还田10万亩。力争全县畜禽粪污综合利用率提高1个百分点。</t>
  </si>
  <si>
    <t>粪肥还田面积</t>
  </si>
  <si>
    <t>畜禽粪污资源化利用率</t>
  </si>
  <si>
    <t>完成大豆玉米带状复合种植推广12000亩。</t>
  </si>
  <si>
    <t>大豆玉米带状复合种植</t>
  </si>
  <si>
    <t>1.2</t>
  </si>
  <si>
    <t>培训</t>
  </si>
  <si>
    <t>500</t>
  </si>
  <si>
    <t>以点带面，对周边地区有较强示范作用，提高广大农民的种植水平，农民的科技意识得到增强，加快农业生产的发展，实现农民的增产增收。</t>
  </si>
  <si>
    <t>改良土壤结构，提高土壤肥力，减少水土流失，保护生态环境，提高耕地的生产能力，改善项目区的生态环境，促进农业农村的绿色生态可持续健康发展。</t>
  </si>
  <si>
    <t>农户满意度</t>
  </si>
  <si>
    <t>100000</t>
  </si>
  <si>
    <t>完成荞麦单产提升种植1600亩，完成杂豆单产提升种植1600亩。</t>
  </si>
  <si>
    <t>粮油单产提升示范（荞麦、杂豆）</t>
  </si>
  <si>
    <t>3200</t>
  </si>
  <si>
    <t>示范区增收荞麦20千克/亩；杂豆增收10千克/亩，节本150元/亩。</t>
  </si>
  <si>
    <t>76.8</t>
  </si>
  <si>
    <t>以点带面，对周边地区有较强示范作用，提高广大农民的种植水平，农民的科技意识得到增强，加快农业生产发展。</t>
  </si>
  <si>
    <t xml:space="preserve">   完成粮改饲面积1.9万亩，收储青贮饲料5.7万吨。</t>
  </si>
  <si>
    <t>收储饲料玉米及优质牧草</t>
  </si>
  <si>
    <t>5.7</t>
  </si>
  <si>
    <t>万吨</t>
  </si>
  <si>
    <t>青贮玉米、优质牧草利用率</t>
  </si>
  <si>
    <t>饲料玉米种植户每亩增收</t>
  </si>
  <si>
    <t>辐射带动周边户种植饲料玉米</t>
  </si>
  <si>
    <t>2000</t>
  </si>
  <si>
    <t>群众满意度</t>
  </si>
  <si>
    <t>成本指标</t>
  </si>
  <si>
    <t>经济成本指标</t>
  </si>
  <si>
    <t>项目预算</t>
  </si>
  <si>
    <t>促进经济社会发展</t>
  </si>
  <si>
    <t>企业对各工作组提供服务满意度</t>
  </si>
  <si>
    <t>1973000</t>
  </si>
  <si>
    <t>15166800</t>
  </si>
  <si>
    <t>做好水稻有害生物疫情稻水象甲、草地贪夜蛾、马铃薯晚疫病等重大农作物病虫害统防统治示范面积1330亩，病害损失率控制在5%以下，虫害损失率控制在2%以下，总体防治效果达85%以上。</t>
  </si>
  <si>
    <t>重大农作物病虫害统防统治</t>
  </si>
  <si>
    <t>1330</t>
  </si>
  <si>
    <t>项目质量达合格以上</t>
  </si>
  <si>
    <t>项目完成时间</t>
  </si>
  <si>
    <t>项目当年完成</t>
  </si>
  <si>
    <t>项目实施后项目区社会环境较以前有所改善</t>
  </si>
  <si>
    <t>项目区＞85%群众认可</t>
  </si>
  <si>
    <t>350000</t>
  </si>
  <si>
    <t>计划投保水稻2万亩，县级保费配套1.32万元；投保小麦3.6万亩，县级保费配套1.512万元；投保玉米57万亩，县级保费配套27.702万元；投保油料作物3万亩，县级保费配套1.44万元；投保马铃薯29万亩，县级保费配套20.88万元；投保玉米制种0.5万亩，县级保费配套1.2万元</t>
  </si>
  <si>
    <t>投保水稻</t>
  </si>
  <si>
    <t>投保玉米</t>
  </si>
  <si>
    <t>57</t>
  </si>
  <si>
    <t>投保油料作物</t>
  </si>
  <si>
    <t>投保马铃薯</t>
  </si>
  <si>
    <t>29</t>
  </si>
  <si>
    <t>投保小麦</t>
  </si>
  <si>
    <t>3.6</t>
  </si>
  <si>
    <t>投保玉米制种</t>
  </si>
  <si>
    <t>0.5</t>
  </si>
  <si>
    <t>项目完成质量</t>
  </si>
  <si>
    <t>完成时限</t>
  </si>
  <si>
    <t>2025年12月31日</t>
  </si>
  <si>
    <t>年-月-日</t>
  </si>
  <si>
    <t>稳定农业生产、增加农民收入</t>
  </si>
  <si>
    <t>减少自然灾害、病虫害等因素对农业发展的冲击</t>
  </si>
  <si>
    <t>稳定农业生产长期发展</t>
  </si>
  <si>
    <t>农村统计工作是农村经济经营管理站的一项常规工作，按上级相关部门的要求，按时、按质、按量做好我县的农经统计的相关报表，包括半年表、年终预报、年终报表和临时性报表，确保数据来源的真实性和可靠性，为当地党委政府提供决策依据。县、乡镇（街道）组织农村统计工作相关培训，切实抓好数据采集、填报、汇总、审核和上报等各环节的组织实施。</t>
  </si>
  <si>
    <t>完成农经统计半年报、年报预报、年终报表，半年报分析，预报分析，年终报表分析</t>
  </si>
  <si>
    <t>完成农经统计半年报1套、年报预报1套、年终报表1套，半年报分析1份，预报分析1分，年终报表分析1份。</t>
  </si>
  <si>
    <t>项目质量达到合格以上，调查数据按时报送</t>
  </si>
  <si>
    <t>为各级党委政府提供决策依据</t>
  </si>
  <si>
    <t>10348900</t>
  </si>
  <si>
    <t>保障农业生产安全</t>
  </si>
  <si>
    <t>完成蔬菜水果定量检测60个，配合上级部门抽检。</t>
  </si>
  <si>
    <t>完成蔬菜水果定量检测</t>
  </si>
  <si>
    <t>60</t>
  </si>
  <si>
    <t>加强农产品质量安全监管，确保全县农产品质量安全</t>
  </si>
  <si>
    <t>项目实施后对项目区可持续发挥效益</t>
  </si>
  <si>
    <t>预算06表</t>
  </si>
  <si>
    <t>政府性基金预算支出</t>
  </si>
  <si>
    <t>预算07表</t>
  </si>
  <si>
    <t>预算项目</t>
  </si>
  <si>
    <t>采购项目</t>
  </si>
  <si>
    <t>采购品目</t>
  </si>
  <si>
    <t>计量
单位</t>
  </si>
  <si>
    <t>数量</t>
  </si>
  <si>
    <t>面向中小企业预留资金</t>
  </si>
  <si>
    <t>政府性基金</t>
  </si>
  <si>
    <t>国有资本经营收益</t>
  </si>
  <si>
    <t>财政专户管理的收入</t>
  </si>
  <si>
    <t>单位自筹</t>
  </si>
  <si>
    <t>办公用纸</t>
  </si>
  <si>
    <t>复印纸</t>
  </si>
  <si>
    <t>批</t>
  </si>
  <si>
    <t>备注：当面向中小企业预留资金大于合计时，面向中小企业预留资金为三年预计数。</t>
  </si>
  <si>
    <t>预算08表</t>
  </si>
  <si>
    <t>政府购买服务项目</t>
  </si>
  <si>
    <t>政府购买服务指导性目录代码</t>
  </si>
  <si>
    <t>基本支出/项目支出</t>
  </si>
  <si>
    <t>所属服务类别</t>
  </si>
  <si>
    <t>所属服务领域</t>
  </si>
  <si>
    <t>购买内容简述</t>
  </si>
  <si>
    <t>寻甸回族彝族自治县农业农村局无政府购买服务预算。</t>
  </si>
  <si>
    <t>预算09-1表</t>
  </si>
  <si>
    <t>单位名称（项目）</t>
  </si>
  <si>
    <t>地区</t>
  </si>
  <si>
    <t>盘龙区</t>
  </si>
  <si>
    <t>五华区</t>
  </si>
  <si>
    <t>西山区</t>
  </si>
  <si>
    <t>官渡区</t>
  </si>
  <si>
    <t>呈贡区</t>
  </si>
  <si>
    <t>晋宁区</t>
  </si>
  <si>
    <t>东川区</t>
  </si>
  <si>
    <t>富民县</t>
  </si>
  <si>
    <t>宜良县</t>
  </si>
  <si>
    <t>石林县</t>
  </si>
  <si>
    <t>禄劝县</t>
  </si>
  <si>
    <t>寻甸县</t>
  </si>
  <si>
    <t>高新区</t>
  </si>
  <si>
    <t>滇池旅游度假区</t>
  </si>
  <si>
    <t>阳宗海管委会</t>
  </si>
  <si>
    <t>滇中新区</t>
  </si>
  <si>
    <t>安宁市</t>
  </si>
  <si>
    <t>经开区</t>
  </si>
  <si>
    <t>嵩明县</t>
  </si>
  <si>
    <t>磨憨经济合作区</t>
  </si>
  <si>
    <t>寻甸回族彝族自治县农业农村局无对下转移支付预算。</t>
  </si>
  <si>
    <t>预算09-2表</t>
  </si>
  <si>
    <t>寻甸回族彝族自治县农业农村局无对下转移支付绩效目标。</t>
  </si>
  <si>
    <t xml:space="preserve">预算10表
</t>
  </si>
  <si>
    <t>资产类别</t>
  </si>
  <si>
    <t>资产分类代码.名称</t>
  </si>
  <si>
    <t>资产名称</t>
  </si>
  <si>
    <t>计量单位</t>
  </si>
  <si>
    <t>财政部门批复数（元）</t>
  </si>
  <si>
    <t>单价</t>
  </si>
  <si>
    <t>金额</t>
  </si>
  <si>
    <t>寻甸回族彝族自治县农业农村局无新增资产配置预算。</t>
  </si>
  <si>
    <t>预算11表</t>
  </si>
  <si>
    <t>上级补助</t>
  </si>
  <si>
    <t>预算12表</t>
  </si>
  <si>
    <t>项目级次</t>
  </si>
  <si>
    <t>311 专项业务类</t>
  </si>
  <si>
    <t>本级</t>
  </si>
  <si>
    <t>313 事业发展类</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</si>
</sst>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hh:mm:ss"/>
    <numFmt numFmtId="177" formatCode="yyyy\-mm\-dd"/>
    <numFmt numFmtId="178" formatCode="#,##0.00;\-#,##0.00;;@"/>
    <numFmt numFmtId="179" formatCode="hh:mm:ss"/>
    <numFmt numFmtId="180" formatCode="#,##0;\-#,##0;;@"/>
  </numFmts>
  <fonts count="35">
    <font>
      <sz val="11"/>
      <color theme="1"/>
      <name val="宋体"/>
      <charset val="134"/>
      <scheme val="minor"/>
    </font>
    <font>
      <sz val="10"/>
      <color rgb="FF000000"/>
      <name val="宋体"/>
      <charset val="134"/>
    </font>
    <font>
      <sz val="9"/>
      <color rgb="FF000000"/>
      <name val="宋体"/>
      <charset val="134"/>
    </font>
    <font>
      <b/>
      <sz val="23"/>
      <color rgb="FF000000"/>
      <name val="宋体"/>
      <charset val="134"/>
    </font>
    <font>
      <sz val="11"/>
      <color rgb="FF000000"/>
      <name val="宋体"/>
      <charset val="134"/>
    </font>
    <font>
      <sz val="9"/>
      <color theme="1"/>
      <name val="宋体"/>
      <charset val="134"/>
    </font>
    <font>
      <sz val="10"/>
      <color rgb="FF000000"/>
      <name val="Arial"/>
      <charset val="134"/>
    </font>
    <font>
      <b/>
      <sz val="23.95"/>
      <color rgb="FF000000"/>
      <name val="宋体"/>
      <charset val="134"/>
    </font>
    <font>
      <b/>
      <sz val="22"/>
      <color rgb="FF000000"/>
      <name val="宋体"/>
      <charset val="134"/>
    </font>
    <font>
      <sz val="10"/>
      <color rgb="FFFFFFFF"/>
      <name val="宋体"/>
      <charset val="134"/>
    </font>
    <font>
      <b/>
      <sz val="21"/>
      <color rgb="FF000000"/>
      <name val="宋体"/>
      <charset val="134"/>
    </font>
    <font>
      <b/>
      <sz val="18"/>
      <color rgb="FF000000"/>
      <name val="宋体"/>
      <charset val="134"/>
    </font>
    <font>
      <sz val="9.75"/>
      <color rgb="FF000000"/>
      <name val="SimSun"/>
      <charset val="134"/>
    </font>
    <font>
      <b/>
      <sz val="9"/>
      <color rgb="FF000000"/>
      <name val="宋体"/>
      <charset val="134"/>
    </font>
    <font>
      <b/>
      <sz val="9"/>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宋体"/>
      <charset val="134"/>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000000"/>
      </left>
      <right style="thin">
        <color auto="1"/>
      </right>
      <top style="thin">
        <color auto="1"/>
      </top>
      <bottom style="thin">
        <color rgb="FF000000"/>
      </bottom>
      <diagonal/>
    </border>
    <border>
      <left style="thin">
        <color auto="1"/>
      </left>
      <right style="thin">
        <color rgb="FF000000"/>
      </right>
      <top style="thin">
        <color auto="1"/>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0" fillId="3" borderId="16"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17" applyNumberFormat="0" applyFill="0" applyAlignment="0" applyProtection="0">
      <alignment vertical="center"/>
    </xf>
    <xf numFmtId="0" fontId="21" fillId="0" borderId="17" applyNumberFormat="0" applyFill="0" applyAlignment="0" applyProtection="0">
      <alignment vertical="center"/>
    </xf>
    <xf numFmtId="0" fontId="22" fillId="0" borderId="18" applyNumberFormat="0" applyFill="0" applyAlignment="0" applyProtection="0">
      <alignment vertical="center"/>
    </xf>
    <xf numFmtId="0" fontId="22" fillId="0" borderId="0" applyNumberFormat="0" applyFill="0" applyBorder="0" applyAlignment="0" applyProtection="0">
      <alignment vertical="center"/>
    </xf>
    <xf numFmtId="0" fontId="23" fillId="4" borderId="19" applyNumberFormat="0" applyAlignment="0" applyProtection="0">
      <alignment vertical="center"/>
    </xf>
    <xf numFmtId="0" fontId="24" fillId="5" borderId="20" applyNumberFormat="0" applyAlignment="0" applyProtection="0">
      <alignment vertical="center"/>
    </xf>
    <xf numFmtId="0" fontId="25" fillId="5" borderId="19" applyNumberFormat="0" applyAlignment="0" applyProtection="0">
      <alignment vertical="center"/>
    </xf>
    <xf numFmtId="0" fontId="26" fillId="6" borderId="21" applyNumberFormat="0" applyAlignment="0" applyProtection="0">
      <alignment vertical="center"/>
    </xf>
    <xf numFmtId="0" fontId="27" fillId="0" borderId="22" applyNumberFormat="0" applyFill="0" applyAlignment="0" applyProtection="0">
      <alignment vertical="center"/>
    </xf>
    <xf numFmtId="0" fontId="28" fillId="0" borderId="23" applyNumberFormat="0" applyFill="0" applyAlignment="0" applyProtection="0">
      <alignment vertical="center"/>
    </xf>
    <xf numFmtId="0" fontId="29" fillId="7" borderId="0" applyNumberFormat="0" applyBorder="0" applyAlignment="0" applyProtection="0">
      <alignment vertical="center"/>
    </xf>
    <xf numFmtId="0" fontId="30" fillId="8" borderId="0" applyNumberFormat="0" applyBorder="0" applyAlignment="0" applyProtection="0">
      <alignment vertical="center"/>
    </xf>
    <xf numFmtId="0" fontId="31" fillId="9" borderId="0" applyNumberFormat="0" applyBorder="0" applyAlignment="0" applyProtection="0">
      <alignment vertical="center"/>
    </xf>
    <xf numFmtId="0" fontId="32" fillId="10" borderId="0" applyNumberFormat="0" applyBorder="0" applyAlignment="0" applyProtection="0">
      <alignment vertical="center"/>
    </xf>
    <xf numFmtId="0" fontId="33" fillId="11" borderId="0" applyNumberFormat="0" applyBorder="0" applyAlignment="0" applyProtection="0">
      <alignment vertical="center"/>
    </xf>
    <xf numFmtId="0" fontId="33" fillId="12" borderId="0" applyNumberFormat="0" applyBorder="0" applyAlignment="0" applyProtection="0">
      <alignment vertical="center"/>
    </xf>
    <xf numFmtId="0" fontId="32" fillId="13" borderId="0" applyNumberFormat="0" applyBorder="0" applyAlignment="0" applyProtection="0">
      <alignment vertical="center"/>
    </xf>
    <xf numFmtId="0" fontId="32" fillId="14" borderId="0" applyNumberFormat="0" applyBorder="0" applyAlignment="0" applyProtection="0">
      <alignment vertical="center"/>
    </xf>
    <xf numFmtId="0" fontId="33" fillId="15" borderId="0" applyNumberFormat="0" applyBorder="0" applyAlignment="0" applyProtection="0">
      <alignment vertical="center"/>
    </xf>
    <xf numFmtId="0" fontId="33" fillId="16" borderId="0" applyNumberFormat="0" applyBorder="0" applyAlignment="0" applyProtection="0">
      <alignment vertical="center"/>
    </xf>
    <xf numFmtId="0" fontId="32" fillId="17" borderId="0" applyNumberFormat="0" applyBorder="0" applyAlignment="0" applyProtection="0">
      <alignment vertical="center"/>
    </xf>
    <xf numFmtId="0" fontId="32" fillId="18" borderId="0" applyNumberFormat="0" applyBorder="0" applyAlignment="0" applyProtection="0">
      <alignment vertical="center"/>
    </xf>
    <xf numFmtId="0" fontId="33" fillId="19" borderId="0" applyNumberFormat="0" applyBorder="0" applyAlignment="0" applyProtection="0">
      <alignment vertical="center"/>
    </xf>
    <xf numFmtId="0" fontId="33" fillId="20" borderId="0" applyNumberFormat="0" applyBorder="0" applyAlignment="0" applyProtection="0">
      <alignment vertical="center"/>
    </xf>
    <xf numFmtId="0" fontId="32" fillId="21" borderId="0" applyNumberFormat="0" applyBorder="0" applyAlignment="0" applyProtection="0">
      <alignment vertical="center"/>
    </xf>
    <xf numFmtId="0" fontId="32" fillId="22" borderId="0" applyNumberFormat="0" applyBorder="0" applyAlignment="0" applyProtection="0">
      <alignment vertical="center"/>
    </xf>
    <xf numFmtId="0" fontId="33" fillId="23" borderId="0" applyNumberFormat="0" applyBorder="0" applyAlignment="0" applyProtection="0">
      <alignment vertical="center"/>
    </xf>
    <xf numFmtId="0" fontId="33" fillId="24" borderId="0" applyNumberFormat="0" applyBorder="0" applyAlignment="0" applyProtection="0">
      <alignment vertical="center"/>
    </xf>
    <xf numFmtId="0" fontId="32" fillId="25" borderId="0" applyNumberFormat="0" applyBorder="0" applyAlignment="0" applyProtection="0">
      <alignment vertical="center"/>
    </xf>
    <xf numFmtId="0" fontId="32" fillId="26" borderId="0" applyNumberFormat="0" applyBorder="0" applyAlignment="0" applyProtection="0">
      <alignment vertical="center"/>
    </xf>
    <xf numFmtId="0" fontId="33" fillId="27" borderId="0" applyNumberFormat="0" applyBorder="0" applyAlignment="0" applyProtection="0">
      <alignment vertical="center"/>
    </xf>
    <xf numFmtId="0" fontId="33" fillId="28" borderId="0" applyNumberFormat="0" applyBorder="0" applyAlignment="0" applyProtection="0">
      <alignment vertical="center"/>
    </xf>
    <xf numFmtId="0" fontId="32" fillId="29" borderId="0" applyNumberFormat="0" applyBorder="0" applyAlignment="0" applyProtection="0">
      <alignment vertical="center"/>
    </xf>
    <xf numFmtId="0" fontId="32" fillId="30" borderId="0" applyNumberFormat="0" applyBorder="0" applyAlignment="0" applyProtection="0">
      <alignment vertical="center"/>
    </xf>
    <xf numFmtId="0" fontId="33" fillId="31" borderId="0" applyNumberFormat="0" applyBorder="0" applyAlignment="0" applyProtection="0">
      <alignment vertical="center"/>
    </xf>
    <xf numFmtId="0" fontId="33" fillId="32" borderId="0" applyNumberFormat="0" applyBorder="0" applyAlignment="0" applyProtection="0">
      <alignment vertical="center"/>
    </xf>
    <xf numFmtId="0" fontId="32" fillId="33" borderId="0" applyNumberFormat="0" applyBorder="0" applyAlignment="0" applyProtection="0">
      <alignment vertical="center"/>
    </xf>
    <xf numFmtId="176" fontId="34" fillId="0" borderId="7">
      <alignment horizontal="right" vertical="center"/>
    </xf>
    <xf numFmtId="177" fontId="34" fillId="0" borderId="7">
      <alignment horizontal="right" vertical="center"/>
    </xf>
    <xf numFmtId="10" fontId="34" fillId="0" borderId="7">
      <alignment horizontal="right" vertical="center"/>
    </xf>
    <xf numFmtId="178" fontId="34" fillId="0" borderId="7">
      <alignment horizontal="right" vertical="center"/>
    </xf>
    <xf numFmtId="49" fontId="34" fillId="0" borderId="7">
      <alignment horizontal="left" vertical="center" wrapText="1"/>
    </xf>
    <xf numFmtId="178" fontId="34" fillId="0" borderId="7">
      <alignment horizontal="right" vertical="center"/>
    </xf>
    <xf numFmtId="179" fontId="34" fillId="0" borderId="7">
      <alignment horizontal="right" vertical="center"/>
    </xf>
    <xf numFmtId="180" fontId="34" fillId="0" borderId="7">
      <alignment horizontal="right" vertical="center"/>
    </xf>
  </cellStyleXfs>
  <cellXfs count="243">
    <xf numFmtId="0" fontId="0" fillId="0" borderId="0" xfId="0" applyFont="1" applyBorder="1"/>
    <xf numFmtId="0" fontId="0" fillId="0" borderId="0" xfId="0" applyFill="1" applyBorder="1" applyAlignment="1"/>
    <xf numFmtId="49" fontId="1" fillId="0" borderId="0" xfId="0" applyNumberFormat="1" applyFont="1" applyFill="1" applyBorder="1" applyAlignment="1"/>
    <xf numFmtId="0" fontId="2" fillId="0" borderId="0" xfId="0" applyFont="1" applyFill="1" applyBorder="1" applyAlignment="1" applyProtection="1">
      <alignment horizontal="right" vertical="center"/>
      <protection locked="0"/>
    </xf>
    <xf numFmtId="0" fontId="3" fillId="0" borderId="0" xfId="0" applyFont="1" applyFill="1" applyBorder="1" applyAlignment="1">
      <alignment horizontal="center" vertical="center"/>
    </xf>
    <xf numFmtId="0" fontId="2" fillId="0" borderId="0" xfId="0" applyFont="1" applyFill="1" applyBorder="1" applyAlignment="1" applyProtection="1">
      <alignment horizontal="left" vertical="center"/>
      <protection locked="0"/>
    </xf>
    <xf numFmtId="0" fontId="4" fillId="0" borderId="0" xfId="0" applyFont="1" applyFill="1" applyBorder="1" applyAlignment="1">
      <alignment horizontal="left" vertical="center"/>
    </xf>
    <xf numFmtId="0" fontId="4" fillId="0" borderId="0" xfId="0" applyFont="1" applyFill="1" applyBorder="1" applyAlignment="1"/>
    <xf numFmtId="0" fontId="2" fillId="0" borderId="0" xfId="0" applyFont="1" applyFill="1" applyBorder="1" applyAlignment="1" applyProtection="1">
      <alignment horizontal="right"/>
      <protection locked="0"/>
    </xf>
    <xf numFmtId="0" fontId="4" fillId="0" borderId="1" xfId="0" applyFont="1" applyFill="1" applyBorder="1" applyAlignment="1" applyProtection="1">
      <alignment horizontal="center" vertical="center" wrapText="1"/>
      <protection locked="0"/>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5" xfId="0" applyFont="1" applyFill="1" applyBorder="1" applyAlignment="1" applyProtection="1">
      <alignment horizontal="center" vertical="center" wrapText="1"/>
      <protection locked="0"/>
    </xf>
    <xf numFmtId="0" fontId="4" fillId="0" borderId="5" xfId="0" applyFont="1" applyFill="1" applyBorder="1" applyAlignment="1">
      <alignment horizontal="center" vertical="center" wrapText="1"/>
    </xf>
    <xf numFmtId="0" fontId="4" fillId="0" borderId="1" xfId="0" applyFont="1" applyFill="1" applyBorder="1" applyAlignment="1">
      <alignment horizontal="center" vertical="center"/>
    </xf>
    <xf numFmtId="0" fontId="4" fillId="2" borderId="6" xfId="0" applyFont="1" applyFill="1" applyBorder="1" applyAlignment="1" applyProtection="1">
      <alignment horizontal="center" vertical="center" wrapText="1"/>
      <protection locked="0"/>
    </xf>
    <xf numFmtId="0" fontId="4" fillId="0" borderId="6" xfId="0" applyFont="1" applyFill="1" applyBorder="1" applyAlignment="1">
      <alignment horizontal="center" vertical="center" wrapText="1"/>
    </xf>
    <xf numFmtId="0" fontId="4" fillId="0" borderId="6" xfId="0" applyFont="1" applyFill="1" applyBorder="1" applyAlignment="1">
      <alignment horizontal="center" vertical="center"/>
    </xf>
    <xf numFmtId="0" fontId="1" fillId="0" borderId="7" xfId="0" applyFont="1" applyFill="1" applyBorder="1" applyAlignment="1">
      <alignment horizontal="center" vertical="center"/>
    </xf>
    <xf numFmtId="0" fontId="2" fillId="2" borderId="7" xfId="0" applyFont="1" applyFill="1" applyBorder="1" applyAlignment="1" applyProtection="1">
      <alignment horizontal="left" vertical="center" wrapText="1"/>
      <protection locked="0"/>
    </xf>
    <xf numFmtId="0" fontId="2" fillId="0" borderId="7" xfId="0" applyFont="1" applyFill="1" applyBorder="1" applyAlignment="1" applyProtection="1">
      <alignment horizontal="left" vertical="center"/>
      <protection locked="0"/>
    </xf>
    <xf numFmtId="4" fontId="2" fillId="0" borderId="7" xfId="0" applyNumberFormat="1" applyFont="1" applyFill="1" applyBorder="1" applyAlignment="1" applyProtection="1">
      <alignment horizontal="right" vertical="center" wrapText="1"/>
      <protection locked="0"/>
    </xf>
    <xf numFmtId="49" fontId="5" fillId="0" borderId="7" xfId="53" applyFont="1">
      <alignment horizontal="left" vertical="center" wrapText="1"/>
    </xf>
    <xf numFmtId="0" fontId="2" fillId="0" borderId="2" xfId="0" applyFont="1" applyFill="1" applyBorder="1" applyAlignment="1" applyProtection="1">
      <alignment horizontal="center" vertical="center" wrapText="1"/>
      <protection locked="0"/>
    </xf>
    <xf numFmtId="0" fontId="2" fillId="0" borderId="3" xfId="0" applyFont="1" applyFill="1" applyBorder="1" applyAlignment="1" applyProtection="1">
      <alignment horizontal="left" vertical="center" wrapText="1"/>
      <protection locked="0"/>
    </xf>
    <xf numFmtId="0" fontId="2" fillId="0" borderId="4" xfId="0" applyFont="1" applyFill="1" applyBorder="1" applyAlignment="1" applyProtection="1">
      <alignment horizontal="left" vertical="center" wrapText="1"/>
      <protection locked="0"/>
    </xf>
    <xf numFmtId="0" fontId="4" fillId="2" borderId="1" xfId="0" applyFont="1" applyFill="1" applyBorder="1" applyAlignment="1">
      <alignment horizontal="center" vertical="center"/>
    </xf>
    <xf numFmtId="0" fontId="4" fillId="0" borderId="5" xfId="0" applyFont="1" applyFill="1" applyBorder="1" applyAlignment="1">
      <alignment horizontal="center" vertical="center"/>
    </xf>
    <xf numFmtId="0" fontId="2" fillId="0" borderId="7" xfId="0" applyFont="1" applyFill="1" applyBorder="1" applyAlignment="1">
      <alignment horizontal="left" vertical="center" wrapText="1"/>
    </xf>
    <xf numFmtId="4" fontId="2" fillId="0" borderId="7" xfId="0" applyNumberFormat="1" applyFont="1" applyFill="1" applyBorder="1" applyAlignment="1">
      <alignment horizontal="right" vertical="center" wrapText="1"/>
    </xf>
    <xf numFmtId="0" fontId="2" fillId="0" borderId="7" xfId="0" applyFont="1" applyFill="1" applyBorder="1" applyAlignment="1" applyProtection="1">
      <alignment horizontal="left" vertical="center" wrapText="1"/>
      <protection locked="0"/>
    </xf>
    <xf numFmtId="0" fontId="1" fillId="0" borderId="2" xfId="0" applyFont="1" applyFill="1" applyBorder="1" applyAlignment="1" applyProtection="1">
      <alignment horizontal="center" vertical="center" wrapText="1"/>
      <protection locked="0"/>
    </xf>
    <xf numFmtId="0" fontId="2" fillId="0" borderId="3" xfId="0" applyFont="1" applyFill="1" applyBorder="1" applyAlignment="1">
      <alignment horizontal="left" vertical="center"/>
    </xf>
    <xf numFmtId="0" fontId="2" fillId="2" borderId="4" xfId="0" applyFont="1" applyFill="1" applyBorder="1" applyAlignment="1">
      <alignment horizontal="left" vertical="center"/>
    </xf>
    <xf numFmtId="0" fontId="1" fillId="0" borderId="7" xfId="0" applyFont="1" applyFill="1" applyBorder="1" applyAlignment="1" applyProtection="1">
      <alignment horizontal="center" vertical="center"/>
      <protection locked="0"/>
    </xf>
    <xf numFmtId="4" fontId="5" fillId="0" borderId="7" xfId="54" applyNumberFormat="1" applyFont="1">
      <alignment horizontal="right" vertical="center"/>
    </xf>
    <xf numFmtId="0" fontId="0" fillId="0" borderId="0" xfId="0" applyFont="1" applyBorder="1" applyAlignment="1">
      <alignment horizontal="center" vertical="center"/>
    </xf>
    <xf numFmtId="0" fontId="2" fillId="2" borderId="0" xfId="0" applyFont="1" applyFill="1" applyBorder="1" applyAlignment="1" applyProtection="1">
      <alignment horizontal="right" vertical="top" wrapText="1"/>
      <protection locked="0"/>
    </xf>
    <xf numFmtId="0" fontId="6" fillId="0" borderId="0" xfId="0" applyFont="1" applyBorder="1" applyAlignment="1" applyProtection="1">
      <alignment vertical="top"/>
      <protection locked="0"/>
    </xf>
    <xf numFmtId="0" fontId="6" fillId="0" borderId="0" xfId="0" applyFont="1" applyBorder="1" applyAlignment="1">
      <alignment vertical="top"/>
    </xf>
    <xf numFmtId="0" fontId="7" fillId="2" borderId="0" xfId="0" applyFont="1" applyFill="1" applyBorder="1" applyAlignment="1" applyProtection="1">
      <alignment horizontal="center" vertical="center" wrapText="1"/>
      <protection locked="0"/>
    </xf>
    <xf numFmtId="0" fontId="6" fillId="0" borderId="0" xfId="0" applyFont="1" applyBorder="1" applyProtection="1">
      <protection locked="0"/>
    </xf>
    <xf numFmtId="0" fontId="6" fillId="0" borderId="0" xfId="0" applyFont="1" applyBorder="1"/>
    <xf numFmtId="0" fontId="2" fillId="2" borderId="0" xfId="0" applyFont="1" applyFill="1" applyBorder="1" applyAlignment="1" applyProtection="1">
      <alignment horizontal="left" vertical="center" wrapText="1"/>
      <protection locked="0"/>
    </xf>
    <xf numFmtId="0" fontId="1" fillId="2" borderId="0" xfId="0" applyFont="1" applyFill="1" applyBorder="1" applyAlignment="1" applyProtection="1">
      <alignment horizontal="right" vertical="center"/>
      <protection locked="0"/>
    </xf>
    <xf numFmtId="0" fontId="1" fillId="2" borderId="0" xfId="0" applyFont="1" applyFill="1" applyBorder="1" applyAlignment="1" applyProtection="1">
      <alignment horizontal="right" vertical="center" wrapText="1"/>
      <protection locked="0"/>
    </xf>
    <xf numFmtId="0" fontId="1" fillId="0" borderId="7" xfId="0" applyFont="1" applyBorder="1" applyAlignment="1" applyProtection="1">
      <alignment horizontal="center" vertical="center" wrapText="1"/>
      <protection locked="0"/>
    </xf>
    <xf numFmtId="0" fontId="1" fillId="2" borderId="7" xfId="0" applyFont="1" applyFill="1" applyBorder="1" applyAlignment="1" applyProtection="1">
      <alignment horizontal="center" vertical="center"/>
      <protection locked="0"/>
    </xf>
    <xf numFmtId="0" fontId="1" fillId="2" borderId="7" xfId="0" applyFont="1" applyFill="1" applyBorder="1" applyAlignment="1" applyProtection="1">
      <alignment horizontal="center" vertical="center" wrapText="1"/>
      <protection locked="0"/>
    </xf>
    <xf numFmtId="0" fontId="1" fillId="0" borderId="7" xfId="0" applyFont="1" applyBorder="1" applyAlignment="1" applyProtection="1">
      <alignment horizontal="center" vertical="center"/>
      <protection locked="0"/>
    </xf>
    <xf numFmtId="0" fontId="1" fillId="2" borderId="7" xfId="0" applyFont="1" applyFill="1" applyBorder="1" applyAlignment="1" applyProtection="1">
      <alignment horizontal="right" vertical="center"/>
      <protection locked="0"/>
    </xf>
    <xf numFmtId="0" fontId="1" fillId="2" borderId="7" xfId="0" applyFont="1" applyFill="1" applyBorder="1" applyAlignment="1" applyProtection="1">
      <alignment horizontal="right" vertical="center" wrapText="1"/>
      <protection locked="0"/>
    </xf>
    <xf numFmtId="0" fontId="2" fillId="2" borderId="7" xfId="0" applyFont="1" applyFill="1" applyBorder="1" applyAlignment="1">
      <alignment horizontal="center" vertical="center" wrapText="1"/>
    </xf>
    <xf numFmtId="0" fontId="2" fillId="0" borderId="7" xfId="0" applyFont="1" applyFill="1" applyBorder="1" applyAlignment="1" applyProtection="1">
      <alignment horizontal="center" vertical="center" wrapText="1"/>
      <protection locked="0"/>
    </xf>
    <xf numFmtId="0" fontId="2" fillId="0" borderId="7" xfId="0" applyFont="1" applyBorder="1" applyAlignment="1" applyProtection="1">
      <alignment horizontal="center" wrapText="1"/>
      <protection locked="0"/>
    </xf>
    <xf numFmtId="0" fontId="2" fillId="0" borderId="7" xfId="0" applyFont="1" applyBorder="1" applyAlignment="1">
      <alignment horizontal="center" wrapText="1"/>
    </xf>
    <xf numFmtId="0" fontId="2" fillId="2" borderId="7" xfId="0" applyFont="1" applyFill="1" applyBorder="1" applyAlignment="1" applyProtection="1">
      <alignment horizontal="center" vertical="center" wrapText="1"/>
      <protection locked="0"/>
    </xf>
    <xf numFmtId="0" fontId="2" fillId="2" borderId="7" xfId="0" applyFont="1" applyFill="1" applyBorder="1" applyAlignment="1">
      <alignment horizontal="left" vertical="center" wrapText="1"/>
    </xf>
    <xf numFmtId="0" fontId="2" fillId="0" borderId="7" xfId="0" applyFont="1" applyBorder="1" applyAlignment="1" applyProtection="1">
      <alignment horizontal="left" vertical="center" wrapText="1"/>
      <protection locked="0"/>
    </xf>
    <xf numFmtId="0" fontId="2" fillId="0" borderId="7" xfId="0" applyFont="1" applyBorder="1" applyAlignment="1">
      <alignment horizontal="left" vertical="center" wrapText="1"/>
    </xf>
    <xf numFmtId="3" fontId="2" fillId="2" borderId="7" xfId="0" applyNumberFormat="1" applyFont="1" applyFill="1" applyBorder="1" applyAlignment="1" applyProtection="1">
      <alignment horizontal="right" vertical="center"/>
      <protection locked="0"/>
    </xf>
    <xf numFmtId="4" fontId="2" fillId="0" borderId="7" xfId="0" applyNumberFormat="1" applyFont="1" applyBorder="1" applyAlignment="1" applyProtection="1">
      <alignment horizontal="right" vertical="center"/>
      <protection locked="0"/>
    </xf>
    <xf numFmtId="0" fontId="2" fillId="0" borderId="7" xfId="0" applyFont="1" applyBorder="1" applyAlignment="1">
      <alignment horizontal="center" vertical="center"/>
    </xf>
    <xf numFmtId="0" fontId="2" fillId="0" borderId="7" xfId="0" applyFont="1" applyBorder="1" applyAlignment="1" applyProtection="1">
      <alignment horizontal="left"/>
      <protection locked="0"/>
    </xf>
    <xf numFmtId="0" fontId="2" fillId="0" borderId="7" xfId="0" applyFont="1" applyBorder="1" applyAlignment="1">
      <alignment horizontal="left"/>
    </xf>
    <xf numFmtId="0" fontId="2" fillId="2" borderId="7" xfId="0" applyFont="1" applyFill="1" applyBorder="1" applyAlignment="1">
      <alignment horizontal="right" vertical="center"/>
    </xf>
    <xf numFmtId="0" fontId="2" fillId="2" borderId="0" xfId="0" applyFont="1" applyFill="1" applyBorder="1" applyAlignment="1" applyProtection="1">
      <alignment horizontal="right" vertical="center" wrapText="1"/>
      <protection locked="0"/>
    </xf>
    <xf numFmtId="0" fontId="8" fillId="0" borderId="0" xfId="0" applyFont="1" applyBorder="1" applyAlignment="1">
      <alignment horizontal="center" vertical="center"/>
    </xf>
    <xf numFmtId="0" fontId="3" fillId="0" borderId="0" xfId="0" applyFont="1" applyBorder="1" applyAlignment="1">
      <alignment horizontal="center" vertical="center"/>
    </xf>
    <xf numFmtId="0" fontId="3" fillId="0" borderId="0" xfId="0" applyFont="1" applyBorder="1" applyAlignment="1" applyProtection="1">
      <alignment horizontal="center" vertical="center"/>
      <protection locked="0"/>
    </xf>
    <xf numFmtId="0" fontId="2" fillId="0" borderId="0" xfId="0" applyFont="1" applyBorder="1" applyAlignment="1" applyProtection="1">
      <alignment horizontal="left" vertical="center"/>
      <protection locked="0"/>
    </xf>
    <xf numFmtId="0" fontId="4" fillId="0" borderId="7" xfId="0" applyFont="1" applyBorder="1" applyAlignment="1">
      <alignment horizontal="center" vertical="center" wrapText="1"/>
    </xf>
    <xf numFmtId="0" fontId="4" fillId="0" borderId="7" xfId="0" applyFont="1" applyBorder="1" applyAlignment="1" applyProtection="1">
      <alignment horizontal="center" vertical="center"/>
      <protection locked="0"/>
    </xf>
    <xf numFmtId="0" fontId="2" fillId="0" borderId="7" xfId="0" applyFont="1" applyFill="1" applyBorder="1" applyAlignment="1">
      <alignment vertical="center" wrapText="1"/>
    </xf>
    <xf numFmtId="0" fontId="2" fillId="0" borderId="7" xfId="0" applyFont="1" applyBorder="1" applyAlignment="1">
      <alignment vertical="center" wrapText="1"/>
    </xf>
    <xf numFmtId="0" fontId="2" fillId="0" borderId="7" xfId="0" applyFont="1" applyBorder="1" applyAlignment="1">
      <alignment horizontal="center" vertical="center" wrapText="1"/>
    </xf>
    <xf numFmtId="0" fontId="2" fillId="2" borderId="7" xfId="0" applyFont="1" applyFill="1" applyBorder="1" applyAlignment="1" applyProtection="1">
      <alignment horizontal="center" vertical="center"/>
      <protection locked="0"/>
    </xf>
    <xf numFmtId="0" fontId="2" fillId="0" borderId="0" xfId="0" applyFont="1" applyBorder="1" applyAlignment="1" applyProtection="1">
      <alignment horizontal="right" vertical="center"/>
      <protection locked="0"/>
    </xf>
    <xf numFmtId="0" fontId="1" fillId="0" borderId="0" xfId="0" applyFont="1" applyBorder="1" applyAlignment="1">
      <alignment horizontal="right" vertical="center"/>
    </xf>
    <xf numFmtId="0" fontId="8" fillId="0" borderId="0" xfId="0" applyFont="1" applyBorder="1" applyAlignment="1">
      <alignment horizontal="center" vertical="center" wrapText="1"/>
    </xf>
    <xf numFmtId="0" fontId="2" fillId="0" borderId="0" xfId="0" applyFont="1" applyBorder="1" applyAlignment="1">
      <alignment horizontal="left" vertical="center" wrapText="1"/>
    </xf>
    <xf numFmtId="0" fontId="4" fillId="0" borderId="0" xfId="0" applyFont="1" applyBorder="1" applyAlignment="1">
      <alignment wrapText="1"/>
    </xf>
    <xf numFmtId="0" fontId="1" fillId="0" borderId="0" xfId="0" applyFont="1" applyBorder="1" applyAlignment="1">
      <alignment horizontal="right" wrapText="1"/>
    </xf>
    <xf numFmtId="0" fontId="1" fillId="0" borderId="0" xfId="0" applyFont="1" applyBorder="1" applyAlignment="1">
      <alignment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6" xfId="0" applyFont="1" applyBorder="1" applyAlignment="1">
      <alignment horizontal="center" vertical="center"/>
    </xf>
    <xf numFmtId="0" fontId="4" fillId="0" borderId="5" xfId="0" applyFont="1" applyBorder="1" applyAlignment="1">
      <alignment horizontal="center" vertical="center"/>
    </xf>
    <xf numFmtId="0" fontId="4" fillId="0" borderId="1" xfId="0" applyFont="1" applyBorder="1" applyAlignment="1">
      <alignment horizontal="center" vertical="center" wrapText="1"/>
    </xf>
    <xf numFmtId="0" fontId="4" fillId="0" borderId="8" xfId="0" applyFont="1" applyBorder="1" applyAlignment="1">
      <alignment horizontal="center" vertical="center" wrapText="1"/>
    </xf>
    <xf numFmtId="0" fontId="1" fillId="0" borderId="7" xfId="0" applyFont="1" applyBorder="1" applyAlignment="1">
      <alignment horizontal="center" vertical="center"/>
    </xf>
    <xf numFmtId="0" fontId="1" fillId="0" borderId="2" xfId="0" applyFont="1" applyBorder="1" applyAlignment="1">
      <alignment horizontal="center" vertical="center"/>
    </xf>
    <xf numFmtId="178" fontId="5" fillId="0" borderId="7" xfId="54" applyFont="1">
      <alignment horizontal="right" vertical="center"/>
    </xf>
    <xf numFmtId="178" fontId="5" fillId="0" borderId="7" xfId="0" applyNumberFormat="1" applyFont="1" applyBorder="1" applyAlignment="1">
      <alignment horizontal="right" vertical="center"/>
    </xf>
    <xf numFmtId="0" fontId="2" fillId="0" borderId="0" xfId="0" applyFont="1" applyBorder="1" applyAlignment="1" applyProtection="1">
      <alignment horizontal="right"/>
      <protection locked="0"/>
    </xf>
    <xf numFmtId="0" fontId="4" fillId="0" borderId="3"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1" fillId="0" borderId="6" xfId="0" applyFont="1" applyBorder="1" applyAlignment="1" applyProtection="1">
      <alignment horizontal="center" vertical="center"/>
      <protection locked="0"/>
    </xf>
    <xf numFmtId="0" fontId="1" fillId="0" borderId="0" xfId="0" applyFont="1" applyFill="1" applyBorder="1" applyAlignment="1">
      <alignment wrapText="1"/>
    </xf>
    <xf numFmtId="0" fontId="1" fillId="0" borderId="0" xfId="0" applyFont="1" applyFill="1" applyBorder="1" applyAlignment="1" applyProtection="1">
      <protection locked="0"/>
    </xf>
    <xf numFmtId="0" fontId="8" fillId="0" borderId="0" xfId="0" applyFont="1" applyFill="1" applyBorder="1" applyAlignment="1">
      <alignment horizontal="center" vertical="center" wrapText="1"/>
    </xf>
    <xf numFmtId="0" fontId="3" fillId="0" borderId="0" xfId="0" applyFont="1" applyFill="1" applyBorder="1" applyAlignment="1" applyProtection="1">
      <alignment horizontal="center" vertical="center"/>
      <protection locked="0"/>
    </xf>
    <xf numFmtId="0" fontId="3" fillId="0" borderId="0" xfId="0" applyFont="1" applyFill="1" applyBorder="1" applyAlignment="1">
      <alignment horizontal="center" vertical="center" wrapText="1"/>
    </xf>
    <xf numFmtId="0" fontId="2" fillId="0" borderId="0" xfId="0" applyFont="1" applyFill="1" applyBorder="1" applyAlignment="1">
      <alignment horizontal="left" vertical="center" wrapText="1"/>
    </xf>
    <xf numFmtId="0" fontId="4" fillId="0" borderId="0" xfId="0" applyFont="1" applyFill="1" applyBorder="1" applyAlignment="1" applyProtection="1">
      <protection locked="0"/>
    </xf>
    <xf numFmtId="0" fontId="4" fillId="0" borderId="0" xfId="0" applyFont="1" applyFill="1" applyBorder="1" applyAlignment="1">
      <alignment wrapText="1"/>
    </xf>
    <xf numFmtId="0" fontId="4" fillId="0" borderId="9" xfId="0" applyFont="1" applyFill="1" applyBorder="1" applyAlignment="1" applyProtection="1">
      <alignment horizontal="center" vertical="center"/>
      <protection locked="0"/>
    </xf>
    <xf numFmtId="0" fontId="4" fillId="0" borderId="9" xfId="0" applyFont="1" applyFill="1" applyBorder="1" applyAlignment="1">
      <alignment horizontal="center" vertical="center" wrapText="1"/>
    </xf>
    <xf numFmtId="0" fontId="4" fillId="0" borderId="10" xfId="0" applyFont="1" applyFill="1" applyBorder="1" applyAlignment="1" applyProtection="1">
      <alignment horizontal="center" vertical="center"/>
      <protection locked="0"/>
    </xf>
    <xf numFmtId="0" fontId="4" fillId="0" borderId="10" xfId="0" applyFont="1" applyFill="1" applyBorder="1" applyAlignment="1">
      <alignment horizontal="center" vertical="center" wrapText="1"/>
    </xf>
    <xf numFmtId="0" fontId="4" fillId="0" borderId="11" xfId="0" applyFont="1" applyFill="1" applyBorder="1" applyAlignment="1" applyProtection="1">
      <alignment horizontal="center" vertical="center"/>
      <protection locked="0"/>
    </xf>
    <xf numFmtId="0" fontId="4" fillId="0" borderId="11" xfId="0" applyFont="1" applyFill="1" applyBorder="1" applyAlignment="1">
      <alignment horizontal="center" vertical="center" wrapText="1"/>
    </xf>
    <xf numFmtId="0" fontId="2" fillId="0" borderId="6" xfId="0" applyFont="1" applyFill="1" applyBorder="1" applyAlignment="1">
      <alignment horizontal="left" vertical="center" wrapText="1"/>
    </xf>
    <xf numFmtId="0" fontId="2" fillId="0" borderId="11" xfId="0" applyFont="1" applyFill="1" applyBorder="1" applyAlignment="1" applyProtection="1">
      <alignment horizontal="left" vertical="center"/>
      <protection locked="0"/>
    </xf>
    <xf numFmtId="0" fontId="2" fillId="0" borderId="11" xfId="0" applyFont="1" applyFill="1" applyBorder="1" applyAlignment="1">
      <alignment horizontal="left" vertical="center" wrapText="1"/>
    </xf>
    <xf numFmtId="0" fontId="2" fillId="0" borderId="12" xfId="0" applyFont="1" applyFill="1" applyBorder="1" applyAlignment="1">
      <alignment horizontal="center" vertical="center"/>
    </xf>
    <xf numFmtId="0" fontId="2" fillId="0" borderId="13" xfId="0" applyFont="1" applyFill="1" applyBorder="1" applyAlignment="1" applyProtection="1">
      <alignment horizontal="left" vertical="center"/>
      <protection locked="0"/>
    </xf>
    <xf numFmtId="0" fontId="2" fillId="0" borderId="13" xfId="0" applyFont="1" applyFill="1" applyBorder="1" applyAlignment="1">
      <alignment horizontal="left" vertical="center"/>
    </xf>
    <xf numFmtId="0" fontId="2" fillId="0" borderId="0" xfId="0" applyFont="1" applyFill="1" applyBorder="1" applyAlignment="1" applyProtection="1">
      <alignment vertical="top" wrapText="1"/>
      <protection locked="0"/>
    </xf>
    <xf numFmtId="0" fontId="3" fillId="0" borderId="0" xfId="0" applyFont="1" applyFill="1" applyBorder="1" applyAlignment="1" applyProtection="1">
      <alignment horizontal="center" vertical="center" wrapText="1"/>
      <protection locked="0"/>
    </xf>
    <xf numFmtId="0" fontId="4" fillId="0" borderId="3" xfId="0" applyFont="1" applyFill="1" applyBorder="1" applyAlignment="1">
      <alignment horizontal="center" vertical="center" wrapText="1"/>
    </xf>
    <xf numFmtId="0" fontId="4" fillId="0" borderId="3" xfId="0" applyFont="1" applyFill="1" applyBorder="1" applyAlignment="1" applyProtection="1">
      <alignment horizontal="center" vertical="center" wrapText="1"/>
      <protection locked="0"/>
    </xf>
    <xf numFmtId="0" fontId="4" fillId="0" borderId="10" xfId="0" applyFont="1" applyFill="1" applyBorder="1" applyAlignment="1" applyProtection="1">
      <alignment horizontal="center" vertical="center" wrapText="1"/>
      <protection locked="0"/>
    </xf>
    <xf numFmtId="0" fontId="4" fillId="0" borderId="13" xfId="0" applyFont="1" applyFill="1" applyBorder="1" applyAlignment="1">
      <alignment horizontal="center" vertical="center" wrapText="1"/>
    </xf>
    <xf numFmtId="0" fontId="4" fillId="0" borderId="11" xfId="0" applyFont="1" applyFill="1" applyBorder="1" applyAlignment="1" applyProtection="1">
      <alignment horizontal="center" vertical="center" wrapText="1"/>
      <protection locked="0"/>
    </xf>
    <xf numFmtId="0" fontId="2" fillId="2" borderId="11" xfId="0" applyFont="1" applyFill="1" applyBorder="1" applyAlignment="1">
      <alignment horizontal="left" vertical="center"/>
    </xf>
    <xf numFmtId="0" fontId="2" fillId="0" borderId="0" xfId="0" applyFont="1" applyFill="1" applyBorder="1" applyAlignment="1" applyProtection="1">
      <alignment horizontal="right" vertical="center" wrapText="1"/>
      <protection locked="0"/>
    </xf>
    <xf numFmtId="0" fontId="2" fillId="0" borderId="0" xfId="0" applyFont="1" applyFill="1" applyBorder="1" applyAlignment="1" applyProtection="1">
      <alignment horizontal="right" wrapText="1"/>
      <protection locked="0"/>
    </xf>
    <xf numFmtId="0" fontId="4" fillId="0" borderId="3" xfId="0" applyFont="1" applyFill="1" applyBorder="1" applyAlignment="1" applyProtection="1">
      <alignment horizontal="center" vertical="center"/>
      <protection locked="0"/>
    </xf>
    <xf numFmtId="0" fontId="4" fillId="0" borderId="4" xfId="0" applyFont="1" applyFill="1" applyBorder="1" applyAlignment="1" applyProtection="1">
      <alignment horizontal="center" vertical="center"/>
      <protection locked="0"/>
    </xf>
    <xf numFmtId="0" fontId="4" fillId="0" borderId="13" xfId="0" applyFont="1" applyFill="1" applyBorder="1" applyAlignment="1" applyProtection="1">
      <alignment horizontal="center" vertical="center"/>
      <protection locked="0"/>
    </xf>
    <xf numFmtId="0" fontId="4" fillId="0" borderId="13" xfId="0" applyFont="1" applyFill="1" applyBorder="1" applyAlignment="1" applyProtection="1">
      <alignment horizontal="center" vertical="center" wrapText="1"/>
      <protection locked="0"/>
    </xf>
    <xf numFmtId="178" fontId="5" fillId="0" borderId="7" xfId="0" applyNumberFormat="1" applyFont="1" applyFill="1" applyBorder="1" applyAlignment="1">
      <alignment horizontal="right" vertical="center"/>
    </xf>
    <xf numFmtId="0" fontId="2" fillId="0" borderId="0" xfId="0" applyFont="1" applyFill="1" applyBorder="1" applyAlignment="1">
      <alignment horizontal="left" vertical="center"/>
    </xf>
    <xf numFmtId="180" fontId="5" fillId="0" borderId="7" xfId="56" applyFont="1" applyAlignment="1">
      <alignment horizontal="center" vertical="center"/>
    </xf>
    <xf numFmtId="180" fontId="5" fillId="0" borderId="7" xfId="0" applyNumberFormat="1" applyFont="1" applyFill="1" applyBorder="1" applyAlignment="1">
      <alignment horizontal="center" vertical="center"/>
    </xf>
    <xf numFmtId="3" fontId="2" fillId="0" borderId="11" xfId="0" applyNumberFormat="1" applyFont="1" applyFill="1" applyBorder="1" applyAlignment="1">
      <alignment horizontal="right" vertical="center"/>
    </xf>
    <xf numFmtId="0" fontId="2" fillId="2" borderId="11" xfId="0" applyFont="1" applyFill="1" applyBorder="1" applyAlignment="1">
      <alignment horizontal="right" vertical="center"/>
    </xf>
    <xf numFmtId="0" fontId="2" fillId="2" borderId="0" xfId="0" applyFont="1" applyFill="1" applyBorder="1" applyAlignment="1">
      <alignment horizontal="left" vertical="center"/>
    </xf>
    <xf numFmtId="178" fontId="5" fillId="0" borderId="0" xfId="0" applyNumberFormat="1" applyFont="1" applyFill="1" applyBorder="1" applyAlignment="1">
      <alignment horizontal="left" vertical="center"/>
    </xf>
    <xf numFmtId="0" fontId="2" fillId="0" borderId="0" xfId="0" applyFont="1" applyFill="1" applyBorder="1" applyAlignment="1">
      <alignment horizontal="right"/>
    </xf>
    <xf numFmtId="0" fontId="9" fillId="0" borderId="0" xfId="0" applyFont="1" applyFill="1" applyBorder="1" applyAlignment="1" applyProtection="1">
      <alignment horizontal="right"/>
      <protection locked="0"/>
    </xf>
    <xf numFmtId="49" fontId="9" fillId="0" borderId="0" xfId="0" applyNumberFormat="1" applyFont="1" applyFill="1" applyBorder="1" applyAlignment="1" applyProtection="1">
      <protection locked="0"/>
    </xf>
    <xf numFmtId="0" fontId="1" fillId="0" borderId="0" xfId="0" applyFont="1" applyFill="1" applyBorder="1" applyAlignment="1">
      <alignment horizontal="right"/>
    </xf>
    <xf numFmtId="0" fontId="10" fillId="0" borderId="0" xfId="0" applyFont="1" applyFill="1" applyBorder="1" applyAlignment="1" applyProtection="1">
      <alignment horizontal="center" vertical="center" wrapText="1"/>
      <protection locked="0"/>
    </xf>
    <xf numFmtId="0" fontId="10" fillId="0" borderId="0" xfId="0" applyFont="1" applyFill="1" applyBorder="1" applyAlignment="1" applyProtection="1">
      <alignment horizontal="center" vertical="center"/>
      <protection locked="0"/>
    </xf>
    <xf numFmtId="0" fontId="10" fillId="0" borderId="0" xfId="0" applyFont="1" applyFill="1" applyBorder="1" applyAlignment="1">
      <alignment horizontal="center" vertical="center"/>
    </xf>
    <xf numFmtId="0" fontId="4" fillId="0" borderId="1" xfId="0" applyFont="1" applyFill="1" applyBorder="1" applyAlignment="1" applyProtection="1">
      <alignment horizontal="center" vertical="center"/>
      <protection locked="0"/>
    </xf>
    <xf numFmtId="49" fontId="4" fillId="0" borderId="1" xfId="0" applyNumberFormat="1" applyFont="1" applyFill="1" applyBorder="1" applyAlignment="1" applyProtection="1">
      <alignment horizontal="center" vertical="center" wrapText="1"/>
      <protection locked="0"/>
    </xf>
    <xf numFmtId="0" fontId="4" fillId="0" borderId="5" xfId="0" applyFont="1" applyFill="1" applyBorder="1" applyAlignment="1" applyProtection="1">
      <alignment horizontal="center" vertical="center"/>
      <protection locked="0"/>
    </xf>
    <xf numFmtId="49" fontId="4" fillId="0" borderId="5" xfId="0" applyNumberFormat="1" applyFont="1" applyFill="1" applyBorder="1" applyAlignment="1" applyProtection="1">
      <alignment horizontal="center" vertical="center" wrapText="1"/>
      <protection locked="0"/>
    </xf>
    <xf numFmtId="0" fontId="4" fillId="0" borderId="7" xfId="0" applyFont="1" applyFill="1" applyBorder="1" applyAlignment="1" applyProtection="1">
      <alignment horizontal="center" vertical="center"/>
      <protection locked="0"/>
    </xf>
    <xf numFmtId="49" fontId="4" fillId="0" borderId="7" xfId="0" applyNumberFormat="1" applyFont="1" applyFill="1" applyBorder="1" applyAlignment="1" applyProtection="1">
      <alignment horizontal="center" vertical="center"/>
      <protection locked="0"/>
    </xf>
    <xf numFmtId="0" fontId="4" fillId="0" borderId="7" xfId="0" applyFont="1" applyFill="1" applyBorder="1" applyAlignment="1">
      <alignment horizontal="center" vertical="center"/>
    </xf>
    <xf numFmtId="0" fontId="2" fillId="2" borderId="7" xfId="0" applyFont="1" applyFill="1" applyBorder="1" applyAlignment="1" applyProtection="1">
      <alignment horizontal="left" vertical="center" wrapText="1" indent="1"/>
      <protection locked="0"/>
    </xf>
    <xf numFmtId="0" fontId="2" fillId="2" borderId="7" xfId="0" applyFont="1" applyFill="1" applyBorder="1" applyAlignment="1" applyProtection="1">
      <alignment horizontal="left" vertical="center" wrapText="1" indent="2"/>
      <protection locked="0"/>
    </xf>
    <xf numFmtId="0" fontId="1" fillId="0" borderId="3" xfId="0" applyFont="1" applyFill="1" applyBorder="1" applyAlignment="1" applyProtection="1">
      <alignment horizontal="center" vertical="center"/>
      <protection locked="0"/>
    </xf>
    <xf numFmtId="0" fontId="1" fillId="0" borderId="4" xfId="0" applyFont="1" applyFill="1" applyBorder="1" applyAlignment="1" applyProtection="1">
      <alignment horizontal="center" vertical="center"/>
      <protection locked="0"/>
    </xf>
    <xf numFmtId="0" fontId="8" fillId="0" borderId="0" xfId="0" applyFont="1" applyFill="1" applyBorder="1" applyAlignment="1">
      <alignment horizontal="center" vertical="center"/>
    </xf>
    <xf numFmtId="0" fontId="4" fillId="0" borderId="7"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7" xfId="0" applyFont="1" applyFill="1" applyBorder="1" applyAlignment="1">
      <alignment horizontal="left" vertical="center" wrapText="1" indent="1"/>
    </xf>
    <xf numFmtId="0" fontId="1" fillId="0" borderId="0" xfId="0" applyFont="1" applyFill="1" applyBorder="1" applyAlignment="1">
      <alignment vertical="top"/>
    </xf>
    <xf numFmtId="0" fontId="4" fillId="0" borderId="8"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12" xfId="0" applyFont="1" applyFill="1" applyBorder="1" applyAlignment="1" applyProtection="1">
      <alignment horizontal="center" vertical="center" wrapText="1"/>
      <protection locked="0"/>
    </xf>
    <xf numFmtId="0" fontId="4" fillId="0" borderId="11" xfId="0" applyFont="1" applyFill="1" applyBorder="1" applyAlignment="1">
      <alignment horizontal="center" vertical="center"/>
    </xf>
    <xf numFmtId="0" fontId="2" fillId="0" borderId="0" xfId="0" applyFont="1" applyFill="1" applyBorder="1" applyAlignment="1">
      <alignment horizontal="right" vertical="center"/>
    </xf>
    <xf numFmtId="0" fontId="1" fillId="0" borderId="0" xfId="0" applyFont="1" applyFill="1" applyBorder="1" applyAlignment="1" applyProtection="1">
      <alignment vertical="top"/>
      <protection locked="0"/>
    </xf>
    <xf numFmtId="49" fontId="1" fillId="0" borderId="0" xfId="0" applyNumberFormat="1" applyFont="1" applyFill="1" applyBorder="1" applyAlignment="1" applyProtection="1">
      <protection locked="0"/>
    </xf>
    <xf numFmtId="0" fontId="4" fillId="0" borderId="0" xfId="0" applyFont="1" applyFill="1" applyBorder="1" applyAlignment="1" applyProtection="1">
      <alignment horizontal="left" vertical="center"/>
      <protection locked="0"/>
    </xf>
    <xf numFmtId="0" fontId="4" fillId="0" borderId="6" xfId="0" applyFont="1" applyFill="1" applyBorder="1" applyAlignment="1" applyProtection="1">
      <alignment horizontal="center" vertical="center"/>
      <protection locked="0"/>
    </xf>
    <xf numFmtId="0" fontId="2" fillId="0" borderId="7" xfId="0" applyFont="1" applyFill="1" applyBorder="1" applyAlignment="1">
      <alignment horizontal="left" vertical="center"/>
    </xf>
    <xf numFmtId="0" fontId="4" fillId="0" borderId="2" xfId="0" applyFont="1" applyFill="1" applyBorder="1" applyAlignment="1" applyProtection="1">
      <alignment horizontal="center" vertical="center"/>
      <protection locked="0"/>
    </xf>
    <xf numFmtId="0" fontId="4" fillId="0" borderId="2" xfId="0" applyFont="1" applyFill="1" applyBorder="1" applyAlignment="1" applyProtection="1">
      <alignment horizontal="center" vertical="center" wrapText="1"/>
      <protection locked="0"/>
    </xf>
    <xf numFmtId="0" fontId="4" fillId="0" borderId="7" xfId="0" applyFont="1" applyFill="1" applyBorder="1" applyAlignment="1" applyProtection="1">
      <alignment horizontal="center" vertical="center" wrapText="1"/>
      <protection locked="0"/>
    </xf>
    <xf numFmtId="0" fontId="4" fillId="0" borderId="4" xfId="0" applyFont="1" applyFill="1" applyBorder="1" applyAlignment="1" applyProtection="1">
      <alignment horizontal="center" vertical="center" wrapText="1"/>
      <protection locked="0"/>
    </xf>
    <xf numFmtId="0" fontId="2" fillId="0" borderId="3" xfId="0" applyFont="1" applyFill="1" applyBorder="1" applyAlignment="1" applyProtection="1">
      <alignment horizontal="left" vertical="center"/>
      <protection locked="0"/>
    </xf>
    <xf numFmtId="0" fontId="2" fillId="0" borderId="4" xfId="0" applyFont="1" applyFill="1" applyBorder="1" applyAlignment="1" applyProtection="1">
      <alignment horizontal="left" vertical="center"/>
      <protection locked="0"/>
    </xf>
    <xf numFmtId="0" fontId="6" fillId="0" borderId="0" xfId="0" applyFont="1" applyFill="1" applyBorder="1" applyAlignment="1"/>
    <xf numFmtId="0" fontId="6" fillId="0" borderId="0" xfId="0" applyFont="1" applyFill="1" applyBorder="1" applyAlignment="1" applyProtection="1">
      <protection locked="0"/>
    </xf>
    <xf numFmtId="0" fontId="2" fillId="0" borderId="0" xfId="0" applyFont="1" applyFill="1" applyBorder="1" applyAlignment="1">
      <alignment horizontal="right" vertical="center" wrapText="1"/>
    </xf>
    <xf numFmtId="0" fontId="11" fillId="0" borderId="0" xfId="0" applyFont="1" applyFill="1" applyBorder="1" applyAlignment="1">
      <alignment horizontal="center" vertical="center"/>
    </xf>
    <xf numFmtId="0" fontId="1" fillId="2" borderId="0" xfId="0" applyFont="1" applyFill="1" applyBorder="1" applyAlignment="1" applyProtection="1">
      <alignment horizontal="left" vertical="center" wrapText="1"/>
      <protection locked="0"/>
    </xf>
    <xf numFmtId="0" fontId="1" fillId="0" borderId="7" xfId="0" applyFont="1" applyFill="1" applyBorder="1" applyAlignment="1" applyProtection="1">
      <alignment horizontal="center" vertical="center" wrapText="1"/>
      <protection locked="0"/>
    </xf>
    <xf numFmtId="0" fontId="6" fillId="2" borderId="7" xfId="0" applyFont="1" applyFill="1" applyBorder="1" applyAlignment="1" applyProtection="1">
      <alignment vertical="top" wrapText="1"/>
      <protection locked="0"/>
    </xf>
    <xf numFmtId="0" fontId="1" fillId="0" borderId="0" xfId="0" applyFont="1" applyFill="1" applyBorder="1" applyAlignment="1">
      <alignment horizontal="right" vertical="center"/>
    </xf>
    <xf numFmtId="49" fontId="4" fillId="0" borderId="2" xfId="0" applyNumberFormat="1" applyFont="1" applyFill="1" applyBorder="1" applyAlignment="1">
      <alignment horizontal="center" vertical="center" wrapText="1"/>
    </xf>
    <xf numFmtId="49" fontId="4" fillId="0" borderId="4" xfId="0" applyNumberFormat="1" applyFont="1" applyFill="1" applyBorder="1" applyAlignment="1">
      <alignment horizontal="center" vertical="center" wrapText="1"/>
    </xf>
    <xf numFmtId="49" fontId="4" fillId="0" borderId="7" xfId="0" applyNumberFormat="1" applyFont="1" applyFill="1" applyBorder="1" applyAlignment="1">
      <alignment horizontal="center" vertical="center"/>
    </xf>
    <xf numFmtId="0" fontId="2" fillId="0" borderId="7" xfId="0" applyFont="1" applyFill="1" applyBorder="1" applyAlignment="1">
      <alignment horizontal="center" vertical="center"/>
    </xf>
    <xf numFmtId="0" fontId="2" fillId="0" borderId="7" xfId="0" applyFont="1" applyFill="1" applyBorder="1" applyAlignment="1">
      <alignment horizontal="left" vertical="center" wrapText="1" indent="2"/>
    </xf>
    <xf numFmtId="0" fontId="1" fillId="0" borderId="2" xfId="0" applyFont="1" applyFill="1" applyBorder="1" applyAlignment="1">
      <alignment horizontal="center" vertical="center"/>
    </xf>
    <xf numFmtId="0" fontId="1" fillId="0" borderId="4" xfId="0" applyFont="1" applyFill="1" applyBorder="1" applyAlignment="1">
      <alignment horizontal="center" vertical="center"/>
    </xf>
    <xf numFmtId="0" fontId="6" fillId="2" borderId="0" xfId="0" applyFont="1" applyFill="1" applyBorder="1" applyAlignment="1">
      <alignment horizontal="left" vertical="center"/>
    </xf>
    <xf numFmtId="0" fontId="12" fillId="0" borderId="7" xfId="0" applyFont="1" applyFill="1" applyBorder="1" applyAlignment="1" applyProtection="1">
      <alignment horizontal="center" vertical="center" wrapText="1"/>
      <protection locked="0"/>
    </xf>
    <xf numFmtId="0" fontId="12" fillId="0" borderId="7" xfId="0" applyFont="1" applyFill="1" applyBorder="1" applyAlignment="1" applyProtection="1">
      <alignment vertical="top" wrapText="1"/>
      <protection locked="0"/>
    </xf>
    <xf numFmtId="0" fontId="2" fillId="0" borderId="7" xfId="0" applyFont="1" applyFill="1" applyBorder="1" applyAlignment="1" applyProtection="1">
      <alignment vertical="center" wrapText="1"/>
      <protection locked="0"/>
    </xf>
    <xf numFmtId="0" fontId="13" fillId="0" borderId="7" xfId="0" applyFont="1" applyFill="1" applyBorder="1" applyAlignment="1">
      <alignment horizontal="center" vertical="center"/>
    </xf>
    <xf numFmtId="0" fontId="13" fillId="0" borderId="7" xfId="0" applyFont="1" applyFill="1" applyBorder="1" applyAlignment="1" applyProtection="1">
      <alignment horizontal="center" vertical="center" wrapText="1"/>
      <protection locked="0"/>
    </xf>
    <xf numFmtId="178" fontId="14" fillId="0" borderId="7" xfId="0" applyNumberFormat="1" applyFont="1" applyFill="1" applyBorder="1" applyAlignment="1">
      <alignment horizontal="right" vertical="center"/>
    </xf>
    <xf numFmtId="0" fontId="12" fillId="2" borderId="1" xfId="0" applyFont="1" applyFill="1" applyBorder="1" applyAlignment="1">
      <alignment horizontal="center" vertical="center"/>
    </xf>
    <xf numFmtId="0" fontId="12" fillId="0" borderId="2" xfId="0" applyFont="1" applyFill="1" applyBorder="1" applyAlignment="1" applyProtection="1">
      <alignment horizontal="center" vertical="center"/>
      <protection locked="0"/>
    </xf>
    <xf numFmtId="0" fontId="12" fillId="0" borderId="3" xfId="0" applyFont="1" applyFill="1" applyBorder="1" applyAlignment="1" applyProtection="1">
      <alignment horizontal="center" vertical="center"/>
      <protection locked="0"/>
    </xf>
    <xf numFmtId="0" fontId="12" fillId="0" borderId="4" xfId="0" applyFont="1" applyFill="1" applyBorder="1" applyAlignment="1" applyProtection="1">
      <alignment horizontal="center" vertical="center"/>
      <protection locked="0"/>
    </xf>
    <xf numFmtId="0" fontId="12" fillId="0" borderId="1" xfId="0" applyFont="1" applyFill="1" applyBorder="1" applyAlignment="1" applyProtection="1">
      <alignment horizontal="center" vertical="center"/>
      <protection locked="0"/>
    </xf>
    <xf numFmtId="0" fontId="12" fillId="2" borderId="6" xfId="0" applyFont="1" applyFill="1" applyBorder="1" applyAlignment="1" applyProtection="1">
      <alignment horizontal="center" vertical="center" wrapText="1"/>
      <protection locked="0"/>
    </xf>
    <xf numFmtId="0" fontId="12" fillId="0" borderId="6" xfId="0" applyFont="1" applyFill="1" applyBorder="1" applyAlignment="1" applyProtection="1">
      <alignment horizontal="center" vertical="center"/>
      <protection locked="0"/>
    </xf>
    <xf numFmtId="0" fontId="12" fillId="0" borderId="7" xfId="0" applyFont="1" applyFill="1" applyBorder="1" applyAlignment="1" applyProtection="1">
      <alignment horizontal="center" vertical="center"/>
      <protection locked="0"/>
    </xf>
    <xf numFmtId="0" fontId="2" fillId="2" borderId="7" xfId="0" applyFont="1" applyFill="1" applyBorder="1" applyAlignment="1">
      <alignment horizontal="left" vertical="center" wrapText="1" indent="1"/>
    </xf>
    <xf numFmtId="0" fontId="2" fillId="2" borderId="7" xfId="0" applyFont="1" applyFill="1" applyBorder="1" applyAlignment="1">
      <alignment horizontal="left" vertical="center" wrapText="1" indent="2"/>
    </xf>
    <xf numFmtId="0" fontId="2" fillId="2" borderId="2" xfId="0" applyFont="1" applyFill="1" applyBorder="1" applyAlignment="1">
      <alignment horizontal="center" vertical="center" wrapText="1"/>
    </xf>
    <xf numFmtId="0" fontId="12" fillId="0" borderId="3" xfId="0" applyFont="1" applyFill="1" applyBorder="1" applyAlignment="1">
      <alignment horizontal="center" vertical="center"/>
    </xf>
    <xf numFmtId="0" fontId="12" fillId="0" borderId="4" xfId="0" applyFont="1" applyFill="1" applyBorder="1" applyAlignment="1">
      <alignment horizontal="center" vertical="center"/>
    </xf>
    <xf numFmtId="0" fontId="12" fillId="0" borderId="6" xfId="0" applyFont="1" applyFill="1" applyBorder="1" applyAlignment="1" applyProtection="1">
      <alignment horizontal="center" vertical="center" wrapText="1"/>
      <protection locked="0"/>
    </xf>
    <xf numFmtId="0" fontId="1" fillId="0" borderId="1" xfId="0" applyFont="1" applyBorder="1" applyAlignment="1" applyProtection="1">
      <alignment horizontal="center" vertical="center" wrapText="1"/>
      <protection locked="0"/>
    </xf>
    <xf numFmtId="0" fontId="1" fillId="0" borderId="9" xfId="0" applyFont="1" applyBorder="1" applyAlignment="1" applyProtection="1">
      <alignment horizontal="center" vertical="center" wrapText="1"/>
      <protection locked="0"/>
    </xf>
    <xf numFmtId="0" fontId="1" fillId="0" borderId="3" xfId="0" applyFont="1" applyBorder="1" applyAlignment="1" applyProtection="1">
      <alignment horizontal="center" vertical="center" wrapText="1"/>
      <protection locked="0"/>
    </xf>
    <xf numFmtId="0" fontId="1" fillId="0" borderId="5" xfId="0" applyFont="1" applyBorder="1" applyAlignment="1" applyProtection="1">
      <alignment horizontal="center" vertical="center" wrapText="1"/>
      <protection locked="0"/>
    </xf>
    <xf numFmtId="0" fontId="1" fillId="0" borderId="10" xfId="0" applyFont="1" applyBorder="1" applyAlignment="1" applyProtection="1">
      <alignment horizontal="center" vertical="center" wrapText="1"/>
      <protection locked="0"/>
    </xf>
    <xf numFmtId="0" fontId="2" fillId="2" borderId="6" xfId="0" applyFont="1" applyFill="1" applyBorder="1" applyAlignment="1">
      <alignment horizontal="left" vertical="center"/>
    </xf>
    <xf numFmtId="0" fontId="2" fillId="2" borderId="7" xfId="0" applyFont="1" applyFill="1" applyBorder="1" applyAlignment="1">
      <alignment horizontal="center" vertical="center"/>
    </xf>
    <xf numFmtId="0" fontId="6" fillId="0" borderId="7" xfId="0" applyFont="1" applyBorder="1" applyAlignment="1" applyProtection="1">
      <alignment vertical="top" wrapText="1"/>
      <protection locked="0"/>
    </xf>
    <xf numFmtId="0" fontId="1" fillId="0" borderId="3" xfId="0" applyFont="1" applyBorder="1" applyAlignment="1" applyProtection="1">
      <alignment horizontal="center" vertical="center"/>
      <protection locked="0"/>
    </xf>
    <xf numFmtId="0" fontId="1" fillId="0" borderId="4" xfId="0" applyFont="1" applyBorder="1" applyAlignment="1" applyProtection="1">
      <alignment horizontal="center" vertical="center" wrapText="1"/>
      <protection locked="0"/>
    </xf>
    <xf numFmtId="0" fontId="1" fillId="0" borderId="13" xfId="0" applyFont="1" applyBorder="1" applyAlignment="1" applyProtection="1">
      <alignment horizontal="center" vertical="center"/>
      <protection locked="0"/>
    </xf>
    <xf numFmtId="0" fontId="1" fillId="0" borderId="13" xfId="0" applyFont="1" applyBorder="1" applyAlignment="1" applyProtection="1">
      <alignment horizontal="center" vertical="center" wrapText="1"/>
      <protection locked="0"/>
    </xf>
    <xf numFmtId="0" fontId="1" fillId="0" borderId="11" xfId="0" applyFont="1" applyBorder="1" applyAlignment="1" applyProtection="1">
      <alignment horizontal="center" vertical="center" wrapText="1"/>
      <protection locked="0"/>
    </xf>
    <xf numFmtId="0" fontId="2" fillId="2" borderId="11" xfId="0" applyFont="1" applyFill="1" applyBorder="1" applyAlignment="1" applyProtection="1">
      <alignment horizontal="right" vertical="center"/>
      <protection locked="0"/>
    </xf>
    <xf numFmtId="178" fontId="5" fillId="0" borderId="1" xfId="54" applyFont="1" applyBorder="1">
      <alignment horizontal="right" vertical="center"/>
    </xf>
    <xf numFmtId="0" fontId="0" fillId="0" borderId="14" xfId="0" applyFont="1" applyBorder="1"/>
    <xf numFmtId="0" fontId="0" fillId="0" borderId="15" xfId="0" applyFont="1" applyBorder="1"/>
    <xf numFmtId="0" fontId="2" fillId="0" borderId="0" xfId="0" applyFont="1" applyBorder="1" applyAlignment="1">
      <alignment horizontal="right" vertical="center"/>
    </xf>
    <xf numFmtId="0" fontId="12" fillId="0" borderId="7" xfId="0" applyFont="1" applyBorder="1" applyAlignment="1" applyProtection="1">
      <alignment horizontal="center" vertical="center" wrapText="1"/>
      <protection locked="0"/>
    </xf>
    <xf numFmtId="0" fontId="12" fillId="0" borderId="7" xfId="0" applyFont="1" applyBorder="1" applyAlignment="1" applyProtection="1">
      <alignment vertical="top" wrapText="1"/>
      <protection locked="0"/>
    </xf>
    <xf numFmtId="0" fontId="2" fillId="0" borderId="7" xfId="0" applyFont="1" applyBorder="1" applyAlignment="1" applyProtection="1">
      <alignment vertical="center" wrapText="1"/>
      <protection locked="0"/>
    </xf>
    <xf numFmtId="0" fontId="2" fillId="0" borderId="7" xfId="0" applyFont="1" applyBorder="1" applyAlignment="1" applyProtection="1">
      <alignment vertical="center"/>
      <protection locked="0"/>
    </xf>
    <xf numFmtId="0" fontId="2" fillId="0" borderId="7" xfId="0" applyFont="1" applyBorder="1" applyAlignment="1">
      <alignment horizontal="left" vertical="center"/>
    </xf>
    <xf numFmtId="0" fontId="13" fillId="0" borderId="7" xfId="0" applyFont="1" applyBorder="1" applyAlignment="1">
      <alignment horizontal="center" vertical="center"/>
    </xf>
    <xf numFmtId="0" fontId="13" fillId="0" borderId="7" xfId="0" applyFont="1" applyBorder="1" applyAlignment="1" applyProtection="1">
      <alignment horizontal="center" vertical="center" wrapText="1"/>
      <protection locked="0"/>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DateTimeStyle" xfId="49"/>
    <cellStyle name="DateStyle" xfId="50"/>
    <cellStyle name="PercentStyle" xfId="51"/>
    <cellStyle name="NumberStyle" xfId="52"/>
    <cellStyle name="TextStyle" xfId="53"/>
    <cellStyle name="MoneyStyle" xfId="54"/>
    <cellStyle name="TimeStyle" xfId="55"/>
    <cellStyle name="IntegralNumber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主题​​">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7"/>
  <sheetViews>
    <sheetView showGridLines="0" showZeros="0" workbookViewId="0">
      <pane ySplit="1" topLeftCell="A2" activePane="bottomLeft" state="frozen"/>
      <selection/>
      <selection pane="bottomLeft" activeCell="B37" sqref="B37"/>
    </sheetView>
  </sheetViews>
  <sheetFormatPr defaultColWidth="8.575" defaultRowHeight="12.75" customHeight="1" outlineLevelCol="3"/>
  <cols>
    <col min="1" max="4" width="41" customWidth="1"/>
  </cols>
  <sheetData>
    <row r="1" customHeight="1" spans="1:4">
      <c r="A1" s="38"/>
      <c r="B1" s="38"/>
      <c r="C1" s="38"/>
      <c r="D1" s="38"/>
    </row>
    <row r="2" ht="15" customHeight="1" spans="1:4">
      <c r="A2" s="47"/>
      <c r="B2" s="47"/>
      <c r="C2" s="47"/>
      <c r="D2" s="68" t="s">
        <v>0</v>
      </c>
    </row>
    <row r="3" ht="41.25" customHeight="1" spans="1:1">
      <c r="A3" s="42" t="str">
        <f>"2025"&amp;"年部门财务收支预算总表"</f>
        <v>2025年部门财务收支预算总表</v>
      </c>
    </row>
    <row r="4" ht="17.25" customHeight="1" spans="1:4">
      <c r="A4" s="45" t="s">
        <v>1</v>
      </c>
      <c r="B4" s="197"/>
      <c r="D4" s="235" t="s">
        <v>2</v>
      </c>
    </row>
    <row r="5" ht="23.25" customHeight="1" spans="1:4">
      <c r="A5" s="236" t="s">
        <v>3</v>
      </c>
      <c r="B5" s="237"/>
      <c r="C5" s="236" t="s">
        <v>4</v>
      </c>
      <c r="D5" s="237"/>
    </row>
    <row r="6" ht="24" customHeight="1" spans="1:4">
      <c r="A6" s="236" t="s">
        <v>5</v>
      </c>
      <c r="B6" s="236" t="s">
        <v>6</v>
      </c>
      <c r="C6" s="236" t="s">
        <v>7</v>
      </c>
      <c r="D6" s="236" t="s">
        <v>6</v>
      </c>
    </row>
    <row r="7" ht="17.25" customHeight="1" spans="1:4">
      <c r="A7" s="238" t="s">
        <v>8</v>
      </c>
      <c r="B7" s="94">
        <v>441968046.52</v>
      </c>
      <c r="C7" s="238" t="s">
        <v>9</v>
      </c>
      <c r="D7" s="95"/>
    </row>
    <row r="8" ht="17.25" customHeight="1" spans="1:4">
      <c r="A8" s="238" t="s">
        <v>10</v>
      </c>
      <c r="B8" s="94">
        <v>12091500</v>
      </c>
      <c r="C8" s="238" t="s">
        <v>11</v>
      </c>
      <c r="D8" s="95"/>
    </row>
    <row r="9" ht="17.25" customHeight="1" spans="1:4">
      <c r="A9" s="238" t="s">
        <v>12</v>
      </c>
      <c r="B9" s="95"/>
      <c r="C9" s="239" t="s">
        <v>13</v>
      </c>
      <c r="D9" s="95"/>
    </row>
    <row r="10" ht="17.25" customHeight="1" spans="1:4">
      <c r="A10" s="238" t="s">
        <v>14</v>
      </c>
      <c r="B10" s="95"/>
      <c r="C10" s="239" t="s">
        <v>15</v>
      </c>
      <c r="D10" s="95"/>
    </row>
    <row r="11" ht="17.25" customHeight="1" spans="1:4">
      <c r="A11" s="238" t="s">
        <v>16</v>
      </c>
      <c r="B11" s="95"/>
      <c r="C11" s="239" t="s">
        <v>17</v>
      </c>
      <c r="D11" s="95"/>
    </row>
    <row r="12" ht="17.25" customHeight="1" spans="1:4">
      <c r="A12" s="238" t="s">
        <v>18</v>
      </c>
      <c r="B12" s="95"/>
      <c r="C12" s="239" t="s">
        <v>19</v>
      </c>
      <c r="D12" s="95"/>
    </row>
    <row r="13" ht="17.25" customHeight="1" spans="1:4">
      <c r="A13" s="238" t="s">
        <v>20</v>
      </c>
      <c r="B13" s="95"/>
      <c r="C13" s="60" t="s">
        <v>21</v>
      </c>
      <c r="D13" s="95"/>
    </row>
    <row r="14" ht="17.25" customHeight="1" spans="1:4">
      <c r="A14" s="238" t="s">
        <v>22</v>
      </c>
      <c r="B14" s="95"/>
      <c r="C14" s="60" t="s">
        <v>23</v>
      </c>
      <c r="D14" s="94">
        <v>6615291.54</v>
      </c>
    </row>
    <row r="15" ht="17.25" customHeight="1" spans="1:4">
      <c r="A15" s="238" t="s">
        <v>24</v>
      </c>
      <c r="B15" s="95"/>
      <c r="C15" s="60" t="s">
        <v>25</v>
      </c>
      <c r="D15" s="94">
        <v>4182571.6</v>
      </c>
    </row>
    <row r="16" ht="17.25" customHeight="1" spans="1:4">
      <c r="A16" s="238" t="s">
        <v>26</v>
      </c>
      <c r="B16" s="95"/>
      <c r="C16" s="60" t="s">
        <v>27</v>
      </c>
      <c r="D16" s="94">
        <v>18132031</v>
      </c>
    </row>
    <row r="17" ht="17.25" customHeight="1" spans="1:4">
      <c r="A17" s="240"/>
      <c r="B17" s="95"/>
      <c r="C17" s="60" t="s">
        <v>28</v>
      </c>
      <c r="D17" s="94">
        <v>12091500</v>
      </c>
    </row>
    <row r="18" ht="17.25" customHeight="1" spans="1:4">
      <c r="A18" s="241"/>
      <c r="B18" s="95"/>
      <c r="C18" s="60" t="s">
        <v>29</v>
      </c>
      <c r="D18" s="94">
        <v>415229109.12</v>
      </c>
    </row>
    <row r="19" ht="17.25" customHeight="1" spans="1:4">
      <c r="A19" s="241"/>
      <c r="B19" s="95"/>
      <c r="C19" s="60" t="s">
        <v>30</v>
      </c>
      <c r="D19" s="95"/>
    </row>
    <row r="20" ht="17.25" customHeight="1" spans="1:4">
      <c r="A20" s="241"/>
      <c r="B20" s="95"/>
      <c r="C20" s="60" t="s">
        <v>31</v>
      </c>
      <c r="D20" s="95"/>
    </row>
    <row r="21" ht="17.25" customHeight="1" spans="1:4">
      <c r="A21" s="241"/>
      <c r="B21" s="95"/>
      <c r="C21" s="60" t="s">
        <v>32</v>
      </c>
      <c r="D21" s="94">
        <v>9390000</v>
      </c>
    </row>
    <row r="22" ht="17.25" customHeight="1" spans="1:4">
      <c r="A22" s="241"/>
      <c r="B22" s="95"/>
      <c r="C22" s="60" t="s">
        <v>33</v>
      </c>
      <c r="D22" s="95"/>
    </row>
    <row r="23" ht="17.25" customHeight="1" spans="1:4">
      <c r="A23" s="241"/>
      <c r="B23" s="95"/>
      <c r="C23" s="60" t="s">
        <v>34</v>
      </c>
      <c r="D23" s="95"/>
    </row>
    <row r="24" ht="17.25" customHeight="1" spans="1:4">
      <c r="A24" s="241"/>
      <c r="B24" s="95"/>
      <c r="C24" s="60" t="s">
        <v>35</v>
      </c>
      <c r="D24" s="95"/>
    </row>
    <row r="25" ht="17.25" customHeight="1" spans="1:4">
      <c r="A25" s="241"/>
      <c r="B25" s="95"/>
      <c r="C25" s="60" t="s">
        <v>36</v>
      </c>
      <c r="D25" s="94">
        <v>3071162.64</v>
      </c>
    </row>
    <row r="26" ht="17.25" customHeight="1" spans="1:4">
      <c r="A26" s="241"/>
      <c r="B26" s="95"/>
      <c r="C26" s="60" t="s">
        <v>37</v>
      </c>
      <c r="D26" s="95"/>
    </row>
    <row r="27" ht="17.25" customHeight="1" spans="1:4">
      <c r="A27" s="241"/>
      <c r="B27" s="95"/>
      <c r="C27" s="240" t="s">
        <v>38</v>
      </c>
      <c r="D27" s="95"/>
    </row>
    <row r="28" ht="17.25" customHeight="1" spans="1:4">
      <c r="A28" s="241"/>
      <c r="B28" s="95"/>
      <c r="C28" s="60" t="s">
        <v>39</v>
      </c>
      <c r="D28" s="95"/>
    </row>
    <row r="29" ht="16.5" customHeight="1" spans="1:4">
      <c r="A29" s="241"/>
      <c r="B29" s="95"/>
      <c r="C29" s="60" t="s">
        <v>40</v>
      </c>
      <c r="D29" s="95"/>
    </row>
    <row r="30" ht="16.5" customHeight="1" spans="1:4">
      <c r="A30" s="241"/>
      <c r="B30" s="95"/>
      <c r="C30" s="240" t="s">
        <v>41</v>
      </c>
      <c r="D30" s="95"/>
    </row>
    <row r="31" ht="17.25" customHeight="1" spans="1:4">
      <c r="A31" s="241"/>
      <c r="B31" s="95"/>
      <c r="C31" s="240" t="s">
        <v>42</v>
      </c>
      <c r="D31" s="95"/>
    </row>
    <row r="32" ht="17.25" customHeight="1" spans="1:4">
      <c r="A32" s="241"/>
      <c r="B32" s="95"/>
      <c r="C32" s="60" t="s">
        <v>43</v>
      </c>
      <c r="D32" s="95"/>
    </row>
    <row r="33" ht="16.5" customHeight="1" spans="1:4">
      <c r="A33" s="241" t="s">
        <v>44</v>
      </c>
      <c r="B33" s="94">
        <v>454059546.52</v>
      </c>
      <c r="C33" s="241" t="s">
        <v>45</v>
      </c>
      <c r="D33" s="94">
        <v>468711665.9</v>
      </c>
    </row>
    <row r="34" ht="16.5" customHeight="1" spans="1:4">
      <c r="A34" s="240" t="s">
        <v>46</v>
      </c>
      <c r="B34" s="94">
        <v>14652119.38</v>
      </c>
      <c r="C34" s="240" t="s">
        <v>47</v>
      </c>
      <c r="D34" s="94"/>
    </row>
    <row r="35" ht="16.5" customHeight="1" spans="1:4">
      <c r="A35" s="60" t="s">
        <v>48</v>
      </c>
      <c r="B35" s="134">
        <v>14652119.38</v>
      </c>
      <c r="C35" s="60" t="s">
        <v>48</v>
      </c>
      <c r="D35" s="134"/>
    </row>
    <row r="36" ht="16.5" customHeight="1" spans="1:4">
      <c r="A36" s="60" t="s">
        <v>49</v>
      </c>
      <c r="B36" s="134"/>
      <c r="C36" s="60" t="s">
        <v>50</v>
      </c>
      <c r="D36" s="134"/>
    </row>
    <row r="37" ht="16.5" customHeight="1" spans="1:4">
      <c r="A37" s="242" t="s">
        <v>51</v>
      </c>
      <c r="B37" s="94">
        <v>468711665.9</v>
      </c>
      <c r="C37" s="242" t="s">
        <v>52</v>
      </c>
      <c r="D37" s="94">
        <v>468711665.9</v>
      </c>
    </row>
  </sheetData>
  <mergeCells count="4">
    <mergeCell ref="A3:D3"/>
    <mergeCell ref="A4:B4"/>
    <mergeCell ref="A5:B5"/>
    <mergeCell ref="C5:D5"/>
  </mergeCells>
  <printOptions horizontalCentered="1"/>
  <pageMargins left="0.96" right="0.96" top="0.72" bottom="0.72" header="0" footer="0"/>
  <pageSetup paperSize="9" orientation="landscape"/>
  <headerFooter>
    <oddFooter>&amp;C第&amp;P页，共&amp;N页&amp;R&amp;N</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12"/>
  <sheetViews>
    <sheetView showZeros="0" workbookViewId="0">
      <pane ySplit="1" topLeftCell="A2" activePane="bottomLeft" state="frozen"/>
      <selection/>
      <selection pane="bottomLeft" activeCell="E15" sqref="E15"/>
    </sheetView>
  </sheetViews>
  <sheetFormatPr defaultColWidth="9.14166666666667" defaultRowHeight="14.25" customHeight="1" outlineLevelCol="5"/>
  <cols>
    <col min="1" max="1" width="32.1416666666667" style="1" customWidth="1"/>
    <col min="2" max="2" width="20.7083333333333" style="1" customWidth="1"/>
    <col min="3" max="3" width="32.1416666666667" style="1" customWidth="1"/>
    <col min="4" max="4" width="27.7083333333333" style="1" customWidth="1"/>
    <col min="5" max="6" width="36.7083333333333" style="1" customWidth="1"/>
    <col min="7" max="16384" width="9.14166666666667" style="1"/>
  </cols>
  <sheetData>
    <row r="1" s="1" customFormat="1" ht="12" customHeight="1" spans="1:6">
      <c r="A1" s="143">
        <v>1</v>
      </c>
      <c r="B1" s="144">
        <v>0</v>
      </c>
      <c r="C1" s="143">
        <v>1</v>
      </c>
      <c r="D1" s="145"/>
      <c r="E1" s="145"/>
      <c r="F1" s="142" t="s">
        <v>1037</v>
      </c>
    </row>
    <row r="2" s="1" customFormat="1" ht="42" customHeight="1" spans="1:6">
      <c r="A2" s="146" t="str">
        <f>"2025"&amp;"年部门政府性基金预算支出预算表"</f>
        <v>2025年部门政府性基金预算支出预算表</v>
      </c>
      <c r="B2" s="146"/>
      <c r="C2" s="147"/>
      <c r="D2" s="148"/>
      <c r="E2" s="148"/>
      <c r="F2" s="148"/>
    </row>
    <row r="3" s="1" customFormat="1" ht="13.5" customHeight="1" spans="1:6">
      <c r="A3" s="5" t="str">
        <f>"单位名称："&amp;"寻甸回族彝族自治县农业农村局"</f>
        <v>单位名称：寻甸回族彝族自治县农业农村局</v>
      </c>
      <c r="B3" s="5"/>
      <c r="C3" s="143"/>
      <c r="D3" s="145"/>
      <c r="E3" s="145"/>
      <c r="F3" s="142" t="s">
        <v>2</v>
      </c>
    </row>
    <row r="4" s="1" customFormat="1" ht="19.5" customHeight="1" spans="1:6">
      <c r="A4" s="149" t="s">
        <v>249</v>
      </c>
      <c r="B4" s="150" t="s">
        <v>72</v>
      </c>
      <c r="C4" s="149" t="s">
        <v>73</v>
      </c>
      <c r="D4" s="11" t="s">
        <v>1038</v>
      </c>
      <c r="E4" s="12"/>
      <c r="F4" s="13"/>
    </row>
    <row r="5" s="1" customFormat="1" ht="18.75" customHeight="1" spans="1:6">
      <c r="A5" s="151"/>
      <c r="B5" s="152"/>
      <c r="C5" s="151"/>
      <c r="D5" s="16" t="s">
        <v>55</v>
      </c>
      <c r="E5" s="11" t="s">
        <v>75</v>
      </c>
      <c r="F5" s="16" t="s">
        <v>76</v>
      </c>
    </row>
    <row r="6" s="1" customFormat="1" ht="18.75" customHeight="1" spans="1:6">
      <c r="A6" s="153">
        <v>1</v>
      </c>
      <c r="B6" s="154" t="s">
        <v>83</v>
      </c>
      <c r="C6" s="153">
        <v>3</v>
      </c>
      <c r="D6" s="155">
        <v>4</v>
      </c>
      <c r="E6" s="155">
        <v>5</v>
      </c>
      <c r="F6" s="155">
        <v>6</v>
      </c>
    </row>
    <row r="7" s="1" customFormat="1" ht="21" customHeight="1" spans="1:6">
      <c r="A7" s="21" t="s">
        <v>70</v>
      </c>
      <c r="B7" s="21"/>
      <c r="C7" s="21"/>
      <c r="D7" s="94">
        <v>12091500</v>
      </c>
      <c r="E7" s="94"/>
      <c r="F7" s="94">
        <v>12091500</v>
      </c>
    </row>
    <row r="8" s="1" customFormat="1" ht="21" customHeight="1" spans="1:6">
      <c r="A8" s="21"/>
      <c r="B8" s="21" t="s">
        <v>133</v>
      </c>
      <c r="C8" s="21" t="s">
        <v>134</v>
      </c>
      <c r="D8" s="94">
        <v>12091500</v>
      </c>
      <c r="E8" s="94"/>
      <c r="F8" s="94">
        <v>12091500</v>
      </c>
    </row>
    <row r="9" s="1" customFormat="1" ht="21" customHeight="1" spans="1:6">
      <c r="A9" s="24"/>
      <c r="B9" s="156" t="s">
        <v>135</v>
      </c>
      <c r="C9" s="156" t="s">
        <v>136</v>
      </c>
      <c r="D9" s="94">
        <v>12091500</v>
      </c>
      <c r="E9" s="94"/>
      <c r="F9" s="94">
        <v>12091500</v>
      </c>
    </row>
    <row r="10" s="1" customFormat="1" ht="21" customHeight="1" spans="1:6">
      <c r="A10" s="24"/>
      <c r="B10" s="157" t="s">
        <v>137</v>
      </c>
      <c r="C10" s="157" t="s">
        <v>138</v>
      </c>
      <c r="D10" s="94">
        <v>11524000</v>
      </c>
      <c r="E10" s="94"/>
      <c r="F10" s="94">
        <v>11524000</v>
      </c>
    </row>
    <row r="11" s="1" customFormat="1" ht="21" customHeight="1" spans="1:6">
      <c r="A11" s="24"/>
      <c r="B11" s="157" t="s">
        <v>139</v>
      </c>
      <c r="C11" s="157" t="s">
        <v>140</v>
      </c>
      <c r="D11" s="94">
        <v>567500</v>
      </c>
      <c r="E11" s="94"/>
      <c r="F11" s="94">
        <v>567500</v>
      </c>
    </row>
    <row r="12" s="1" customFormat="1" ht="18.75" customHeight="1" spans="1:6">
      <c r="A12" s="158" t="s">
        <v>239</v>
      </c>
      <c r="B12" s="158"/>
      <c r="C12" s="159"/>
      <c r="D12" s="94">
        <v>12091500</v>
      </c>
      <c r="E12" s="94"/>
      <c r="F12" s="94">
        <v>12091500</v>
      </c>
    </row>
  </sheetData>
  <mergeCells count="7">
    <mergeCell ref="A2:F2"/>
    <mergeCell ref="A3:C3"/>
    <mergeCell ref="D4:F4"/>
    <mergeCell ref="A12:C12"/>
    <mergeCell ref="A4:A5"/>
    <mergeCell ref="B4:B5"/>
    <mergeCell ref="C4:C5"/>
  </mergeCells>
  <printOptions horizontalCentered="1"/>
  <pageMargins left="0.37" right="0.37" top="0.56" bottom="0.56" header="0.48" footer="0.48"/>
  <pageSetup paperSize="9" scale="9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0"/>
  <sheetViews>
    <sheetView showZeros="0" workbookViewId="0">
      <pane ySplit="1" topLeftCell="A2" activePane="bottomLeft" state="frozen"/>
      <selection/>
      <selection pane="bottomLeft" activeCell="A1" sqref="$A1:$XFD1048576"/>
    </sheetView>
  </sheetViews>
  <sheetFormatPr defaultColWidth="9.14166666666667" defaultRowHeight="14.25" customHeight="1"/>
  <cols>
    <col min="1" max="2" width="32.575" style="1" customWidth="1"/>
    <col min="3" max="3" width="41.1416666666667" style="1" customWidth="1"/>
    <col min="4" max="4" width="21.7083333333333" style="1" customWidth="1"/>
    <col min="5" max="5" width="35.2833333333333" style="1" customWidth="1"/>
    <col min="6" max="6" width="7.70833333333333" style="1" customWidth="1"/>
    <col min="7" max="7" width="11.1416666666667" style="1" customWidth="1"/>
    <col min="8" max="8" width="13.2833333333333" style="1" customWidth="1"/>
    <col min="9" max="18" width="20" style="1" customWidth="1"/>
    <col min="19" max="19" width="19.85" style="1" customWidth="1"/>
    <col min="20" max="16384" width="9.14166666666667" style="1"/>
  </cols>
  <sheetData>
    <row r="1" s="1" customFormat="1" ht="15.75" customHeight="1" spans="2:19">
      <c r="B1" s="101"/>
      <c r="C1" s="101"/>
      <c r="D1" s="1"/>
      <c r="E1" s="1"/>
      <c r="F1" s="1"/>
      <c r="G1" s="1"/>
      <c r="H1" s="1"/>
      <c r="I1" s="1"/>
      <c r="J1" s="1"/>
      <c r="K1" s="1"/>
      <c r="L1" s="1"/>
      <c r="M1" s="1"/>
      <c r="N1" s="1"/>
      <c r="O1" s="1"/>
      <c r="P1" s="1"/>
      <c r="Q1" s="1"/>
      <c r="R1" s="3"/>
      <c r="S1" s="3" t="s">
        <v>1039</v>
      </c>
    </row>
    <row r="2" s="1" customFormat="1" ht="41.25" customHeight="1" spans="1:19">
      <c r="A2" s="102" t="str">
        <f>"2025"&amp;"年部门政府采购预算表"</f>
        <v>2025年部门政府采购预算表</v>
      </c>
      <c r="B2" s="103"/>
      <c r="C2" s="103"/>
      <c r="D2" s="4"/>
      <c r="E2" s="4"/>
      <c r="F2" s="4"/>
      <c r="G2" s="4"/>
      <c r="H2" s="4"/>
      <c r="I2" s="4"/>
      <c r="J2" s="4"/>
      <c r="K2" s="4"/>
      <c r="L2" s="4"/>
      <c r="M2" s="103"/>
      <c r="N2" s="4"/>
      <c r="O2" s="4"/>
      <c r="P2" s="103"/>
      <c r="Q2" s="4"/>
      <c r="R2" s="103"/>
      <c r="S2" s="103"/>
    </row>
    <row r="3" s="1" customFormat="1" ht="18.75" customHeight="1" spans="1:19">
      <c r="A3" s="135" t="str">
        <f>"单位名称："&amp;"寻甸回族彝族自治县农业农村局"</f>
        <v>单位名称：寻甸回族彝族自治县农业农村局</v>
      </c>
      <c r="B3" s="106"/>
      <c r="C3" s="106"/>
      <c r="D3" s="7"/>
      <c r="E3" s="7"/>
      <c r="F3" s="7"/>
      <c r="G3" s="7"/>
      <c r="H3" s="7"/>
      <c r="I3" s="7"/>
      <c r="J3" s="7"/>
      <c r="K3" s="7"/>
      <c r="L3" s="7"/>
      <c r="M3" s="1"/>
      <c r="N3" s="1"/>
      <c r="O3" s="1"/>
      <c r="P3" s="1"/>
      <c r="Q3" s="1"/>
      <c r="R3" s="8"/>
      <c r="S3" s="142" t="s">
        <v>2</v>
      </c>
    </row>
    <row r="4" s="1" customFormat="1" ht="15.75" customHeight="1" spans="1:19">
      <c r="A4" s="10" t="s">
        <v>248</v>
      </c>
      <c r="B4" s="108" t="s">
        <v>249</v>
      </c>
      <c r="C4" s="108" t="s">
        <v>1040</v>
      </c>
      <c r="D4" s="109" t="s">
        <v>1041</v>
      </c>
      <c r="E4" s="109" t="s">
        <v>1042</v>
      </c>
      <c r="F4" s="109" t="s">
        <v>1043</v>
      </c>
      <c r="G4" s="109" t="s">
        <v>1044</v>
      </c>
      <c r="H4" s="109" t="s">
        <v>1045</v>
      </c>
      <c r="I4" s="122" t="s">
        <v>256</v>
      </c>
      <c r="J4" s="122"/>
      <c r="K4" s="122"/>
      <c r="L4" s="122"/>
      <c r="M4" s="123"/>
      <c r="N4" s="122"/>
      <c r="O4" s="122"/>
      <c r="P4" s="130"/>
      <c r="Q4" s="122"/>
      <c r="R4" s="123"/>
      <c r="S4" s="131"/>
    </row>
    <row r="5" s="1" customFormat="1" ht="17.25" customHeight="1" spans="1:19">
      <c r="A5" s="15"/>
      <c r="B5" s="110"/>
      <c r="C5" s="110"/>
      <c r="D5" s="111"/>
      <c r="E5" s="111"/>
      <c r="F5" s="111"/>
      <c r="G5" s="111"/>
      <c r="H5" s="111"/>
      <c r="I5" s="111" t="s">
        <v>55</v>
      </c>
      <c r="J5" s="111" t="s">
        <v>58</v>
      </c>
      <c r="K5" s="111" t="s">
        <v>1046</v>
      </c>
      <c r="L5" s="111" t="s">
        <v>1047</v>
      </c>
      <c r="M5" s="124" t="s">
        <v>1048</v>
      </c>
      <c r="N5" s="125" t="s">
        <v>1049</v>
      </c>
      <c r="O5" s="125"/>
      <c r="P5" s="132"/>
      <c r="Q5" s="125"/>
      <c r="R5" s="133"/>
      <c r="S5" s="112"/>
    </row>
    <row r="6" s="1" customFormat="1" ht="54" customHeight="1" spans="1:19">
      <c r="A6" s="18"/>
      <c r="B6" s="112"/>
      <c r="C6" s="112"/>
      <c r="D6" s="113"/>
      <c r="E6" s="113"/>
      <c r="F6" s="113"/>
      <c r="G6" s="113"/>
      <c r="H6" s="113"/>
      <c r="I6" s="113"/>
      <c r="J6" s="113"/>
      <c r="K6" s="113"/>
      <c r="L6" s="113"/>
      <c r="M6" s="126"/>
      <c r="N6" s="113" t="s">
        <v>57</v>
      </c>
      <c r="O6" s="113" t="s">
        <v>64</v>
      </c>
      <c r="P6" s="112" t="s">
        <v>65</v>
      </c>
      <c r="Q6" s="113" t="s">
        <v>66</v>
      </c>
      <c r="R6" s="126" t="s">
        <v>67</v>
      </c>
      <c r="S6" s="112" t="s">
        <v>68</v>
      </c>
    </row>
    <row r="7" s="1" customFormat="1" ht="18" customHeight="1" spans="1:19">
      <c r="A7" s="136">
        <v>1</v>
      </c>
      <c r="B7" s="136" t="s">
        <v>83</v>
      </c>
      <c r="C7" s="137">
        <v>3</v>
      </c>
      <c r="D7" s="137">
        <v>4</v>
      </c>
      <c r="E7" s="136">
        <v>5</v>
      </c>
      <c r="F7" s="136">
        <v>6</v>
      </c>
      <c r="G7" s="136">
        <v>7</v>
      </c>
      <c r="H7" s="136">
        <v>8</v>
      </c>
      <c r="I7" s="136">
        <v>9</v>
      </c>
      <c r="J7" s="136">
        <v>10</v>
      </c>
      <c r="K7" s="136">
        <v>11</v>
      </c>
      <c r="L7" s="136">
        <v>12</v>
      </c>
      <c r="M7" s="136">
        <v>13</v>
      </c>
      <c r="N7" s="136">
        <v>14</v>
      </c>
      <c r="O7" s="136">
        <v>15</v>
      </c>
      <c r="P7" s="136">
        <v>16</v>
      </c>
      <c r="Q7" s="136">
        <v>17</v>
      </c>
      <c r="R7" s="136">
        <v>18</v>
      </c>
      <c r="S7" s="136">
        <v>19</v>
      </c>
    </row>
    <row r="8" s="1" customFormat="1" ht="21" customHeight="1" spans="1:19">
      <c r="A8" s="114" t="s">
        <v>70</v>
      </c>
      <c r="B8" s="115" t="s">
        <v>70</v>
      </c>
      <c r="C8" s="115" t="s">
        <v>309</v>
      </c>
      <c r="D8" s="116" t="s">
        <v>1050</v>
      </c>
      <c r="E8" s="116" t="s">
        <v>1051</v>
      </c>
      <c r="F8" s="116" t="s">
        <v>1052</v>
      </c>
      <c r="G8" s="138">
        <v>1</v>
      </c>
      <c r="H8" s="94"/>
      <c r="I8" s="94">
        <v>30000</v>
      </c>
      <c r="J8" s="94">
        <v>30000</v>
      </c>
      <c r="K8" s="94"/>
      <c r="L8" s="94"/>
      <c r="M8" s="94"/>
      <c r="N8" s="94"/>
      <c r="O8" s="94"/>
      <c r="P8" s="134"/>
      <c r="Q8" s="134"/>
      <c r="R8" s="94"/>
      <c r="S8" s="94"/>
    </row>
    <row r="9" s="1" customFormat="1" ht="21" customHeight="1" spans="1:19">
      <c r="A9" s="117" t="s">
        <v>239</v>
      </c>
      <c r="B9" s="118"/>
      <c r="C9" s="118"/>
      <c r="D9" s="119"/>
      <c r="E9" s="119"/>
      <c r="F9" s="119"/>
      <c r="G9" s="139"/>
      <c r="H9" s="94"/>
      <c r="I9" s="94">
        <v>30000</v>
      </c>
      <c r="J9" s="94">
        <v>30000</v>
      </c>
      <c r="K9" s="94"/>
      <c r="L9" s="94"/>
      <c r="M9" s="94"/>
      <c r="N9" s="94"/>
      <c r="O9" s="94"/>
      <c r="P9" s="134"/>
      <c r="Q9" s="134"/>
      <c r="R9" s="94"/>
      <c r="S9" s="94"/>
    </row>
    <row r="10" s="1" customFormat="1" ht="21" customHeight="1" spans="1:19">
      <c r="A10" s="135" t="s">
        <v>1053</v>
      </c>
      <c r="B10" s="5"/>
      <c r="C10" s="5"/>
      <c r="D10" s="135"/>
      <c r="E10" s="135"/>
      <c r="F10" s="135"/>
      <c r="G10" s="140"/>
      <c r="H10" s="141"/>
      <c r="I10" s="141"/>
      <c r="J10" s="141"/>
      <c r="K10" s="141"/>
      <c r="L10" s="141"/>
      <c r="M10" s="141"/>
      <c r="N10" s="141"/>
      <c r="O10" s="141"/>
      <c r="P10" s="141"/>
      <c r="Q10" s="141"/>
      <c r="R10" s="141"/>
      <c r="S10" s="141"/>
    </row>
  </sheetData>
  <mergeCells count="19">
    <mergeCell ref="A2:S2"/>
    <mergeCell ref="A3:H3"/>
    <mergeCell ref="I4:S4"/>
    <mergeCell ref="N5:S5"/>
    <mergeCell ref="A9:G9"/>
    <mergeCell ref="A10:S10"/>
    <mergeCell ref="A4:A6"/>
    <mergeCell ref="B4:B6"/>
    <mergeCell ref="C4:C6"/>
    <mergeCell ref="D4:D6"/>
    <mergeCell ref="E4:E6"/>
    <mergeCell ref="F4:F6"/>
    <mergeCell ref="G4:G6"/>
    <mergeCell ref="H4:H6"/>
    <mergeCell ref="I5:I6"/>
    <mergeCell ref="J5:J6"/>
    <mergeCell ref="K5:K6"/>
    <mergeCell ref="L5:L6"/>
    <mergeCell ref="M5:M6"/>
  </mergeCells>
  <printOptions horizontalCentered="1"/>
  <pageMargins left="0.96" right="0.96" top="0.72" bottom="0.72" header="0" footer="0"/>
  <pageSetup paperSize="9" scale="6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T11"/>
  <sheetViews>
    <sheetView showZeros="0" workbookViewId="0">
      <pane ySplit="1" topLeftCell="A2" activePane="bottomLeft" state="frozen"/>
      <selection/>
      <selection pane="bottomLeft" activeCell="B17" sqref="B17"/>
    </sheetView>
  </sheetViews>
  <sheetFormatPr defaultColWidth="9.14166666666667" defaultRowHeight="14.25" customHeight="1"/>
  <cols>
    <col min="1" max="1" width="45.5" style="1" customWidth="1"/>
    <col min="2" max="5" width="39.1416666666667" style="1" customWidth="1"/>
    <col min="6" max="6" width="27.575" style="1" customWidth="1"/>
    <col min="7" max="7" width="28.575" style="1" customWidth="1"/>
    <col min="8" max="8" width="28.1416666666667" style="1" customWidth="1"/>
    <col min="9" max="9" width="39.1416666666667" style="1" customWidth="1"/>
    <col min="10" max="18" width="20.425" style="1" customWidth="1"/>
    <col min="19" max="20" width="20.2833333333333" style="1" customWidth="1"/>
    <col min="21" max="16384" width="9.14166666666667" style="1"/>
  </cols>
  <sheetData>
    <row r="1" s="1" customFormat="1" ht="16.5" customHeight="1" spans="1:20">
      <c r="A1" s="100"/>
      <c r="B1" s="101"/>
      <c r="C1" s="101"/>
      <c r="D1" s="101"/>
      <c r="E1" s="101"/>
      <c r="F1" s="101"/>
      <c r="G1" s="101"/>
      <c r="H1" s="100"/>
      <c r="I1" s="100"/>
      <c r="J1" s="100"/>
      <c r="K1" s="100"/>
      <c r="L1" s="100"/>
      <c r="M1" s="100"/>
      <c r="N1" s="120"/>
      <c r="O1" s="100"/>
      <c r="P1" s="100"/>
      <c r="Q1" s="101"/>
      <c r="R1" s="100"/>
      <c r="S1" s="128"/>
      <c r="T1" s="128" t="s">
        <v>1054</v>
      </c>
    </row>
    <row r="2" s="1" customFormat="1" ht="41.25" customHeight="1" spans="1:20">
      <c r="A2" s="102" t="str">
        <f>"2025"&amp;"年部门政府购买服务预算表"</f>
        <v>2025年部门政府购买服务预算表</v>
      </c>
      <c r="B2" s="103"/>
      <c r="C2" s="103"/>
      <c r="D2" s="103"/>
      <c r="E2" s="103"/>
      <c r="F2" s="103"/>
      <c r="G2" s="103"/>
      <c r="H2" s="104"/>
      <c r="I2" s="104"/>
      <c r="J2" s="104"/>
      <c r="K2" s="104"/>
      <c r="L2" s="104"/>
      <c r="M2" s="104"/>
      <c r="N2" s="121"/>
      <c r="O2" s="104"/>
      <c r="P2" s="104"/>
      <c r="Q2" s="103"/>
      <c r="R2" s="104"/>
      <c r="S2" s="121"/>
      <c r="T2" s="103"/>
    </row>
    <row r="3" s="1" customFormat="1" ht="22.5" customHeight="1" spans="1:20">
      <c r="A3" s="105" t="str">
        <f>"单位名称："&amp;"寻甸回族彝族自治县农业农村局"</f>
        <v>单位名称：寻甸回族彝族自治县农业农村局</v>
      </c>
      <c r="B3" s="106"/>
      <c r="C3" s="106"/>
      <c r="D3" s="106"/>
      <c r="E3" s="106"/>
      <c r="F3" s="106"/>
      <c r="G3" s="106"/>
      <c r="H3" s="107"/>
      <c r="I3" s="107"/>
      <c r="J3" s="107"/>
      <c r="K3" s="107"/>
      <c r="L3" s="107"/>
      <c r="M3" s="107"/>
      <c r="N3" s="120"/>
      <c r="O3" s="100"/>
      <c r="P3" s="100"/>
      <c r="Q3" s="101"/>
      <c r="R3" s="100"/>
      <c r="S3" s="129"/>
      <c r="T3" s="128" t="s">
        <v>2</v>
      </c>
    </row>
    <row r="4" s="1" customFormat="1" ht="24" customHeight="1" spans="1:20">
      <c r="A4" s="10" t="s">
        <v>248</v>
      </c>
      <c r="B4" s="108" t="s">
        <v>249</v>
      </c>
      <c r="C4" s="108" t="s">
        <v>1040</v>
      </c>
      <c r="D4" s="108" t="s">
        <v>1055</v>
      </c>
      <c r="E4" s="108" t="s">
        <v>1056</v>
      </c>
      <c r="F4" s="108" t="s">
        <v>1057</v>
      </c>
      <c r="G4" s="108" t="s">
        <v>1058</v>
      </c>
      <c r="H4" s="109" t="s">
        <v>1059</v>
      </c>
      <c r="I4" s="109" t="s">
        <v>1060</v>
      </c>
      <c r="J4" s="122" t="s">
        <v>256</v>
      </c>
      <c r="K4" s="122"/>
      <c r="L4" s="122"/>
      <c r="M4" s="122"/>
      <c r="N4" s="123"/>
      <c r="O4" s="122"/>
      <c r="P4" s="122"/>
      <c r="Q4" s="130"/>
      <c r="R4" s="122"/>
      <c r="S4" s="123"/>
      <c r="T4" s="131"/>
    </row>
    <row r="5" s="1" customFormat="1" ht="24" customHeight="1" spans="1:20">
      <c r="A5" s="15"/>
      <c r="B5" s="110"/>
      <c r="C5" s="110"/>
      <c r="D5" s="110"/>
      <c r="E5" s="110"/>
      <c r="F5" s="110"/>
      <c r="G5" s="110"/>
      <c r="H5" s="111"/>
      <c r="I5" s="111"/>
      <c r="J5" s="111" t="s">
        <v>55</v>
      </c>
      <c r="K5" s="111" t="s">
        <v>58</v>
      </c>
      <c r="L5" s="111" t="s">
        <v>1046</v>
      </c>
      <c r="M5" s="111" t="s">
        <v>1047</v>
      </c>
      <c r="N5" s="124" t="s">
        <v>1048</v>
      </c>
      <c r="O5" s="125" t="s">
        <v>1049</v>
      </c>
      <c r="P5" s="125"/>
      <c r="Q5" s="132"/>
      <c r="R5" s="125"/>
      <c r="S5" s="133"/>
      <c r="T5" s="112"/>
    </row>
    <row r="6" s="1" customFormat="1" ht="54" customHeight="1" spans="1:20">
      <c r="A6" s="18"/>
      <c r="B6" s="112"/>
      <c r="C6" s="112"/>
      <c r="D6" s="112"/>
      <c r="E6" s="112"/>
      <c r="F6" s="112"/>
      <c r="G6" s="112"/>
      <c r="H6" s="113"/>
      <c r="I6" s="113"/>
      <c r="J6" s="113"/>
      <c r="K6" s="113"/>
      <c r="L6" s="113"/>
      <c r="M6" s="113"/>
      <c r="N6" s="126"/>
      <c r="O6" s="113" t="s">
        <v>57</v>
      </c>
      <c r="P6" s="113" t="s">
        <v>64</v>
      </c>
      <c r="Q6" s="112" t="s">
        <v>65</v>
      </c>
      <c r="R6" s="113" t="s">
        <v>66</v>
      </c>
      <c r="S6" s="126" t="s">
        <v>67</v>
      </c>
      <c r="T6" s="112" t="s">
        <v>68</v>
      </c>
    </row>
    <row r="7" s="1" customFormat="1" ht="17.25" customHeight="1" spans="1:20">
      <c r="A7" s="19">
        <v>1</v>
      </c>
      <c r="B7" s="112">
        <v>2</v>
      </c>
      <c r="C7" s="19">
        <v>3</v>
      </c>
      <c r="D7" s="19">
        <v>4</v>
      </c>
      <c r="E7" s="112">
        <v>5</v>
      </c>
      <c r="F7" s="19">
        <v>6</v>
      </c>
      <c r="G7" s="19">
        <v>7</v>
      </c>
      <c r="H7" s="112">
        <v>8</v>
      </c>
      <c r="I7" s="19">
        <v>9</v>
      </c>
      <c r="J7" s="19">
        <v>10</v>
      </c>
      <c r="K7" s="112">
        <v>11</v>
      </c>
      <c r="L7" s="19">
        <v>12</v>
      </c>
      <c r="M7" s="19">
        <v>13</v>
      </c>
      <c r="N7" s="112">
        <v>14</v>
      </c>
      <c r="O7" s="19">
        <v>15</v>
      </c>
      <c r="P7" s="19">
        <v>16</v>
      </c>
      <c r="Q7" s="112">
        <v>17</v>
      </c>
      <c r="R7" s="19">
        <v>18</v>
      </c>
      <c r="S7" s="19">
        <v>19</v>
      </c>
      <c r="T7" s="19">
        <v>20</v>
      </c>
    </row>
    <row r="8" s="1" customFormat="1" ht="21" customHeight="1" spans="1:20">
      <c r="A8" s="114"/>
      <c r="B8" s="115"/>
      <c r="C8" s="115"/>
      <c r="D8" s="115"/>
      <c r="E8" s="115"/>
      <c r="F8" s="115"/>
      <c r="G8" s="115"/>
      <c r="H8" s="116"/>
      <c r="I8" s="116"/>
      <c r="J8" s="94"/>
      <c r="K8" s="94"/>
      <c r="L8" s="94"/>
      <c r="M8" s="94"/>
      <c r="N8" s="94"/>
      <c r="O8" s="94"/>
      <c r="P8" s="94"/>
      <c r="Q8" s="134"/>
      <c r="R8" s="134"/>
      <c r="S8" s="94"/>
      <c r="T8" s="94"/>
    </row>
    <row r="9" s="1" customFormat="1" ht="21" customHeight="1" spans="1:20">
      <c r="A9" s="117" t="s">
        <v>239</v>
      </c>
      <c r="B9" s="118"/>
      <c r="C9" s="118"/>
      <c r="D9" s="118"/>
      <c r="E9" s="118"/>
      <c r="F9" s="118"/>
      <c r="G9" s="118"/>
      <c r="H9" s="119"/>
      <c r="I9" s="127"/>
      <c r="J9" s="94"/>
      <c r="K9" s="94"/>
      <c r="L9" s="94"/>
      <c r="M9" s="94"/>
      <c r="N9" s="94"/>
      <c r="O9" s="94"/>
      <c r="P9" s="94"/>
      <c r="Q9" s="134"/>
      <c r="R9" s="134"/>
      <c r="S9" s="94"/>
      <c r="T9" s="94"/>
    </row>
    <row r="11" customHeight="1" spans="1:1">
      <c r="A11" s="1" t="s">
        <v>1061</v>
      </c>
    </row>
  </sheetData>
  <mergeCells count="19">
    <mergeCell ref="A2:T2"/>
    <mergeCell ref="A3:I3"/>
    <mergeCell ref="J4:T4"/>
    <mergeCell ref="O5:T5"/>
    <mergeCell ref="A9:I9"/>
    <mergeCell ref="A4:A6"/>
    <mergeCell ref="B4:B6"/>
    <mergeCell ref="C4:C6"/>
    <mergeCell ref="D4:D6"/>
    <mergeCell ref="E4:E6"/>
    <mergeCell ref="F4:F6"/>
    <mergeCell ref="G4:G6"/>
    <mergeCell ref="H4:H6"/>
    <mergeCell ref="I4:I6"/>
    <mergeCell ref="J5:J6"/>
    <mergeCell ref="K5:K6"/>
    <mergeCell ref="L5:L6"/>
    <mergeCell ref="M5:M6"/>
    <mergeCell ref="N5:N6"/>
  </mergeCells>
  <printOptions horizontalCentered="1"/>
  <pageMargins left="0.96" right="0.96" top="0.72" bottom="0.72"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X37"/>
  <sheetViews>
    <sheetView showZeros="0" workbookViewId="0">
      <pane ySplit="1" topLeftCell="A2" activePane="bottomLeft" state="frozen"/>
      <selection/>
      <selection pane="bottomLeft" activeCell="C13" sqref="C13"/>
    </sheetView>
  </sheetViews>
  <sheetFormatPr defaultColWidth="9.14166666666667" defaultRowHeight="14.25" customHeight="1"/>
  <cols>
    <col min="1" max="1" width="44.625" customWidth="1"/>
    <col min="2" max="24" width="20" customWidth="1"/>
  </cols>
  <sheetData>
    <row r="1" customHeight="1" spans="1:24">
      <c r="A1" s="38"/>
      <c r="B1" s="38"/>
      <c r="C1" s="38"/>
      <c r="D1" s="38"/>
      <c r="E1" s="38"/>
      <c r="F1" s="38"/>
      <c r="G1" s="38"/>
      <c r="H1" s="38"/>
      <c r="I1" s="38"/>
      <c r="J1" s="38"/>
      <c r="K1" s="38"/>
      <c r="L1" s="38"/>
      <c r="M1" s="38"/>
      <c r="N1" s="38"/>
      <c r="O1" s="38"/>
      <c r="P1" s="38"/>
      <c r="Q1" s="38"/>
      <c r="R1" s="38"/>
      <c r="S1" s="38"/>
      <c r="T1" s="38"/>
      <c r="U1" s="38"/>
      <c r="V1" s="38"/>
      <c r="W1" s="38"/>
      <c r="X1" s="38"/>
    </row>
    <row r="2" ht="17.25" customHeight="1" spans="4:24">
      <c r="D2" s="80"/>
      <c r="W2" s="79"/>
      <c r="X2" s="79" t="s">
        <v>1062</v>
      </c>
    </row>
    <row r="3" ht="41.25" customHeight="1" spans="1:24">
      <c r="A3" s="81" t="str">
        <f>"2025"&amp;"年县对下转移支付预算表"</f>
        <v>2025年县对下转移支付预算表</v>
      </c>
      <c r="B3" s="70"/>
      <c r="C3" s="70"/>
      <c r="D3" s="70"/>
      <c r="E3" s="70"/>
      <c r="F3" s="70"/>
      <c r="G3" s="70"/>
      <c r="H3" s="70"/>
      <c r="I3" s="70"/>
      <c r="J3" s="70"/>
      <c r="K3" s="70"/>
      <c r="L3" s="70"/>
      <c r="M3" s="70"/>
      <c r="N3" s="70"/>
      <c r="O3" s="70"/>
      <c r="P3" s="70"/>
      <c r="Q3" s="70"/>
      <c r="R3" s="70"/>
      <c r="S3" s="70"/>
      <c r="T3" s="70"/>
      <c r="U3" s="70"/>
      <c r="V3" s="70"/>
      <c r="W3" s="71"/>
      <c r="X3" s="71"/>
    </row>
    <row r="4" ht="18" customHeight="1" spans="1:24">
      <c r="A4" s="82" t="s">
        <v>1</v>
      </c>
      <c r="B4" s="83"/>
      <c r="C4" s="83"/>
      <c r="D4" s="84"/>
      <c r="E4" s="85"/>
      <c r="F4" s="85"/>
      <c r="G4" s="85"/>
      <c r="H4" s="85"/>
      <c r="I4" s="85"/>
      <c r="W4" s="96"/>
      <c r="X4" s="96" t="s">
        <v>2</v>
      </c>
    </row>
    <row r="5" ht="19.5" customHeight="1" spans="1:24">
      <c r="A5" s="28" t="s">
        <v>1063</v>
      </c>
      <c r="B5" s="86" t="s">
        <v>256</v>
      </c>
      <c r="C5" s="87"/>
      <c r="D5" s="87"/>
      <c r="E5" s="86" t="s">
        <v>1064</v>
      </c>
      <c r="F5" s="87"/>
      <c r="G5" s="87"/>
      <c r="H5" s="87"/>
      <c r="I5" s="87"/>
      <c r="J5" s="87"/>
      <c r="K5" s="87"/>
      <c r="L5" s="87"/>
      <c r="M5" s="87"/>
      <c r="N5" s="87"/>
      <c r="O5" s="87"/>
      <c r="P5" s="87"/>
      <c r="Q5" s="87"/>
      <c r="R5" s="87"/>
      <c r="S5" s="87"/>
      <c r="T5" s="87"/>
      <c r="U5" s="87"/>
      <c r="V5" s="87"/>
      <c r="W5" s="97"/>
      <c r="X5" s="98"/>
    </row>
    <row r="6" ht="40.5" customHeight="1" spans="1:24">
      <c r="A6" s="88"/>
      <c r="B6" s="89" t="s">
        <v>55</v>
      </c>
      <c r="C6" s="90" t="s">
        <v>58</v>
      </c>
      <c r="D6" s="91" t="s">
        <v>1046</v>
      </c>
      <c r="E6" s="49" t="s">
        <v>1065</v>
      </c>
      <c r="F6" s="49" t="s">
        <v>1066</v>
      </c>
      <c r="G6" s="49" t="s">
        <v>1067</v>
      </c>
      <c r="H6" s="49" t="s">
        <v>1068</v>
      </c>
      <c r="I6" s="49" t="s">
        <v>1069</v>
      </c>
      <c r="J6" s="49" t="s">
        <v>1070</v>
      </c>
      <c r="K6" s="49" t="s">
        <v>1071</v>
      </c>
      <c r="L6" s="49" t="s">
        <v>1072</v>
      </c>
      <c r="M6" s="49" t="s">
        <v>1073</v>
      </c>
      <c r="N6" s="49" t="s">
        <v>1074</v>
      </c>
      <c r="O6" s="49" t="s">
        <v>1075</v>
      </c>
      <c r="P6" s="49" t="s">
        <v>1076</v>
      </c>
      <c r="Q6" s="49" t="s">
        <v>1077</v>
      </c>
      <c r="R6" s="49" t="s">
        <v>1078</v>
      </c>
      <c r="S6" s="49" t="s">
        <v>1079</v>
      </c>
      <c r="T6" s="49" t="s">
        <v>1080</v>
      </c>
      <c r="U6" s="49" t="s">
        <v>1081</v>
      </c>
      <c r="V6" s="49" t="s">
        <v>1082</v>
      </c>
      <c r="W6" s="49" t="s">
        <v>1083</v>
      </c>
      <c r="X6" s="99" t="s">
        <v>1084</v>
      </c>
    </row>
    <row r="7" ht="19.5" customHeight="1" spans="1:24">
      <c r="A7" s="92">
        <v>1</v>
      </c>
      <c r="B7" s="20">
        <v>2</v>
      </c>
      <c r="C7" s="92">
        <v>3</v>
      </c>
      <c r="D7" s="93">
        <v>4</v>
      </c>
      <c r="E7" s="51">
        <v>5</v>
      </c>
      <c r="F7" s="92">
        <v>6</v>
      </c>
      <c r="G7" s="92">
        <v>7</v>
      </c>
      <c r="H7" s="93">
        <v>8</v>
      </c>
      <c r="I7" s="92">
        <v>9</v>
      </c>
      <c r="J7" s="92">
        <v>10</v>
      </c>
      <c r="K7" s="92">
        <v>11</v>
      </c>
      <c r="L7" s="93">
        <v>12</v>
      </c>
      <c r="M7" s="92">
        <v>13</v>
      </c>
      <c r="N7" s="92">
        <v>14</v>
      </c>
      <c r="O7" s="92">
        <v>15</v>
      </c>
      <c r="P7" s="93">
        <v>16</v>
      </c>
      <c r="Q7" s="92">
        <v>17</v>
      </c>
      <c r="R7" s="92">
        <v>18</v>
      </c>
      <c r="S7" s="92">
        <v>19</v>
      </c>
      <c r="T7" s="93">
        <v>20</v>
      </c>
      <c r="U7" s="93">
        <v>21</v>
      </c>
      <c r="V7" s="93">
        <v>22</v>
      </c>
      <c r="W7" s="51">
        <v>23</v>
      </c>
      <c r="X7" s="51">
        <v>24</v>
      </c>
    </row>
    <row r="8" ht="19.5" customHeight="1" spans="1:24">
      <c r="A8" s="61"/>
      <c r="B8" s="94"/>
      <c r="C8" s="95"/>
      <c r="D8" s="95"/>
      <c r="E8" s="95"/>
      <c r="F8" s="95"/>
      <c r="G8" s="95"/>
      <c r="H8" s="95"/>
      <c r="I8" s="95"/>
      <c r="J8" s="95"/>
      <c r="K8" s="95"/>
      <c r="L8" s="95"/>
      <c r="M8" s="95"/>
      <c r="N8" s="95"/>
      <c r="O8" s="95"/>
      <c r="P8" s="95"/>
      <c r="Q8" s="95"/>
      <c r="R8" s="95"/>
      <c r="S8" s="95"/>
      <c r="T8" s="95"/>
      <c r="U8" s="95"/>
      <c r="V8" s="95"/>
      <c r="W8" s="95"/>
      <c r="X8" s="95"/>
    </row>
    <row r="9" ht="19.5" customHeight="1" spans="1:24">
      <c r="A9" s="76"/>
      <c r="B9" s="95"/>
      <c r="C9" s="95"/>
      <c r="D9" s="95"/>
      <c r="E9" s="95"/>
      <c r="F9" s="95"/>
      <c r="G9" s="95"/>
      <c r="H9" s="95"/>
      <c r="I9" s="95"/>
      <c r="J9" s="95"/>
      <c r="K9" s="95"/>
      <c r="L9" s="95"/>
      <c r="M9" s="95"/>
      <c r="N9" s="95"/>
      <c r="O9" s="95"/>
      <c r="P9" s="95"/>
      <c r="Q9" s="95"/>
      <c r="R9" s="95"/>
      <c r="S9" s="95"/>
      <c r="T9" s="95"/>
      <c r="U9" s="95"/>
      <c r="V9" s="95"/>
      <c r="W9" s="95"/>
      <c r="X9" s="95"/>
    </row>
    <row r="12" ht="18" customHeight="1" spans="1:1">
      <c r="A12" t="s">
        <v>1085</v>
      </c>
    </row>
    <row r="14" customHeight="1" spans="4:4">
      <c r="D14" s="1"/>
    </row>
    <row r="15" customHeight="1" spans="4:4">
      <c r="D15" s="1"/>
    </row>
    <row r="16" customHeight="1" spans="4:4">
      <c r="D16" s="1"/>
    </row>
    <row r="17" customHeight="1" spans="4:4">
      <c r="D17" s="1"/>
    </row>
    <row r="18" customHeight="1" spans="4:4">
      <c r="D18" s="1"/>
    </row>
    <row r="21" customHeight="1" spans="4:4">
      <c r="D21" s="1"/>
    </row>
    <row r="25" customHeight="1" spans="4:4">
      <c r="D25" s="1"/>
    </row>
    <row r="33" customHeight="1" spans="2:4">
      <c r="B33" s="1"/>
      <c r="D33" s="1"/>
    </row>
    <row r="34" customHeight="1" spans="2:4">
      <c r="B34" s="1"/>
      <c r="D34" s="1"/>
    </row>
    <row r="35" customHeight="1" spans="2:4">
      <c r="B35" s="1"/>
      <c r="D35" s="1"/>
    </row>
    <row r="36" customHeight="1" spans="2:4">
      <c r="B36" s="1"/>
      <c r="D36" s="1"/>
    </row>
    <row r="37" customHeight="1" spans="2:4">
      <c r="B37" s="1"/>
      <c r="D37" s="1"/>
    </row>
  </sheetData>
  <mergeCells count="5">
    <mergeCell ref="A3:X3"/>
    <mergeCell ref="A4:I4"/>
    <mergeCell ref="B5:D5"/>
    <mergeCell ref="E5:X5"/>
    <mergeCell ref="A5:A6"/>
  </mergeCells>
  <printOptions horizontalCentered="1"/>
  <pageMargins left="0.96" right="0.96" top="0.72" bottom="0.72" header="0" footer="0"/>
  <pageSetup paperSize="9" scale="57"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37"/>
  <sheetViews>
    <sheetView showZeros="0" workbookViewId="0">
      <pane ySplit="1" topLeftCell="A2" activePane="bottomLeft" state="frozen"/>
      <selection/>
      <selection pane="bottomLeft" activeCell="C17" sqref="C17"/>
    </sheetView>
  </sheetViews>
  <sheetFormatPr defaultColWidth="9.14166666666667" defaultRowHeight="12" customHeight="1"/>
  <cols>
    <col min="1" max="1" width="50.5" customWidth="1"/>
    <col min="2" max="2" width="29" customWidth="1"/>
    <col min="3" max="5" width="23.575" customWidth="1"/>
    <col min="6" max="6" width="11.2833333333333" customWidth="1"/>
    <col min="7" max="7" width="25.1416666666667" customWidth="1"/>
    <col min="8" max="8" width="15.575" customWidth="1"/>
    <col min="9" max="9" width="13.425" customWidth="1"/>
    <col min="10" max="10" width="18.85" customWidth="1"/>
  </cols>
  <sheetData>
    <row r="1" customHeight="1" spans="1:10">
      <c r="A1" s="38"/>
      <c r="B1" s="38"/>
      <c r="C1" s="38"/>
      <c r="D1" s="38"/>
      <c r="E1" s="38"/>
      <c r="F1" s="38"/>
      <c r="G1" s="38"/>
      <c r="H1" s="38"/>
      <c r="I1" s="38"/>
      <c r="J1" s="38"/>
    </row>
    <row r="2" ht="16.5" customHeight="1" spans="10:10">
      <c r="J2" s="79" t="s">
        <v>1086</v>
      </c>
    </row>
    <row r="3" ht="41.25" customHeight="1" spans="1:10">
      <c r="A3" s="69" t="str">
        <f>"2025"&amp;"年县对下转移支付绩效目标表"</f>
        <v>2025年县对下转移支付绩效目标表</v>
      </c>
      <c r="B3" s="70"/>
      <c r="C3" s="70"/>
      <c r="D3" s="70"/>
      <c r="E3" s="70"/>
      <c r="F3" s="71"/>
      <c r="G3" s="70"/>
      <c r="H3" s="71"/>
      <c r="I3" s="71"/>
      <c r="J3" s="70"/>
    </row>
    <row r="4" ht="17.25" customHeight="1" spans="1:1">
      <c r="A4" s="72" t="s">
        <v>1</v>
      </c>
    </row>
    <row r="5" ht="44.25" customHeight="1" spans="1:10">
      <c r="A5" s="73" t="s">
        <v>1063</v>
      </c>
      <c r="B5" s="73" t="s">
        <v>652</v>
      </c>
      <c r="C5" s="73" t="s">
        <v>653</v>
      </c>
      <c r="D5" s="73" t="s">
        <v>654</v>
      </c>
      <c r="E5" s="73" t="s">
        <v>655</v>
      </c>
      <c r="F5" s="74" t="s">
        <v>656</v>
      </c>
      <c r="G5" s="73" t="s">
        <v>657</v>
      </c>
      <c r="H5" s="74" t="s">
        <v>658</v>
      </c>
      <c r="I5" s="74" t="s">
        <v>659</v>
      </c>
      <c r="J5" s="73" t="s">
        <v>660</v>
      </c>
    </row>
    <row r="6" ht="14.25" customHeight="1" spans="1:10">
      <c r="A6" s="73">
        <v>1</v>
      </c>
      <c r="B6" s="73">
        <v>2</v>
      </c>
      <c r="C6" s="73">
        <v>3</v>
      </c>
      <c r="D6" s="73">
        <v>4</v>
      </c>
      <c r="E6" s="73">
        <v>5</v>
      </c>
      <c r="F6" s="74">
        <v>6</v>
      </c>
      <c r="G6" s="73">
        <v>7</v>
      </c>
      <c r="H6" s="74">
        <v>8</v>
      </c>
      <c r="I6" s="74">
        <v>9</v>
      </c>
      <c r="J6" s="73">
        <v>10</v>
      </c>
    </row>
    <row r="7" ht="42" customHeight="1" spans="1:10">
      <c r="A7" s="61"/>
      <c r="B7" s="75"/>
      <c r="C7" s="76"/>
      <c r="D7" s="76"/>
      <c r="E7" s="77"/>
      <c r="F7" s="78"/>
      <c r="G7" s="77"/>
      <c r="H7" s="78"/>
      <c r="I7" s="78"/>
      <c r="J7" s="77"/>
    </row>
    <row r="8" ht="42" customHeight="1" spans="1:10">
      <c r="A8" s="61"/>
      <c r="B8" s="21"/>
      <c r="C8" s="21"/>
      <c r="D8" s="21"/>
      <c r="E8" s="61"/>
      <c r="F8" s="21"/>
      <c r="G8" s="61"/>
      <c r="H8" s="21"/>
      <c r="I8" s="21"/>
      <c r="J8" s="61"/>
    </row>
    <row r="10" ht="18" customHeight="1" spans="1:1">
      <c r="A10" t="s">
        <v>1087</v>
      </c>
    </row>
    <row r="14" customHeight="1" spans="4:4">
      <c r="D14" s="1"/>
    </row>
    <row r="15" customHeight="1" spans="4:4">
      <c r="D15" s="1"/>
    </row>
    <row r="16" customHeight="1" spans="4:4">
      <c r="D16" s="1"/>
    </row>
    <row r="17" customHeight="1" spans="4:4">
      <c r="D17" s="1"/>
    </row>
    <row r="18" customHeight="1" spans="4:4">
      <c r="D18" s="1"/>
    </row>
    <row r="21" customHeight="1" spans="4:4">
      <c r="D21" s="1"/>
    </row>
    <row r="25" customHeight="1" spans="4:4">
      <c r="D25" s="1"/>
    </row>
    <row r="33" customHeight="1" spans="2:4">
      <c r="B33" s="1"/>
      <c r="D33" s="1"/>
    </row>
    <row r="34" customHeight="1" spans="2:4">
      <c r="B34" s="1"/>
      <c r="D34" s="1"/>
    </row>
    <row r="35" customHeight="1" spans="2:4">
      <c r="B35" s="1"/>
      <c r="D35" s="1"/>
    </row>
    <row r="36" customHeight="1" spans="2:4">
      <c r="B36" s="1"/>
      <c r="D36" s="1"/>
    </row>
    <row r="37" customHeight="1" spans="2:4">
      <c r="B37" s="1"/>
      <c r="D37" s="1"/>
    </row>
  </sheetData>
  <mergeCells count="2">
    <mergeCell ref="A3:J3"/>
    <mergeCell ref="A4:H4"/>
  </mergeCells>
  <printOptions horizontalCentered="1"/>
  <pageMargins left="0.96" right="0.96" top="0.72" bottom="0.72" header="0" footer="0"/>
  <pageSetup paperSize="9" scale="6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I37"/>
  <sheetViews>
    <sheetView showZeros="0" workbookViewId="0">
      <pane ySplit="1" topLeftCell="A2" activePane="bottomLeft" state="frozen"/>
      <selection/>
      <selection pane="bottomLeft" activeCell="B13" sqref="B13"/>
    </sheetView>
  </sheetViews>
  <sheetFormatPr defaultColWidth="10.425" defaultRowHeight="14.25" customHeight="1"/>
  <cols>
    <col min="1" max="1" width="54" customWidth="1"/>
    <col min="2" max="3" width="33.7083333333333" customWidth="1"/>
    <col min="4" max="4" width="45.575" customWidth="1"/>
    <col min="5" max="5" width="27.575" customWidth="1"/>
    <col min="6" max="6" width="21.7083333333333" customWidth="1"/>
    <col min="7" max="9" width="26.2833333333333" customWidth="1"/>
  </cols>
  <sheetData>
    <row r="1" customHeight="1" spans="1:9">
      <c r="A1" s="38"/>
      <c r="B1" s="38"/>
      <c r="C1" s="38"/>
      <c r="D1" s="38"/>
      <c r="E1" s="38"/>
      <c r="F1" s="38"/>
      <c r="G1" s="38"/>
      <c r="H1" s="38"/>
      <c r="I1" s="38"/>
    </row>
    <row r="2" customHeight="1" spans="1:9">
      <c r="A2" s="39" t="s">
        <v>1088</v>
      </c>
      <c r="B2" s="40"/>
      <c r="C2" s="40"/>
      <c r="D2" s="41"/>
      <c r="E2" s="41"/>
      <c r="F2" s="41"/>
      <c r="G2" s="40"/>
      <c r="H2" s="40"/>
      <c r="I2" s="41"/>
    </row>
    <row r="3" ht="41.25" customHeight="1" spans="1:9">
      <c r="A3" s="42" t="str">
        <f>"2025"&amp;"年新增资产配置预算表"</f>
        <v>2025年新增资产配置预算表</v>
      </c>
      <c r="B3" s="43"/>
      <c r="C3" s="43"/>
      <c r="D3" s="44"/>
      <c r="E3" s="44"/>
      <c r="F3" s="44"/>
      <c r="G3" s="43"/>
      <c r="H3" s="43"/>
      <c r="I3" s="44"/>
    </row>
    <row r="4" customHeight="1" spans="1:9">
      <c r="A4" s="45" t="s">
        <v>1</v>
      </c>
      <c r="B4" s="46"/>
      <c r="C4" s="46"/>
      <c r="D4" s="47"/>
      <c r="F4" s="44"/>
      <c r="G4" s="43"/>
      <c r="H4" s="43"/>
      <c r="I4" s="68" t="s">
        <v>2</v>
      </c>
    </row>
    <row r="5" ht="28.5" customHeight="1" spans="1:9">
      <c r="A5" s="48" t="s">
        <v>248</v>
      </c>
      <c r="B5" s="49" t="s">
        <v>249</v>
      </c>
      <c r="C5" s="50" t="s">
        <v>1089</v>
      </c>
      <c r="D5" s="48" t="s">
        <v>1090</v>
      </c>
      <c r="E5" s="48" t="s">
        <v>1091</v>
      </c>
      <c r="F5" s="48" t="s">
        <v>1092</v>
      </c>
      <c r="G5" s="49" t="s">
        <v>1093</v>
      </c>
      <c r="H5" s="51"/>
      <c r="I5" s="48"/>
    </row>
    <row r="6" ht="21" customHeight="1" spans="1:9">
      <c r="A6" s="50"/>
      <c r="B6" s="52"/>
      <c r="C6" s="52"/>
      <c r="D6" s="53"/>
      <c r="E6" s="52"/>
      <c r="F6" s="52"/>
      <c r="G6" s="49" t="s">
        <v>1044</v>
      </c>
      <c r="H6" s="49" t="s">
        <v>1094</v>
      </c>
      <c r="I6" s="49" t="s">
        <v>1095</v>
      </c>
    </row>
    <row r="7" ht="17.25" customHeight="1" spans="1:9">
      <c r="A7" s="54" t="s">
        <v>82</v>
      </c>
      <c r="B7" s="55" t="s">
        <v>83</v>
      </c>
      <c r="C7" s="56" t="s">
        <v>83</v>
      </c>
      <c r="D7" s="54" t="s">
        <v>84</v>
      </c>
      <c r="E7" s="57" t="s">
        <v>85</v>
      </c>
      <c r="F7" s="54" t="s">
        <v>86</v>
      </c>
      <c r="G7" s="56" t="s">
        <v>87</v>
      </c>
      <c r="H7" s="58" t="s">
        <v>88</v>
      </c>
      <c r="I7" s="57" t="s">
        <v>89</v>
      </c>
    </row>
    <row r="8" ht="19.5" customHeight="1" spans="1:9">
      <c r="A8" s="59"/>
      <c r="B8" s="32"/>
      <c r="C8" s="60"/>
      <c r="D8" s="61"/>
      <c r="E8" s="21"/>
      <c r="F8" s="58"/>
      <c r="G8" s="62"/>
      <c r="H8" s="63"/>
      <c r="I8" s="63"/>
    </row>
    <row r="9" ht="19.5" customHeight="1" spans="1:9">
      <c r="A9" s="64" t="s">
        <v>55</v>
      </c>
      <c r="B9" s="65"/>
      <c r="C9" s="65"/>
      <c r="D9" s="66"/>
      <c r="E9" s="67"/>
      <c r="F9" s="67"/>
      <c r="G9" s="62"/>
      <c r="H9" s="63"/>
      <c r="I9" s="63"/>
    </row>
    <row r="11" ht="19" customHeight="1" spans="1:1">
      <c r="A11" t="s">
        <v>1096</v>
      </c>
    </row>
    <row r="14" customHeight="1" spans="4:4">
      <c r="D14" s="1"/>
    </row>
    <row r="15" customHeight="1" spans="4:4">
      <c r="D15" s="1"/>
    </row>
    <row r="16" customHeight="1" spans="4:4">
      <c r="D16" s="1"/>
    </row>
    <row r="17" customHeight="1" spans="4:4">
      <c r="D17" s="1"/>
    </row>
    <row r="18" customHeight="1" spans="4:4">
      <c r="D18" s="1"/>
    </row>
    <row r="21" customHeight="1" spans="4:4">
      <c r="D21" s="1"/>
    </row>
    <row r="25" customHeight="1" spans="4:4">
      <c r="D25" s="1"/>
    </row>
    <row r="33" customHeight="1" spans="2:4">
      <c r="B33" s="1"/>
      <c r="D33" s="1"/>
    </row>
    <row r="34" customHeight="1" spans="2:4">
      <c r="B34" s="1"/>
      <c r="D34" s="1"/>
    </row>
    <row r="35" customHeight="1" spans="2:4">
      <c r="B35" s="1"/>
      <c r="D35" s="1"/>
    </row>
    <row r="36" customHeight="1" spans="2:4">
      <c r="B36" s="1"/>
      <c r="D36" s="1"/>
    </row>
    <row r="37" customHeight="1" spans="2:4">
      <c r="B37" s="1"/>
      <c r="D37" s="1"/>
    </row>
  </sheetData>
  <mergeCells count="11">
    <mergeCell ref="A2:I2"/>
    <mergeCell ref="A3:I3"/>
    <mergeCell ref="A4:C4"/>
    <mergeCell ref="G5:I5"/>
    <mergeCell ref="A9:F9"/>
    <mergeCell ref="A5:A6"/>
    <mergeCell ref="B5:B6"/>
    <mergeCell ref="C5:C6"/>
    <mergeCell ref="D5:D6"/>
    <mergeCell ref="E5:E6"/>
    <mergeCell ref="F5:F6"/>
  </mergeCells>
  <pageMargins left="0.67" right="0.67" top="0.72" bottom="0.72" header="0.28" footer="0.28"/>
  <pageSetup paperSize="9" fitToWidth="0" fitToHeight="0"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42"/>
  <sheetViews>
    <sheetView showZeros="0" workbookViewId="0">
      <pane ySplit="1" topLeftCell="A2" activePane="bottomLeft" state="frozen"/>
      <selection/>
      <selection pane="bottomLeft" activeCell="F44" sqref="F44"/>
    </sheetView>
  </sheetViews>
  <sheetFormatPr defaultColWidth="9.14166666666667" defaultRowHeight="14.25" customHeight="1"/>
  <cols>
    <col min="1" max="1" width="14.125" style="1" customWidth="1"/>
    <col min="2" max="2" width="70" style="1" customWidth="1"/>
    <col min="3" max="3" width="23.85" style="1" customWidth="1"/>
    <col min="4" max="4" width="11.1416666666667" style="1" customWidth="1"/>
    <col min="5" max="5" width="17.7083333333333" style="1" customWidth="1"/>
    <col min="6" max="6" width="9.85" style="1" customWidth="1"/>
    <col min="7" max="7" width="17.7083333333333" style="1" customWidth="1"/>
    <col min="8" max="11" width="23.1416666666667" style="1" customWidth="1"/>
    <col min="12" max="16384" width="9.14166666666667" style="1"/>
  </cols>
  <sheetData>
    <row r="1" s="1" customFormat="1" customHeight="1" spans="4:11">
      <c r="D1" s="2"/>
      <c r="E1" s="2"/>
      <c r="F1" s="2"/>
      <c r="G1" s="2"/>
      <c r="H1" s="1"/>
      <c r="I1" s="1"/>
      <c r="J1" s="1"/>
      <c r="K1" s="3" t="s">
        <v>1097</v>
      </c>
    </row>
    <row r="2" s="1" customFormat="1" ht="41.25" customHeight="1" spans="1:11">
      <c r="A2" s="4" t="str">
        <f>"2025"&amp;"年上级转移支付补助项目支出预算表"</f>
        <v>2025年上级转移支付补助项目支出预算表</v>
      </c>
      <c r="B2" s="4"/>
      <c r="C2" s="4"/>
      <c r="D2" s="4"/>
      <c r="E2" s="4"/>
      <c r="F2" s="4"/>
      <c r="G2" s="4"/>
      <c r="H2" s="4"/>
      <c r="I2" s="4"/>
      <c r="J2" s="4"/>
      <c r="K2" s="4"/>
    </row>
    <row r="3" s="1" customFormat="1" ht="13.5" customHeight="1" spans="1:11">
      <c r="A3" s="5" t="str">
        <f>"单位名称："&amp;"寻甸回族彝族自治县农业农村局"</f>
        <v>单位名称：寻甸回族彝族自治县农业农村局</v>
      </c>
      <c r="B3" s="6"/>
      <c r="C3" s="6"/>
      <c r="D3" s="6"/>
      <c r="E3" s="6"/>
      <c r="F3" s="6"/>
      <c r="G3" s="6"/>
      <c r="H3" s="7"/>
      <c r="I3" s="7"/>
      <c r="J3" s="7"/>
      <c r="K3" s="8" t="s">
        <v>2</v>
      </c>
    </row>
    <row r="4" s="1" customFormat="1" ht="21.75" customHeight="1" spans="1:11">
      <c r="A4" s="9" t="s">
        <v>342</v>
      </c>
      <c r="B4" s="9" t="s">
        <v>251</v>
      </c>
      <c r="C4" s="9" t="s">
        <v>343</v>
      </c>
      <c r="D4" s="10" t="s">
        <v>252</v>
      </c>
      <c r="E4" s="10" t="s">
        <v>253</v>
      </c>
      <c r="F4" s="10" t="s">
        <v>344</v>
      </c>
      <c r="G4" s="10" t="s">
        <v>345</v>
      </c>
      <c r="H4" s="28" t="s">
        <v>55</v>
      </c>
      <c r="I4" s="11" t="s">
        <v>1098</v>
      </c>
      <c r="J4" s="12"/>
      <c r="K4" s="13"/>
    </row>
    <row r="5" s="1" customFormat="1" ht="21.75" customHeight="1" spans="1:11">
      <c r="A5" s="14"/>
      <c r="B5" s="14"/>
      <c r="C5" s="14"/>
      <c r="D5" s="15"/>
      <c r="E5" s="15"/>
      <c r="F5" s="15"/>
      <c r="G5" s="15"/>
      <c r="H5" s="29"/>
      <c r="I5" s="10" t="s">
        <v>58</v>
      </c>
      <c r="J5" s="10" t="s">
        <v>59</v>
      </c>
      <c r="K5" s="10" t="s">
        <v>60</v>
      </c>
    </row>
    <row r="6" s="1" customFormat="1" ht="40.5" customHeight="1" spans="1:11">
      <c r="A6" s="17"/>
      <c r="B6" s="17"/>
      <c r="C6" s="17"/>
      <c r="D6" s="18"/>
      <c r="E6" s="18"/>
      <c r="F6" s="18"/>
      <c r="G6" s="18"/>
      <c r="H6" s="19"/>
      <c r="I6" s="18"/>
      <c r="J6" s="18"/>
      <c r="K6" s="18"/>
    </row>
    <row r="7" s="1" customFormat="1" ht="15" customHeight="1" spans="1:11">
      <c r="A7" s="20">
        <v>1</v>
      </c>
      <c r="B7" s="20">
        <v>2</v>
      </c>
      <c r="C7" s="20">
        <v>3</v>
      </c>
      <c r="D7" s="20">
        <v>4</v>
      </c>
      <c r="E7" s="20">
        <v>5</v>
      </c>
      <c r="F7" s="20">
        <v>6</v>
      </c>
      <c r="G7" s="20">
        <v>7</v>
      </c>
      <c r="H7" s="20">
        <v>8</v>
      </c>
      <c r="I7" s="20">
        <v>9</v>
      </c>
      <c r="J7" s="36">
        <v>10</v>
      </c>
      <c r="K7" s="36">
        <v>11</v>
      </c>
    </row>
    <row r="8" s="1" customFormat="1" ht="18.75" customHeight="1" spans="1:11">
      <c r="A8" s="30"/>
      <c r="B8" s="21" t="s">
        <v>648</v>
      </c>
      <c r="C8" s="30"/>
      <c r="D8" s="30"/>
      <c r="E8" s="30"/>
      <c r="F8" s="30"/>
      <c r="G8" s="30"/>
      <c r="H8" s="31">
        <v>4450000</v>
      </c>
      <c r="I8" s="37">
        <v>4450000</v>
      </c>
      <c r="J8" s="37"/>
      <c r="K8" s="31"/>
    </row>
    <row r="9" s="1" customFormat="1" ht="18.75" customHeight="1" spans="1:11">
      <c r="A9" s="32" t="s">
        <v>382</v>
      </c>
      <c r="B9" s="21" t="s">
        <v>648</v>
      </c>
      <c r="C9" s="21" t="s">
        <v>70</v>
      </c>
      <c r="D9" s="21" t="s">
        <v>191</v>
      </c>
      <c r="E9" s="21" t="s">
        <v>192</v>
      </c>
      <c r="F9" s="21" t="s">
        <v>322</v>
      </c>
      <c r="G9" s="21" t="s">
        <v>323</v>
      </c>
      <c r="H9" s="23">
        <v>4450000</v>
      </c>
      <c r="I9" s="23">
        <v>4450000</v>
      </c>
      <c r="J9" s="23"/>
      <c r="K9" s="31"/>
    </row>
    <row r="10" s="1" customFormat="1" ht="18.75" customHeight="1" spans="1:11">
      <c r="A10" s="24"/>
      <c r="B10" s="21" t="s">
        <v>642</v>
      </c>
      <c r="C10" s="24"/>
      <c r="D10" s="24"/>
      <c r="E10" s="24"/>
      <c r="F10" s="24"/>
      <c r="G10" s="24"/>
      <c r="H10" s="31">
        <v>7248000</v>
      </c>
      <c r="I10" s="37">
        <v>7248000</v>
      </c>
      <c r="J10" s="37"/>
      <c r="K10" s="31"/>
    </row>
    <row r="11" s="1" customFormat="1" ht="18.75" customHeight="1" spans="1:11">
      <c r="A11" s="32" t="s">
        <v>382</v>
      </c>
      <c r="B11" s="21" t="s">
        <v>642</v>
      </c>
      <c r="C11" s="21" t="s">
        <v>70</v>
      </c>
      <c r="D11" s="21" t="s">
        <v>167</v>
      </c>
      <c r="E11" s="21" t="s">
        <v>168</v>
      </c>
      <c r="F11" s="21" t="s">
        <v>330</v>
      </c>
      <c r="G11" s="21" t="s">
        <v>331</v>
      </c>
      <c r="H11" s="23">
        <v>7248000</v>
      </c>
      <c r="I11" s="23">
        <v>7248000</v>
      </c>
      <c r="J11" s="23"/>
      <c r="K11" s="31"/>
    </row>
    <row r="12" s="1" customFormat="1" ht="18.75" customHeight="1" spans="1:11">
      <c r="A12" s="24"/>
      <c r="B12" s="21" t="s">
        <v>632</v>
      </c>
      <c r="C12" s="24"/>
      <c r="D12" s="24"/>
      <c r="E12" s="24"/>
      <c r="F12" s="24"/>
      <c r="G12" s="24"/>
      <c r="H12" s="31">
        <v>1800000</v>
      </c>
      <c r="I12" s="37">
        <v>1800000</v>
      </c>
      <c r="J12" s="37"/>
      <c r="K12" s="31"/>
    </row>
    <row r="13" s="1" customFormat="1" ht="18.75" customHeight="1" spans="1:11">
      <c r="A13" s="32" t="s">
        <v>382</v>
      </c>
      <c r="B13" s="21" t="s">
        <v>632</v>
      </c>
      <c r="C13" s="21" t="s">
        <v>70</v>
      </c>
      <c r="D13" s="21" t="s">
        <v>161</v>
      </c>
      <c r="E13" s="21" t="s">
        <v>162</v>
      </c>
      <c r="F13" s="21" t="s">
        <v>351</v>
      </c>
      <c r="G13" s="21" t="s">
        <v>352</v>
      </c>
      <c r="H13" s="23">
        <v>1800000</v>
      </c>
      <c r="I13" s="23">
        <v>1800000</v>
      </c>
      <c r="J13" s="23"/>
      <c r="K13" s="31"/>
    </row>
    <row r="14" s="1" customFormat="1" ht="18.75" customHeight="1" spans="1:11">
      <c r="A14" s="24"/>
      <c r="B14" s="21" t="s">
        <v>646</v>
      </c>
      <c r="C14" s="24"/>
      <c r="D14" s="24"/>
      <c r="E14" s="24"/>
      <c r="F14" s="24"/>
      <c r="G14" s="24"/>
      <c r="H14" s="31">
        <v>4320000</v>
      </c>
      <c r="I14" s="37">
        <v>4320000</v>
      </c>
      <c r="J14" s="37"/>
      <c r="K14" s="31"/>
    </row>
    <row r="15" s="1" customFormat="1" ht="18.75" customHeight="1" spans="1:11">
      <c r="A15" s="32" t="s">
        <v>382</v>
      </c>
      <c r="B15" s="21" t="s">
        <v>646</v>
      </c>
      <c r="C15" s="21" t="s">
        <v>70</v>
      </c>
      <c r="D15" s="21" t="s">
        <v>167</v>
      </c>
      <c r="E15" s="21" t="s">
        <v>168</v>
      </c>
      <c r="F15" s="21" t="s">
        <v>351</v>
      </c>
      <c r="G15" s="21" t="s">
        <v>352</v>
      </c>
      <c r="H15" s="23">
        <v>4320000</v>
      </c>
      <c r="I15" s="23">
        <v>4320000</v>
      </c>
      <c r="J15" s="23"/>
      <c r="K15" s="31"/>
    </row>
    <row r="16" s="1" customFormat="1" ht="18.75" customHeight="1" spans="1:11">
      <c r="A16" s="24"/>
      <c r="B16" s="21" t="s">
        <v>378</v>
      </c>
      <c r="C16" s="24"/>
      <c r="D16" s="24"/>
      <c r="E16" s="24"/>
      <c r="F16" s="24"/>
      <c r="G16" s="24"/>
      <c r="H16" s="31">
        <v>520000</v>
      </c>
      <c r="I16" s="37">
        <v>520000</v>
      </c>
      <c r="J16" s="37"/>
      <c r="K16" s="31"/>
    </row>
    <row r="17" s="1" customFormat="1" ht="18.75" customHeight="1" spans="1:11">
      <c r="A17" s="32" t="s">
        <v>348</v>
      </c>
      <c r="B17" s="21" t="s">
        <v>378</v>
      </c>
      <c r="C17" s="21" t="s">
        <v>70</v>
      </c>
      <c r="D17" s="21" t="s">
        <v>147</v>
      </c>
      <c r="E17" s="21" t="s">
        <v>148</v>
      </c>
      <c r="F17" s="21" t="s">
        <v>320</v>
      </c>
      <c r="G17" s="21" t="s">
        <v>321</v>
      </c>
      <c r="H17" s="23">
        <v>520000</v>
      </c>
      <c r="I17" s="23">
        <v>520000</v>
      </c>
      <c r="J17" s="23"/>
      <c r="K17" s="31"/>
    </row>
    <row r="18" s="1" customFormat="1" ht="18.75" customHeight="1" spans="1:11">
      <c r="A18" s="24"/>
      <c r="B18" s="21" t="s">
        <v>644</v>
      </c>
      <c r="C18" s="24"/>
      <c r="D18" s="24"/>
      <c r="E18" s="24"/>
      <c r="F18" s="24"/>
      <c r="G18" s="24"/>
      <c r="H18" s="31">
        <v>2210000</v>
      </c>
      <c r="I18" s="37">
        <v>2210000</v>
      </c>
      <c r="J18" s="37"/>
      <c r="K18" s="31"/>
    </row>
    <row r="19" s="1" customFormat="1" ht="18.75" customHeight="1" spans="1:11">
      <c r="A19" s="32" t="s">
        <v>382</v>
      </c>
      <c r="B19" s="21" t="s">
        <v>644</v>
      </c>
      <c r="C19" s="21" t="s">
        <v>70</v>
      </c>
      <c r="D19" s="21" t="s">
        <v>147</v>
      </c>
      <c r="E19" s="21" t="s">
        <v>148</v>
      </c>
      <c r="F19" s="21" t="s">
        <v>351</v>
      </c>
      <c r="G19" s="21" t="s">
        <v>352</v>
      </c>
      <c r="H19" s="23">
        <v>2210000</v>
      </c>
      <c r="I19" s="23">
        <v>2210000</v>
      </c>
      <c r="J19" s="23"/>
      <c r="K19" s="31"/>
    </row>
    <row r="20" s="1" customFormat="1" ht="18.75" customHeight="1" spans="1:11">
      <c r="A20" s="24"/>
      <c r="B20" s="21" t="s">
        <v>630</v>
      </c>
      <c r="C20" s="24"/>
      <c r="D20" s="24"/>
      <c r="E20" s="24"/>
      <c r="F20" s="24"/>
      <c r="G20" s="24"/>
      <c r="H20" s="31">
        <v>3930000</v>
      </c>
      <c r="I20" s="37">
        <v>3930000</v>
      </c>
      <c r="J20" s="37"/>
      <c r="K20" s="31"/>
    </row>
    <row r="21" s="1" customFormat="1" ht="18.75" customHeight="1" spans="1:11">
      <c r="A21" s="32" t="s">
        <v>382</v>
      </c>
      <c r="B21" s="21" t="s">
        <v>630</v>
      </c>
      <c r="C21" s="21" t="s">
        <v>70</v>
      </c>
      <c r="D21" s="21" t="s">
        <v>161</v>
      </c>
      <c r="E21" s="21" t="s">
        <v>162</v>
      </c>
      <c r="F21" s="21" t="s">
        <v>351</v>
      </c>
      <c r="G21" s="21" t="s">
        <v>352</v>
      </c>
      <c r="H21" s="23">
        <v>3930000</v>
      </c>
      <c r="I21" s="23">
        <v>3930000</v>
      </c>
      <c r="J21" s="23"/>
      <c r="K21" s="31"/>
    </row>
    <row r="22" s="1" customFormat="1" ht="18.75" customHeight="1" spans="1:11">
      <c r="A22" s="24"/>
      <c r="B22" s="21" t="s">
        <v>638</v>
      </c>
      <c r="C22" s="24"/>
      <c r="D22" s="24"/>
      <c r="E22" s="24"/>
      <c r="F22" s="24"/>
      <c r="G22" s="24"/>
      <c r="H22" s="31">
        <v>970000</v>
      </c>
      <c r="I22" s="37">
        <v>970000</v>
      </c>
      <c r="J22" s="37"/>
      <c r="K22" s="31"/>
    </row>
    <row r="23" s="1" customFormat="1" ht="18.75" customHeight="1" spans="1:11">
      <c r="A23" s="32" t="s">
        <v>382</v>
      </c>
      <c r="B23" s="21" t="s">
        <v>638</v>
      </c>
      <c r="C23" s="21" t="s">
        <v>70</v>
      </c>
      <c r="D23" s="21" t="s">
        <v>163</v>
      </c>
      <c r="E23" s="21" t="s">
        <v>164</v>
      </c>
      <c r="F23" s="21" t="s">
        <v>351</v>
      </c>
      <c r="G23" s="21" t="s">
        <v>352</v>
      </c>
      <c r="H23" s="23">
        <v>970000</v>
      </c>
      <c r="I23" s="23">
        <v>970000</v>
      </c>
      <c r="J23" s="23"/>
      <c r="K23" s="31"/>
    </row>
    <row r="24" s="1" customFormat="1" ht="18.75" customHeight="1" spans="1:11">
      <c r="A24" s="24"/>
      <c r="B24" s="21" t="s">
        <v>628</v>
      </c>
      <c r="C24" s="24"/>
      <c r="D24" s="24"/>
      <c r="E24" s="24"/>
      <c r="F24" s="24"/>
      <c r="G24" s="24"/>
      <c r="H24" s="31">
        <v>300000</v>
      </c>
      <c r="I24" s="37">
        <v>300000</v>
      </c>
      <c r="J24" s="37"/>
      <c r="K24" s="31"/>
    </row>
    <row r="25" s="1" customFormat="1" ht="18.75" customHeight="1" spans="1:11">
      <c r="A25" s="32" t="s">
        <v>382</v>
      </c>
      <c r="B25" s="21" t="s">
        <v>628</v>
      </c>
      <c r="C25" s="21" t="s">
        <v>70</v>
      </c>
      <c r="D25" s="21" t="s">
        <v>149</v>
      </c>
      <c r="E25" s="21" t="s">
        <v>150</v>
      </c>
      <c r="F25" s="21" t="s">
        <v>351</v>
      </c>
      <c r="G25" s="21" t="s">
        <v>352</v>
      </c>
      <c r="H25" s="23">
        <v>300000</v>
      </c>
      <c r="I25" s="23">
        <v>300000</v>
      </c>
      <c r="J25" s="23"/>
      <c r="K25" s="31"/>
    </row>
    <row r="26" s="1" customFormat="1" ht="18.75" customHeight="1" spans="1:11">
      <c r="A26" s="24"/>
      <c r="B26" s="21" t="s">
        <v>636</v>
      </c>
      <c r="C26" s="24"/>
      <c r="D26" s="24"/>
      <c r="E26" s="24"/>
      <c r="F26" s="24"/>
      <c r="G26" s="24"/>
      <c r="H26" s="31">
        <v>630000</v>
      </c>
      <c r="I26" s="37">
        <v>630000</v>
      </c>
      <c r="J26" s="37"/>
      <c r="K26" s="31"/>
    </row>
    <row r="27" s="1" customFormat="1" ht="18.75" customHeight="1" spans="1:11">
      <c r="A27" s="32" t="s">
        <v>382</v>
      </c>
      <c r="B27" s="21" t="s">
        <v>636</v>
      </c>
      <c r="C27" s="21" t="s">
        <v>70</v>
      </c>
      <c r="D27" s="21" t="s">
        <v>161</v>
      </c>
      <c r="E27" s="21" t="s">
        <v>162</v>
      </c>
      <c r="F27" s="21" t="s">
        <v>351</v>
      </c>
      <c r="G27" s="21" t="s">
        <v>352</v>
      </c>
      <c r="H27" s="23">
        <v>630000</v>
      </c>
      <c r="I27" s="23">
        <v>630000</v>
      </c>
      <c r="J27" s="23"/>
      <c r="K27" s="31"/>
    </row>
    <row r="28" s="1" customFormat="1" ht="18.75" customHeight="1" spans="1:11">
      <c r="A28" s="24"/>
      <c r="B28" s="21" t="s">
        <v>640</v>
      </c>
      <c r="C28" s="24"/>
      <c r="D28" s="24"/>
      <c r="E28" s="24"/>
      <c r="F28" s="24"/>
      <c r="G28" s="24"/>
      <c r="H28" s="31">
        <v>9810000</v>
      </c>
      <c r="I28" s="37">
        <v>9810000</v>
      </c>
      <c r="J28" s="37"/>
      <c r="K28" s="31"/>
    </row>
    <row r="29" s="1" customFormat="1" ht="18.75" customHeight="1" spans="1:11">
      <c r="A29" s="32" t="s">
        <v>382</v>
      </c>
      <c r="B29" s="21" t="s">
        <v>640</v>
      </c>
      <c r="C29" s="21" t="s">
        <v>70</v>
      </c>
      <c r="D29" s="21" t="s">
        <v>167</v>
      </c>
      <c r="E29" s="21" t="s">
        <v>168</v>
      </c>
      <c r="F29" s="21" t="s">
        <v>351</v>
      </c>
      <c r="G29" s="21" t="s">
        <v>352</v>
      </c>
      <c r="H29" s="23">
        <v>9810000</v>
      </c>
      <c r="I29" s="23">
        <v>9810000</v>
      </c>
      <c r="J29" s="23"/>
      <c r="K29" s="31"/>
    </row>
    <row r="30" s="1" customFormat="1" ht="18.75" customHeight="1" spans="1:11">
      <c r="A30" s="24"/>
      <c r="B30" s="21" t="s">
        <v>634</v>
      </c>
      <c r="C30" s="24"/>
      <c r="D30" s="24"/>
      <c r="E30" s="24"/>
      <c r="F30" s="24"/>
      <c r="G30" s="24"/>
      <c r="H30" s="31">
        <v>3420000</v>
      </c>
      <c r="I30" s="37">
        <v>3420000</v>
      </c>
      <c r="J30" s="37"/>
      <c r="K30" s="31"/>
    </row>
    <row r="31" s="1" customFormat="1" ht="18.75" customHeight="1" spans="1:11">
      <c r="A31" s="32" t="s">
        <v>382</v>
      </c>
      <c r="B31" s="21" t="s">
        <v>634</v>
      </c>
      <c r="C31" s="21" t="s">
        <v>70</v>
      </c>
      <c r="D31" s="21" t="s">
        <v>161</v>
      </c>
      <c r="E31" s="21" t="s">
        <v>162</v>
      </c>
      <c r="F31" s="21" t="s">
        <v>351</v>
      </c>
      <c r="G31" s="21" t="s">
        <v>352</v>
      </c>
      <c r="H31" s="23">
        <v>3420000</v>
      </c>
      <c r="I31" s="23">
        <v>3420000</v>
      </c>
      <c r="J31" s="23"/>
      <c r="K31" s="31"/>
    </row>
    <row r="32" s="1" customFormat="1" ht="18.75" customHeight="1" spans="1:11">
      <c r="A32" s="24"/>
      <c r="B32" s="21" t="s">
        <v>650</v>
      </c>
      <c r="C32" s="24"/>
      <c r="D32" s="24"/>
      <c r="E32" s="24"/>
      <c r="F32" s="24"/>
      <c r="G32" s="24"/>
      <c r="H32" s="31">
        <v>56970000</v>
      </c>
      <c r="I32" s="37">
        <v>56970000</v>
      </c>
      <c r="J32" s="37"/>
      <c r="K32" s="31"/>
    </row>
    <row r="33" s="1" customFormat="1" ht="18.75" customHeight="1" spans="1:11">
      <c r="A33" s="32" t="s">
        <v>382</v>
      </c>
      <c r="B33" s="21" t="s">
        <v>650</v>
      </c>
      <c r="C33" s="21" t="s">
        <v>70</v>
      </c>
      <c r="D33" s="21" t="s">
        <v>159</v>
      </c>
      <c r="E33" s="21" t="s">
        <v>160</v>
      </c>
      <c r="F33" s="21" t="s">
        <v>429</v>
      </c>
      <c r="G33" s="21" t="s">
        <v>430</v>
      </c>
      <c r="H33" s="23">
        <v>56970000</v>
      </c>
      <c r="I33" s="23">
        <v>56970000</v>
      </c>
      <c r="J33" s="23"/>
      <c r="K33" s="31"/>
    </row>
    <row r="34" s="1" customFormat="1" ht="18.75" customHeight="1" spans="1:11">
      <c r="A34" s="24"/>
      <c r="B34" s="21" t="s">
        <v>624</v>
      </c>
      <c r="C34" s="24"/>
      <c r="D34" s="24"/>
      <c r="E34" s="24"/>
      <c r="F34" s="24"/>
      <c r="G34" s="24"/>
      <c r="H34" s="31">
        <v>1156000</v>
      </c>
      <c r="I34" s="37">
        <v>1156000</v>
      </c>
      <c r="J34" s="37"/>
      <c r="K34" s="31"/>
    </row>
    <row r="35" s="1" customFormat="1" ht="18.75" customHeight="1" spans="1:11">
      <c r="A35" s="32" t="s">
        <v>382</v>
      </c>
      <c r="B35" s="21" t="s">
        <v>624</v>
      </c>
      <c r="C35" s="21" t="s">
        <v>70</v>
      </c>
      <c r="D35" s="21" t="s">
        <v>181</v>
      </c>
      <c r="E35" s="21" t="s">
        <v>182</v>
      </c>
      <c r="F35" s="21" t="s">
        <v>322</v>
      </c>
      <c r="G35" s="21" t="s">
        <v>323</v>
      </c>
      <c r="H35" s="23">
        <v>1156000</v>
      </c>
      <c r="I35" s="23">
        <v>1156000</v>
      </c>
      <c r="J35" s="23"/>
      <c r="K35" s="31"/>
    </row>
    <row r="36" s="1" customFormat="1" ht="18.75" customHeight="1" spans="1:11">
      <c r="A36" s="24"/>
      <c r="B36" s="21" t="s">
        <v>626</v>
      </c>
      <c r="C36" s="24"/>
      <c r="D36" s="24"/>
      <c r="E36" s="24"/>
      <c r="F36" s="24"/>
      <c r="G36" s="24"/>
      <c r="H36" s="31">
        <v>76068700</v>
      </c>
      <c r="I36" s="37">
        <v>76068700</v>
      </c>
      <c r="J36" s="37"/>
      <c r="K36" s="31"/>
    </row>
    <row r="37" s="1" customFormat="1" ht="18.75" customHeight="1" spans="1:11">
      <c r="A37" s="32" t="s">
        <v>382</v>
      </c>
      <c r="B37" s="21" t="s">
        <v>626</v>
      </c>
      <c r="C37" s="21" t="s">
        <v>70</v>
      </c>
      <c r="D37" s="21" t="s">
        <v>177</v>
      </c>
      <c r="E37" s="21" t="s">
        <v>178</v>
      </c>
      <c r="F37" s="21" t="s">
        <v>322</v>
      </c>
      <c r="G37" s="21" t="s">
        <v>323</v>
      </c>
      <c r="H37" s="23">
        <v>76068700</v>
      </c>
      <c r="I37" s="23">
        <v>76068700</v>
      </c>
      <c r="J37" s="23"/>
      <c r="K37" s="31"/>
    </row>
    <row r="38" s="1" customFormat="1" ht="18.75" customHeight="1" spans="1:11">
      <c r="A38" s="24"/>
      <c r="B38" s="21" t="s">
        <v>622</v>
      </c>
      <c r="C38" s="24"/>
      <c r="D38" s="24"/>
      <c r="E38" s="24"/>
      <c r="F38" s="24"/>
      <c r="G38" s="24"/>
      <c r="H38" s="31">
        <v>10000000</v>
      </c>
      <c r="I38" s="37">
        <v>10000000</v>
      </c>
      <c r="J38" s="37"/>
      <c r="K38" s="31"/>
    </row>
    <row r="39" s="1" customFormat="1" ht="18.75" customHeight="1" spans="1:11">
      <c r="A39" s="32" t="s">
        <v>382</v>
      </c>
      <c r="B39" s="21" t="s">
        <v>622</v>
      </c>
      <c r="C39" s="21" t="s">
        <v>70</v>
      </c>
      <c r="D39" s="21" t="s">
        <v>179</v>
      </c>
      <c r="E39" s="21" t="s">
        <v>180</v>
      </c>
      <c r="F39" s="21" t="s">
        <v>429</v>
      </c>
      <c r="G39" s="21" t="s">
        <v>430</v>
      </c>
      <c r="H39" s="23">
        <v>10000000</v>
      </c>
      <c r="I39" s="23">
        <v>10000000</v>
      </c>
      <c r="J39" s="23"/>
      <c r="K39" s="31"/>
    </row>
    <row r="40" s="1" customFormat="1" ht="18.75" customHeight="1" spans="1:11">
      <c r="A40" s="24"/>
      <c r="B40" s="21" t="s">
        <v>620</v>
      </c>
      <c r="C40" s="24"/>
      <c r="D40" s="24"/>
      <c r="E40" s="24"/>
      <c r="F40" s="24"/>
      <c r="G40" s="24"/>
      <c r="H40" s="31">
        <v>1110000</v>
      </c>
      <c r="I40" s="37">
        <v>1110000</v>
      </c>
      <c r="J40" s="37"/>
      <c r="K40" s="31"/>
    </row>
    <row r="41" s="1" customFormat="1" ht="18.75" customHeight="1" spans="1:11">
      <c r="A41" s="32" t="s">
        <v>382</v>
      </c>
      <c r="B41" s="21" t="s">
        <v>620</v>
      </c>
      <c r="C41" s="21" t="s">
        <v>70</v>
      </c>
      <c r="D41" s="21" t="s">
        <v>149</v>
      </c>
      <c r="E41" s="21" t="s">
        <v>150</v>
      </c>
      <c r="F41" s="21" t="s">
        <v>351</v>
      </c>
      <c r="G41" s="21" t="s">
        <v>352</v>
      </c>
      <c r="H41" s="23">
        <v>1110000</v>
      </c>
      <c r="I41" s="23">
        <v>1110000</v>
      </c>
      <c r="J41" s="23"/>
      <c r="K41" s="31"/>
    </row>
    <row r="42" s="1" customFormat="1" ht="18.75" customHeight="1" spans="1:11">
      <c r="A42" s="33" t="s">
        <v>239</v>
      </c>
      <c r="B42" s="34"/>
      <c r="C42" s="34"/>
      <c r="D42" s="34"/>
      <c r="E42" s="34"/>
      <c r="F42" s="34"/>
      <c r="G42" s="35"/>
      <c r="H42" s="23">
        <v>184912700</v>
      </c>
      <c r="I42" s="23">
        <v>184912700</v>
      </c>
      <c r="J42" s="23"/>
      <c r="K42" s="31"/>
    </row>
  </sheetData>
  <mergeCells count="15">
    <mergeCell ref="A2:K2"/>
    <mergeCell ref="A3:G3"/>
    <mergeCell ref="I4:K4"/>
    <mergeCell ref="A42:G42"/>
    <mergeCell ref="A4:A6"/>
    <mergeCell ref="B4:B6"/>
    <mergeCell ref="C4:C6"/>
    <mergeCell ref="D4:D6"/>
    <mergeCell ref="E4:E6"/>
    <mergeCell ref="F4:F6"/>
    <mergeCell ref="G4:G6"/>
    <mergeCell ref="H4:H6"/>
    <mergeCell ref="I5:I6"/>
    <mergeCell ref="J5:J6"/>
    <mergeCell ref="K5:K6"/>
  </mergeCells>
  <printOptions horizontalCentered="1"/>
  <pageMargins left="0.37" right="0.37" top="0.56" bottom="0.56" header="0.48" footer="0.48"/>
  <pageSetup paperSize="9" scale="56"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149"/>
  <sheetViews>
    <sheetView showZeros="0" workbookViewId="0">
      <pane ySplit="1" topLeftCell="A2" activePane="bottomLeft" state="frozen"/>
      <selection/>
      <selection pane="bottomLeft" activeCell="C11" sqref="C11"/>
    </sheetView>
  </sheetViews>
  <sheetFormatPr defaultColWidth="9.14166666666667" defaultRowHeight="14.25" customHeight="1" outlineLevelCol="6"/>
  <cols>
    <col min="1" max="1" width="27.5" style="1" customWidth="1"/>
    <col min="2" max="2" width="18.375" style="1" customWidth="1"/>
    <col min="3" max="3" width="80.375" style="1" customWidth="1"/>
    <col min="4" max="4" width="15.5" style="1" customWidth="1"/>
    <col min="5" max="7" width="23.85" style="1" customWidth="1"/>
    <col min="8" max="16384" width="9.14166666666667" style="1"/>
  </cols>
  <sheetData>
    <row r="1" s="1" customFormat="1" ht="13.5" customHeight="1" spans="4:7">
      <c r="D1" s="2"/>
      <c r="E1" s="1"/>
      <c r="F1" s="1"/>
      <c r="G1" s="3" t="s">
        <v>1099</v>
      </c>
    </row>
    <row r="2" s="1" customFormat="1" ht="41.25" customHeight="1" spans="1:7">
      <c r="A2" s="4" t="str">
        <f>"2025"&amp;"年部门项目中期规划预算表"</f>
        <v>2025年部门项目中期规划预算表</v>
      </c>
      <c r="B2" s="4"/>
      <c r="C2" s="4"/>
      <c r="D2" s="4"/>
      <c r="E2" s="4"/>
      <c r="F2" s="4"/>
      <c r="G2" s="4"/>
    </row>
    <row r="3" s="1" customFormat="1" ht="13.5" customHeight="1" spans="1:7">
      <c r="A3" s="5" t="str">
        <f>"单位名称："&amp;"寻甸回族彝族自治县农业农村局"</f>
        <v>单位名称：寻甸回族彝族自治县农业农村局</v>
      </c>
      <c r="B3" s="6"/>
      <c r="C3" s="6"/>
      <c r="D3" s="6"/>
      <c r="E3" s="7"/>
      <c r="F3" s="7"/>
      <c r="G3" s="8" t="s">
        <v>2</v>
      </c>
    </row>
    <row r="4" s="1" customFormat="1" ht="21.75" customHeight="1" spans="1:7">
      <c r="A4" s="9" t="s">
        <v>343</v>
      </c>
      <c r="B4" s="9" t="s">
        <v>342</v>
      </c>
      <c r="C4" s="9" t="s">
        <v>251</v>
      </c>
      <c r="D4" s="10" t="s">
        <v>1100</v>
      </c>
      <c r="E4" s="11" t="s">
        <v>58</v>
      </c>
      <c r="F4" s="12"/>
      <c r="G4" s="13"/>
    </row>
    <row r="5" s="1" customFormat="1" ht="21.75" customHeight="1" spans="1:7">
      <c r="A5" s="14"/>
      <c r="B5" s="14"/>
      <c r="C5" s="14"/>
      <c r="D5" s="15"/>
      <c r="E5" s="16" t="str">
        <f>"2025"&amp;"年"</f>
        <v>2025年</v>
      </c>
      <c r="F5" s="10" t="str">
        <f>("2025"+1)&amp;"年"</f>
        <v>2026年</v>
      </c>
      <c r="G5" s="10" t="str">
        <f>("2025"+2)&amp;"年"</f>
        <v>2027年</v>
      </c>
    </row>
    <row r="6" s="1" customFormat="1" ht="40.5" customHeight="1" spans="1:7">
      <c r="A6" s="17"/>
      <c r="B6" s="17"/>
      <c r="C6" s="17"/>
      <c r="D6" s="18"/>
      <c r="E6" s="19"/>
      <c r="F6" s="18"/>
      <c r="G6" s="18"/>
    </row>
    <row r="7" s="1" customFormat="1" ht="15" customHeight="1" spans="1:7">
      <c r="A7" s="20">
        <v>1</v>
      </c>
      <c r="B7" s="20">
        <v>2</v>
      </c>
      <c r="C7" s="20">
        <v>3</v>
      </c>
      <c r="D7" s="20">
        <v>4</v>
      </c>
      <c r="E7" s="20">
        <v>5</v>
      </c>
      <c r="F7" s="20">
        <v>6</v>
      </c>
      <c r="G7" s="20">
        <v>7</v>
      </c>
    </row>
    <row r="8" s="1" customFormat="1" ht="17.25" customHeight="1" spans="1:7">
      <c r="A8" s="21" t="s">
        <v>70</v>
      </c>
      <c r="B8" s="22"/>
      <c r="C8" s="22"/>
      <c r="D8" s="21"/>
      <c r="E8" s="23">
        <v>399719029.74</v>
      </c>
      <c r="F8" s="23"/>
      <c r="G8" s="23"/>
    </row>
    <row r="9" s="1" customFormat="1" ht="18.75" customHeight="1" spans="1:7">
      <c r="A9" s="21"/>
      <c r="B9" s="21" t="s">
        <v>1101</v>
      </c>
      <c r="C9" s="21" t="s">
        <v>350</v>
      </c>
      <c r="D9" s="21" t="s">
        <v>1102</v>
      </c>
      <c r="E9" s="23">
        <v>20000</v>
      </c>
      <c r="F9" s="23"/>
      <c r="G9" s="23"/>
    </row>
    <row r="10" s="1" customFormat="1" ht="18.75" customHeight="1" spans="1:7">
      <c r="A10" s="24"/>
      <c r="B10" s="21" t="s">
        <v>1101</v>
      </c>
      <c r="C10" s="21" t="s">
        <v>354</v>
      </c>
      <c r="D10" s="21" t="s">
        <v>1102</v>
      </c>
      <c r="E10" s="23">
        <v>20000</v>
      </c>
      <c r="F10" s="23"/>
      <c r="G10" s="23"/>
    </row>
    <row r="11" s="1" customFormat="1" ht="18.75" customHeight="1" spans="1:7">
      <c r="A11" s="24"/>
      <c r="B11" s="21" t="s">
        <v>1101</v>
      </c>
      <c r="C11" s="21" t="s">
        <v>356</v>
      </c>
      <c r="D11" s="21" t="s">
        <v>1102</v>
      </c>
      <c r="E11" s="23">
        <v>10000</v>
      </c>
      <c r="F11" s="23"/>
      <c r="G11" s="23"/>
    </row>
    <row r="12" s="1" customFormat="1" ht="18.75" customHeight="1" spans="1:7">
      <c r="A12" s="24"/>
      <c r="B12" s="21" t="s">
        <v>1101</v>
      </c>
      <c r="C12" s="21" t="s">
        <v>358</v>
      </c>
      <c r="D12" s="21" t="s">
        <v>1102</v>
      </c>
      <c r="E12" s="23">
        <v>10000</v>
      </c>
      <c r="F12" s="23"/>
      <c r="G12" s="23"/>
    </row>
    <row r="13" s="1" customFormat="1" ht="18.75" customHeight="1" spans="1:7">
      <c r="A13" s="24"/>
      <c r="B13" s="21" t="s">
        <v>1101</v>
      </c>
      <c r="C13" s="21" t="s">
        <v>360</v>
      </c>
      <c r="D13" s="21" t="s">
        <v>1102</v>
      </c>
      <c r="E13" s="23">
        <v>20000</v>
      </c>
      <c r="F13" s="23"/>
      <c r="G13" s="23"/>
    </row>
    <row r="14" s="1" customFormat="1" ht="18.75" customHeight="1" spans="1:7">
      <c r="A14" s="24"/>
      <c r="B14" s="21" t="s">
        <v>1101</v>
      </c>
      <c r="C14" s="21" t="s">
        <v>362</v>
      </c>
      <c r="D14" s="21" t="s">
        <v>1102</v>
      </c>
      <c r="E14" s="23">
        <v>10000</v>
      </c>
      <c r="F14" s="23"/>
      <c r="G14" s="23"/>
    </row>
    <row r="15" s="1" customFormat="1" ht="18.75" customHeight="1" spans="1:7">
      <c r="A15" s="24"/>
      <c r="B15" s="21" t="s">
        <v>1101</v>
      </c>
      <c r="C15" s="21" t="s">
        <v>364</v>
      </c>
      <c r="D15" s="21" t="s">
        <v>1102</v>
      </c>
      <c r="E15" s="23">
        <v>10000</v>
      </c>
      <c r="F15" s="23"/>
      <c r="G15" s="23"/>
    </row>
    <row r="16" s="1" customFormat="1" ht="18.75" customHeight="1" spans="1:7">
      <c r="A16" s="24"/>
      <c r="B16" s="21" t="s">
        <v>1101</v>
      </c>
      <c r="C16" s="21" t="s">
        <v>366</v>
      </c>
      <c r="D16" s="21" t="s">
        <v>1102</v>
      </c>
      <c r="E16" s="23">
        <v>540500</v>
      </c>
      <c r="F16" s="23"/>
      <c r="G16" s="23"/>
    </row>
    <row r="17" s="1" customFormat="1" ht="18.75" customHeight="1" spans="1:7">
      <c r="A17" s="24"/>
      <c r="B17" s="21" t="s">
        <v>1101</v>
      </c>
      <c r="C17" s="21" t="s">
        <v>368</v>
      </c>
      <c r="D17" s="21" t="s">
        <v>1102</v>
      </c>
      <c r="E17" s="23">
        <v>245900</v>
      </c>
      <c r="F17" s="23"/>
      <c r="G17" s="23"/>
    </row>
    <row r="18" s="1" customFormat="1" ht="18.75" customHeight="1" spans="1:7">
      <c r="A18" s="24"/>
      <c r="B18" s="21" t="s">
        <v>1101</v>
      </c>
      <c r="C18" s="21" t="s">
        <v>370</v>
      </c>
      <c r="D18" s="21" t="s">
        <v>1102</v>
      </c>
      <c r="E18" s="23">
        <v>1309500</v>
      </c>
      <c r="F18" s="23"/>
      <c r="G18" s="23"/>
    </row>
    <row r="19" s="1" customFormat="1" ht="18.75" customHeight="1" spans="1:7">
      <c r="A19" s="24"/>
      <c r="B19" s="21" t="s">
        <v>1101</v>
      </c>
      <c r="C19" s="21" t="s">
        <v>374</v>
      </c>
      <c r="D19" s="21" t="s">
        <v>1102</v>
      </c>
      <c r="E19" s="23">
        <v>98700</v>
      </c>
      <c r="F19" s="23"/>
      <c r="G19" s="23"/>
    </row>
    <row r="20" s="1" customFormat="1" ht="18.75" customHeight="1" spans="1:7">
      <c r="A20" s="24"/>
      <c r="B20" s="21" t="s">
        <v>1101</v>
      </c>
      <c r="C20" s="21" t="s">
        <v>376</v>
      </c>
      <c r="D20" s="21" t="s">
        <v>1102</v>
      </c>
      <c r="E20" s="23">
        <v>95000</v>
      </c>
      <c r="F20" s="23"/>
      <c r="G20" s="23"/>
    </row>
    <row r="21" s="1" customFormat="1" ht="18.75" customHeight="1" spans="1:7">
      <c r="A21" s="24"/>
      <c r="B21" s="21" t="s">
        <v>1101</v>
      </c>
      <c r="C21" s="21" t="s">
        <v>378</v>
      </c>
      <c r="D21" s="21" t="s">
        <v>1102</v>
      </c>
      <c r="E21" s="23">
        <v>520000</v>
      </c>
      <c r="F21" s="23"/>
      <c r="G21" s="23"/>
    </row>
    <row r="22" s="1" customFormat="1" ht="18.75" customHeight="1" spans="1:7">
      <c r="A22" s="24"/>
      <c r="B22" s="21" t="s">
        <v>1103</v>
      </c>
      <c r="C22" s="21" t="s">
        <v>386</v>
      </c>
      <c r="D22" s="21" t="s">
        <v>1102</v>
      </c>
      <c r="E22" s="23">
        <v>415773.38</v>
      </c>
      <c r="F22" s="23"/>
      <c r="G22" s="23"/>
    </row>
    <row r="23" s="1" customFormat="1" ht="18.75" customHeight="1" spans="1:7">
      <c r="A23" s="24"/>
      <c r="B23" s="21" t="s">
        <v>1103</v>
      </c>
      <c r="C23" s="21" t="s">
        <v>388</v>
      </c>
      <c r="D23" s="21" t="s">
        <v>1102</v>
      </c>
      <c r="E23" s="23">
        <v>3837277.33</v>
      </c>
      <c r="F23" s="23"/>
      <c r="G23" s="23"/>
    </row>
    <row r="24" s="1" customFormat="1" ht="18.75" customHeight="1" spans="1:7">
      <c r="A24" s="24"/>
      <c r="B24" s="21" t="s">
        <v>1103</v>
      </c>
      <c r="C24" s="21" t="s">
        <v>390</v>
      </c>
      <c r="D24" s="21" t="s">
        <v>1102</v>
      </c>
      <c r="E24" s="23">
        <v>5388800</v>
      </c>
      <c r="F24" s="23"/>
      <c r="G24" s="23"/>
    </row>
    <row r="25" s="1" customFormat="1" ht="18.75" customHeight="1" spans="1:7">
      <c r="A25" s="24"/>
      <c r="B25" s="21" t="s">
        <v>1103</v>
      </c>
      <c r="C25" s="21" t="s">
        <v>392</v>
      </c>
      <c r="D25" s="21" t="s">
        <v>1102</v>
      </c>
      <c r="E25" s="23">
        <v>1749800</v>
      </c>
      <c r="F25" s="23"/>
      <c r="G25" s="23"/>
    </row>
    <row r="26" s="1" customFormat="1" ht="18.75" customHeight="1" spans="1:7">
      <c r="A26" s="24"/>
      <c r="B26" s="21" t="s">
        <v>1103</v>
      </c>
      <c r="C26" s="21" t="s">
        <v>394</v>
      </c>
      <c r="D26" s="21" t="s">
        <v>1102</v>
      </c>
      <c r="E26" s="23">
        <v>10979900</v>
      </c>
      <c r="F26" s="23"/>
      <c r="G26" s="23"/>
    </row>
    <row r="27" s="1" customFormat="1" ht="18.75" customHeight="1" spans="1:7">
      <c r="A27" s="24"/>
      <c r="B27" s="21" t="s">
        <v>1103</v>
      </c>
      <c r="C27" s="21" t="s">
        <v>396</v>
      </c>
      <c r="D27" s="21" t="s">
        <v>1102</v>
      </c>
      <c r="E27" s="23">
        <v>4494300</v>
      </c>
      <c r="F27" s="23"/>
      <c r="G27" s="23"/>
    </row>
    <row r="28" s="1" customFormat="1" ht="18.75" customHeight="1" spans="1:7">
      <c r="A28" s="24"/>
      <c r="B28" s="21" t="s">
        <v>1103</v>
      </c>
      <c r="C28" s="21" t="s">
        <v>398</v>
      </c>
      <c r="D28" s="21" t="s">
        <v>1102</v>
      </c>
      <c r="E28" s="23">
        <v>662350</v>
      </c>
      <c r="F28" s="23"/>
      <c r="G28" s="23"/>
    </row>
    <row r="29" s="1" customFormat="1" ht="18.75" customHeight="1" spans="1:7">
      <c r="A29" s="24"/>
      <c r="B29" s="21" t="s">
        <v>1103</v>
      </c>
      <c r="C29" s="21" t="s">
        <v>400</v>
      </c>
      <c r="D29" s="21" t="s">
        <v>1102</v>
      </c>
      <c r="E29" s="23">
        <v>20000</v>
      </c>
      <c r="F29" s="23"/>
      <c r="G29" s="23"/>
    </row>
    <row r="30" s="1" customFormat="1" ht="18.75" customHeight="1" spans="1:7">
      <c r="A30" s="24"/>
      <c r="B30" s="21" t="s">
        <v>1103</v>
      </c>
      <c r="C30" s="21" t="s">
        <v>402</v>
      </c>
      <c r="D30" s="21" t="s">
        <v>1102</v>
      </c>
      <c r="E30" s="23">
        <v>4084300</v>
      </c>
      <c r="F30" s="23"/>
      <c r="G30" s="23"/>
    </row>
    <row r="31" s="1" customFormat="1" ht="18.75" customHeight="1" spans="1:7">
      <c r="A31" s="24"/>
      <c r="B31" s="21" t="s">
        <v>1103</v>
      </c>
      <c r="C31" s="21" t="s">
        <v>406</v>
      </c>
      <c r="D31" s="21" t="s">
        <v>1102</v>
      </c>
      <c r="E31" s="23">
        <v>17322520</v>
      </c>
      <c r="F31" s="23"/>
      <c r="G31" s="23"/>
    </row>
    <row r="32" s="1" customFormat="1" ht="18.75" customHeight="1" spans="1:7">
      <c r="A32" s="24"/>
      <c r="B32" s="21" t="s">
        <v>1103</v>
      </c>
      <c r="C32" s="21" t="s">
        <v>408</v>
      </c>
      <c r="D32" s="21" t="s">
        <v>1102</v>
      </c>
      <c r="E32" s="23">
        <v>30000</v>
      </c>
      <c r="F32" s="23"/>
      <c r="G32" s="23"/>
    </row>
    <row r="33" s="1" customFormat="1" ht="18.75" customHeight="1" spans="1:7">
      <c r="A33" s="24"/>
      <c r="B33" s="21" t="s">
        <v>1103</v>
      </c>
      <c r="C33" s="21" t="s">
        <v>410</v>
      </c>
      <c r="D33" s="21" t="s">
        <v>1102</v>
      </c>
      <c r="E33" s="23">
        <v>973305.6</v>
      </c>
      <c r="F33" s="23"/>
      <c r="G33" s="23"/>
    </row>
    <row r="34" s="1" customFormat="1" ht="18.75" customHeight="1" spans="1:7">
      <c r="A34" s="24"/>
      <c r="B34" s="21" t="s">
        <v>1103</v>
      </c>
      <c r="C34" s="21" t="s">
        <v>412</v>
      </c>
      <c r="D34" s="21" t="s">
        <v>1102</v>
      </c>
      <c r="E34" s="23">
        <v>120000</v>
      </c>
      <c r="F34" s="23"/>
      <c r="G34" s="23"/>
    </row>
    <row r="35" s="1" customFormat="1" ht="18.75" customHeight="1" spans="1:7">
      <c r="A35" s="24"/>
      <c r="B35" s="21" t="s">
        <v>1103</v>
      </c>
      <c r="C35" s="21" t="s">
        <v>414</v>
      </c>
      <c r="D35" s="21" t="s">
        <v>1102</v>
      </c>
      <c r="E35" s="23">
        <v>4330000</v>
      </c>
      <c r="F35" s="23"/>
      <c r="G35" s="23"/>
    </row>
    <row r="36" s="1" customFormat="1" ht="18.75" customHeight="1" spans="1:7">
      <c r="A36" s="24"/>
      <c r="B36" s="21" t="s">
        <v>1103</v>
      </c>
      <c r="C36" s="21" t="s">
        <v>416</v>
      </c>
      <c r="D36" s="21" t="s">
        <v>1102</v>
      </c>
      <c r="E36" s="23">
        <v>1550000</v>
      </c>
      <c r="F36" s="23"/>
      <c r="G36" s="23"/>
    </row>
    <row r="37" s="1" customFormat="1" ht="18.75" customHeight="1" spans="1:7">
      <c r="A37" s="24"/>
      <c r="B37" s="21" t="s">
        <v>1103</v>
      </c>
      <c r="C37" s="21" t="s">
        <v>418</v>
      </c>
      <c r="D37" s="21" t="s">
        <v>1102</v>
      </c>
      <c r="E37" s="23">
        <v>5500000</v>
      </c>
      <c r="F37" s="23"/>
      <c r="G37" s="23"/>
    </row>
    <row r="38" s="1" customFormat="1" ht="18.75" customHeight="1" spans="1:7">
      <c r="A38" s="24"/>
      <c r="B38" s="21" t="s">
        <v>1103</v>
      </c>
      <c r="C38" s="21" t="s">
        <v>420</v>
      </c>
      <c r="D38" s="21" t="s">
        <v>1102</v>
      </c>
      <c r="E38" s="23">
        <v>4588900</v>
      </c>
      <c r="F38" s="23"/>
      <c r="G38" s="23"/>
    </row>
    <row r="39" s="1" customFormat="1" ht="18.75" customHeight="1" spans="1:7">
      <c r="A39" s="24"/>
      <c r="B39" s="21" t="s">
        <v>1103</v>
      </c>
      <c r="C39" s="21" t="s">
        <v>422</v>
      </c>
      <c r="D39" s="21" t="s">
        <v>1102</v>
      </c>
      <c r="E39" s="23">
        <v>2060000</v>
      </c>
      <c r="F39" s="23"/>
      <c r="G39" s="23"/>
    </row>
    <row r="40" s="1" customFormat="1" ht="18.75" customHeight="1" spans="1:7">
      <c r="A40" s="24"/>
      <c r="B40" s="21" t="s">
        <v>1103</v>
      </c>
      <c r="C40" s="21" t="s">
        <v>424</v>
      </c>
      <c r="D40" s="21" t="s">
        <v>1102</v>
      </c>
      <c r="E40" s="23">
        <v>485000</v>
      </c>
      <c r="F40" s="23"/>
      <c r="G40" s="23"/>
    </row>
    <row r="41" s="1" customFormat="1" ht="18.75" customHeight="1" spans="1:7">
      <c r="A41" s="24"/>
      <c r="B41" s="21" t="s">
        <v>1103</v>
      </c>
      <c r="C41" s="21" t="s">
        <v>426</v>
      </c>
      <c r="D41" s="21" t="s">
        <v>1102</v>
      </c>
      <c r="E41" s="23">
        <v>19129866.85</v>
      </c>
      <c r="F41" s="23"/>
      <c r="G41" s="23"/>
    </row>
    <row r="42" s="1" customFormat="1" ht="18.75" customHeight="1" spans="1:7">
      <c r="A42" s="24"/>
      <c r="B42" s="21" t="s">
        <v>1103</v>
      </c>
      <c r="C42" s="21" t="s">
        <v>428</v>
      </c>
      <c r="D42" s="21" t="s">
        <v>1102</v>
      </c>
      <c r="E42" s="23">
        <v>300</v>
      </c>
      <c r="F42" s="23"/>
      <c r="G42" s="23"/>
    </row>
    <row r="43" s="1" customFormat="1" ht="18.75" customHeight="1" spans="1:7">
      <c r="A43" s="24"/>
      <c r="B43" s="21" t="s">
        <v>1103</v>
      </c>
      <c r="C43" s="21" t="s">
        <v>432</v>
      </c>
      <c r="D43" s="21" t="s">
        <v>1102</v>
      </c>
      <c r="E43" s="23">
        <v>240000</v>
      </c>
      <c r="F43" s="23"/>
      <c r="G43" s="23"/>
    </row>
    <row r="44" s="1" customFormat="1" ht="18.75" customHeight="1" spans="1:7">
      <c r="A44" s="24"/>
      <c r="B44" s="21" t="s">
        <v>1103</v>
      </c>
      <c r="C44" s="21" t="s">
        <v>434</v>
      </c>
      <c r="D44" s="21" t="s">
        <v>1102</v>
      </c>
      <c r="E44" s="23">
        <v>30000</v>
      </c>
      <c r="F44" s="23"/>
      <c r="G44" s="23"/>
    </row>
    <row r="45" s="1" customFormat="1" ht="18.75" customHeight="1" spans="1:7">
      <c r="A45" s="24"/>
      <c r="B45" s="21" t="s">
        <v>1103</v>
      </c>
      <c r="C45" s="21" t="s">
        <v>436</v>
      </c>
      <c r="D45" s="21" t="s">
        <v>1102</v>
      </c>
      <c r="E45" s="23">
        <v>6517170</v>
      </c>
      <c r="F45" s="23"/>
      <c r="G45" s="23"/>
    </row>
    <row r="46" s="1" customFormat="1" ht="18.75" customHeight="1" spans="1:7">
      <c r="A46" s="24"/>
      <c r="B46" s="21" t="s">
        <v>1103</v>
      </c>
      <c r="C46" s="21" t="s">
        <v>438</v>
      </c>
      <c r="D46" s="21" t="s">
        <v>1102</v>
      </c>
      <c r="E46" s="23">
        <v>427645</v>
      </c>
      <c r="F46" s="23"/>
      <c r="G46" s="23"/>
    </row>
    <row r="47" s="1" customFormat="1" ht="18.75" customHeight="1" spans="1:7">
      <c r="A47" s="24"/>
      <c r="B47" s="21" t="s">
        <v>1103</v>
      </c>
      <c r="C47" s="21" t="s">
        <v>440</v>
      </c>
      <c r="D47" s="21" t="s">
        <v>1102</v>
      </c>
      <c r="E47" s="23">
        <v>90000</v>
      </c>
      <c r="F47" s="23"/>
      <c r="G47" s="23"/>
    </row>
    <row r="48" s="1" customFormat="1" ht="18.75" customHeight="1" spans="1:7">
      <c r="A48" s="24"/>
      <c r="B48" s="21" t="s">
        <v>1103</v>
      </c>
      <c r="C48" s="21" t="s">
        <v>442</v>
      </c>
      <c r="D48" s="21" t="s">
        <v>1102</v>
      </c>
      <c r="E48" s="23">
        <v>870000</v>
      </c>
      <c r="F48" s="23"/>
      <c r="G48" s="23"/>
    </row>
    <row r="49" s="1" customFormat="1" ht="18.75" customHeight="1" spans="1:7">
      <c r="A49" s="24"/>
      <c r="B49" s="21" t="s">
        <v>1103</v>
      </c>
      <c r="C49" s="21" t="s">
        <v>444</v>
      </c>
      <c r="D49" s="21" t="s">
        <v>1102</v>
      </c>
      <c r="E49" s="23">
        <v>780000</v>
      </c>
      <c r="F49" s="23"/>
      <c r="G49" s="23"/>
    </row>
    <row r="50" s="1" customFormat="1" ht="18.75" customHeight="1" spans="1:7">
      <c r="A50" s="24"/>
      <c r="B50" s="21" t="s">
        <v>1103</v>
      </c>
      <c r="C50" s="21" t="s">
        <v>446</v>
      </c>
      <c r="D50" s="21" t="s">
        <v>1102</v>
      </c>
      <c r="E50" s="23">
        <v>220000</v>
      </c>
      <c r="F50" s="23"/>
      <c r="G50" s="23"/>
    </row>
    <row r="51" s="1" customFormat="1" ht="18.75" customHeight="1" spans="1:7">
      <c r="A51" s="24"/>
      <c r="B51" s="21" t="s">
        <v>1103</v>
      </c>
      <c r="C51" s="21" t="s">
        <v>448</v>
      </c>
      <c r="D51" s="21" t="s">
        <v>1102</v>
      </c>
      <c r="E51" s="23">
        <v>430000</v>
      </c>
      <c r="F51" s="23"/>
      <c r="G51" s="23"/>
    </row>
    <row r="52" s="1" customFormat="1" ht="18.75" customHeight="1" spans="1:7">
      <c r="A52" s="24"/>
      <c r="B52" s="21" t="s">
        <v>1103</v>
      </c>
      <c r="C52" s="21" t="s">
        <v>452</v>
      </c>
      <c r="D52" s="21" t="s">
        <v>1102</v>
      </c>
      <c r="E52" s="23">
        <v>770144</v>
      </c>
      <c r="F52" s="23"/>
      <c r="G52" s="23"/>
    </row>
    <row r="53" s="1" customFormat="1" ht="18.75" customHeight="1" spans="1:7">
      <c r="A53" s="24"/>
      <c r="B53" s="21" t="s">
        <v>1103</v>
      </c>
      <c r="C53" s="21" t="s">
        <v>454</v>
      </c>
      <c r="D53" s="21" t="s">
        <v>1102</v>
      </c>
      <c r="E53" s="23">
        <v>110000</v>
      </c>
      <c r="F53" s="23"/>
      <c r="G53" s="23"/>
    </row>
    <row r="54" s="1" customFormat="1" ht="18.75" customHeight="1" spans="1:7">
      <c r="A54" s="24"/>
      <c r="B54" s="21" t="s">
        <v>1103</v>
      </c>
      <c r="C54" s="21" t="s">
        <v>456</v>
      </c>
      <c r="D54" s="21" t="s">
        <v>1102</v>
      </c>
      <c r="E54" s="23">
        <v>160000</v>
      </c>
      <c r="F54" s="23"/>
      <c r="G54" s="23"/>
    </row>
    <row r="55" s="1" customFormat="1" ht="18.75" customHeight="1" spans="1:7">
      <c r="A55" s="24"/>
      <c r="B55" s="21" t="s">
        <v>1103</v>
      </c>
      <c r="C55" s="21" t="s">
        <v>458</v>
      </c>
      <c r="D55" s="21" t="s">
        <v>1102</v>
      </c>
      <c r="E55" s="23">
        <v>6770000</v>
      </c>
      <c r="F55" s="23"/>
      <c r="G55" s="23"/>
    </row>
    <row r="56" s="1" customFormat="1" ht="18.75" customHeight="1" spans="1:7">
      <c r="A56" s="24"/>
      <c r="B56" s="21" t="s">
        <v>1103</v>
      </c>
      <c r="C56" s="21" t="s">
        <v>460</v>
      </c>
      <c r="D56" s="21" t="s">
        <v>1102</v>
      </c>
      <c r="E56" s="23">
        <v>730000</v>
      </c>
      <c r="F56" s="23"/>
      <c r="G56" s="23"/>
    </row>
    <row r="57" s="1" customFormat="1" ht="18.75" customHeight="1" spans="1:7">
      <c r="A57" s="24"/>
      <c r="B57" s="21" t="s">
        <v>1103</v>
      </c>
      <c r="C57" s="21" t="s">
        <v>462</v>
      </c>
      <c r="D57" s="21" t="s">
        <v>1102</v>
      </c>
      <c r="E57" s="23">
        <v>390</v>
      </c>
      <c r="F57" s="23"/>
      <c r="G57" s="23"/>
    </row>
    <row r="58" s="1" customFormat="1" ht="18.75" customHeight="1" spans="1:7">
      <c r="A58" s="24"/>
      <c r="B58" s="21" t="s">
        <v>1103</v>
      </c>
      <c r="C58" s="21" t="s">
        <v>464</v>
      </c>
      <c r="D58" s="21" t="s">
        <v>1102</v>
      </c>
      <c r="E58" s="23">
        <v>900000</v>
      </c>
      <c r="F58" s="23"/>
      <c r="G58" s="23"/>
    </row>
    <row r="59" s="1" customFormat="1" ht="18.75" customHeight="1" spans="1:7">
      <c r="A59" s="24"/>
      <c r="B59" s="21" t="s">
        <v>1103</v>
      </c>
      <c r="C59" s="21" t="s">
        <v>466</v>
      </c>
      <c r="D59" s="21" t="s">
        <v>1102</v>
      </c>
      <c r="E59" s="23">
        <v>170000</v>
      </c>
      <c r="F59" s="23"/>
      <c r="G59" s="23"/>
    </row>
    <row r="60" s="1" customFormat="1" ht="18.75" customHeight="1" spans="1:7">
      <c r="A60" s="24"/>
      <c r="B60" s="21" t="s">
        <v>1103</v>
      </c>
      <c r="C60" s="21" t="s">
        <v>468</v>
      </c>
      <c r="D60" s="21" t="s">
        <v>1102</v>
      </c>
      <c r="E60" s="23">
        <v>610000</v>
      </c>
      <c r="F60" s="23"/>
      <c r="G60" s="23"/>
    </row>
    <row r="61" s="1" customFormat="1" ht="18.75" customHeight="1" spans="1:7">
      <c r="A61" s="24"/>
      <c r="B61" s="21" t="s">
        <v>1103</v>
      </c>
      <c r="C61" s="21" t="s">
        <v>470</v>
      </c>
      <c r="D61" s="21" t="s">
        <v>1102</v>
      </c>
      <c r="E61" s="23">
        <v>501500</v>
      </c>
      <c r="F61" s="23"/>
      <c r="G61" s="23"/>
    </row>
    <row r="62" s="1" customFormat="1" ht="18.75" customHeight="1" spans="1:7">
      <c r="A62" s="24"/>
      <c r="B62" s="21" t="s">
        <v>1103</v>
      </c>
      <c r="C62" s="21" t="s">
        <v>472</v>
      </c>
      <c r="D62" s="21" t="s">
        <v>1102</v>
      </c>
      <c r="E62" s="23">
        <v>4350000</v>
      </c>
      <c r="F62" s="23"/>
      <c r="G62" s="23"/>
    </row>
    <row r="63" s="1" customFormat="1" ht="18.75" customHeight="1" spans="1:7">
      <c r="A63" s="24"/>
      <c r="B63" s="21" t="s">
        <v>1103</v>
      </c>
      <c r="C63" s="21" t="s">
        <v>474</v>
      </c>
      <c r="D63" s="21" t="s">
        <v>1102</v>
      </c>
      <c r="E63" s="23">
        <v>11010000</v>
      </c>
      <c r="F63" s="23"/>
      <c r="G63" s="23"/>
    </row>
    <row r="64" s="1" customFormat="1" ht="18.75" customHeight="1" spans="1:7">
      <c r="A64" s="24"/>
      <c r="B64" s="21" t="s">
        <v>1103</v>
      </c>
      <c r="C64" s="21" t="s">
        <v>476</v>
      </c>
      <c r="D64" s="21" t="s">
        <v>1102</v>
      </c>
      <c r="E64" s="23">
        <v>20000</v>
      </c>
      <c r="F64" s="23"/>
      <c r="G64" s="23"/>
    </row>
    <row r="65" s="1" customFormat="1" ht="18.75" customHeight="1" spans="1:7">
      <c r="A65" s="24"/>
      <c r="B65" s="21" t="s">
        <v>1103</v>
      </c>
      <c r="C65" s="21" t="s">
        <v>478</v>
      </c>
      <c r="D65" s="21" t="s">
        <v>1102</v>
      </c>
      <c r="E65" s="23">
        <v>10000</v>
      </c>
      <c r="F65" s="23"/>
      <c r="G65" s="23"/>
    </row>
    <row r="66" s="1" customFormat="1" ht="18.75" customHeight="1" spans="1:7">
      <c r="A66" s="24"/>
      <c r="B66" s="21" t="s">
        <v>1103</v>
      </c>
      <c r="C66" s="21" t="s">
        <v>480</v>
      </c>
      <c r="D66" s="21" t="s">
        <v>1102</v>
      </c>
      <c r="E66" s="23">
        <v>240000</v>
      </c>
      <c r="F66" s="23"/>
      <c r="G66" s="23"/>
    </row>
    <row r="67" s="1" customFormat="1" ht="18.75" customHeight="1" spans="1:7">
      <c r="A67" s="24"/>
      <c r="B67" s="21" t="s">
        <v>1103</v>
      </c>
      <c r="C67" s="21" t="s">
        <v>482</v>
      </c>
      <c r="D67" s="21" t="s">
        <v>1102</v>
      </c>
      <c r="E67" s="23">
        <v>51600</v>
      </c>
      <c r="F67" s="23"/>
      <c r="G67" s="23"/>
    </row>
    <row r="68" s="1" customFormat="1" ht="18.75" customHeight="1" spans="1:7">
      <c r="A68" s="24"/>
      <c r="B68" s="21" t="s">
        <v>1103</v>
      </c>
      <c r="C68" s="21" t="s">
        <v>484</v>
      </c>
      <c r="D68" s="21" t="s">
        <v>1102</v>
      </c>
      <c r="E68" s="23">
        <v>10000</v>
      </c>
      <c r="F68" s="23"/>
      <c r="G68" s="23"/>
    </row>
    <row r="69" s="1" customFormat="1" ht="18.75" customHeight="1" spans="1:7">
      <c r="A69" s="24"/>
      <c r="B69" s="21" t="s">
        <v>1103</v>
      </c>
      <c r="C69" s="21" t="s">
        <v>486</v>
      </c>
      <c r="D69" s="21" t="s">
        <v>1102</v>
      </c>
      <c r="E69" s="23">
        <v>660000</v>
      </c>
      <c r="F69" s="23"/>
      <c r="G69" s="23"/>
    </row>
    <row r="70" s="1" customFormat="1" ht="18.75" customHeight="1" spans="1:7">
      <c r="A70" s="24"/>
      <c r="B70" s="21" t="s">
        <v>1103</v>
      </c>
      <c r="C70" s="21" t="s">
        <v>488</v>
      </c>
      <c r="D70" s="21" t="s">
        <v>1102</v>
      </c>
      <c r="E70" s="23">
        <v>590000</v>
      </c>
      <c r="F70" s="23"/>
      <c r="G70" s="23"/>
    </row>
    <row r="71" s="1" customFormat="1" ht="18.75" customHeight="1" spans="1:7">
      <c r="A71" s="24"/>
      <c r="B71" s="21" t="s">
        <v>1103</v>
      </c>
      <c r="C71" s="21" t="s">
        <v>490</v>
      </c>
      <c r="D71" s="21" t="s">
        <v>1102</v>
      </c>
      <c r="E71" s="23">
        <v>963130</v>
      </c>
      <c r="F71" s="23"/>
      <c r="G71" s="23"/>
    </row>
    <row r="72" s="1" customFormat="1" ht="18.75" customHeight="1" spans="1:7">
      <c r="A72" s="24"/>
      <c r="B72" s="21" t="s">
        <v>1103</v>
      </c>
      <c r="C72" s="21" t="s">
        <v>492</v>
      </c>
      <c r="D72" s="21" t="s">
        <v>1102</v>
      </c>
      <c r="E72" s="23">
        <v>210000</v>
      </c>
      <c r="F72" s="23"/>
      <c r="G72" s="23"/>
    </row>
    <row r="73" s="1" customFormat="1" ht="18.75" customHeight="1" spans="1:7">
      <c r="A73" s="24"/>
      <c r="B73" s="21" t="s">
        <v>1103</v>
      </c>
      <c r="C73" s="21" t="s">
        <v>494</v>
      </c>
      <c r="D73" s="21" t="s">
        <v>1102</v>
      </c>
      <c r="E73" s="23">
        <v>490000</v>
      </c>
      <c r="F73" s="23"/>
      <c r="G73" s="23"/>
    </row>
    <row r="74" s="1" customFormat="1" ht="18.75" customHeight="1" spans="1:7">
      <c r="A74" s="24"/>
      <c r="B74" s="21" t="s">
        <v>1103</v>
      </c>
      <c r="C74" s="21" t="s">
        <v>496</v>
      </c>
      <c r="D74" s="21" t="s">
        <v>1102</v>
      </c>
      <c r="E74" s="23">
        <v>540000</v>
      </c>
      <c r="F74" s="23"/>
      <c r="G74" s="23"/>
    </row>
    <row r="75" s="1" customFormat="1" ht="18.75" customHeight="1" spans="1:7">
      <c r="A75" s="24"/>
      <c r="B75" s="21" t="s">
        <v>1103</v>
      </c>
      <c r="C75" s="21" t="s">
        <v>498</v>
      </c>
      <c r="D75" s="21" t="s">
        <v>1102</v>
      </c>
      <c r="E75" s="23">
        <v>3000140</v>
      </c>
      <c r="F75" s="23"/>
      <c r="G75" s="23"/>
    </row>
    <row r="76" s="1" customFormat="1" ht="18.75" customHeight="1" spans="1:7">
      <c r="A76" s="24"/>
      <c r="B76" s="21" t="s">
        <v>1103</v>
      </c>
      <c r="C76" s="21" t="s">
        <v>500</v>
      </c>
      <c r="D76" s="21" t="s">
        <v>1102</v>
      </c>
      <c r="E76" s="23">
        <v>1169860</v>
      </c>
      <c r="F76" s="23"/>
      <c r="G76" s="23"/>
    </row>
    <row r="77" s="1" customFormat="1" ht="18.75" customHeight="1" spans="1:7">
      <c r="A77" s="24"/>
      <c r="B77" s="21" t="s">
        <v>1103</v>
      </c>
      <c r="C77" s="21" t="s">
        <v>502</v>
      </c>
      <c r="D77" s="21" t="s">
        <v>1102</v>
      </c>
      <c r="E77" s="23">
        <v>1754512.77</v>
      </c>
      <c r="F77" s="23"/>
      <c r="G77" s="23"/>
    </row>
    <row r="78" s="1" customFormat="1" ht="18.75" customHeight="1" spans="1:7">
      <c r="A78" s="24"/>
      <c r="B78" s="21" t="s">
        <v>1103</v>
      </c>
      <c r="C78" s="21" t="s">
        <v>504</v>
      </c>
      <c r="D78" s="21" t="s">
        <v>1102</v>
      </c>
      <c r="E78" s="23">
        <v>463000.6</v>
      </c>
      <c r="F78" s="23"/>
      <c r="G78" s="23"/>
    </row>
    <row r="79" s="1" customFormat="1" ht="18.75" customHeight="1" spans="1:7">
      <c r="A79" s="24"/>
      <c r="B79" s="21" t="s">
        <v>1103</v>
      </c>
      <c r="C79" s="21" t="s">
        <v>506</v>
      </c>
      <c r="D79" s="21" t="s">
        <v>1102</v>
      </c>
      <c r="E79" s="23">
        <v>70000</v>
      </c>
      <c r="F79" s="23"/>
      <c r="G79" s="23"/>
    </row>
    <row r="80" s="1" customFormat="1" ht="18.75" customHeight="1" spans="1:7">
      <c r="A80" s="24"/>
      <c r="B80" s="21" t="s">
        <v>1103</v>
      </c>
      <c r="C80" s="21" t="s">
        <v>508</v>
      </c>
      <c r="D80" s="21" t="s">
        <v>1102</v>
      </c>
      <c r="E80" s="23">
        <v>400000</v>
      </c>
      <c r="F80" s="23"/>
      <c r="G80" s="23"/>
    </row>
    <row r="81" s="1" customFormat="1" ht="18.75" customHeight="1" spans="1:7">
      <c r="A81" s="24"/>
      <c r="B81" s="21" t="s">
        <v>1103</v>
      </c>
      <c r="C81" s="21" t="s">
        <v>510</v>
      </c>
      <c r="D81" s="21" t="s">
        <v>1102</v>
      </c>
      <c r="E81" s="23">
        <v>264000</v>
      </c>
      <c r="F81" s="23"/>
      <c r="G81" s="23"/>
    </row>
    <row r="82" s="1" customFormat="1" ht="18.75" customHeight="1" spans="1:7">
      <c r="A82" s="24"/>
      <c r="B82" s="21" t="s">
        <v>1103</v>
      </c>
      <c r="C82" s="21" t="s">
        <v>512</v>
      </c>
      <c r="D82" s="21" t="s">
        <v>1102</v>
      </c>
      <c r="E82" s="23">
        <v>4764132.91</v>
      </c>
      <c r="F82" s="23"/>
      <c r="G82" s="23"/>
    </row>
    <row r="83" s="1" customFormat="1" ht="18.75" customHeight="1" spans="1:7">
      <c r="A83" s="24"/>
      <c r="B83" s="21" t="s">
        <v>1103</v>
      </c>
      <c r="C83" s="21" t="s">
        <v>514</v>
      </c>
      <c r="D83" s="21" t="s">
        <v>1102</v>
      </c>
      <c r="E83" s="23">
        <v>318610</v>
      </c>
      <c r="F83" s="23"/>
      <c r="G83" s="23"/>
    </row>
    <row r="84" s="1" customFormat="1" ht="18.75" customHeight="1" spans="1:7">
      <c r="A84" s="24"/>
      <c r="B84" s="21" t="s">
        <v>1103</v>
      </c>
      <c r="C84" s="21" t="s">
        <v>516</v>
      </c>
      <c r="D84" s="21" t="s">
        <v>1102</v>
      </c>
      <c r="E84" s="23">
        <v>926730.75</v>
      </c>
      <c r="F84" s="23"/>
      <c r="G84" s="23"/>
    </row>
    <row r="85" s="1" customFormat="1" ht="18.75" customHeight="1" spans="1:7">
      <c r="A85" s="24"/>
      <c r="B85" s="21" t="s">
        <v>1103</v>
      </c>
      <c r="C85" s="21" t="s">
        <v>518</v>
      </c>
      <c r="D85" s="21" t="s">
        <v>1102</v>
      </c>
      <c r="E85" s="23">
        <v>921084.9</v>
      </c>
      <c r="F85" s="23"/>
      <c r="G85" s="23"/>
    </row>
    <row r="86" s="1" customFormat="1" ht="18.75" customHeight="1" spans="1:7">
      <c r="A86" s="24"/>
      <c r="B86" s="21" t="s">
        <v>1103</v>
      </c>
      <c r="C86" s="21" t="s">
        <v>520</v>
      </c>
      <c r="D86" s="21" t="s">
        <v>1102</v>
      </c>
      <c r="E86" s="23">
        <v>234045.8</v>
      </c>
      <c r="F86" s="23"/>
      <c r="G86" s="23"/>
    </row>
    <row r="87" s="1" customFormat="1" ht="18.75" customHeight="1" spans="1:7">
      <c r="A87" s="24"/>
      <c r="B87" s="21" t="s">
        <v>1103</v>
      </c>
      <c r="C87" s="21" t="s">
        <v>522</v>
      </c>
      <c r="D87" s="21" t="s">
        <v>1102</v>
      </c>
      <c r="E87" s="23">
        <v>839167.2</v>
      </c>
      <c r="F87" s="23"/>
      <c r="G87" s="23"/>
    </row>
    <row r="88" s="1" customFormat="1" ht="18.75" customHeight="1" spans="1:7">
      <c r="A88" s="24"/>
      <c r="B88" s="21" t="s">
        <v>1103</v>
      </c>
      <c r="C88" s="21" t="s">
        <v>524</v>
      </c>
      <c r="D88" s="21" t="s">
        <v>1102</v>
      </c>
      <c r="E88" s="23">
        <v>1892920.41</v>
      </c>
      <c r="F88" s="23"/>
      <c r="G88" s="23"/>
    </row>
    <row r="89" s="1" customFormat="1" ht="18.75" customHeight="1" spans="1:7">
      <c r="A89" s="24"/>
      <c r="B89" s="21" t="s">
        <v>1103</v>
      </c>
      <c r="C89" s="21" t="s">
        <v>526</v>
      </c>
      <c r="D89" s="21" t="s">
        <v>1102</v>
      </c>
      <c r="E89" s="23">
        <v>406500</v>
      </c>
      <c r="F89" s="23"/>
      <c r="G89" s="23"/>
    </row>
    <row r="90" s="1" customFormat="1" ht="18.75" customHeight="1" spans="1:7">
      <c r="A90" s="24"/>
      <c r="B90" s="21" t="s">
        <v>1103</v>
      </c>
      <c r="C90" s="21" t="s">
        <v>528</v>
      </c>
      <c r="D90" s="21" t="s">
        <v>1102</v>
      </c>
      <c r="E90" s="23">
        <v>270000</v>
      </c>
      <c r="F90" s="23"/>
      <c r="G90" s="23"/>
    </row>
    <row r="91" s="1" customFormat="1" ht="18.75" customHeight="1" spans="1:7">
      <c r="A91" s="24"/>
      <c r="B91" s="21" t="s">
        <v>1103</v>
      </c>
      <c r="C91" s="21" t="s">
        <v>530</v>
      </c>
      <c r="D91" s="21" t="s">
        <v>1102</v>
      </c>
      <c r="E91" s="23">
        <v>168500</v>
      </c>
      <c r="F91" s="23"/>
      <c r="G91" s="23"/>
    </row>
    <row r="92" s="1" customFormat="1" ht="18.75" customHeight="1" spans="1:7">
      <c r="A92" s="24"/>
      <c r="B92" s="21" t="s">
        <v>1103</v>
      </c>
      <c r="C92" s="21" t="s">
        <v>532</v>
      </c>
      <c r="D92" s="21" t="s">
        <v>1102</v>
      </c>
      <c r="E92" s="23">
        <v>1067298.19</v>
      </c>
      <c r="F92" s="23"/>
      <c r="G92" s="23"/>
    </row>
    <row r="93" s="1" customFormat="1" ht="18.75" customHeight="1" spans="1:7">
      <c r="A93" s="24"/>
      <c r="B93" s="21" t="s">
        <v>1103</v>
      </c>
      <c r="C93" s="21" t="s">
        <v>534</v>
      </c>
      <c r="D93" s="21" t="s">
        <v>1102</v>
      </c>
      <c r="E93" s="23">
        <v>1422944.46</v>
      </c>
      <c r="F93" s="23"/>
      <c r="G93" s="23"/>
    </row>
    <row r="94" s="1" customFormat="1" ht="18.75" customHeight="1" spans="1:7">
      <c r="A94" s="24"/>
      <c r="B94" s="21" t="s">
        <v>1103</v>
      </c>
      <c r="C94" s="21" t="s">
        <v>536</v>
      </c>
      <c r="D94" s="21" t="s">
        <v>1102</v>
      </c>
      <c r="E94" s="23">
        <v>295190</v>
      </c>
      <c r="F94" s="23"/>
      <c r="G94" s="23"/>
    </row>
    <row r="95" s="1" customFormat="1" ht="18.75" customHeight="1" spans="1:7">
      <c r="A95" s="24"/>
      <c r="B95" s="21" t="s">
        <v>1103</v>
      </c>
      <c r="C95" s="21" t="s">
        <v>538</v>
      </c>
      <c r="D95" s="21" t="s">
        <v>1102</v>
      </c>
      <c r="E95" s="23">
        <v>27828510</v>
      </c>
      <c r="F95" s="23"/>
      <c r="G95" s="23"/>
    </row>
    <row r="96" s="1" customFormat="1" ht="18.75" customHeight="1" spans="1:7">
      <c r="A96" s="24"/>
      <c r="B96" s="21" t="s">
        <v>1103</v>
      </c>
      <c r="C96" s="21" t="s">
        <v>540</v>
      </c>
      <c r="D96" s="21" t="s">
        <v>1102</v>
      </c>
      <c r="E96" s="23">
        <v>30000</v>
      </c>
      <c r="F96" s="23"/>
      <c r="G96" s="23"/>
    </row>
    <row r="97" s="1" customFormat="1" ht="18.75" customHeight="1" spans="1:7">
      <c r="A97" s="24"/>
      <c r="B97" s="21" t="s">
        <v>1103</v>
      </c>
      <c r="C97" s="21" t="s">
        <v>542</v>
      </c>
      <c r="D97" s="21" t="s">
        <v>1102</v>
      </c>
      <c r="E97" s="23">
        <v>145500</v>
      </c>
      <c r="F97" s="23"/>
      <c r="G97" s="23"/>
    </row>
    <row r="98" s="1" customFormat="1" ht="18.75" customHeight="1" spans="1:7">
      <c r="A98" s="24"/>
      <c r="B98" s="21" t="s">
        <v>1103</v>
      </c>
      <c r="C98" s="21" t="s">
        <v>544</v>
      </c>
      <c r="D98" s="21" t="s">
        <v>1102</v>
      </c>
      <c r="E98" s="23">
        <v>200000</v>
      </c>
      <c r="F98" s="23"/>
      <c r="G98" s="23"/>
    </row>
    <row r="99" s="1" customFormat="1" ht="18.75" customHeight="1" spans="1:7">
      <c r="A99" s="24"/>
      <c r="B99" s="21" t="s">
        <v>1103</v>
      </c>
      <c r="C99" s="21" t="s">
        <v>546</v>
      </c>
      <c r="D99" s="21" t="s">
        <v>1102</v>
      </c>
      <c r="E99" s="23">
        <v>70000</v>
      </c>
      <c r="F99" s="23"/>
      <c r="G99" s="23"/>
    </row>
    <row r="100" s="1" customFormat="1" ht="18.75" customHeight="1" spans="1:7">
      <c r="A100" s="24"/>
      <c r="B100" s="21" t="s">
        <v>1103</v>
      </c>
      <c r="C100" s="21" t="s">
        <v>548</v>
      </c>
      <c r="D100" s="21" t="s">
        <v>1102</v>
      </c>
      <c r="E100" s="23">
        <v>1070000</v>
      </c>
      <c r="F100" s="23"/>
      <c r="G100" s="23"/>
    </row>
    <row r="101" s="1" customFormat="1" ht="18.75" customHeight="1" spans="1:7">
      <c r="A101" s="24"/>
      <c r="B101" s="21" t="s">
        <v>1103</v>
      </c>
      <c r="C101" s="21" t="s">
        <v>550</v>
      </c>
      <c r="D101" s="21" t="s">
        <v>1102</v>
      </c>
      <c r="E101" s="23">
        <v>1973000</v>
      </c>
      <c r="F101" s="23"/>
      <c r="G101" s="23"/>
    </row>
    <row r="102" s="1" customFormat="1" ht="18.75" customHeight="1" spans="1:7">
      <c r="A102" s="24"/>
      <c r="B102" s="21" t="s">
        <v>1103</v>
      </c>
      <c r="C102" s="21" t="s">
        <v>552</v>
      </c>
      <c r="D102" s="21" t="s">
        <v>1102</v>
      </c>
      <c r="E102" s="23">
        <v>150000</v>
      </c>
      <c r="F102" s="23"/>
      <c r="G102" s="23"/>
    </row>
    <row r="103" s="1" customFormat="1" ht="18.75" customHeight="1" spans="1:7">
      <c r="A103" s="24"/>
      <c r="B103" s="21" t="s">
        <v>1103</v>
      </c>
      <c r="C103" s="21" t="s">
        <v>554</v>
      </c>
      <c r="D103" s="21" t="s">
        <v>1102</v>
      </c>
      <c r="E103" s="23">
        <v>17644.5</v>
      </c>
      <c r="F103" s="23"/>
      <c r="G103" s="23"/>
    </row>
    <row r="104" s="1" customFormat="1" ht="18.75" customHeight="1" spans="1:7">
      <c r="A104" s="24"/>
      <c r="B104" s="21" t="s">
        <v>1103</v>
      </c>
      <c r="C104" s="21" t="s">
        <v>556</v>
      </c>
      <c r="D104" s="21" t="s">
        <v>1102</v>
      </c>
      <c r="E104" s="23">
        <v>874200</v>
      </c>
      <c r="F104" s="23"/>
      <c r="G104" s="23"/>
    </row>
    <row r="105" s="1" customFormat="1" ht="18.75" customHeight="1" spans="1:7">
      <c r="A105" s="24"/>
      <c r="B105" s="21" t="s">
        <v>1103</v>
      </c>
      <c r="C105" s="21" t="s">
        <v>558</v>
      </c>
      <c r="D105" s="21" t="s">
        <v>1102</v>
      </c>
      <c r="E105" s="23">
        <v>593272.15</v>
      </c>
      <c r="F105" s="23"/>
      <c r="G105" s="23"/>
    </row>
    <row r="106" s="1" customFormat="1" ht="18.75" customHeight="1" spans="1:7">
      <c r="A106" s="24"/>
      <c r="B106" s="21" t="s">
        <v>1103</v>
      </c>
      <c r="C106" s="21" t="s">
        <v>560</v>
      </c>
      <c r="D106" s="21" t="s">
        <v>1102</v>
      </c>
      <c r="E106" s="23">
        <v>3981300.02</v>
      </c>
      <c r="F106" s="23"/>
      <c r="G106" s="23"/>
    </row>
    <row r="107" s="1" customFormat="1" ht="18.75" customHeight="1" spans="1:7">
      <c r="A107" s="24"/>
      <c r="B107" s="21" t="s">
        <v>1103</v>
      </c>
      <c r="C107" s="21" t="s">
        <v>562</v>
      </c>
      <c r="D107" s="21" t="s">
        <v>1102</v>
      </c>
      <c r="E107" s="23">
        <v>389650</v>
      </c>
      <c r="F107" s="23"/>
      <c r="G107" s="23"/>
    </row>
    <row r="108" s="1" customFormat="1" ht="18.75" customHeight="1" spans="1:7">
      <c r="A108" s="24"/>
      <c r="B108" s="21" t="s">
        <v>1103</v>
      </c>
      <c r="C108" s="21" t="s">
        <v>564</v>
      </c>
      <c r="D108" s="21" t="s">
        <v>1102</v>
      </c>
      <c r="E108" s="23">
        <v>240000</v>
      </c>
      <c r="F108" s="23"/>
      <c r="G108" s="23"/>
    </row>
    <row r="109" s="1" customFormat="1" ht="18.75" customHeight="1" spans="1:7">
      <c r="A109" s="24"/>
      <c r="B109" s="21" t="s">
        <v>1103</v>
      </c>
      <c r="C109" s="21" t="s">
        <v>566</v>
      </c>
      <c r="D109" s="21" t="s">
        <v>1102</v>
      </c>
      <c r="E109" s="23">
        <v>50000</v>
      </c>
      <c r="F109" s="23"/>
      <c r="G109" s="23"/>
    </row>
    <row r="110" s="1" customFormat="1" ht="18.75" customHeight="1" spans="1:7">
      <c r="A110" s="24"/>
      <c r="B110" s="21" t="s">
        <v>1103</v>
      </c>
      <c r="C110" s="21" t="s">
        <v>568</v>
      </c>
      <c r="D110" s="21" t="s">
        <v>1102</v>
      </c>
      <c r="E110" s="23">
        <v>16000</v>
      </c>
      <c r="F110" s="23"/>
      <c r="G110" s="23"/>
    </row>
    <row r="111" s="1" customFormat="1" ht="18.75" customHeight="1" spans="1:7">
      <c r="A111" s="24"/>
      <c r="B111" s="21" t="s">
        <v>1103</v>
      </c>
      <c r="C111" s="21" t="s">
        <v>570</v>
      </c>
      <c r="D111" s="21" t="s">
        <v>1102</v>
      </c>
      <c r="E111" s="23">
        <v>10000</v>
      </c>
      <c r="F111" s="23"/>
      <c r="G111" s="23"/>
    </row>
    <row r="112" s="1" customFormat="1" ht="18.75" customHeight="1" spans="1:7">
      <c r="A112" s="24"/>
      <c r="B112" s="21" t="s">
        <v>1103</v>
      </c>
      <c r="C112" s="21" t="s">
        <v>572</v>
      </c>
      <c r="D112" s="21" t="s">
        <v>1102</v>
      </c>
      <c r="E112" s="23">
        <v>60000</v>
      </c>
      <c r="F112" s="23"/>
      <c r="G112" s="23"/>
    </row>
    <row r="113" s="1" customFormat="1" ht="18.75" customHeight="1" spans="1:7">
      <c r="A113" s="24"/>
      <c r="B113" s="21" t="s">
        <v>1103</v>
      </c>
      <c r="C113" s="21" t="s">
        <v>574</v>
      </c>
      <c r="D113" s="21" t="s">
        <v>1102</v>
      </c>
      <c r="E113" s="23">
        <v>470000</v>
      </c>
      <c r="F113" s="23"/>
      <c r="G113" s="23"/>
    </row>
    <row r="114" s="1" customFormat="1" ht="18.75" customHeight="1" spans="1:7">
      <c r="A114" s="24"/>
      <c r="B114" s="21" t="s">
        <v>1103</v>
      </c>
      <c r="C114" s="21" t="s">
        <v>576</v>
      </c>
      <c r="D114" s="21" t="s">
        <v>1102</v>
      </c>
      <c r="E114" s="23">
        <v>378000</v>
      </c>
      <c r="F114" s="23"/>
      <c r="G114" s="23"/>
    </row>
    <row r="115" s="1" customFormat="1" ht="18.75" customHeight="1" spans="1:7">
      <c r="A115" s="24"/>
      <c r="B115" s="21" t="s">
        <v>1103</v>
      </c>
      <c r="C115" s="21" t="s">
        <v>578</v>
      </c>
      <c r="D115" s="21" t="s">
        <v>1102</v>
      </c>
      <c r="E115" s="23">
        <v>20169</v>
      </c>
      <c r="F115" s="23"/>
      <c r="G115" s="23"/>
    </row>
    <row r="116" s="1" customFormat="1" ht="18.75" customHeight="1" spans="1:7">
      <c r="A116" s="24"/>
      <c r="B116" s="21" t="s">
        <v>1103</v>
      </c>
      <c r="C116" s="21" t="s">
        <v>580</v>
      </c>
      <c r="D116" s="21" t="s">
        <v>1102</v>
      </c>
      <c r="E116" s="23">
        <v>100000</v>
      </c>
      <c r="F116" s="23"/>
      <c r="G116" s="23"/>
    </row>
    <row r="117" s="1" customFormat="1" ht="18.75" customHeight="1" spans="1:7">
      <c r="A117" s="24"/>
      <c r="B117" s="21" t="s">
        <v>1103</v>
      </c>
      <c r="C117" s="21" t="s">
        <v>582</v>
      </c>
      <c r="D117" s="21" t="s">
        <v>1102</v>
      </c>
      <c r="E117" s="23">
        <v>115260.02</v>
      </c>
      <c r="F117" s="23"/>
      <c r="G117" s="23"/>
    </row>
    <row r="118" s="1" customFormat="1" ht="18.75" customHeight="1" spans="1:7">
      <c r="A118" s="24"/>
      <c r="B118" s="21" t="s">
        <v>1103</v>
      </c>
      <c r="C118" s="21" t="s">
        <v>584</v>
      </c>
      <c r="D118" s="21" t="s">
        <v>1102</v>
      </c>
      <c r="E118" s="23">
        <v>972620</v>
      </c>
      <c r="F118" s="23"/>
      <c r="G118" s="23"/>
    </row>
    <row r="119" s="1" customFormat="1" ht="18.75" customHeight="1" spans="1:7">
      <c r="A119" s="24"/>
      <c r="B119" s="21" t="s">
        <v>1103</v>
      </c>
      <c r="C119" s="21" t="s">
        <v>586</v>
      </c>
      <c r="D119" s="21" t="s">
        <v>1102</v>
      </c>
      <c r="E119" s="23">
        <v>675644.38</v>
      </c>
      <c r="F119" s="23"/>
      <c r="G119" s="23"/>
    </row>
    <row r="120" s="1" customFormat="1" ht="18.75" customHeight="1" spans="1:7">
      <c r="A120" s="24"/>
      <c r="B120" s="21" t="s">
        <v>1103</v>
      </c>
      <c r="C120" s="21" t="s">
        <v>588</v>
      </c>
      <c r="D120" s="21" t="s">
        <v>1102</v>
      </c>
      <c r="E120" s="23">
        <v>340500</v>
      </c>
      <c r="F120" s="23"/>
      <c r="G120" s="23"/>
    </row>
    <row r="121" s="1" customFormat="1" ht="18.75" customHeight="1" spans="1:7">
      <c r="A121" s="24"/>
      <c r="B121" s="21" t="s">
        <v>1103</v>
      </c>
      <c r="C121" s="21" t="s">
        <v>590</v>
      </c>
      <c r="D121" s="21" t="s">
        <v>1102</v>
      </c>
      <c r="E121" s="23">
        <v>220000</v>
      </c>
      <c r="F121" s="23"/>
      <c r="G121" s="23"/>
    </row>
    <row r="122" s="1" customFormat="1" ht="18.75" customHeight="1" spans="1:7">
      <c r="A122" s="24"/>
      <c r="B122" s="21" t="s">
        <v>1103</v>
      </c>
      <c r="C122" s="21" t="s">
        <v>592</v>
      </c>
      <c r="D122" s="21" t="s">
        <v>1102</v>
      </c>
      <c r="E122" s="23">
        <v>15166800</v>
      </c>
      <c r="F122" s="23"/>
      <c r="G122" s="23"/>
    </row>
    <row r="123" s="1" customFormat="1" ht="18.75" customHeight="1" spans="1:7">
      <c r="A123" s="24"/>
      <c r="B123" s="21" t="s">
        <v>1103</v>
      </c>
      <c r="C123" s="21" t="s">
        <v>594</v>
      </c>
      <c r="D123" s="21" t="s">
        <v>1102</v>
      </c>
      <c r="E123" s="23">
        <v>3653314.72</v>
      </c>
      <c r="F123" s="23"/>
      <c r="G123" s="23"/>
    </row>
    <row r="124" s="1" customFormat="1" ht="18.75" customHeight="1" spans="1:7">
      <c r="A124" s="24"/>
      <c r="B124" s="21" t="s">
        <v>1103</v>
      </c>
      <c r="C124" s="21" t="s">
        <v>596</v>
      </c>
      <c r="D124" s="21" t="s">
        <v>1102</v>
      </c>
      <c r="E124" s="23">
        <v>198900</v>
      </c>
      <c r="F124" s="23"/>
      <c r="G124" s="23"/>
    </row>
    <row r="125" s="1" customFormat="1" ht="18.75" customHeight="1" spans="1:7">
      <c r="A125" s="24"/>
      <c r="B125" s="21" t="s">
        <v>1103</v>
      </c>
      <c r="C125" s="21" t="s">
        <v>598</v>
      </c>
      <c r="D125" s="21" t="s">
        <v>1102</v>
      </c>
      <c r="E125" s="23">
        <v>435611</v>
      </c>
      <c r="F125" s="23"/>
      <c r="G125" s="23"/>
    </row>
    <row r="126" s="1" customFormat="1" ht="18.75" customHeight="1" spans="1:7">
      <c r="A126" s="24"/>
      <c r="B126" s="21" t="s">
        <v>1103</v>
      </c>
      <c r="C126" s="21" t="s">
        <v>600</v>
      </c>
      <c r="D126" s="21" t="s">
        <v>1102</v>
      </c>
      <c r="E126" s="23">
        <v>145000</v>
      </c>
      <c r="F126" s="23"/>
      <c r="G126" s="23"/>
    </row>
    <row r="127" s="1" customFormat="1" ht="18.75" customHeight="1" spans="1:7">
      <c r="A127" s="24"/>
      <c r="B127" s="21" t="s">
        <v>1103</v>
      </c>
      <c r="C127" s="21" t="s">
        <v>608</v>
      </c>
      <c r="D127" s="21" t="s">
        <v>1102</v>
      </c>
      <c r="E127" s="23">
        <v>2462700</v>
      </c>
      <c r="F127" s="23"/>
      <c r="G127" s="23"/>
    </row>
    <row r="128" s="1" customFormat="1" ht="18.75" customHeight="1" spans="1:7">
      <c r="A128" s="24"/>
      <c r="B128" s="21" t="s">
        <v>1103</v>
      </c>
      <c r="C128" s="21" t="s">
        <v>610</v>
      </c>
      <c r="D128" s="21" t="s">
        <v>1102</v>
      </c>
      <c r="E128" s="23">
        <v>261200</v>
      </c>
      <c r="F128" s="23"/>
      <c r="G128" s="23"/>
    </row>
    <row r="129" s="1" customFormat="1" ht="18.75" customHeight="1" spans="1:7">
      <c r="A129" s="24"/>
      <c r="B129" s="21" t="s">
        <v>1103</v>
      </c>
      <c r="C129" s="21" t="s">
        <v>612</v>
      </c>
      <c r="D129" s="21" t="s">
        <v>1102</v>
      </c>
      <c r="E129" s="23">
        <v>20743.8</v>
      </c>
      <c r="F129" s="23"/>
      <c r="G129" s="23"/>
    </row>
    <row r="130" s="1" customFormat="1" ht="18.75" customHeight="1" spans="1:7">
      <c r="A130" s="24"/>
      <c r="B130" s="21" t="s">
        <v>1103</v>
      </c>
      <c r="C130" s="21" t="s">
        <v>614</v>
      </c>
      <c r="D130" s="21" t="s">
        <v>1102</v>
      </c>
      <c r="E130" s="23">
        <v>372600</v>
      </c>
      <c r="F130" s="23"/>
      <c r="G130" s="23"/>
    </row>
    <row r="131" s="1" customFormat="1" ht="18.75" customHeight="1" spans="1:7">
      <c r="A131" s="24"/>
      <c r="B131" s="21" t="s">
        <v>1103</v>
      </c>
      <c r="C131" s="21" t="s">
        <v>616</v>
      </c>
      <c r="D131" s="21" t="s">
        <v>1102</v>
      </c>
      <c r="E131" s="23">
        <v>544080</v>
      </c>
      <c r="F131" s="23"/>
      <c r="G131" s="23"/>
    </row>
    <row r="132" s="1" customFormat="1" ht="18.75" customHeight="1" spans="1:7">
      <c r="A132" s="24"/>
      <c r="B132" s="21" t="s">
        <v>1103</v>
      </c>
      <c r="C132" s="21" t="s">
        <v>618</v>
      </c>
      <c r="D132" s="21" t="s">
        <v>1102</v>
      </c>
      <c r="E132" s="23">
        <v>321900</v>
      </c>
      <c r="F132" s="23"/>
      <c r="G132" s="23"/>
    </row>
    <row r="133" s="1" customFormat="1" ht="18.75" customHeight="1" spans="1:7">
      <c r="A133" s="24"/>
      <c r="B133" s="21" t="s">
        <v>1103</v>
      </c>
      <c r="C133" s="21" t="s">
        <v>620</v>
      </c>
      <c r="D133" s="21" t="s">
        <v>1102</v>
      </c>
      <c r="E133" s="23">
        <v>1110000</v>
      </c>
      <c r="F133" s="23"/>
      <c r="G133" s="23"/>
    </row>
    <row r="134" s="1" customFormat="1" ht="18.75" customHeight="1" spans="1:7">
      <c r="A134" s="24"/>
      <c r="B134" s="21" t="s">
        <v>1103</v>
      </c>
      <c r="C134" s="21" t="s">
        <v>622</v>
      </c>
      <c r="D134" s="21" t="s">
        <v>1102</v>
      </c>
      <c r="E134" s="23">
        <v>10000000</v>
      </c>
      <c r="F134" s="23"/>
      <c r="G134" s="23"/>
    </row>
    <row r="135" s="1" customFormat="1" ht="18.75" customHeight="1" spans="1:7">
      <c r="A135" s="24"/>
      <c r="B135" s="21" t="s">
        <v>1103</v>
      </c>
      <c r="C135" s="21" t="s">
        <v>624</v>
      </c>
      <c r="D135" s="21" t="s">
        <v>1102</v>
      </c>
      <c r="E135" s="23">
        <v>1156000</v>
      </c>
      <c r="F135" s="23"/>
      <c r="G135" s="23"/>
    </row>
    <row r="136" s="1" customFormat="1" ht="18.75" customHeight="1" spans="1:7">
      <c r="A136" s="24"/>
      <c r="B136" s="21" t="s">
        <v>1103</v>
      </c>
      <c r="C136" s="21" t="s">
        <v>626</v>
      </c>
      <c r="D136" s="21" t="s">
        <v>1102</v>
      </c>
      <c r="E136" s="23">
        <v>76068700</v>
      </c>
      <c r="F136" s="23"/>
      <c r="G136" s="23"/>
    </row>
    <row r="137" s="1" customFormat="1" ht="18.75" customHeight="1" spans="1:7">
      <c r="A137" s="24"/>
      <c r="B137" s="21" t="s">
        <v>1103</v>
      </c>
      <c r="C137" s="21" t="s">
        <v>628</v>
      </c>
      <c r="D137" s="21" t="s">
        <v>1102</v>
      </c>
      <c r="E137" s="23">
        <v>300000</v>
      </c>
      <c r="F137" s="23"/>
      <c r="G137" s="23"/>
    </row>
    <row r="138" s="1" customFormat="1" ht="18.75" customHeight="1" spans="1:7">
      <c r="A138" s="24"/>
      <c r="B138" s="21" t="s">
        <v>1103</v>
      </c>
      <c r="C138" s="21" t="s">
        <v>630</v>
      </c>
      <c r="D138" s="21" t="s">
        <v>1102</v>
      </c>
      <c r="E138" s="23">
        <v>3930000</v>
      </c>
      <c r="F138" s="23"/>
      <c r="G138" s="23"/>
    </row>
    <row r="139" s="1" customFormat="1" ht="18.75" customHeight="1" spans="1:7">
      <c r="A139" s="24"/>
      <c r="B139" s="21" t="s">
        <v>1103</v>
      </c>
      <c r="C139" s="21" t="s">
        <v>632</v>
      </c>
      <c r="D139" s="21" t="s">
        <v>1102</v>
      </c>
      <c r="E139" s="23">
        <v>1800000</v>
      </c>
      <c r="F139" s="23"/>
      <c r="G139" s="23"/>
    </row>
    <row r="140" s="1" customFormat="1" ht="18.75" customHeight="1" spans="1:7">
      <c r="A140" s="24"/>
      <c r="B140" s="21" t="s">
        <v>1103</v>
      </c>
      <c r="C140" s="21" t="s">
        <v>634</v>
      </c>
      <c r="D140" s="21" t="s">
        <v>1102</v>
      </c>
      <c r="E140" s="23">
        <v>3420000</v>
      </c>
      <c r="F140" s="23"/>
      <c r="G140" s="23"/>
    </row>
    <row r="141" s="1" customFormat="1" ht="18.75" customHeight="1" spans="1:7">
      <c r="A141" s="24"/>
      <c r="B141" s="21" t="s">
        <v>1103</v>
      </c>
      <c r="C141" s="21" t="s">
        <v>636</v>
      </c>
      <c r="D141" s="21" t="s">
        <v>1102</v>
      </c>
      <c r="E141" s="23">
        <v>630000</v>
      </c>
      <c r="F141" s="23"/>
      <c r="G141" s="23"/>
    </row>
    <row r="142" s="1" customFormat="1" ht="18.75" customHeight="1" spans="1:7">
      <c r="A142" s="24"/>
      <c r="B142" s="21" t="s">
        <v>1103</v>
      </c>
      <c r="C142" s="21" t="s">
        <v>638</v>
      </c>
      <c r="D142" s="21" t="s">
        <v>1102</v>
      </c>
      <c r="E142" s="23">
        <v>970000</v>
      </c>
      <c r="F142" s="23"/>
      <c r="G142" s="23"/>
    </row>
    <row r="143" s="1" customFormat="1" ht="18.75" customHeight="1" spans="1:7">
      <c r="A143" s="24"/>
      <c r="B143" s="21" t="s">
        <v>1103</v>
      </c>
      <c r="C143" s="21" t="s">
        <v>640</v>
      </c>
      <c r="D143" s="21" t="s">
        <v>1102</v>
      </c>
      <c r="E143" s="23">
        <v>9810000</v>
      </c>
      <c r="F143" s="23"/>
      <c r="G143" s="23"/>
    </row>
    <row r="144" s="1" customFormat="1" ht="18.75" customHeight="1" spans="1:7">
      <c r="A144" s="24"/>
      <c r="B144" s="21" t="s">
        <v>1103</v>
      </c>
      <c r="C144" s="21" t="s">
        <v>642</v>
      </c>
      <c r="D144" s="21" t="s">
        <v>1102</v>
      </c>
      <c r="E144" s="23">
        <v>7248000</v>
      </c>
      <c r="F144" s="23"/>
      <c r="G144" s="23"/>
    </row>
    <row r="145" s="1" customFormat="1" ht="18.75" customHeight="1" spans="1:7">
      <c r="A145" s="24"/>
      <c r="B145" s="21" t="s">
        <v>1103</v>
      </c>
      <c r="C145" s="21" t="s">
        <v>644</v>
      </c>
      <c r="D145" s="21" t="s">
        <v>1102</v>
      </c>
      <c r="E145" s="23">
        <v>2210000</v>
      </c>
      <c r="F145" s="23"/>
      <c r="G145" s="23"/>
    </row>
    <row r="146" s="1" customFormat="1" ht="18.75" customHeight="1" spans="1:7">
      <c r="A146" s="24"/>
      <c r="B146" s="21" t="s">
        <v>1103</v>
      </c>
      <c r="C146" s="21" t="s">
        <v>646</v>
      </c>
      <c r="D146" s="21" t="s">
        <v>1102</v>
      </c>
      <c r="E146" s="23">
        <v>4320000</v>
      </c>
      <c r="F146" s="23"/>
      <c r="G146" s="23"/>
    </row>
    <row r="147" s="1" customFormat="1" ht="18.75" customHeight="1" spans="1:7">
      <c r="A147" s="24"/>
      <c r="B147" s="21" t="s">
        <v>1103</v>
      </c>
      <c r="C147" s="21" t="s">
        <v>648</v>
      </c>
      <c r="D147" s="21" t="s">
        <v>1102</v>
      </c>
      <c r="E147" s="23">
        <v>4450000</v>
      </c>
      <c r="F147" s="23"/>
      <c r="G147" s="23"/>
    </row>
    <row r="148" s="1" customFormat="1" ht="18.75" customHeight="1" spans="1:7">
      <c r="A148" s="24"/>
      <c r="B148" s="21" t="s">
        <v>1103</v>
      </c>
      <c r="C148" s="21" t="s">
        <v>650</v>
      </c>
      <c r="D148" s="21" t="s">
        <v>1102</v>
      </c>
      <c r="E148" s="23">
        <v>56970000</v>
      </c>
      <c r="F148" s="23"/>
      <c r="G148" s="23"/>
    </row>
    <row r="149" s="1" customFormat="1" ht="18.75" customHeight="1" spans="1:7">
      <c r="A149" s="25" t="s">
        <v>55</v>
      </c>
      <c r="B149" s="26"/>
      <c r="C149" s="26"/>
      <c r="D149" s="27"/>
      <c r="E149" s="23">
        <v>399719029.74</v>
      </c>
      <c r="F149" s="23"/>
      <c r="G149" s="23"/>
    </row>
  </sheetData>
  <mergeCells count="11">
    <mergeCell ref="A2:G2"/>
    <mergeCell ref="A3:D3"/>
    <mergeCell ref="E4:G4"/>
    <mergeCell ref="A149:D149"/>
    <mergeCell ref="A4:A6"/>
    <mergeCell ref="B4:B6"/>
    <mergeCell ref="C4:C6"/>
    <mergeCell ref="D4:D6"/>
    <mergeCell ref="E5:E6"/>
    <mergeCell ref="F5:F6"/>
    <mergeCell ref="G5:G6"/>
  </mergeCells>
  <printOptions horizontalCentered="1"/>
  <pageMargins left="0.37" right="0.37" top="0.56" bottom="0.56" header="0.48" footer="0.48"/>
  <pageSetup paperSize="9" scale="56"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37"/>
  <sheetViews>
    <sheetView showGridLines="0" showZeros="0" tabSelected="1" workbookViewId="0">
      <pane ySplit="1" topLeftCell="A2" activePane="bottomLeft" state="frozen"/>
      <selection/>
      <selection pane="bottomLeft" activeCell="C16" sqref="C16"/>
    </sheetView>
  </sheetViews>
  <sheetFormatPr defaultColWidth="8.575" defaultRowHeight="12.75" customHeight="1"/>
  <cols>
    <col min="1" max="1" width="15.8916666666667" customWidth="1"/>
    <col min="2" max="2" width="35" customWidth="1"/>
    <col min="3" max="19" width="22" customWidth="1"/>
  </cols>
  <sheetData>
    <row r="1" customHeight="1" spans="1:19">
      <c r="A1" s="38"/>
      <c r="B1" s="38"/>
      <c r="C1" s="38"/>
      <c r="D1" s="38"/>
      <c r="E1" s="38"/>
      <c r="F1" s="38"/>
      <c r="G1" s="38"/>
      <c r="H1" s="38"/>
      <c r="I1" s="38"/>
      <c r="J1" s="38"/>
      <c r="K1" s="38"/>
      <c r="L1" s="38"/>
      <c r="M1" s="38"/>
      <c r="N1" s="38"/>
      <c r="O1" s="38"/>
      <c r="P1" s="38"/>
      <c r="Q1" s="38"/>
      <c r="R1" s="38"/>
      <c r="S1" s="38"/>
    </row>
    <row r="2" ht="17.25" customHeight="1" spans="1:1">
      <c r="A2" s="68" t="s">
        <v>53</v>
      </c>
    </row>
    <row r="3" ht="41.25" customHeight="1" spans="1:1">
      <c r="A3" s="42" t="str">
        <f>"2025"&amp;"年部门收入预算表"</f>
        <v>2025年部门收入预算表</v>
      </c>
    </row>
    <row r="4" ht="17.25" customHeight="1" spans="1:19">
      <c r="A4" s="45" t="str">
        <f>"单位名称："&amp;"寻甸回族彝族自治县农业农村局"</f>
        <v>单位名称：寻甸回族彝族自治县农业农村局</v>
      </c>
      <c r="B4" s="1"/>
      <c r="S4" s="47" t="s">
        <v>2</v>
      </c>
    </row>
    <row r="5" ht="21.75" customHeight="1" spans="1:19">
      <c r="A5" s="218" t="s">
        <v>54</v>
      </c>
      <c r="B5" s="219"/>
      <c r="C5" s="219" t="s">
        <v>55</v>
      </c>
      <c r="D5" s="220" t="s">
        <v>56</v>
      </c>
      <c r="E5" s="220"/>
      <c r="F5" s="220"/>
      <c r="G5" s="220"/>
      <c r="H5" s="220"/>
      <c r="I5" s="226"/>
      <c r="J5" s="220"/>
      <c r="K5" s="220"/>
      <c r="L5" s="220"/>
      <c r="M5" s="220"/>
      <c r="N5" s="227"/>
      <c r="O5" s="220" t="s">
        <v>46</v>
      </c>
      <c r="P5" s="220"/>
      <c r="Q5" s="220"/>
      <c r="R5" s="220"/>
      <c r="S5" s="227"/>
    </row>
    <row r="6" ht="27" customHeight="1" spans="1:19">
      <c r="A6" s="221"/>
      <c r="B6" s="222"/>
      <c r="C6" s="222"/>
      <c r="D6" s="222" t="s">
        <v>57</v>
      </c>
      <c r="E6" s="222" t="s">
        <v>58</v>
      </c>
      <c r="F6" s="222" t="s">
        <v>59</v>
      </c>
      <c r="G6" s="222" t="s">
        <v>60</v>
      </c>
      <c r="H6" s="222" t="s">
        <v>61</v>
      </c>
      <c r="I6" s="228" t="s">
        <v>62</v>
      </c>
      <c r="J6" s="229"/>
      <c r="K6" s="229"/>
      <c r="L6" s="229"/>
      <c r="M6" s="229"/>
      <c r="N6" s="230"/>
      <c r="O6" s="222" t="s">
        <v>57</v>
      </c>
      <c r="P6" s="222" t="s">
        <v>58</v>
      </c>
      <c r="Q6" s="222" t="s">
        <v>59</v>
      </c>
      <c r="R6" s="222" t="s">
        <v>60</v>
      </c>
      <c r="S6" s="222" t="s">
        <v>63</v>
      </c>
    </row>
    <row r="7" ht="30" customHeight="1" spans="1:19">
      <c r="A7" s="223"/>
      <c r="B7" s="127"/>
      <c r="C7" s="139"/>
      <c r="D7" s="139"/>
      <c r="E7" s="139"/>
      <c r="F7" s="139"/>
      <c r="G7" s="139"/>
      <c r="H7" s="139"/>
      <c r="I7" s="78" t="s">
        <v>57</v>
      </c>
      <c r="J7" s="230" t="s">
        <v>64</v>
      </c>
      <c r="K7" s="230" t="s">
        <v>65</v>
      </c>
      <c r="L7" s="230" t="s">
        <v>66</v>
      </c>
      <c r="M7" s="230" t="s">
        <v>67</v>
      </c>
      <c r="N7" s="230" t="s">
        <v>68</v>
      </c>
      <c r="O7" s="231"/>
      <c r="P7" s="231"/>
      <c r="Q7" s="231"/>
      <c r="R7" s="231"/>
      <c r="S7" s="139"/>
    </row>
    <row r="8" ht="15" customHeight="1" spans="1:19">
      <c r="A8" s="224">
        <v>1</v>
      </c>
      <c r="B8" s="224">
        <v>2</v>
      </c>
      <c r="C8" s="224">
        <v>3</v>
      </c>
      <c r="D8" s="224">
        <v>4</v>
      </c>
      <c r="E8" s="224">
        <v>5</v>
      </c>
      <c r="F8" s="224">
        <v>6</v>
      </c>
      <c r="G8" s="224">
        <v>7</v>
      </c>
      <c r="H8" s="224">
        <v>8</v>
      </c>
      <c r="I8" s="78">
        <v>9</v>
      </c>
      <c r="J8" s="224">
        <v>10</v>
      </c>
      <c r="K8" s="224">
        <v>11</v>
      </c>
      <c r="L8" s="224">
        <v>12</v>
      </c>
      <c r="M8" s="224">
        <v>13</v>
      </c>
      <c r="N8" s="224">
        <v>14</v>
      </c>
      <c r="O8" s="224">
        <v>15</v>
      </c>
      <c r="P8" s="224">
        <v>16</v>
      </c>
      <c r="Q8" s="224">
        <v>17</v>
      </c>
      <c r="R8" s="224">
        <v>18</v>
      </c>
      <c r="S8" s="224">
        <v>19</v>
      </c>
    </row>
    <row r="9" ht="18" customHeight="1" spans="1:19">
      <c r="A9" s="21" t="s">
        <v>69</v>
      </c>
      <c r="B9" s="21" t="s">
        <v>70</v>
      </c>
      <c r="C9" s="134">
        <v>468711665.9</v>
      </c>
      <c r="D9" s="94">
        <v>454059546.52</v>
      </c>
      <c r="E9" s="94">
        <v>441968046.52</v>
      </c>
      <c r="F9" s="94">
        <v>12091500</v>
      </c>
      <c r="G9" s="95"/>
      <c r="H9" s="95"/>
      <c r="I9" s="95"/>
      <c r="J9" s="95"/>
      <c r="K9" s="95"/>
      <c r="L9" s="95"/>
      <c r="M9" s="95"/>
      <c r="N9" s="95"/>
      <c r="O9" s="232">
        <v>14652119.38</v>
      </c>
      <c r="P9" s="232">
        <v>14652119.38</v>
      </c>
      <c r="Q9" s="95"/>
      <c r="R9" s="95"/>
      <c r="S9" s="95"/>
    </row>
    <row r="10" ht="18" customHeight="1" spans="1:19">
      <c r="A10" s="156"/>
      <c r="B10" s="156"/>
      <c r="C10" s="95"/>
      <c r="D10" s="95"/>
      <c r="E10" s="95"/>
      <c r="F10" s="95"/>
      <c r="G10" s="95"/>
      <c r="H10" s="95"/>
      <c r="I10" s="95"/>
      <c r="J10" s="95"/>
      <c r="K10" s="95"/>
      <c r="L10" s="95"/>
      <c r="M10" s="95"/>
      <c r="N10" s="95"/>
      <c r="O10" s="233"/>
      <c r="P10" s="234"/>
      <c r="Q10" s="95"/>
      <c r="R10" s="95"/>
      <c r="S10" s="95"/>
    </row>
    <row r="11" ht="18" customHeight="1" spans="1:19">
      <c r="A11" s="156"/>
      <c r="B11" s="156"/>
      <c r="C11" s="95"/>
      <c r="D11" s="95"/>
      <c r="E11" s="95"/>
      <c r="F11" s="95"/>
      <c r="G11" s="95"/>
      <c r="H11" s="95"/>
      <c r="I11" s="95"/>
      <c r="J11" s="95"/>
      <c r="K11" s="95"/>
      <c r="L11" s="95"/>
      <c r="M11" s="95"/>
      <c r="N11" s="95"/>
      <c r="O11" s="95"/>
      <c r="P11" s="95"/>
      <c r="Q11" s="95"/>
      <c r="R11" s="95"/>
      <c r="S11" s="95"/>
    </row>
    <row r="12" ht="18" customHeight="1" spans="1:19">
      <c r="A12" s="156"/>
      <c r="B12" s="156"/>
      <c r="C12" s="95"/>
      <c r="D12" s="95"/>
      <c r="E12" s="95"/>
      <c r="F12" s="95"/>
      <c r="G12" s="95"/>
      <c r="H12" s="95"/>
      <c r="I12" s="95"/>
      <c r="J12" s="95"/>
      <c r="K12" s="95"/>
      <c r="L12" s="95"/>
      <c r="M12" s="95"/>
      <c r="N12" s="95"/>
      <c r="O12" s="95"/>
      <c r="P12" s="95"/>
      <c r="Q12" s="95"/>
      <c r="R12" s="95"/>
      <c r="S12" s="95"/>
    </row>
    <row r="13" ht="18" customHeight="1" spans="1:19">
      <c r="A13" s="50" t="s">
        <v>55</v>
      </c>
      <c r="B13" s="225"/>
      <c r="C13" s="94">
        <v>468711665.9</v>
      </c>
      <c r="D13" s="94">
        <v>454059546.52</v>
      </c>
      <c r="E13" s="94">
        <v>441968046.52</v>
      </c>
      <c r="F13" s="94">
        <v>12091500</v>
      </c>
      <c r="G13" s="95"/>
      <c r="H13" s="95"/>
      <c r="I13" s="95"/>
      <c r="J13" s="95"/>
      <c r="K13" s="95"/>
      <c r="L13" s="95"/>
      <c r="M13" s="95"/>
      <c r="N13" s="95"/>
      <c r="O13" s="94">
        <v>14652119.38</v>
      </c>
      <c r="P13" s="94">
        <v>14652119.38</v>
      </c>
      <c r="Q13" s="95"/>
      <c r="R13" s="95"/>
      <c r="S13" s="95"/>
    </row>
    <row r="14" customHeight="1" spans="4:4">
      <c r="D14" s="1"/>
    </row>
    <row r="15" customHeight="1" spans="4:4">
      <c r="D15" s="1"/>
    </row>
    <row r="16" customHeight="1" spans="4:4">
      <c r="D16" s="1"/>
    </row>
    <row r="17" customHeight="1" spans="4:4">
      <c r="D17" s="1"/>
    </row>
    <row r="18" customHeight="1" spans="4:4">
      <c r="D18" s="1"/>
    </row>
    <row r="21" customHeight="1" spans="4:4">
      <c r="D21" s="1"/>
    </row>
    <row r="25" customHeight="1" spans="4:4">
      <c r="D25" s="1"/>
    </row>
    <row r="33" customHeight="1" spans="2:4">
      <c r="B33" s="1"/>
      <c r="D33" s="1"/>
    </row>
    <row r="34" customHeight="1" spans="2:4">
      <c r="B34" s="1"/>
      <c r="D34" s="1"/>
    </row>
    <row r="35" customHeight="1" spans="2:4">
      <c r="B35" s="1"/>
      <c r="D35" s="1"/>
    </row>
    <row r="36" customHeight="1" spans="2:4">
      <c r="B36" s="1"/>
      <c r="D36" s="1"/>
    </row>
    <row r="37" customHeight="1" spans="2:4">
      <c r="B37" s="1"/>
      <c r="D37" s="1"/>
    </row>
  </sheetData>
  <mergeCells count="20">
    <mergeCell ref="A2:S2"/>
    <mergeCell ref="A3:S3"/>
    <mergeCell ref="A4:B4"/>
    <mergeCell ref="D5:N5"/>
    <mergeCell ref="O5:S5"/>
    <mergeCell ref="I6:N6"/>
    <mergeCell ref="A13:B13"/>
    <mergeCell ref="A5:A7"/>
    <mergeCell ref="B5:B7"/>
    <mergeCell ref="C5:C7"/>
    <mergeCell ref="D6:D7"/>
    <mergeCell ref="E6:E7"/>
    <mergeCell ref="F6:F7"/>
    <mergeCell ref="G6:G7"/>
    <mergeCell ref="H6:H7"/>
    <mergeCell ref="O6:O7"/>
    <mergeCell ref="P6:P7"/>
    <mergeCell ref="Q6:Q7"/>
    <mergeCell ref="R6:R7"/>
    <mergeCell ref="S6:S7"/>
  </mergeCells>
  <printOptions horizontalCentered="1"/>
  <pageMargins left="0.96" right="0.96" top="0.72" bottom="0.72" header="0" footer="0"/>
  <pageSetup paperSize="9" orientation="landscape"/>
  <headerFooter>
    <oddFooter>&amp;C第&amp;P页，共&amp;N页&amp;R&amp;N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O58"/>
  <sheetViews>
    <sheetView showGridLines="0" showZeros="0" workbookViewId="0">
      <pane ySplit="1" topLeftCell="A2" activePane="bottomLeft" state="frozen"/>
      <selection/>
      <selection pane="bottomLeft" activeCell="D52" sqref="D52"/>
    </sheetView>
  </sheetViews>
  <sheetFormatPr defaultColWidth="8.575" defaultRowHeight="12.75" customHeight="1"/>
  <cols>
    <col min="1" max="1" width="14.2833333333333" style="1" customWidth="1"/>
    <col min="2" max="2" width="37.575" style="1" customWidth="1"/>
    <col min="3" max="8" width="24.575" style="1" customWidth="1"/>
    <col min="9" max="9" width="26.7083333333333" style="1" customWidth="1"/>
    <col min="10" max="11" width="24.425" style="1" customWidth="1"/>
    <col min="12" max="15" width="24.575" style="1" customWidth="1"/>
    <col min="16" max="16384" width="8.575" style="1"/>
  </cols>
  <sheetData>
    <row r="1" s="1" customFormat="1" ht="17.25" customHeight="1" spans="1:1">
      <c r="A1" s="47" t="s">
        <v>71</v>
      </c>
    </row>
    <row r="2" s="1" customFormat="1" ht="41.25" customHeight="1" spans="1:1">
      <c r="A2" s="42" t="str">
        <f>"2025"&amp;"年部门支出预算表"</f>
        <v>2025年部门支出预算表</v>
      </c>
    </row>
    <row r="3" s="1" customFormat="1" ht="17.25" customHeight="1" spans="1:15">
      <c r="A3" s="45" t="str">
        <f>"单位名称："&amp;"寻甸回族彝族自治县农业农村局"</f>
        <v>单位名称：寻甸回族彝族自治县农业农村局</v>
      </c>
      <c r="O3" s="47" t="s">
        <v>2</v>
      </c>
    </row>
    <row r="4" s="1" customFormat="1" ht="27" customHeight="1" spans="1:15">
      <c r="A4" s="204" t="s">
        <v>72</v>
      </c>
      <c r="B4" s="204" t="s">
        <v>73</v>
      </c>
      <c r="C4" s="204" t="s">
        <v>55</v>
      </c>
      <c r="D4" s="205" t="s">
        <v>58</v>
      </c>
      <c r="E4" s="206"/>
      <c r="F4" s="207"/>
      <c r="G4" s="208" t="s">
        <v>59</v>
      </c>
      <c r="H4" s="208" t="s">
        <v>60</v>
      </c>
      <c r="I4" s="208" t="s">
        <v>74</v>
      </c>
      <c r="J4" s="205" t="s">
        <v>62</v>
      </c>
      <c r="K4" s="206"/>
      <c r="L4" s="206"/>
      <c r="M4" s="206"/>
      <c r="N4" s="215"/>
      <c r="O4" s="216"/>
    </row>
    <row r="5" s="1" customFormat="1" ht="42" customHeight="1" spans="1:15">
      <c r="A5" s="209"/>
      <c r="B5" s="209"/>
      <c r="C5" s="210"/>
      <c r="D5" s="211" t="s">
        <v>57</v>
      </c>
      <c r="E5" s="211" t="s">
        <v>75</v>
      </c>
      <c r="F5" s="211" t="s">
        <v>76</v>
      </c>
      <c r="G5" s="210"/>
      <c r="H5" s="210"/>
      <c r="I5" s="217"/>
      <c r="J5" s="211" t="s">
        <v>57</v>
      </c>
      <c r="K5" s="198" t="s">
        <v>77</v>
      </c>
      <c r="L5" s="198" t="s">
        <v>78</v>
      </c>
      <c r="M5" s="198" t="s">
        <v>79</v>
      </c>
      <c r="N5" s="198" t="s">
        <v>80</v>
      </c>
      <c r="O5" s="198" t="s">
        <v>81</v>
      </c>
    </row>
    <row r="6" s="1" customFormat="1" ht="18" customHeight="1" spans="1:15">
      <c r="A6" s="54" t="s">
        <v>82</v>
      </c>
      <c r="B6" s="54" t="s">
        <v>83</v>
      </c>
      <c r="C6" s="54" t="s">
        <v>84</v>
      </c>
      <c r="D6" s="58" t="s">
        <v>85</v>
      </c>
      <c r="E6" s="58" t="s">
        <v>86</v>
      </c>
      <c r="F6" s="58" t="s">
        <v>87</v>
      </c>
      <c r="G6" s="58" t="s">
        <v>88</v>
      </c>
      <c r="H6" s="58" t="s">
        <v>89</v>
      </c>
      <c r="I6" s="58" t="s">
        <v>90</v>
      </c>
      <c r="J6" s="58" t="s">
        <v>91</v>
      </c>
      <c r="K6" s="58" t="s">
        <v>92</v>
      </c>
      <c r="L6" s="58" t="s">
        <v>93</v>
      </c>
      <c r="M6" s="58" t="s">
        <v>94</v>
      </c>
      <c r="N6" s="54" t="s">
        <v>95</v>
      </c>
      <c r="O6" s="58" t="s">
        <v>96</v>
      </c>
    </row>
    <row r="7" s="1" customFormat="1" ht="21" customHeight="1" spans="1:15">
      <c r="A7" s="59" t="s">
        <v>97</v>
      </c>
      <c r="B7" s="59" t="s">
        <v>98</v>
      </c>
      <c r="C7" s="94">
        <v>6615291.54</v>
      </c>
      <c r="D7" s="94">
        <v>6615291.54</v>
      </c>
      <c r="E7" s="94">
        <v>6615291.54</v>
      </c>
      <c r="F7" s="94"/>
      <c r="G7" s="94"/>
      <c r="H7" s="94"/>
      <c r="I7" s="94"/>
      <c r="J7" s="94"/>
      <c r="K7" s="94"/>
      <c r="L7" s="94"/>
      <c r="M7" s="94"/>
      <c r="N7" s="94"/>
      <c r="O7" s="94"/>
    </row>
    <row r="8" s="1" customFormat="1" ht="21" customHeight="1" spans="1:15">
      <c r="A8" s="212" t="s">
        <v>99</v>
      </c>
      <c r="B8" s="212" t="s">
        <v>100</v>
      </c>
      <c r="C8" s="94">
        <v>5864583.54</v>
      </c>
      <c r="D8" s="94">
        <v>5864583.54</v>
      </c>
      <c r="E8" s="94">
        <v>5864583.54</v>
      </c>
      <c r="F8" s="94"/>
      <c r="G8" s="94"/>
      <c r="H8" s="94"/>
      <c r="I8" s="94"/>
      <c r="J8" s="94"/>
      <c r="K8" s="94"/>
      <c r="L8" s="94"/>
      <c r="M8" s="94"/>
      <c r="N8" s="94"/>
      <c r="O8" s="94"/>
    </row>
    <row r="9" s="1" customFormat="1" ht="21" customHeight="1" spans="1:15">
      <c r="A9" s="213" t="s">
        <v>101</v>
      </c>
      <c r="B9" s="213" t="s">
        <v>102</v>
      </c>
      <c r="C9" s="94">
        <v>4094883.54</v>
      </c>
      <c r="D9" s="94">
        <v>4094883.54</v>
      </c>
      <c r="E9" s="94">
        <v>4094883.54</v>
      </c>
      <c r="F9" s="94"/>
      <c r="G9" s="94"/>
      <c r="H9" s="94"/>
      <c r="I9" s="94"/>
      <c r="J9" s="94"/>
      <c r="K9" s="94"/>
      <c r="L9" s="94"/>
      <c r="M9" s="94"/>
      <c r="N9" s="94"/>
      <c r="O9" s="94"/>
    </row>
    <row r="10" s="1" customFormat="1" ht="21" customHeight="1" spans="1:15">
      <c r="A10" s="213" t="s">
        <v>103</v>
      </c>
      <c r="B10" s="213" t="s">
        <v>104</v>
      </c>
      <c r="C10" s="94">
        <v>1687500</v>
      </c>
      <c r="D10" s="94">
        <v>1687500</v>
      </c>
      <c r="E10" s="94">
        <v>1687500</v>
      </c>
      <c r="F10" s="94"/>
      <c r="G10" s="94"/>
      <c r="H10" s="94"/>
      <c r="I10" s="94"/>
      <c r="J10" s="94"/>
      <c r="K10" s="94"/>
      <c r="L10" s="94"/>
      <c r="M10" s="94"/>
      <c r="N10" s="94"/>
      <c r="O10" s="94"/>
    </row>
    <row r="11" s="1" customFormat="1" ht="21" customHeight="1" spans="1:15">
      <c r="A11" s="213" t="s">
        <v>105</v>
      </c>
      <c r="B11" s="213" t="s">
        <v>106</v>
      </c>
      <c r="C11" s="94">
        <v>82200</v>
      </c>
      <c r="D11" s="94">
        <v>82200</v>
      </c>
      <c r="E11" s="94">
        <v>82200</v>
      </c>
      <c r="F11" s="94"/>
      <c r="G11" s="94"/>
      <c r="H11" s="94"/>
      <c r="I11" s="94"/>
      <c r="J11" s="94"/>
      <c r="K11" s="94"/>
      <c r="L11" s="94"/>
      <c r="M11" s="94"/>
      <c r="N11" s="94"/>
      <c r="O11" s="94"/>
    </row>
    <row r="12" s="1" customFormat="1" ht="21" customHeight="1" spans="1:15">
      <c r="A12" s="212" t="s">
        <v>107</v>
      </c>
      <c r="B12" s="212" t="s">
        <v>108</v>
      </c>
      <c r="C12" s="94">
        <v>750708</v>
      </c>
      <c r="D12" s="94">
        <v>750708</v>
      </c>
      <c r="E12" s="94">
        <v>750708</v>
      </c>
      <c r="F12" s="94"/>
      <c r="G12" s="94"/>
      <c r="H12" s="94"/>
      <c r="I12" s="94"/>
      <c r="J12" s="94"/>
      <c r="K12" s="94"/>
      <c r="L12" s="94"/>
      <c r="M12" s="94"/>
      <c r="N12" s="94"/>
      <c r="O12" s="94"/>
    </row>
    <row r="13" s="1" customFormat="1" ht="21" customHeight="1" spans="1:15">
      <c r="A13" s="213" t="s">
        <v>109</v>
      </c>
      <c r="B13" s="213" t="s">
        <v>110</v>
      </c>
      <c r="C13" s="94">
        <v>750708</v>
      </c>
      <c r="D13" s="94">
        <v>750708</v>
      </c>
      <c r="E13" s="94">
        <v>750708</v>
      </c>
      <c r="F13" s="94"/>
      <c r="G13" s="94"/>
      <c r="H13" s="94"/>
      <c r="I13" s="94"/>
      <c r="J13" s="94"/>
      <c r="K13" s="94"/>
      <c r="L13" s="94"/>
      <c r="M13" s="94"/>
      <c r="N13" s="94"/>
      <c r="O13" s="94"/>
    </row>
    <row r="14" s="1" customFormat="1" ht="21" customHeight="1" spans="1:15">
      <c r="A14" s="59" t="s">
        <v>111</v>
      </c>
      <c r="B14" s="59" t="s">
        <v>112</v>
      </c>
      <c r="C14" s="94">
        <v>4182571.6</v>
      </c>
      <c r="D14" s="94">
        <v>4182571.6</v>
      </c>
      <c r="E14" s="94">
        <v>4182571.6</v>
      </c>
      <c r="F14" s="94"/>
      <c r="G14" s="94"/>
      <c r="H14" s="94"/>
      <c r="I14" s="94"/>
      <c r="J14" s="94"/>
      <c r="K14" s="94"/>
      <c r="L14" s="94"/>
      <c r="M14" s="94"/>
      <c r="N14" s="94"/>
      <c r="O14" s="94"/>
    </row>
    <row r="15" s="1" customFormat="1" ht="21" customHeight="1" spans="1:15">
      <c r="A15" s="212" t="s">
        <v>113</v>
      </c>
      <c r="B15" s="212" t="s">
        <v>114</v>
      </c>
      <c r="C15" s="94">
        <v>4182571.6</v>
      </c>
      <c r="D15" s="94">
        <v>4182571.6</v>
      </c>
      <c r="E15" s="94">
        <v>4182571.6</v>
      </c>
      <c r="F15" s="94"/>
      <c r="G15" s="94"/>
      <c r="H15" s="94"/>
      <c r="I15" s="94"/>
      <c r="J15" s="94"/>
      <c r="K15" s="94"/>
      <c r="L15" s="94"/>
      <c r="M15" s="94"/>
      <c r="N15" s="94"/>
      <c r="O15" s="94"/>
    </row>
    <row r="16" s="1" customFormat="1" ht="21" customHeight="1" spans="1:15">
      <c r="A16" s="213" t="s">
        <v>115</v>
      </c>
      <c r="B16" s="213" t="s">
        <v>116</v>
      </c>
      <c r="C16" s="94">
        <v>540692.56</v>
      </c>
      <c r="D16" s="94">
        <v>540692.56</v>
      </c>
      <c r="E16" s="94">
        <v>540692.56</v>
      </c>
      <c r="F16" s="94"/>
      <c r="G16" s="94"/>
      <c r="H16" s="94"/>
      <c r="I16" s="94"/>
      <c r="J16" s="94"/>
      <c r="K16" s="94"/>
      <c r="L16" s="94"/>
      <c r="M16" s="94"/>
      <c r="N16" s="94"/>
      <c r="O16" s="94"/>
    </row>
    <row r="17" s="1" customFormat="1" ht="21" customHeight="1" spans="1:15">
      <c r="A17" s="213" t="s">
        <v>117</v>
      </c>
      <c r="B17" s="213" t="s">
        <v>118</v>
      </c>
      <c r="C17" s="94">
        <v>1784118.7</v>
      </c>
      <c r="D17" s="94">
        <v>1784118.7</v>
      </c>
      <c r="E17" s="94">
        <v>1784118.7</v>
      </c>
      <c r="F17" s="94"/>
      <c r="G17" s="94"/>
      <c r="H17" s="94"/>
      <c r="I17" s="94"/>
      <c r="J17" s="94"/>
      <c r="K17" s="94"/>
      <c r="L17" s="94"/>
      <c r="M17" s="94"/>
      <c r="N17" s="94"/>
      <c r="O17" s="94"/>
    </row>
    <row r="18" s="1" customFormat="1" ht="21" customHeight="1" spans="1:15">
      <c r="A18" s="213" t="s">
        <v>119</v>
      </c>
      <c r="B18" s="213" t="s">
        <v>120</v>
      </c>
      <c r="C18" s="94">
        <v>1722147.1</v>
      </c>
      <c r="D18" s="94">
        <v>1722147.1</v>
      </c>
      <c r="E18" s="94">
        <v>1722147.1</v>
      </c>
      <c r="F18" s="94"/>
      <c r="G18" s="94"/>
      <c r="H18" s="94"/>
      <c r="I18" s="94"/>
      <c r="J18" s="94"/>
      <c r="K18" s="94"/>
      <c r="L18" s="94"/>
      <c r="M18" s="94"/>
      <c r="N18" s="94"/>
      <c r="O18" s="94"/>
    </row>
    <row r="19" s="1" customFormat="1" ht="21" customHeight="1" spans="1:15">
      <c r="A19" s="213" t="s">
        <v>121</v>
      </c>
      <c r="B19" s="213" t="s">
        <v>122</v>
      </c>
      <c r="C19" s="94">
        <v>135613.24</v>
      </c>
      <c r="D19" s="94">
        <v>135613.24</v>
      </c>
      <c r="E19" s="94">
        <v>135613.24</v>
      </c>
      <c r="F19" s="94"/>
      <c r="G19" s="94"/>
      <c r="H19" s="94"/>
      <c r="I19" s="94"/>
      <c r="J19" s="94"/>
      <c r="K19" s="94"/>
      <c r="L19" s="94"/>
      <c r="M19" s="94"/>
      <c r="N19" s="94"/>
      <c r="O19" s="94"/>
    </row>
    <row r="20" s="1" customFormat="1" ht="21" customHeight="1" spans="1:15">
      <c r="A20" s="59" t="s">
        <v>123</v>
      </c>
      <c r="B20" s="59" t="s">
        <v>124</v>
      </c>
      <c r="C20" s="94">
        <v>18132031</v>
      </c>
      <c r="D20" s="94">
        <v>18132031</v>
      </c>
      <c r="E20" s="94"/>
      <c r="F20" s="94">
        <v>18132031</v>
      </c>
      <c r="G20" s="94"/>
      <c r="H20" s="94"/>
      <c r="I20" s="94"/>
      <c r="J20" s="94"/>
      <c r="K20" s="94"/>
      <c r="L20" s="94"/>
      <c r="M20" s="94"/>
      <c r="N20" s="94"/>
      <c r="O20" s="94"/>
    </row>
    <row r="21" s="1" customFormat="1" ht="21" customHeight="1" spans="1:15">
      <c r="A21" s="212" t="s">
        <v>125</v>
      </c>
      <c r="B21" s="212" t="s">
        <v>126</v>
      </c>
      <c r="C21" s="94">
        <v>779511</v>
      </c>
      <c r="D21" s="94">
        <v>779511</v>
      </c>
      <c r="E21" s="94"/>
      <c r="F21" s="94">
        <v>779511</v>
      </c>
      <c r="G21" s="94"/>
      <c r="H21" s="94"/>
      <c r="I21" s="94"/>
      <c r="J21" s="94"/>
      <c r="K21" s="94"/>
      <c r="L21" s="94"/>
      <c r="M21" s="94"/>
      <c r="N21" s="94"/>
      <c r="O21" s="94"/>
    </row>
    <row r="22" s="1" customFormat="1" ht="21" customHeight="1" spans="1:15">
      <c r="A22" s="213" t="s">
        <v>127</v>
      </c>
      <c r="B22" s="213" t="s">
        <v>128</v>
      </c>
      <c r="C22" s="94">
        <v>779511</v>
      </c>
      <c r="D22" s="94">
        <v>779511</v>
      </c>
      <c r="E22" s="94"/>
      <c r="F22" s="94">
        <v>779511</v>
      </c>
      <c r="G22" s="94"/>
      <c r="H22" s="94"/>
      <c r="I22" s="94"/>
      <c r="J22" s="94"/>
      <c r="K22" s="94"/>
      <c r="L22" s="94"/>
      <c r="M22" s="94"/>
      <c r="N22" s="94"/>
      <c r="O22" s="94"/>
    </row>
    <row r="23" s="1" customFormat="1" ht="21" customHeight="1" spans="1:15">
      <c r="A23" s="212" t="s">
        <v>129</v>
      </c>
      <c r="B23" s="212" t="s">
        <v>130</v>
      </c>
      <c r="C23" s="94">
        <v>17352520</v>
      </c>
      <c r="D23" s="94">
        <v>17352520</v>
      </c>
      <c r="E23" s="94"/>
      <c r="F23" s="94">
        <v>17352520</v>
      </c>
      <c r="G23" s="94"/>
      <c r="H23" s="94"/>
      <c r="I23" s="94"/>
      <c r="J23" s="94"/>
      <c r="K23" s="94"/>
      <c r="L23" s="94"/>
      <c r="M23" s="94"/>
      <c r="N23" s="94"/>
      <c r="O23" s="94"/>
    </row>
    <row r="24" s="1" customFormat="1" ht="21" customHeight="1" spans="1:15">
      <c r="A24" s="213" t="s">
        <v>131</v>
      </c>
      <c r="B24" s="213" t="s">
        <v>132</v>
      </c>
      <c r="C24" s="94">
        <v>17352520</v>
      </c>
      <c r="D24" s="94">
        <v>17352520</v>
      </c>
      <c r="E24" s="94"/>
      <c r="F24" s="94">
        <v>17352520</v>
      </c>
      <c r="G24" s="94"/>
      <c r="H24" s="94"/>
      <c r="I24" s="94"/>
      <c r="J24" s="94"/>
      <c r="K24" s="94"/>
      <c r="L24" s="94"/>
      <c r="M24" s="94"/>
      <c r="N24" s="94"/>
      <c r="O24" s="94"/>
    </row>
    <row r="25" s="1" customFormat="1" ht="21" customHeight="1" spans="1:15">
      <c r="A25" s="59" t="s">
        <v>133</v>
      </c>
      <c r="B25" s="59" t="s">
        <v>134</v>
      </c>
      <c r="C25" s="94">
        <v>12091500</v>
      </c>
      <c r="D25" s="94"/>
      <c r="E25" s="94"/>
      <c r="F25" s="94"/>
      <c r="G25" s="94">
        <v>12091500</v>
      </c>
      <c r="H25" s="94"/>
      <c r="I25" s="94"/>
      <c r="J25" s="94"/>
      <c r="K25" s="94"/>
      <c r="L25" s="94"/>
      <c r="M25" s="94"/>
      <c r="N25" s="94"/>
      <c r="O25" s="94"/>
    </row>
    <row r="26" s="1" customFormat="1" ht="21" customHeight="1" spans="1:15">
      <c r="A26" s="212" t="s">
        <v>135</v>
      </c>
      <c r="B26" s="212" t="s">
        <v>136</v>
      </c>
      <c r="C26" s="94">
        <v>12091500</v>
      </c>
      <c r="D26" s="94"/>
      <c r="E26" s="94"/>
      <c r="F26" s="94"/>
      <c r="G26" s="94">
        <v>12091500</v>
      </c>
      <c r="H26" s="94"/>
      <c r="I26" s="94"/>
      <c r="J26" s="94"/>
      <c r="K26" s="94"/>
      <c r="L26" s="94"/>
      <c r="M26" s="94"/>
      <c r="N26" s="94"/>
      <c r="O26" s="94"/>
    </row>
    <row r="27" s="1" customFormat="1" ht="21" customHeight="1" spans="1:15">
      <c r="A27" s="213" t="s">
        <v>137</v>
      </c>
      <c r="B27" s="213" t="s">
        <v>138</v>
      </c>
      <c r="C27" s="94">
        <v>11524000</v>
      </c>
      <c r="D27" s="94"/>
      <c r="E27" s="94"/>
      <c r="F27" s="94"/>
      <c r="G27" s="94">
        <v>11524000</v>
      </c>
      <c r="H27" s="94"/>
      <c r="I27" s="94"/>
      <c r="J27" s="94"/>
      <c r="K27" s="94"/>
      <c r="L27" s="94"/>
      <c r="M27" s="94"/>
      <c r="N27" s="94"/>
      <c r="O27" s="94"/>
    </row>
    <row r="28" s="1" customFormat="1" ht="21" customHeight="1" spans="1:15">
      <c r="A28" s="213" t="s">
        <v>139</v>
      </c>
      <c r="B28" s="213" t="s">
        <v>140</v>
      </c>
      <c r="C28" s="94">
        <v>567500</v>
      </c>
      <c r="D28" s="94"/>
      <c r="E28" s="94"/>
      <c r="F28" s="94"/>
      <c r="G28" s="94">
        <v>567500</v>
      </c>
      <c r="H28" s="94"/>
      <c r="I28" s="94"/>
      <c r="J28" s="94"/>
      <c r="K28" s="94"/>
      <c r="L28" s="94"/>
      <c r="M28" s="94"/>
      <c r="N28" s="94"/>
      <c r="O28" s="94"/>
    </row>
    <row r="29" s="1" customFormat="1" ht="21" customHeight="1" spans="1:15">
      <c r="A29" s="59" t="s">
        <v>141</v>
      </c>
      <c r="B29" s="59" t="s">
        <v>142</v>
      </c>
      <c r="C29" s="94">
        <v>415229109.12</v>
      </c>
      <c r="D29" s="94">
        <v>415229109.12</v>
      </c>
      <c r="E29" s="94">
        <v>28379991</v>
      </c>
      <c r="F29" s="94">
        <v>386849118.12</v>
      </c>
      <c r="G29" s="94"/>
      <c r="H29" s="94"/>
      <c r="I29" s="94"/>
      <c r="J29" s="94"/>
      <c r="K29" s="94"/>
      <c r="L29" s="94"/>
      <c r="M29" s="94"/>
      <c r="N29" s="94"/>
      <c r="O29" s="94"/>
    </row>
    <row r="30" s="1" customFormat="1" ht="21" customHeight="1" spans="1:15">
      <c r="A30" s="212" t="s">
        <v>143</v>
      </c>
      <c r="B30" s="212" t="s">
        <v>144</v>
      </c>
      <c r="C30" s="94">
        <v>289779397.66</v>
      </c>
      <c r="D30" s="94">
        <v>289779397.66</v>
      </c>
      <c r="E30" s="94">
        <v>28379991</v>
      </c>
      <c r="F30" s="94">
        <v>261399406.66</v>
      </c>
      <c r="G30" s="94"/>
      <c r="H30" s="94"/>
      <c r="I30" s="94"/>
      <c r="J30" s="94"/>
      <c r="K30" s="94"/>
      <c r="L30" s="94"/>
      <c r="M30" s="94"/>
      <c r="N30" s="94"/>
      <c r="O30" s="94"/>
    </row>
    <row r="31" s="1" customFormat="1" ht="21" customHeight="1" spans="1:15">
      <c r="A31" s="213" t="s">
        <v>145</v>
      </c>
      <c r="B31" s="213" t="s">
        <v>146</v>
      </c>
      <c r="C31" s="94">
        <v>28773334.8</v>
      </c>
      <c r="D31" s="94">
        <v>28773334.8</v>
      </c>
      <c r="E31" s="94">
        <v>28379991</v>
      </c>
      <c r="F31" s="94">
        <v>393343.8</v>
      </c>
      <c r="G31" s="94"/>
      <c r="H31" s="94"/>
      <c r="I31" s="94"/>
      <c r="J31" s="94"/>
      <c r="K31" s="94"/>
      <c r="L31" s="94"/>
      <c r="M31" s="94"/>
      <c r="N31" s="94"/>
      <c r="O31" s="94"/>
    </row>
    <row r="32" s="1" customFormat="1" ht="21" customHeight="1" spans="1:15">
      <c r="A32" s="213" t="s">
        <v>147</v>
      </c>
      <c r="B32" s="213" t="s">
        <v>148</v>
      </c>
      <c r="C32" s="94">
        <v>7082662.15</v>
      </c>
      <c r="D32" s="94">
        <v>7082662.15</v>
      </c>
      <c r="E32" s="94"/>
      <c r="F32" s="94">
        <v>7082662.15</v>
      </c>
      <c r="G32" s="94"/>
      <c r="H32" s="94"/>
      <c r="I32" s="94"/>
      <c r="J32" s="94"/>
      <c r="K32" s="94"/>
      <c r="L32" s="94"/>
      <c r="M32" s="94"/>
      <c r="N32" s="94"/>
      <c r="O32" s="94"/>
    </row>
    <row r="33" s="1" customFormat="1" ht="21" customHeight="1" spans="1:15">
      <c r="A33" s="213" t="s">
        <v>149</v>
      </c>
      <c r="B33" s="213" t="s">
        <v>150</v>
      </c>
      <c r="C33" s="94">
        <v>3317644.5</v>
      </c>
      <c r="D33" s="94">
        <v>3317644.5</v>
      </c>
      <c r="E33" s="94"/>
      <c r="F33" s="94">
        <v>3317644.5</v>
      </c>
      <c r="G33" s="94"/>
      <c r="H33" s="94"/>
      <c r="I33" s="94"/>
      <c r="J33" s="94"/>
      <c r="K33" s="94"/>
      <c r="L33" s="94"/>
      <c r="M33" s="94"/>
      <c r="N33" s="94"/>
      <c r="O33" s="94"/>
    </row>
    <row r="34" s="1" customFormat="1" ht="21" customHeight="1" spans="1:15">
      <c r="A34" s="213" t="s">
        <v>151</v>
      </c>
      <c r="B34" s="213" t="s">
        <v>152</v>
      </c>
      <c r="C34" s="94">
        <v>828610</v>
      </c>
      <c r="D34" s="94">
        <v>828610</v>
      </c>
      <c r="E34" s="94"/>
      <c r="F34" s="94">
        <v>828610</v>
      </c>
      <c r="G34" s="94"/>
      <c r="H34" s="94"/>
      <c r="I34" s="94"/>
      <c r="J34" s="94"/>
      <c r="K34" s="94"/>
      <c r="L34" s="94"/>
      <c r="M34" s="94"/>
      <c r="N34" s="94"/>
      <c r="O34" s="94"/>
    </row>
    <row r="35" s="1" customFormat="1" ht="21" customHeight="1" spans="1:15">
      <c r="A35" s="213" t="s">
        <v>153</v>
      </c>
      <c r="B35" s="213" t="s">
        <v>154</v>
      </c>
      <c r="C35" s="94">
        <v>120000</v>
      </c>
      <c r="D35" s="94">
        <v>120000</v>
      </c>
      <c r="E35" s="94"/>
      <c r="F35" s="94">
        <v>120000</v>
      </c>
      <c r="G35" s="94"/>
      <c r="H35" s="94"/>
      <c r="I35" s="94"/>
      <c r="J35" s="94"/>
      <c r="K35" s="94"/>
      <c r="L35" s="94"/>
      <c r="M35" s="94"/>
      <c r="N35" s="94"/>
      <c r="O35" s="94"/>
    </row>
    <row r="36" s="1" customFormat="1" ht="21" customHeight="1" spans="1:15">
      <c r="A36" s="213" t="s">
        <v>155</v>
      </c>
      <c r="B36" s="213" t="s">
        <v>156</v>
      </c>
      <c r="C36" s="94">
        <v>70000</v>
      </c>
      <c r="D36" s="94">
        <v>70000</v>
      </c>
      <c r="E36" s="94"/>
      <c r="F36" s="94">
        <v>70000</v>
      </c>
      <c r="G36" s="94"/>
      <c r="H36" s="94"/>
      <c r="I36" s="94"/>
      <c r="J36" s="94"/>
      <c r="K36" s="94"/>
      <c r="L36" s="94"/>
      <c r="M36" s="94"/>
      <c r="N36" s="94"/>
      <c r="O36" s="94"/>
    </row>
    <row r="37" s="1" customFormat="1" ht="21" customHeight="1" spans="1:15">
      <c r="A37" s="213" t="s">
        <v>157</v>
      </c>
      <c r="B37" s="213" t="s">
        <v>158</v>
      </c>
      <c r="C37" s="94">
        <v>400000</v>
      </c>
      <c r="D37" s="94">
        <v>400000</v>
      </c>
      <c r="E37" s="94"/>
      <c r="F37" s="94">
        <v>400000</v>
      </c>
      <c r="G37" s="94"/>
      <c r="H37" s="94"/>
      <c r="I37" s="94"/>
      <c r="J37" s="94"/>
      <c r="K37" s="94"/>
      <c r="L37" s="94"/>
      <c r="M37" s="94"/>
      <c r="N37" s="94"/>
      <c r="O37" s="94"/>
    </row>
    <row r="38" s="1" customFormat="1" ht="21" customHeight="1" spans="1:15">
      <c r="A38" s="213" t="s">
        <v>159</v>
      </c>
      <c r="B38" s="213" t="s">
        <v>160</v>
      </c>
      <c r="C38" s="94">
        <v>56970000</v>
      </c>
      <c r="D38" s="94">
        <v>56970000</v>
      </c>
      <c r="E38" s="94"/>
      <c r="F38" s="94">
        <v>56970000</v>
      </c>
      <c r="G38" s="94"/>
      <c r="H38" s="94"/>
      <c r="I38" s="94"/>
      <c r="J38" s="94"/>
      <c r="K38" s="94"/>
      <c r="L38" s="94"/>
      <c r="M38" s="94"/>
      <c r="N38" s="94"/>
      <c r="O38" s="94"/>
    </row>
    <row r="39" s="1" customFormat="1" ht="21" customHeight="1" spans="1:15">
      <c r="A39" s="213" t="s">
        <v>161</v>
      </c>
      <c r="B39" s="213" t="s">
        <v>162</v>
      </c>
      <c r="C39" s="94">
        <v>81131800.17</v>
      </c>
      <c r="D39" s="94">
        <v>81131800.17</v>
      </c>
      <c r="E39" s="94"/>
      <c r="F39" s="94">
        <v>81131800.17</v>
      </c>
      <c r="G39" s="94"/>
      <c r="H39" s="94"/>
      <c r="I39" s="94"/>
      <c r="J39" s="94"/>
      <c r="K39" s="94"/>
      <c r="L39" s="94"/>
      <c r="M39" s="94"/>
      <c r="N39" s="94"/>
      <c r="O39" s="94"/>
    </row>
    <row r="40" s="1" customFormat="1" ht="21" customHeight="1" spans="1:15">
      <c r="A40" s="213" t="s">
        <v>163</v>
      </c>
      <c r="B40" s="213" t="s">
        <v>164</v>
      </c>
      <c r="C40" s="94">
        <v>1984000</v>
      </c>
      <c r="D40" s="94">
        <v>1984000</v>
      </c>
      <c r="E40" s="94"/>
      <c r="F40" s="94">
        <v>1984000</v>
      </c>
      <c r="G40" s="94"/>
      <c r="H40" s="94"/>
      <c r="I40" s="94"/>
      <c r="J40" s="94"/>
      <c r="K40" s="94"/>
      <c r="L40" s="94"/>
      <c r="M40" s="94"/>
      <c r="N40" s="94"/>
      <c r="O40" s="94"/>
    </row>
    <row r="41" s="1" customFormat="1" ht="21" customHeight="1" spans="1:15">
      <c r="A41" s="213" t="s">
        <v>165</v>
      </c>
      <c r="B41" s="213" t="s">
        <v>166</v>
      </c>
      <c r="C41" s="94">
        <v>2237513.37</v>
      </c>
      <c r="D41" s="94">
        <v>2237513.37</v>
      </c>
      <c r="E41" s="94"/>
      <c r="F41" s="94">
        <v>2237513.37</v>
      </c>
      <c r="G41" s="94"/>
      <c r="H41" s="94"/>
      <c r="I41" s="94"/>
      <c r="J41" s="94"/>
      <c r="K41" s="94"/>
      <c r="L41" s="94"/>
      <c r="M41" s="94"/>
      <c r="N41" s="94"/>
      <c r="O41" s="94"/>
    </row>
    <row r="42" s="1" customFormat="1" ht="21" customHeight="1" spans="1:15">
      <c r="A42" s="213" t="s">
        <v>167</v>
      </c>
      <c r="B42" s="213" t="s">
        <v>168</v>
      </c>
      <c r="C42" s="94">
        <v>43570875.04</v>
      </c>
      <c r="D42" s="94">
        <v>43570875.04</v>
      </c>
      <c r="E42" s="94"/>
      <c r="F42" s="94">
        <v>43570875.04</v>
      </c>
      <c r="G42" s="94"/>
      <c r="H42" s="94"/>
      <c r="I42" s="94"/>
      <c r="J42" s="94"/>
      <c r="K42" s="94"/>
      <c r="L42" s="94"/>
      <c r="M42" s="94"/>
      <c r="N42" s="94"/>
      <c r="O42" s="94"/>
    </row>
    <row r="43" s="1" customFormat="1" ht="21" customHeight="1" spans="1:15">
      <c r="A43" s="213" t="s">
        <v>169</v>
      </c>
      <c r="B43" s="213" t="s">
        <v>170</v>
      </c>
      <c r="C43" s="94">
        <v>606500</v>
      </c>
      <c r="D43" s="94">
        <v>606500</v>
      </c>
      <c r="E43" s="94"/>
      <c r="F43" s="94">
        <v>606500</v>
      </c>
      <c r="G43" s="94"/>
      <c r="H43" s="94"/>
      <c r="I43" s="94"/>
      <c r="J43" s="94"/>
      <c r="K43" s="94"/>
      <c r="L43" s="94"/>
      <c r="M43" s="94"/>
      <c r="N43" s="94"/>
      <c r="O43" s="94"/>
    </row>
    <row r="44" s="1" customFormat="1" ht="21" customHeight="1" spans="1:15">
      <c r="A44" s="213" t="s">
        <v>171</v>
      </c>
      <c r="B44" s="213" t="s">
        <v>172</v>
      </c>
      <c r="C44" s="94">
        <v>62686457.63</v>
      </c>
      <c r="D44" s="94">
        <v>62686457.63</v>
      </c>
      <c r="E44" s="94"/>
      <c r="F44" s="94">
        <v>62686457.63</v>
      </c>
      <c r="G44" s="94"/>
      <c r="H44" s="94"/>
      <c r="I44" s="94"/>
      <c r="J44" s="94"/>
      <c r="K44" s="94"/>
      <c r="L44" s="94"/>
      <c r="M44" s="94"/>
      <c r="N44" s="94"/>
      <c r="O44" s="94"/>
    </row>
    <row r="45" s="1" customFormat="1" ht="21" customHeight="1" spans="1:15">
      <c r="A45" s="212" t="s">
        <v>173</v>
      </c>
      <c r="B45" s="212" t="s">
        <v>174</v>
      </c>
      <c r="C45" s="94">
        <v>88151430.75</v>
      </c>
      <c r="D45" s="94">
        <v>88151430.75</v>
      </c>
      <c r="E45" s="94"/>
      <c r="F45" s="94">
        <v>88151430.75</v>
      </c>
      <c r="G45" s="94"/>
      <c r="H45" s="94"/>
      <c r="I45" s="94"/>
      <c r="J45" s="94"/>
      <c r="K45" s="94"/>
      <c r="L45" s="94"/>
      <c r="M45" s="94"/>
      <c r="N45" s="94"/>
      <c r="O45" s="94"/>
    </row>
    <row r="46" s="1" customFormat="1" ht="21" customHeight="1" spans="1:15">
      <c r="A46" s="213" t="s">
        <v>175</v>
      </c>
      <c r="B46" s="213" t="s">
        <v>176</v>
      </c>
      <c r="C46" s="94">
        <v>926730.75</v>
      </c>
      <c r="D46" s="94">
        <v>926730.75</v>
      </c>
      <c r="E46" s="94"/>
      <c r="F46" s="94">
        <v>926730.75</v>
      </c>
      <c r="G46" s="94"/>
      <c r="H46" s="94"/>
      <c r="I46" s="94"/>
      <c r="J46" s="94"/>
      <c r="K46" s="94"/>
      <c r="L46" s="94"/>
      <c r="M46" s="94"/>
      <c r="N46" s="94"/>
      <c r="O46" s="94"/>
    </row>
    <row r="47" s="1" customFormat="1" ht="21" customHeight="1" spans="1:15">
      <c r="A47" s="213" t="s">
        <v>177</v>
      </c>
      <c r="B47" s="213" t="s">
        <v>178</v>
      </c>
      <c r="C47" s="94">
        <v>76068700</v>
      </c>
      <c r="D47" s="94">
        <v>76068700</v>
      </c>
      <c r="E47" s="94"/>
      <c r="F47" s="94">
        <v>76068700</v>
      </c>
      <c r="G47" s="94"/>
      <c r="H47" s="94"/>
      <c r="I47" s="94"/>
      <c r="J47" s="94"/>
      <c r="K47" s="94"/>
      <c r="L47" s="94"/>
      <c r="M47" s="94"/>
      <c r="N47" s="94"/>
      <c r="O47" s="94"/>
    </row>
    <row r="48" s="1" customFormat="1" ht="21" customHeight="1" spans="1:15">
      <c r="A48" s="213" t="s">
        <v>179</v>
      </c>
      <c r="B48" s="213" t="s">
        <v>180</v>
      </c>
      <c r="C48" s="94">
        <v>10000000</v>
      </c>
      <c r="D48" s="94">
        <v>10000000</v>
      </c>
      <c r="E48" s="94"/>
      <c r="F48" s="94">
        <v>10000000</v>
      </c>
      <c r="G48" s="94"/>
      <c r="H48" s="94"/>
      <c r="I48" s="94"/>
      <c r="J48" s="94"/>
      <c r="K48" s="94"/>
      <c r="L48" s="94"/>
      <c r="M48" s="94"/>
      <c r="N48" s="94"/>
      <c r="O48" s="94"/>
    </row>
    <row r="49" s="1" customFormat="1" ht="21" customHeight="1" spans="1:15">
      <c r="A49" s="213" t="s">
        <v>181</v>
      </c>
      <c r="B49" s="213" t="s">
        <v>182</v>
      </c>
      <c r="C49" s="94">
        <v>1156000</v>
      </c>
      <c r="D49" s="94">
        <v>1156000</v>
      </c>
      <c r="E49" s="94"/>
      <c r="F49" s="94">
        <v>1156000</v>
      </c>
      <c r="G49" s="94"/>
      <c r="H49" s="94"/>
      <c r="I49" s="94"/>
      <c r="J49" s="94"/>
      <c r="K49" s="94"/>
      <c r="L49" s="94"/>
      <c r="M49" s="94"/>
      <c r="N49" s="94"/>
      <c r="O49" s="94"/>
    </row>
    <row r="50" s="1" customFormat="1" ht="21" customHeight="1" spans="1:15">
      <c r="A50" s="212" t="s">
        <v>183</v>
      </c>
      <c r="B50" s="212" t="s">
        <v>184</v>
      </c>
      <c r="C50" s="94">
        <v>37298280.71</v>
      </c>
      <c r="D50" s="94">
        <v>37298280.71</v>
      </c>
      <c r="E50" s="94"/>
      <c r="F50" s="94">
        <v>37298280.71</v>
      </c>
      <c r="G50" s="94"/>
      <c r="H50" s="94"/>
      <c r="I50" s="94"/>
      <c r="J50" s="94"/>
      <c r="K50" s="94"/>
      <c r="L50" s="94"/>
      <c r="M50" s="94"/>
      <c r="N50" s="94"/>
      <c r="O50" s="94"/>
    </row>
    <row r="51" s="1" customFormat="1" ht="21" customHeight="1" spans="1:15">
      <c r="A51" s="213" t="s">
        <v>185</v>
      </c>
      <c r="B51" s="213" t="s">
        <v>186</v>
      </c>
      <c r="C51" s="94">
        <v>37298280.71</v>
      </c>
      <c r="D51" s="94">
        <v>37298280.71</v>
      </c>
      <c r="E51" s="94"/>
      <c r="F51" s="94">
        <v>37298280.71</v>
      </c>
      <c r="G51" s="94"/>
      <c r="H51" s="94"/>
      <c r="I51" s="94"/>
      <c r="J51" s="94"/>
      <c r="K51" s="94"/>
      <c r="L51" s="94"/>
      <c r="M51" s="94"/>
      <c r="N51" s="94"/>
      <c r="O51" s="94"/>
    </row>
    <row r="52" s="1" customFormat="1" ht="21" customHeight="1" spans="1:15">
      <c r="A52" s="59" t="s">
        <v>187</v>
      </c>
      <c r="B52" s="59" t="s">
        <v>188</v>
      </c>
      <c r="C52" s="94">
        <v>9390000</v>
      </c>
      <c r="D52" s="94">
        <v>9390000</v>
      </c>
      <c r="E52" s="94"/>
      <c r="F52" s="94">
        <v>9390000</v>
      </c>
      <c r="G52" s="94"/>
      <c r="H52" s="94"/>
      <c r="I52" s="94"/>
      <c r="J52" s="94"/>
      <c r="K52" s="94"/>
      <c r="L52" s="94"/>
      <c r="M52" s="94"/>
      <c r="N52" s="94"/>
      <c r="O52" s="94"/>
    </row>
    <row r="53" s="1" customFormat="1" ht="21" customHeight="1" spans="1:15">
      <c r="A53" s="212" t="s">
        <v>189</v>
      </c>
      <c r="B53" s="212" t="s">
        <v>190</v>
      </c>
      <c r="C53" s="94">
        <v>9390000</v>
      </c>
      <c r="D53" s="94">
        <v>9390000</v>
      </c>
      <c r="E53" s="94"/>
      <c r="F53" s="94">
        <v>9390000</v>
      </c>
      <c r="G53" s="94"/>
      <c r="H53" s="94"/>
      <c r="I53" s="94"/>
      <c r="J53" s="94"/>
      <c r="K53" s="94"/>
      <c r="L53" s="94"/>
      <c r="M53" s="94"/>
      <c r="N53" s="94"/>
      <c r="O53" s="94"/>
    </row>
    <row r="54" s="1" customFormat="1" ht="21" customHeight="1" spans="1:15">
      <c r="A54" s="213" t="s">
        <v>191</v>
      </c>
      <c r="B54" s="213" t="s">
        <v>192</v>
      </c>
      <c r="C54" s="94">
        <v>9390000</v>
      </c>
      <c r="D54" s="94">
        <v>9390000</v>
      </c>
      <c r="E54" s="94"/>
      <c r="F54" s="94">
        <v>9390000</v>
      </c>
      <c r="G54" s="94"/>
      <c r="H54" s="94"/>
      <c r="I54" s="94"/>
      <c r="J54" s="94"/>
      <c r="K54" s="94"/>
      <c r="L54" s="94"/>
      <c r="M54" s="94"/>
      <c r="N54" s="94"/>
      <c r="O54" s="94"/>
    </row>
    <row r="55" s="1" customFormat="1" ht="21" customHeight="1" spans="1:15">
      <c r="A55" s="59" t="s">
        <v>193</v>
      </c>
      <c r="B55" s="59" t="s">
        <v>194</v>
      </c>
      <c r="C55" s="94">
        <v>3071162.64</v>
      </c>
      <c r="D55" s="94">
        <v>3071162.64</v>
      </c>
      <c r="E55" s="94">
        <v>3071162.64</v>
      </c>
      <c r="F55" s="94"/>
      <c r="G55" s="94"/>
      <c r="H55" s="94"/>
      <c r="I55" s="94"/>
      <c r="J55" s="94"/>
      <c r="K55" s="94"/>
      <c r="L55" s="94"/>
      <c r="M55" s="94"/>
      <c r="N55" s="94"/>
      <c r="O55" s="94"/>
    </row>
    <row r="56" s="1" customFormat="1" ht="21" customHeight="1" spans="1:15">
      <c r="A56" s="212" t="s">
        <v>195</v>
      </c>
      <c r="B56" s="212" t="s">
        <v>196</v>
      </c>
      <c r="C56" s="94">
        <v>3071162.64</v>
      </c>
      <c r="D56" s="94">
        <v>3071162.64</v>
      </c>
      <c r="E56" s="94">
        <v>3071162.64</v>
      </c>
      <c r="F56" s="94"/>
      <c r="G56" s="94"/>
      <c r="H56" s="94"/>
      <c r="I56" s="94"/>
      <c r="J56" s="94"/>
      <c r="K56" s="94"/>
      <c r="L56" s="94"/>
      <c r="M56" s="94"/>
      <c r="N56" s="94"/>
      <c r="O56" s="94"/>
    </row>
    <row r="57" s="1" customFormat="1" ht="21" customHeight="1" spans="1:15">
      <c r="A57" s="213" t="s">
        <v>197</v>
      </c>
      <c r="B57" s="213" t="s">
        <v>198</v>
      </c>
      <c r="C57" s="94">
        <v>3071162.64</v>
      </c>
      <c r="D57" s="94">
        <v>3071162.64</v>
      </c>
      <c r="E57" s="94">
        <v>3071162.64</v>
      </c>
      <c r="F57" s="94"/>
      <c r="G57" s="94"/>
      <c r="H57" s="94"/>
      <c r="I57" s="94"/>
      <c r="J57" s="94"/>
      <c r="K57" s="94"/>
      <c r="L57" s="94"/>
      <c r="M57" s="94"/>
      <c r="N57" s="94"/>
      <c r="O57" s="94"/>
    </row>
    <row r="58" s="1" customFormat="1" ht="21" customHeight="1" spans="1:15">
      <c r="A58" s="214" t="s">
        <v>55</v>
      </c>
      <c r="B58" s="35"/>
      <c r="C58" s="94">
        <v>468711665.9</v>
      </c>
      <c r="D58" s="94">
        <v>456620165.9</v>
      </c>
      <c r="E58" s="94">
        <v>42249016.78</v>
      </c>
      <c r="F58" s="94">
        <v>414371149.12</v>
      </c>
      <c r="G58" s="94">
        <v>12091500</v>
      </c>
      <c r="H58" s="94"/>
      <c r="I58" s="94"/>
      <c r="J58" s="94"/>
      <c r="K58" s="94"/>
      <c r="L58" s="94"/>
      <c r="M58" s="94"/>
      <c r="N58" s="94"/>
      <c r="O58" s="94"/>
    </row>
  </sheetData>
  <mergeCells count="12">
    <mergeCell ref="A1:O1"/>
    <mergeCell ref="A2:O2"/>
    <mergeCell ref="A3:B3"/>
    <mergeCell ref="D4:F4"/>
    <mergeCell ref="J4:O4"/>
    <mergeCell ref="A58:B58"/>
    <mergeCell ref="A4:A5"/>
    <mergeCell ref="B4:B5"/>
    <mergeCell ref="C4:C5"/>
    <mergeCell ref="G4:G5"/>
    <mergeCell ref="H4:H5"/>
    <mergeCell ref="I4:I5"/>
  </mergeCells>
  <printOptions horizontalCentered="1"/>
  <pageMargins left="0.96" right="0.96" top="0.72" bottom="0.72" header="0" footer="0"/>
  <pageSetup paperSize="9" orientation="landscape"/>
  <headerFooter>
    <oddFooter>&amp;C第&amp;P页，共&amp;N页&amp;R&amp;N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4"/>
  <sheetViews>
    <sheetView showGridLines="0" showZeros="0" workbookViewId="0">
      <pane ySplit="1" topLeftCell="A2" activePane="bottomLeft" state="frozen"/>
      <selection/>
      <selection pane="bottomLeft" activeCell="A26" sqref="A26"/>
    </sheetView>
  </sheetViews>
  <sheetFormatPr defaultColWidth="8.575" defaultRowHeight="12.75" customHeight="1" outlineLevelCol="3"/>
  <cols>
    <col min="1" max="4" width="35.575" style="1" customWidth="1"/>
    <col min="5" max="16384" width="8.575" style="1"/>
  </cols>
  <sheetData>
    <row r="1" s="1" customFormat="1" ht="15" customHeight="1" spans="1:4">
      <c r="A1" s="183"/>
      <c r="B1" s="47"/>
      <c r="C1" s="47"/>
      <c r="D1" s="47" t="s">
        <v>199</v>
      </c>
    </row>
    <row r="2" s="1" customFormat="1" ht="41.25" customHeight="1" spans="1:1">
      <c r="A2" s="42" t="str">
        <f>"2025"&amp;"年部门财政拨款收支预算总表"</f>
        <v>2025年部门财政拨款收支预算总表</v>
      </c>
    </row>
    <row r="3" s="1" customFormat="1" ht="17.25" customHeight="1" spans="1:4">
      <c r="A3" s="45" t="str">
        <f>"单位名称："&amp;"寻甸回族彝族自治县农业农村局"</f>
        <v>单位名称：寻甸回族彝族自治县农业农村局</v>
      </c>
      <c r="B3" s="197"/>
      <c r="D3" s="47" t="s">
        <v>2</v>
      </c>
    </row>
    <row r="4" s="1" customFormat="1" ht="17.25" customHeight="1" spans="1:4">
      <c r="A4" s="198" t="s">
        <v>3</v>
      </c>
      <c r="B4" s="199"/>
      <c r="C4" s="198" t="s">
        <v>4</v>
      </c>
      <c r="D4" s="199"/>
    </row>
    <row r="5" s="1" customFormat="1" ht="18.75" customHeight="1" spans="1:4">
      <c r="A5" s="198" t="s">
        <v>5</v>
      </c>
      <c r="B5" s="198" t="s">
        <v>6</v>
      </c>
      <c r="C5" s="198" t="s">
        <v>7</v>
      </c>
      <c r="D5" s="198" t="s">
        <v>6</v>
      </c>
    </row>
    <row r="6" s="1" customFormat="1" ht="16.5" customHeight="1" spans="1:4">
      <c r="A6" s="200" t="s">
        <v>200</v>
      </c>
      <c r="B6" s="94">
        <v>454059546.52</v>
      </c>
      <c r="C6" s="200" t="s">
        <v>201</v>
      </c>
      <c r="D6" s="134">
        <v>468711665.9</v>
      </c>
    </row>
    <row r="7" s="1" customFormat="1" ht="16.5" customHeight="1" spans="1:4">
      <c r="A7" s="200" t="s">
        <v>202</v>
      </c>
      <c r="B7" s="94">
        <v>441968046.52</v>
      </c>
      <c r="C7" s="200" t="s">
        <v>203</v>
      </c>
      <c r="D7" s="134"/>
    </row>
    <row r="8" s="1" customFormat="1" ht="16.5" customHeight="1" spans="1:4">
      <c r="A8" s="200" t="s">
        <v>204</v>
      </c>
      <c r="B8" s="94">
        <v>12091500</v>
      </c>
      <c r="C8" s="200" t="s">
        <v>205</v>
      </c>
      <c r="D8" s="134"/>
    </row>
    <row r="9" s="1" customFormat="1" ht="16.5" customHeight="1" spans="1:4">
      <c r="A9" s="200" t="s">
        <v>206</v>
      </c>
      <c r="B9" s="94"/>
      <c r="C9" s="200" t="s">
        <v>207</v>
      </c>
      <c r="D9" s="134"/>
    </row>
    <row r="10" s="1" customFormat="1" ht="16.5" customHeight="1" spans="1:4">
      <c r="A10" s="200" t="s">
        <v>208</v>
      </c>
      <c r="B10" s="94">
        <v>14652119.38</v>
      </c>
      <c r="C10" s="200" t="s">
        <v>209</v>
      </c>
      <c r="D10" s="134"/>
    </row>
    <row r="11" s="1" customFormat="1" ht="16.5" customHeight="1" spans="1:4">
      <c r="A11" s="200" t="s">
        <v>202</v>
      </c>
      <c r="B11" s="94">
        <v>14652119.38</v>
      </c>
      <c r="C11" s="200" t="s">
        <v>210</v>
      </c>
      <c r="D11" s="134"/>
    </row>
    <row r="12" s="1" customFormat="1" ht="16.5" customHeight="1" spans="1:4">
      <c r="A12" s="175" t="s">
        <v>204</v>
      </c>
      <c r="B12" s="94"/>
      <c r="C12" s="75" t="s">
        <v>211</v>
      </c>
      <c r="D12" s="134"/>
    </row>
    <row r="13" s="1" customFormat="1" ht="16.5" customHeight="1" spans="1:4">
      <c r="A13" s="175" t="s">
        <v>206</v>
      </c>
      <c r="B13" s="94"/>
      <c r="C13" s="75" t="s">
        <v>212</v>
      </c>
      <c r="D13" s="134"/>
    </row>
    <row r="14" s="1" customFormat="1" ht="16.5" customHeight="1" spans="1:4">
      <c r="A14" s="201"/>
      <c r="B14" s="94"/>
      <c r="C14" s="75" t="s">
        <v>213</v>
      </c>
      <c r="D14" s="134">
        <v>6615291.54</v>
      </c>
    </row>
    <row r="15" s="1" customFormat="1" ht="16.5" customHeight="1" spans="1:4">
      <c r="A15" s="201"/>
      <c r="B15" s="94"/>
      <c r="C15" s="75" t="s">
        <v>214</v>
      </c>
      <c r="D15" s="134">
        <v>4182571.6</v>
      </c>
    </row>
    <row r="16" s="1" customFormat="1" ht="16.5" customHeight="1" spans="1:4">
      <c r="A16" s="201"/>
      <c r="B16" s="94"/>
      <c r="C16" s="75" t="s">
        <v>215</v>
      </c>
      <c r="D16" s="134">
        <v>18132031</v>
      </c>
    </row>
    <row r="17" s="1" customFormat="1" ht="16.5" customHeight="1" spans="1:4">
      <c r="A17" s="201"/>
      <c r="B17" s="94"/>
      <c r="C17" s="75" t="s">
        <v>216</v>
      </c>
      <c r="D17" s="134">
        <v>12091500</v>
      </c>
    </row>
    <row r="18" s="1" customFormat="1" ht="16.5" customHeight="1" spans="1:4">
      <c r="A18" s="201"/>
      <c r="B18" s="94"/>
      <c r="C18" s="75" t="s">
        <v>217</v>
      </c>
      <c r="D18" s="134">
        <v>415229109.12</v>
      </c>
    </row>
    <row r="19" s="1" customFormat="1" ht="16.5" customHeight="1" spans="1:4">
      <c r="A19" s="201"/>
      <c r="B19" s="94"/>
      <c r="C19" s="75" t="s">
        <v>218</v>
      </c>
      <c r="D19" s="134"/>
    </row>
    <row r="20" s="1" customFormat="1" ht="16.5" customHeight="1" spans="1:4">
      <c r="A20" s="201"/>
      <c r="B20" s="94"/>
      <c r="C20" s="75" t="s">
        <v>219</v>
      </c>
      <c r="D20" s="134"/>
    </row>
    <row r="21" s="1" customFormat="1" ht="16.5" customHeight="1" spans="1:4">
      <c r="A21" s="201"/>
      <c r="B21" s="94"/>
      <c r="C21" s="75" t="s">
        <v>220</v>
      </c>
      <c r="D21" s="134">
        <v>9390000</v>
      </c>
    </row>
    <row r="22" s="1" customFormat="1" ht="16.5" customHeight="1" spans="1:4">
      <c r="A22" s="201"/>
      <c r="B22" s="94"/>
      <c r="C22" s="75" t="s">
        <v>221</v>
      </c>
      <c r="D22" s="134"/>
    </row>
    <row r="23" s="1" customFormat="1" ht="16.5" customHeight="1" spans="1:4">
      <c r="A23" s="201"/>
      <c r="B23" s="94"/>
      <c r="C23" s="75" t="s">
        <v>222</v>
      </c>
      <c r="D23" s="134"/>
    </row>
    <row r="24" s="1" customFormat="1" ht="16.5" customHeight="1" spans="1:4">
      <c r="A24" s="201"/>
      <c r="B24" s="94"/>
      <c r="C24" s="75" t="s">
        <v>223</v>
      </c>
      <c r="D24" s="134"/>
    </row>
    <row r="25" s="1" customFormat="1" ht="16.5" customHeight="1" spans="1:4">
      <c r="A25" s="201"/>
      <c r="B25" s="94"/>
      <c r="C25" s="75" t="s">
        <v>224</v>
      </c>
      <c r="D25" s="134">
        <v>3071162.64</v>
      </c>
    </row>
    <row r="26" s="1" customFormat="1" ht="16.5" customHeight="1" spans="1:4">
      <c r="A26" s="201"/>
      <c r="B26" s="94"/>
      <c r="C26" s="75" t="s">
        <v>225</v>
      </c>
      <c r="D26" s="134"/>
    </row>
    <row r="27" s="1" customFormat="1" ht="16.5" customHeight="1" spans="1:4">
      <c r="A27" s="201"/>
      <c r="B27" s="94"/>
      <c r="C27" s="75" t="s">
        <v>226</v>
      </c>
      <c r="D27" s="134"/>
    </row>
    <row r="28" s="1" customFormat="1" ht="16.5" customHeight="1" spans="1:4">
      <c r="A28" s="201"/>
      <c r="B28" s="94"/>
      <c r="C28" s="75" t="s">
        <v>227</v>
      </c>
      <c r="D28" s="134"/>
    </row>
    <row r="29" s="1" customFormat="1" ht="16.5" customHeight="1" spans="1:4">
      <c r="A29" s="201"/>
      <c r="B29" s="94"/>
      <c r="C29" s="75" t="s">
        <v>228</v>
      </c>
      <c r="D29" s="134"/>
    </row>
    <row r="30" s="1" customFormat="1" ht="16.5" customHeight="1" spans="1:4">
      <c r="A30" s="201"/>
      <c r="B30" s="94"/>
      <c r="C30" s="75" t="s">
        <v>229</v>
      </c>
      <c r="D30" s="134"/>
    </row>
    <row r="31" s="1" customFormat="1" ht="16.5" customHeight="1" spans="1:4">
      <c r="A31" s="201"/>
      <c r="B31" s="94"/>
      <c r="C31" s="175" t="s">
        <v>230</v>
      </c>
      <c r="D31" s="134"/>
    </row>
    <row r="32" s="1" customFormat="1" ht="16.5" customHeight="1" spans="1:4">
      <c r="A32" s="201"/>
      <c r="B32" s="94"/>
      <c r="C32" s="175" t="s">
        <v>231</v>
      </c>
      <c r="D32" s="134"/>
    </row>
    <row r="33" s="1" customFormat="1" ht="16.5" customHeight="1" spans="1:4">
      <c r="A33" s="201"/>
      <c r="B33" s="94"/>
      <c r="C33" s="30" t="s">
        <v>232</v>
      </c>
      <c r="D33" s="134"/>
    </row>
    <row r="34" s="1" customFormat="1" ht="15" customHeight="1" spans="1:4">
      <c r="A34" s="202" t="s">
        <v>51</v>
      </c>
      <c r="B34" s="203">
        <v>468711665.9</v>
      </c>
      <c r="C34" s="202" t="s">
        <v>52</v>
      </c>
      <c r="D34" s="203">
        <v>468711665.9</v>
      </c>
    </row>
  </sheetData>
  <mergeCells count="4">
    <mergeCell ref="A2:D2"/>
    <mergeCell ref="A3:B3"/>
    <mergeCell ref="A4:B4"/>
    <mergeCell ref="C4:D4"/>
  </mergeCells>
  <printOptions horizontalCentered="1"/>
  <pageMargins left="0.96" right="0.96" top="0.72" bottom="0.72" header="0" footer="0"/>
  <pageSetup paperSize="9" orientation="landscape"/>
  <headerFooter>
    <oddFooter>&amp;C第&amp;P页，共&amp;N页&amp;R&amp;N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55"/>
  <sheetViews>
    <sheetView showZeros="0" workbookViewId="0">
      <pane ySplit="1" topLeftCell="A2" activePane="bottomLeft" state="frozen"/>
      <selection/>
      <selection pane="bottomLeft" activeCell="A2" sqref="A2:G2"/>
    </sheetView>
  </sheetViews>
  <sheetFormatPr defaultColWidth="9.14166666666667" defaultRowHeight="14.25" customHeight="1" outlineLevelCol="6"/>
  <cols>
    <col min="1" max="1" width="20.1416666666667" style="1" customWidth="1"/>
    <col min="2" max="2" width="44" style="1" customWidth="1"/>
    <col min="3" max="7" width="24.1416666666667" style="1" customWidth="1"/>
    <col min="8" max="16384" width="9.14166666666667" style="1"/>
  </cols>
  <sheetData>
    <row r="1" s="1" customFormat="1" customHeight="1" spans="4:7">
      <c r="D1" s="165"/>
      <c r="E1" s="1"/>
      <c r="F1" s="189"/>
      <c r="G1" s="170" t="s">
        <v>233</v>
      </c>
    </row>
    <row r="2" s="1" customFormat="1" ht="41.25" customHeight="1" spans="1:7">
      <c r="A2" s="148" t="str">
        <f>"2025"&amp;"年一般公共预算支出预算表（按功能科目分类）"</f>
        <v>2025年一般公共预算支出预算表（按功能科目分类）</v>
      </c>
      <c r="B2" s="148"/>
      <c r="C2" s="148"/>
      <c r="D2" s="148"/>
      <c r="E2" s="148"/>
      <c r="F2" s="148"/>
      <c r="G2" s="148"/>
    </row>
    <row r="3" s="1" customFormat="1" ht="18" customHeight="1" spans="1:7">
      <c r="A3" s="5" t="str">
        <f>"单位名称："&amp;"寻甸回族彝族自治县农业农村局"</f>
        <v>单位名称：寻甸回族彝族自治县农业农村局</v>
      </c>
      <c r="F3" s="145"/>
      <c r="G3" s="170" t="s">
        <v>2</v>
      </c>
    </row>
    <row r="4" s="1" customFormat="1" ht="20.25" customHeight="1" spans="1:7">
      <c r="A4" s="190" t="s">
        <v>234</v>
      </c>
      <c r="B4" s="191"/>
      <c r="C4" s="149" t="s">
        <v>55</v>
      </c>
      <c r="D4" s="176" t="s">
        <v>75</v>
      </c>
      <c r="E4" s="12"/>
      <c r="F4" s="13"/>
      <c r="G4" s="167" t="s">
        <v>76</v>
      </c>
    </row>
    <row r="5" s="1" customFormat="1" ht="20.25" customHeight="1" spans="1:7">
      <c r="A5" s="192" t="s">
        <v>72</v>
      </c>
      <c r="B5" s="192" t="s">
        <v>73</v>
      </c>
      <c r="C5" s="19"/>
      <c r="D5" s="155" t="s">
        <v>57</v>
      </c>
      <c r="E5" s="155" t="s">
        <v>235</v>
      </c>
      <c r="F5" s="155" t="s">
        <v>236</v>
      </c>
      <c r="G5" s="169"/>
    </row>
    <row r="6" s="1" customFormat="1" ht="15" customHeight="1" spans="1:7">
      <c r="A6" s="193" t="s">
        <v>82</v>
      </c>
      <c r="B6" s="193" t="s">
        <v>83</v>
      </c>
      <c r="C6" s="193" t="s">
        <v>84</v>
      </c>
      <c r="D6" s="193" t="s">
        <v>85</v>
      </c>
      <c r="E6" s="193" t="s">
        <v>86</v>
      </c>
      <c r="F6" s="193" t="s">
        <v>87</v>
      </c>
      <c r="G6" s="193" t="s">
        <v>88</v>
      </c>
    </row>
    <row r="7" s="1" customFormat="1" ht="18" customHeight="1" spans="1:7">
      <c r="A7" s="30" t="s">
        <v>97</v>
      </c>
      <c r="B7" s="30" t="s">
        <v>98</v>
      </c>
      <c r="C7" s="94">
        <v>6615291.54</v>
      </c>
      <c r="D7" s="94">
        <v>6615291.54</v>
      </c>
      <c r="E7" s="94">
        <v>6533091.54</v>
      </c>
      <c r="F7" s="94">
        <v>82200</v>
      </c>
      <c r="G7" s="94"/>
    </row>
    <row r="8" s="1" customFormat="1" ht="18" customHeight="1" spans="1:7">
      <c r="A8" s="164" t="s">
        <v>99</v>
      </c>
      <c r="B8" s="164" t="s">
        <v>100</v>
      </c>
      <c r="C8" s="94">
        <v>5864583.54</v>
      </c>
      <c r="D8" s="94">
        <v>5864583.54</v>
      </c>
      <c r="E8" s="94">
        <v>5782383.54</v>
      </c>
      <c r="F8" s="94">
        <v>82200</v>
      </c>
      <c r="G8" s="94"/>
    </row>
    <row r="9" s="1" customFormat="1" ht="18" customHeight="1" spans="1:7">
      <c r="A9" s="194" t="s">
        <v>101</v>
      </c>
      <c r="B9" s="194" t="s">
        <v>102</v>
      </c>
      <c r="C9" s="94">
        <v>4094883.54</v>
      </c>
      <c r="D9" s="94">
        <v>4094883.54</v>
      </c>
      <c r="E9" s="94">
        <v>4094883.54</v>
      </c>
      <c r="F9" s="94"/>
      <c r="G9" s="94"/>
    </row>
    <row r="10" s="1" customFormat="1" ht="18" customHeight="1" spans="1:7">
      <c r="A10" s="194" t="s">
        <v>103</v>
      </c>
      <c r="B10" s="194" t="s">
        <v>104</v>
      </c>
      <c r="C10" s="94">
        <v>1687500</v>
      </c>
      <c r="D10" s="94">
        <v>1687500</v>
      </c>
      <c r="E10" s="94">
        <v>1687500</v>
      </c>
      <c r="F10" s="94"/>
      <c r="G10" s="94"/>
    </row>
    <row r="11" s="1" customFormat="1" ht="18" customHeight="1" spans="1:7">
      <c r="A11" s="194" t="s">
        <v>105</v>
      </c>
      <c r="B11" s="194" t="s">
        <v>106</v>
      </c>
      <c r="C11" s="94">
        <v>82200</v>
      </c>
      <c r="D11" s="94">
        <v>82200</v>
      </c>
      <c r="E11" s="94"/>
      <c r="F11" s="94">
        <v>82200</v>
      </c>
      <c r="G11" s="94"/>
    </row>
    <row r="12" s="1" customFormat="1" ht="18" customHeight="1" spans="1:7">
      <c r="A12" s="164" t="s">
        <v>107</v>
      </c>
      <c r="B12" s="164" t="s">
        <v>108</v>
      </c>
      <c r="C12" s="94">
        <v>750708</v>
      </c>
      <c r="D12" s="94">
        <v>750708</v>
      </c>
      <c r="E12" s="94">
        <v>750708</v>
      </c>
      <c r="F12" s="94"/>
      <c r="G12" s="94"/>
    </row>
    <row r="13" s="1" customFormat="1" ht="18" customHeight="1" spans="1:7">
      <c r="A13" s="194" t="s">
        <v>109</v>
      </c>
      <c r="B13" s="194" t="s">
        <v>110</v>
      </c>
      <c r="C13" s="94">
        <v>750708</v>
      </c>
      <c r="D13" s="94">
        <v>750708</v>
      </c>
      <c r="E13" s="94">
        <v>750708</v>
      </c>
      <c r="F13" s="94"/>
      <c r="G13" s="94"/>
    </row>
    <row r="14" s="1" customFormat="1" ht="18" customHeight="1" spans="1:7">
      <c r="A14" s="30" t="s">
        <v>111</v>
      </c>
      <c r="B14" s="30" t="s">
        <v>112</v>
      </c>
      <c r="C14" s="94">
        <v>4182571.6</v>
      </c>
      <c r="D14" s="94">
        <v>4182571.6</v>
      </c>
      <c r="E14" s="94">
        <v>4182571.6</v>
      </c>
      <c r="F14" s="94"/>
      <c r="G14" s="94"/>
    </row>
    <row r="15" s="1" customFormat="1" ht="18" customHeight="1" spans="1:7">
      <c r="A15" s="164" t="s">
        <v>113</v>
      </c>
      <c r="B15" s="164" t="s">
        <v>114</v>
      </c>
      <c r="C15" s="94">
        <v>4182571.6</v>
      </c>
      <c r="D15" s="94">
        <v>4182571.6</v>
      </c>
      <c r="E15" s="94">
        <v>4182571.6</v>
      </c>
      <c r="F15" s="94"/>
      <c r="G15" s="94"/>
    </row>
    <row r="16" s="1" customFormat="1" ht="18" customHeight="1" spans="1:7">
      <c r="A16" s="194" t="s">
        <v>115</v>
      </c>
      <c r="B16" s="194" t="s">
        <v>116</v>
      </c>
      <c r="C16" s="94">
        <v>540692.56</v>
      </c>
      <c r="D16" s="94">
        <v>540692.56</v>
      </c>
      <c r="E16" s="94">
        <v>540692.56</v>
      </c>
      <c r="F16" s="94"/>
      <c r="G16" s="94"/>
    </row>
    <row r="17" s="1" customFormat="1" ht="18" customHeight="1" spans="1:7">
      <c r="A17" s="194" t="s">
        <v>117</v>
      </c>
      <c r="B17" s="194" t="s">
        <v>118</v>
      </c>
      <c r="C17" s="94">
        <v>1784118.7</v>
      </c>
      <c r="D17" s="94">
        <v>1784118.7</v>
      </c>
      <c r="E17" s="94">
        <v>1784118.7</v>
      </c>
      <c r="F17" s="94"/>
      <c r="G17" s="94"/>
    </row>
    <row r="18" s="1" customFormat="1" ht="18" customHeight="1" spans="1:7">
      <c r="A18" s="194" t="s">
        <v>119</v>
      </c>
      <c r="B18" s="194" t="s">
        <v>120</v>
      </c>
      <c r="C18" s="94">
        <v>1722147.1</v>
      </c>
      <c r="D18" s="94">
        <v>1722147.1</v>
      </c>
      <c r="E18" s="94">
        <v>1722147.1</v>
      </c>
      <c r="F18" s="94"/>
      <c r="G18" s="94"/>
    </row>
    <row r="19" s="1" customFormat="1" ht="18" customHeight="1" spans="1:7">
      <c r="A19" s="194" t="s">
        <v>121</v>
      </c>
      <c r="B19" s="194" t="s">
        <v>122</v>
      </c>
      <c r="C19" s="94">
        <v>135613.24</v>
      </c>
      <c r="D19" s="94">
        <v>135613.24</v>
      </c>
      <c r="E19" s="94">
        <v>135613.24</v>
      </c>
      <c r="F19" s="94"/>
      <c r="G19" s="94"/>
    </row>
    <row r="20" s="1" customFormat="1" ht="18" customHeight="1" spans="1:7">
      <c r="A20" s="30" t="s">
        <v>123</v>
      </c>
      <c r="B20" s="30" t="s">
        <v>124</v>
      </c>
      <c r="C20" s="94">
        <v>18132031</v>
      </c>
      <c r="D20" s="94"/>
      <c r="E20" s="94"/>
      <c r="F20" s="94"/>
      <c r="G20" s="94">
        <v>18132031</v>
      </c>
    </row>
    <row r="21" s="1" customFormat="1" ht="18" customHeight="1" spans="1:7">
      <c r="A21" s="164" t="s">
        <v>125</v>
      </c>
      <c r="B21" s="164" t="s">
        <v>126</v>
      </c>
      <c r="C21" s="94">
        <v>779511</v>
      </c>
      <c r="D21" s="94"/>
      <c r="E21" s="94"/>
      <c r="F21" s="94"/>
      <c r="G21" s="94">
        <v>779511</v>
      </c>
    </row>
    <row r="22" s="1" customFormat="1" ht="18" customHeight="1" spans="1:7">
      <c r="A22" s="194" t="s">
        <v>127</v>
      </c>
      <c r="B22" s="194" t="s">
        <v>128</v>
      </c>
      <c r="C22" s="94">
        <v>779511</v>
      </c>
      <c r="D22" s="94"/>
      <c r="E22" s="94"/>
      <c r="F22" s="94"/>
      <c r="G22" s="94">
        <v>779511</v>
      </c>
    </row>
    <row r="23" s="1" customFormat="1" ht="18" customHeight="1" spans="1:7">
      <c r="A23" s="164" t="s">
        <v>129</v>
      </c>
      <c r="B23" s="164" t="s">
        <v>130</v>
      </c>
      <c r="C23" s="94">
        <v>17352520</v>
      </c>
      <c r="D23" s="94"/>
      <c r="E23" s="94"/>
      <c r="F23" s="94"/>
      <c r="G23" s="94">
        <v>17352520</v>
      </c>
    </row>
    <row r="24" s="1" customFormat="1" ht="18" customHeight="1" spans="1:7">
      <c r="A24" s="194" t="s">
        <v>131</v>
      </c>
      <c r="B24" s="194" t="s">
        <v>132</v>
      </c>
      <c r="C24" s="94">
        <v>17352520</v>
      </c>
      <c r="D24" s="94"/>
      <c r="E24" s="94"/>
      <c r="F24" s="94"/>
      <c r="G24" s="94">
        <v>17352520</v>
      </c>
    </row>
    <row r="25" s="1" customFormat="1" ht="18" customHeight="1" spans="1:7">
      <c r="A25" s="30" t="s">
        <v>141</v>
      </c>
      <c r="B25" s="30" t="s">
        <v>142</v>
      </c>
      <c r="C25" s="94">
        <v>415229109.12</v>
      </c>
      <c r="D25" s="94">
        <v>28379991</v>
      </c>
      <c r="E25" s="94">
        <v>26564091</v>
      </c>
      <c r="F25" s="94">
        <v>1815900</v>
      </c>
      <c r="G25" s="94">
        <v>386849118.12</v>
      </c>
    </row>
    <row r="26" s="1" customFormat="1" ht="18" customHeight="1" spans="1:7">
      <c r="A26" s="164" t="s">
        <v>143</v>
      </c>
      <c r="B26" s="164" t="s">
        <v>144</v>
      </c>
      <c r="C26" s="94">
        <v>289779397.66</v>
      </c>
      <c r="D26" s="94">
        <v>28379991</v>
      </c>
      <c r="E26" s="94">
        <v>26564091</v>
      </c>
      <c r="F26" s="94">
        <v>1815900</v>
      </c>
      <c r="G26" s="94">
        <v>261399406.66</v>
      </c>
    </row>
    <row r="27" s="1" customFormat="1" ht="18" customHeight="1" spans="1:7">
      <c r="A27" s="194" t="s">
        <v>145</v>
      </c>
      <c r="B27" s="194" t="s">
        <v>146</v>
      </c>
      <c r="C27" s="94">
        <v>28773334.8</v>
      </c>
      <c r="D27" s="94">
        <v>28379991</v>
      </c>
      <c r="E27" s="94">
        <v>26564091</v>
      </c>
      <c r="F27" s="94">
        <v>1815900</v>
      </c>
      <c r="G27" s="94">
        <v>393343.8</v>
      </c>
    </row>
    <row r="28" s="1" customFormat="1" ht="18" customHeight="1" spans="1:7">
      <c r="A28" s="194" t="s">
        <v>147</v>
      </c>
      <c r="B28" s="194" t="s">
        <v>148</v>
      </c>
      <c r="C28" s="94">
        <v>7082662.15</v>
      </c>
      <c r="D28" s="94"/>
      <c r="E28" s="94"/>
      <c r="F28" s="94"/>
      <c r="G28" s="94">
        <v>7082662.15</v>
      </c>
    </row>
    <row r="29" s="1" customFormat="1" ht="18" customHeight="1" spans="1:7">
      <c r="A29" s="194" t="s">
        <v>149</v>
      </c>
      <c r="B29" s="194" t="s">
        <v>150</v>
      </c>
      <c r="C29" s="94">
        <v>3317644.5</v>
      </c>
      <c r="D29" s="94"/>
      <c r="E29" s="94"/>
      <c r="F29" s="94"/>
      <c r="G29" s="94">
        <v>3317644.5</v>
      </c>
    </row>
    <row r="30" s="1" customFormat="1" ht="18" customHeight="1" spans="1:7">
      <c r="A30" s="194" t="s">
        <v>151</v>
      </c>
      <c r="B30" s="194" t="s">
        <v>152</v>
      </c>
      <c r="C30" s="94">
        <v>828610</v>
      </c>
      <c r="D30" s="94"/>
      <c r="E30" s="94"/>
      <c r="F30" s="94"/>
      <c r="G30" s="94">
        <v>828610</v>
      </c>
    </row>
    <row r="31" s="1" customFormat="1" ht="18" customHeight="1" spans="1:7">
      <c r="A31" s="194" t="s">
        <v>153</v>
      </c>
      <c r="B31" s="194" t="s">
        <v>154</v>
      </c>
      <c r="C31" s="94">
        <v>120000</v>
      </c>
      <c r="D31" s="94"/>
      <c r="E31" s="94"/>
      <c r="F31" s="94"/>
      <c r="G31" s="94">
        <v>120000</v>
      </c>
    </row>
    <row r="32" s="1" customFormat="1" ht="18" customHeight="1" spans="1:7">
      <c r="A32" s="194" t="s">
        <v>155</v>
      </c>
      <c r="B32" s="194" t="s">
        <v>156</v>
      </c>
      <c r="C32" s="94">
        <v>70000</v>
      </c>
      <c r="D32" s="94"/>
      <c r="E32" s="94"/>
      <c r="F32" s="94"/>
      <c r="G32" s="94">
        <v>70000</v>
      </c>
    </row>
    <row r="33" s="1" customFormat="1" ht="18" customHeight="1" spans="1:7">
      <c r="A33" s="194" t="s">
        <v>157</v>
      </c>
      <c r="B33" s="194" t="s">
        <v>158</v>
      </c>
      <c r="C33" s="94">
        <v>400000</v>
      </c>
      <c r="D33" s="94"/>
      <c r="E33" s="94"/>
      <c r="F33" s="94"/>
      <c r="G33" s="94">
        <v>400000</v>
      </c>
    </row>
    <row r="34" s="1" customFormat="1" ht="18" customHeight="1" spans="1:7">
      <c r="A34" s="194" t="s">
        <v>159</v>
      </c>
      <c r="B34" s="194" t="s">
        <v>160</v>
      </c>
      <c r="C34" s="94">
        <v>56970000</v>
      </c>
      <c r="D34" s="94"/>
      <c r="E34" s="94"/>
      <c r="F34" s="94"/>
      <c r="G34" s="94">
        <v>56970000</v>
      </c>
    </row>
    <row r="35" s="1" customFormat="1" ht="18" customHeight="1" spans="1:7">
      <c r="A35" s="194" t="s">
        <v>161</v>
      </c>
      <c r="B35" s="194" t="s">
        <v>162</v>
      </c>
      <c r="C35" s="94">
        <v>81131800.17</v>
      </c>
      <c r="D35" s="94"/>
      <c r="E35" s="94"/>
      <c r="F35" s="94"/>
      <c r="G35" s="94">
        <v>81131800.17</v>
      </c>
    </row>
    <row r="36" s="1" customFormat="1" ht="18" customHeight="1" spans="1:7">
      <c r="A36" s="194" t="s">
        <v>163</v>
      </c>
      <c r="B36" s="194" t="s">
        <v>164</v>
      </c>
      <c r="C36" s="94">
        <v>1984000</v>
      </c>
      <c r="D36" s="94"/>
      <c r="E36" s="94"/>
      <c r="F36" s="94"/>
      <c r="G36" s="94">
        <v>1984000</v>
      </c>
    </row>
    <row r="37" s="1" customFormat="1" ht="18" customHeight="1" spans="1:7">
      <c r="A37" s="194" t="s">
        <v>165</v>
      </c>
      <c r="B37" s="194" t="s">
        <v>166</v>
      </c>
      <c r="C37" s="94">
        <v>2237513.37</v>
      </c>
      <c r="D37" s="94"/>
      <c r="E37" s="94"/>
      <c r="F37" s="94"/>
      <c r="G37" s="94">
        <v>2237513.37</v>
      </c>
    </row>
    <row r="38" s="1" customFormat="1" ht="18" customHeight="1" spans="1:7">
      <c r="A38" s="194" t="s">
        <v>167</v>
      </c>
      <c r="B38" s="194" t="s">
        <v>168</v>
      </c>
      <c r="C38" s="94">
        <v>43570875.04</v>
      </c>
      <c r="D38" s="94"/>
      <c r="E38" s="94"/>
      <c r="F38" s="94"/>
      <c r="G38" s="94">
        <v>43570875.04</v>
      </c>
    </row>
    <row r="39" s="1" customFormat="1" ht="18" customHeight="1" spans="1:7">
      <c r="A39" s="194" t="s">
        <v>169</v>
      </c>
      <c r="B39" s="194" t="s">
        <v>170</v>
      </c>
      <c r="C39" s="94">
        <v>606500</v>
      </c>
      <c r="D39" s="94"/>
      <c r="E39" s="94"/>
      <c r="F39" s="94"/>
      <c r="G39" s="94">
        <v>606500</v>
      </c>
    </row>
    <row r="40" s="1" customFormat="1" ht="18" customHeight="1" spans="1:7">
      <c r="A40" s="194" t="s">
        <v>171</v>
      </c>
      <c r="B40" s="194" t="s">
        <v>172</v>
      </c>
      <c r="C40" s="94">
        <v>62686457.63</v>
      </c>
      <c r="D40" s="94"/>
      <c r="E40" s="94"/>
      <c r="F40" s="94"/>
      <c r="G40" s="94">
        <v>62686457.63</v>
      </c>
    </row>
    <row r="41" s="1" customFormat="1" ht="18" customHeight="1" spans="1:7">
      <c r="A41" s="194" t="s">
        <v>237</v>
      </c>
      <c r="B41" s="194" t="s">
        <v>238</v>
      </c>
      <c r="C41" s="94"/>
      <c r="D41" s="94"/>
      <c r="E41" s="94"/>
      <c r="F41" s="94"/>
      <c r="G41" s="94"/>
    </row>
    <row r="42" s="1" customFormat="1" ht="18" customHeight="1" spans="1:7">
      <c r="A42" s="164" t="s">
        <v>173</v>
      </c>
      <c r="B42" s="164" t="s">
        <v>174</v>
      </c>
      <c r="C42" s="94">
        <v>88151430.75</v>
      </c>
      <c r="D42" s="94"/>
      <c r="E42" s="94"/>
      <c r="F42" s="94"/>
      <c r="G42" s="94">
        <v>88151430.75</v>
      </c>
    </row>
    <row r="43" s="1" customFormat="1" ht="18" customHeight="1" spans="1:7">
      <c r="A43" s="194" t="s">
        <v>175</v>
      </c>
      <c r="B43" s="194" t="s">
        <v>176</v>
      </c>
      <c r="C43" s="94">
        <v>926730.75</v>
      </c>
      <c r="D43" s="94"/>
      <c r="E43" s="94"/>
      <c r="F43" s="94"/>
      <c r="G43" s="94">
        <v>926730.75</v>
      </c>
    </row>
    <row r="44" s="1" customFormat="1" ht="18" customHeight="1" spans="1:7">
      <c r="A44" s="194" t="s">
        <v>177</v>
      </c>
      <c r="B44" s="194" t="s">
        <v>178</v>
      </c>
      <c r="C44" s="94">
        <v>76068700</v>
      </c>
      <c r="D44" s="94"/>
      <c r="E44" s="94"/>
      <c r="F44" s="94"/>
      <c r="G44" s="94">
        <v>76068700</v>
      </c>
    </row>
    <row r="45" s="1" customFormat="1" ht="18" customHeight="1" spans="1:7">
      <c r="A45" s="194" t="s">
        <v>179</v>
      </c>
      <c r="B45" s="194" t="s">
        <v>180</v>
      </c>
      <c r="C45" s="94">
        <v>10000000</v>
      </c>
      <c r="D45" s="94"/>
      <c r="E45" s="94"/>
      <c r="F45" s="94"/>
      <c r="G45" s="94">
        <v>10000000</v>
      </c>
    </row>
    <row r="46" s="1" customFormat="1" ht="18" customHeight="1" spans="1:7">
      <c r="A46" s="194" t="s">
        <v>181</v>
      </c>
      <c r="B46" s="194" t="s">
        <v>182</v>
      </c>
      <c r="C46" s="94">
        <v>1156000</v>
      </c>
      <c r="D46" s="94"/>
      <c r="E46" s="94"/>
      <c r="F46" s="94"/>
      <c r="G46" s="94">
        <v>1156000</v>
      </c>
    </row>
    <row r="47" s="1" customFormat="1" ht="18" customHeight="1" spans="1:7">
      <c r="A47" s="164" t="s">
        <v>183</v>
      </c>
      <c r="B47" s="164" t="s">
        <v>184</v>
      </c>
      <c r="C47" s="94">
        <v>37298280.71</v>
      </c>
      <c r="D47" s="94"/>
      <c r="E47" s="94"/>
      <c r="F47" s="94"/>
      <c r="G47" s="94">
        <v>37298280.71</v>
      </c>
    </row>
    <row r="48" s="1" customFormat="1" ht="18" customHeight="1" spans="1:7">
      <c r="A48" s="194" t="s">
        <v>185</v>
      </c>
      <c r="B48" s="194" t="s">
        <v>186</v>
      </c>
      <c r="C48" s="94">
        <v>37298280.71</v>
      </c>
      <c r="D48" s="94"/>
      <c r="E48" s="94"/>
      <c r="F48" s="94"/>
      <c r="G48" s="94">
        <v>37298280.71</v>
      </c>
    </row>
    <row r="49" s="1" customFormat="1" ht="18" customHeight="1" spans="1:7">
      <c r="A49" s="30" t="s">
        <v>187</v>
      </c>
      <c r="B49" s="30" t="s">
        <v>188</v>
      </c>
      <c r="C49" s="94">
        <v>9390000</v>
      </c>
      <c r="D49" s="94"/>
      <c r="E49" s="94"/>
      <c r="F49" s="94"/>
      <c r="G49" s="94">
        <v>9390000</v>
      </c>
    </row>
    <row r="50" s="1" customFormat="1" ht="18" customHeight="1" spans="1:7">
      <c r="A50" s="164" t="s">
        <v>189</v>
      </c>
      <c r="B50" s="164" t="s">
        <v>190</v>
      </c>
      <c r="C50" s="94">
        <v>9390000</v>
      </c>
      <c r="D50" s="94"/>
      <c r="E50" s="94"/>
      <c r="F50" s="94"/>
      <c r="G50" s="94">
        <v>9390000</v>
      </c>
    </row>
    <row r="51" s="1" customFormat="1" ht="18" customHeight="1" spans="1:7">
      <c r="A51" s="194" t="s">
        <v>191</v>
      </c>
      <c r="B51" s="194" t="s">
        <v>192</v>
      </c>
      <c r="C51" s="94">
        <v>9390000</v>
      </c>
      <c r="D51" s="94"/>
      <c r="E51" s="94"/>
      <c r="F51" s="94"/>
      <c r="G51" s="94">
        <v>9390000</v>
      </c>
    </row>
    <row r="52" s="1" customFormat="1" ht="18" customHeight="1" spans="1:7">
      <c r="A52" s="30" t="s">
        <v>193</v>
      </c>
      <c r="B52" s="30" t="s">
        <v>194</v>
      </c>
      <c r="C52" s="94">
        <v>3071162.64</v>
      </c>
      <c r="D52" s="94">
        <v>3071162.64</v>
      </c>
      <c r="E52" s="94">
        <v>3071162.64</v>
      </c>
      <c r="F52" s="94"/>
      <c r="G52" s="94"/>
    </row>
    <row r="53" s="1" customFormat="1" ht="18" customHeight="1" spans="1:7">
      <c r="A53" s="164" t="s">
        <v>195</v>
      </c>
      <c r="B53" s="164" t="s">
        <v>196</v>
      </c>
      <c r="C53" s="94">
        <v>3071162.64</v>
      </c>
      <c r="D53" s="94">
        <v>3071162.64</v>
      </c>
      <c r="E53" s="94">
        <v>3071162.64</v>
      </c>
      <c r="F53" s="94"/>
      <c r="G53" s="94"/>
    </row>
    <row r="54" s="1" customFormat="1" ht="18" customHeight="1" spans="1:7">
      <c r="A54" s="194" t="s">
        <v>197</v>
      </c>
      <c r="B54" s="194" t="s">
        <v>198</v>
      </c>
      <c r="C54" s="94">
        <v>3071162.64</v>
      </c>
      <c r="D54" s="94">
        <v>3071162.64</v>
      </c>
      <c r="E54" s="94">
        <v>3071162.64</v>
      </c>
      <c r="F54" s="94"/>
      <c r="G54" s="94"/>
    </row>
    <row r="55" s="1" customFormat="1" ht="18" customHeight="1" spans="1:7">
      <c r="A55" s="195" t="s">
        <v>239</v>
      </c>
      <c r="B55" s="196"/>
      <c r="C55" s="94">
        <v>456620165.9</v>
      </c>
      <c r="D55" s="94">
        <v>42249016.78</v>
      </c>
      <c r="E55" s="94">
        <v>40350916.78</v>
      </c>
      <c r="F55" s="94">
        <v>1898100</v>
      </c>
      <c r="G55" s="94">
        <v>414371149.12</v>
      </c>
    </row>
  </sheetData>
  <mergeCells count="6">
    <mergeCell ref="A2:G2"/>
    <mergeCell ref="A4:B4"/>
    <mergeCell ref="D4:F4"/>
    <mergeCell ref="A55:B55"/>
    <mergeCell ref="C4:C5"/>
    <mergeCell ref="G4:G5"/>
  </mergeCells>
  <printOptions horizontalCentered="1"/>
  <pageMargins left="0.37" right="0.37" top="0.56" bottom="0.56" header="0.48" footer="0.48"/>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7"/>
  <sheetViews>
    <sheetView showZeros="0" workbookViewId="0">
      <pane ySplit="1" topLeftCell="A2" activePane="bottomLeft" state="frozen"/>
      <selection/>
      <selection pane="bottomLeft" activeCell="C16" sqref="C16"/>
    </sheetView>
  </sheetViews>
  <sheetFormatPr defaultColWidth="10.425" defaultRowHeight="14.25" customHeight="1" outlineLevelRow="6" outlineLevelCol="5"/>
  <cols>
    <col min="1" max="6" width="28.1416666666667" style="1" customWidth="1"/>
    <col min="7" max="16384" width="10.425" style="1"/>
  </cols>
  <sheetData>
    <row r="1" s="1" customFormat="1" customHeight="1" spans="1:6">
      <c r="A1" s="182"/>
      <c r="B1" s="182"/>
      <c r="C1" s="182"/>
      <c r="D1" s="182"/>
      <c r="E1" s="183"/>
      <c r="F1" s="184" t="s">
        <v>240</v>
      </c>
    </row>
    <row r="2" s="1" customFormat="1" ht="41.25" customHeight="1" spans="1:6">
      <c r="A2" s="185" t="str">
        <f>"2025"&amp;"年一般公共预算“三公”经费支出预算表"</f>
        <v>2025年一般公共预算“三公”经费支出预算表</v>
      </c>
      <c r="B2" s="182"/>
      <c r="C2" s="182"/>
      <c r="D2" s="182"/>
      <c r="E2" s="183"/>
      <c r="F2" s="182"/>
    </row>
    <row r="3" s="1" customFormat="1" customHeight="1" spans="1:6">
      <c r="A3" s="135" t="str">
        <f>"单位名称："&amp;"寻甸回族彝族自治县农业农村局"</f>
        <v>单位名称：寻甸回族彝族自治县农业农村局</v>
      </c>
      <c r="B3" s="186"/>
      <c r="C3" s="1"/>
      <c r="D3" s="182"/>
      <c r="E3" s="183"/>
      <c r="F3" s="68" t="s">
        <v>2</v>
      </c>
    </row>
    <row r="4" s="1" customFormat="1" ht="27" customHeight="1" spans="1:6">
      <c r="A4" s="187" t="s">
        <v>241</v>
      </c>
      <c r="B4" s="187" t="s">
        <v>242</v>
      </c>
      <c r="C4" s="50" t="s">
        <v>243</v>
      </c>
      <c r="D4" s="187"/>
      <c r="E4" s="49"/>
      <c r="F4" s="187" t="s">
        <v>244</v>
      </c>
    </row>
    <row r="5" s="1" customFormat="1" ht="28.5" customHeight="1" spans="1:6">
      <c r="A5" s="188"/>
      <c r="B5" s="53"/>
      <c r="C5" s="49" t="s">
        <v>57</v>
      </c>
      <c r="D5" s="49" t="s">
        <v>245</v>
      </c>
      <c r="E5" s="49" t="s">
        <v>246</v>
      </c>
      <c r="F5" s="52"/>
    </row>
    <row r="6" s="1" customFormat="1" ht="17.25" customHeight="1" spans="1:6">
      <c r="A6" s="58" t="s">
        <v>82</v>
      </c>
      <c r="B6" s="58" t="s">
        <v>83</v>
      </c>
      <c r="C6" s="58" t="s">
        <v>84</v>
      </c>
      <c r="D6" s="58" t="s">
        <v>85</v>
      </c>
      <c r="E6" s="58" t="s">
        <v>86</v>
      </c>
      <c r="F6" s="58" t="s">
        <v>87</v>
      </c>
    </row>
    <row r="7" s="1" customFormat="1" ht="17.25" customHeight="1" spans="1:6">
      <c r="A7" s="94">
        <v>245480</v>
      </c>
      <c r="B7" s="94"/>
      <c r="C7" s="94">
        <v>197590</v>
      </c>
      <c r="D7" s="94">
        <v>0</v>
      </c>
      <c r="E7" s="94">
        <v>197590</v>
      </c>
      <c r="F7" s="94">
        <v>47890</v>
      </c>
    </row>
  </sheetData>
  <mergeCells count="6">
    <mergeCell ref="A2:F2"/>
    <mergeCell ref="A3:B3"/>
    <mergeCell ref="C4:E4"/>
    <mergeCell ref="A4:A5"/>
    <mergeCell ref="B4:B5"/>
    <mergeCell ref="F4:F5"/>
  </mergeCells>
  <pageMargins left="0.67" right="0.67" top="0.72" bottom="0.72" header="0.28" footer="0.28"/>
  <pageSetup paperSize="9" fitToWidth="0" fitToHeight="0"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X66"/>
  <sheetViews>
    <sheetView showZeros="0" zoomScale="110" zoomScaleNormal="110" workbookViewId="0">
      <pane ySplit="1" topLeftCell="A2" activePane="bottomLeft" state="frozen"/>
      <selection/>
      <selection pane="bottomLeft" activeCell="F51" sqref="F51"/>
    </sheetView>
  </sheetViews>
  <sheetFormatPr defaultColWidth="9.14166666666667" defaultRowHeight="14.25" customHeight="1"/>
  <cols>
    <col min="1" max="2" width="32.85" style="1" customWidth="1"/>
    <col min="3" max="3" width="20.7083333333333" style="1" customWidth="1"/>
    <col min="4" max="4" width="31.2833333333333" style="1" customWidth="1"/>
    <col min="5" max="5" width="10.1416666666667" style="1" customWidth="1"/>
    <col min="6" max="6" width="31.625" style="1" customWidth="1"/>
    <col min="7" max="7" width="10.2833333333333" style="1" customWidth="1"/>
    <col min="8" max="8" width="23" style="1" customWidth="1"/>
    <col min="9" max="24" width="18.7083333333333" style="1" customWidth="1"/>
    <col min="25" max="32" width="9.14166666666667" style="1"/>
    <col min="33" max="16384" width="22" style="1"/>
  </cols>
  <sheetData>
    <row r="1" s="1" customFormat="1" ht="13.5" customHeight="1" spans="2:24">
      <c r="B1" s="165"/>
      <c r="C1" s="171"/>
      <c r="D1" s="1"/>
      <c r="E1" s="172"/>
      <c r="F1" s="172"/>
      <c r="G1" s="172"/>
      <c r="H1" s="172"/>
      <c r="I1" s="101"/>
      <c r="J1" s="101"/>
      <c r="K1" s="101"/>
      <c r="L1" s="101"/>
      <c r="M1" s="101"/>
      <c r="N1" s="101"/>
      <c r="O1" s="1"/>
      <c r="P1" s="1"/>
      <c r="Q1" s="1"/>
      <c r="R1" s="101"/>
      <c r="S1" s="1"/>
      <c r="T1" s="1"/>
      <c r="U1" s="1"/>
      <c r="V1" s="171"/>
      <c r="W1" s="1"/>
      <c r="X1" s="3" t="s">
        <v>247</v>
      </c>
    </row>
    <row r="2" s="1" customFormat="1" ht="45.75" customHeight="1" spans="1:24">
      <c r="A2" s="103" t="str">
        <f>"2025"&amp;"年部门基本支出预算表"</f>
        <v>2025年部门基本支出预算表</v>
      </c>
      <c r="B2" s="4"/>
      <c r="C2" s="103"/>
      <c r="D2" s="103"/>
      <c r="E2" s="103"/>
      <c r="F2" s="103"/>
      <c r="G2" s="103"/>
      <c r="H2" s="103"/>
      <c r="I2" s="103"/>
      <c r="J2" s="103"/>
      <c r="K2" s="103"/>
      <c r="L2" s="103"/>
      <c r="M2" s="103"/>
      <c r="N2" s="103"/>
      <c r="O2" s="4"/>
      <c r="P2" s="4"/>
      <c r="Q2" s="4"/>
      <c r="R2" s="103"/>
      <c r="S2" s="103"/>
      <c r="T2" s="103"/>
      <c r="U2" s="103"/>
      <c r="V2" s="103"/>
      <c r="W2" s="103"/>
      <c r="X2" s="103"/>
    </row>
    <row r="3" s="1" customFormat="1" ht="18.75" customHeight="1" spans="1:24">
      <c r="A3" s="5" t="str">
        <f>"单位名称："&amp;"寻甸回族彝族自治县农业农村局"</f>
        <v>单位名称：寻甸回族彝族自治县农业农村局</v>
      </c>
      <c r="B3" s="6"/>
      <c r="C3" s="173"/>
      <c r="D3" s="173"/>
      <c r="E3" s="173"/>
      <c r="F3" s="173"/>
      <c r="G3" s="173"/>
      <c r="H3" s="173"/>
      <c r="I3" s="106"/>
      <c r="J3" s="106"/>
      <c r="K3" s="106"/>
      <c r="L3" s="106"/>
      <c r="M3" s="106"/>
      <c r="N3" s="106"/>
      <c r="O3" s="7"/>
      <c r="P3" s="7"/>
      <c r="Q3" s="7"/>
      <c r="R3" s="106"/>
      <c r="S3" s="1"/>
      <c r="T3" s="1"/>
      <c r="U3" s="1"/>
      <c r="V3" s="171"/>
      <c r="W3" s="1"/>
      <c r="X3" s="3" t="s">
        <v>2</v>
      </c>
    </row>
    <row r="4" s="1" customFormat="1" ht="18" customHeight="1" spans="1:24">
      <c r="A4" s="9" t="s">
        <v>248</v>
      </c>
      <c r="B4" s="9" t="s">
        <v>249</v>
      </c>
      <c r="C4" s="9" t="s">
        <v>250</v>
      </c>
      <c r="D4" s="9" t="s">
        <v>251</v>
      </c>
      <c r="E4" s="9" t="s">
        <v>252</v>
      </c>
      <c r="F4" s="9" t="s">
        <v>253</v>
      </c>
      <c r="G4" s="9" t="s">
        <v>254</v>
      </c>
      <c r="H4" s="9" t="s">
        <v>255</v>
      </c>
      <c r="I4" s="176" t="s">
        <v>256</v>
      </c>
      <c r="J4" s="130"/>
      <c r="K4" s="130"/>
      <c r="L4" s="130"/>
      <c r="M4" s="130"/>
      <c r="N4" s="130"/>
      <c r="O4" s="12"/>
      <c r="P4" s="12"/>
      <c r="Q4" s="12"/>
      <c r="R4" s="123"/>
      <c r="S4" s="130"/>
      <c r="T4" s="130"/>
      <c r="U4" s="130"/>
      <c r="V4" s="130"/>
      <c r="W4" s="130"/>
      <c r="X4" s="131"/>
    </row>
    <row r="5" s="1" customFormat="1" ht="18" customHeight="1" spans="1:24">
      <c r="A5" s="14"/>
      <c r="B5" s="29"/>
      <c r="C5" s="151"/>
      <c r="D5" s="14"/>
      <c r="E5" s="14"/>
      <c r="F5" s="14"/>
      <c r="G5" s="14"/>
      <c r="H5" s="14"/>
      <c r="I5" s="149" t="s">
        <v>257</v>
      </c>
      <c r="J5" s="176" t="s">
        <v>58</v>
      </c>
      <c r="K5" s="130"/>
      <c r="L5" s="130"/>
      <c r="M5" s="130"/>
      <c r="N5" s="131"/>
      <c r="O5" s="11" t="s">
        <v>258</v>
      </c>
      <c r="P5" s="12"/>
      <c r="Q5" s="13"/>
      <c r="R5" s="9" t="s">
        <v>61</v>
      </c>
      <c r="S5" s="176" t="s">
        <v>62</v>
      </c>
      <c r="T5" s="123"/>
      <c r="U5" s="130"/>
      <c r="V5" s="123"/>
      <c r="W5" s="123"/>
      <c r="X5" s="179"/>
    </row>
    <row r="6" s="1" customFormat="1" ht="19.5" customHeight="1" spans="1:24">
      <c r="A6" s="29"/>
      <c r="B6" s="29"/>
      <c r="C6" s="29"/>
      <c r="D6" s="29"/>
      <c r="E6" s="29"/>
      <c r="F6" s="29"/>
      <c r="G6" s="29"/>
      <c r="H6" s="29"/>
      <c r="I6" s="29"/>
      <c r="J6" s="177" t="s">
        <v>259</v>
      </c>
      <c r="K6" s="9" t="s">
        <v>260</v>
      </c>
      <c r="L6" s="9" t="s">
        <v>261</v>
      </c>
      <c r="M6" s="9" t="s">
        <v>262</v>
      </c>
      <c r="N6" s="9" t="s">
        <v>263</v>
      </c>
      <c r="O6" s="9" t="s">
        <v>58</v>
      </c>
      <c r="P6" s="9" t="s">
        <v>59</v>
      </c>
      <c r="Q6" s="9" t="s">
        <v>60</v>
      </c>
      <c r="R6" s="29"/>
      <c r="S6" s="9" t="s">
        <v>57</v>
      </c>
      <c r="T6" s="9" t="s">
        <v>64</v>
      </c>
      <c r="U6" s="9" t="s">
        <v>264</v>
      </c>
      <c r="V6" s="9" t="s">
        <v>66</v>
      </c>
      <c r="W6" s="9" t="s">
        <v>67</v>
      </c>
      <c r="X6" s="9" t="s">
        <v>68</v>
      </c>
    </row>
    <row r="7" s="1" customFormat="1" ht="37.5" customHeight="1" spans="1:24">
      <c r="A7" s="174"/>
      <c r="B7" s="19"/>
      <c r="C7" s="174"/>
      <c r="D7" s="174"/>
      <c r="E7" s="174"/>
      <c r="F7" s="174"/>
      <c r="G7" s="174"/>
      <c r="H7" s="174"/>
      <c r="I7" s="174"/>
      <c r="J7" s="178"/>
      <c r="K7" s="17"/>
      <c r="L7" s="17"/>
      <c r="M7" s="17"/>
      <c r="N7" s="17"/>
      <c r="O7" s="17"/>
      <c r="P7" s="17"/>
      <c r="Q7" s="17"/>
      <c r="R7" s="17"/>
      <c r="S7" s="17"/>
      <c r="T7" s="17"/>
      <c r="U7" s="17"/>
      <c r="V7" s="17"/>
      <c r="W7" s="17"/>
      <c r="X7" s="17"/>
    </row>
    <row r="8" s="1" customFormat="1" customHeight="1" spans="1:24">
      <c r="A8" s="36">
        <v>1</v>
      </c>
      <c r="B8" s="36">
        <v>2</v>
      </c>
      <c r="C8" s="36">
        <v>3</v>
      </c>
      <c r="D8" s="36">
        <v>4</v>
      </c>
      <c r="E8" s="36">
        <v>5</v>
      </c>
      <c r="F8" s="36">
        <v>6</v>
      </c>
      <c r="G8" s="36">
        <v>7</v>
      </c>
      <c r="H8" s="36">
        <v>8</v>
      </c>
      <c r="I8" s="36">
        <v>9</v>
      </c>
      <c r="J8" s="36">
        <v>10</v>
      </c>
      <c r="K8" s="36">
        <v>11</v>
      </c>
      <c r="L8" s="36">
        <v>12</v>
      </c>
      <c r="M8" s="36">
        <v>13</v>
      </c>
      <c r="N8" s="36">
        <v>14</v>
      </c>
      <c r="O8" s="36">
        <v>15</v>
      </c>
      <c r="P8" s="36">
        <v>16</v>
      </c>
      <c r="Q8" s="36">
        <v>17</v>
      </c>
      <c r="R8" s="36">
        <v>18</v>
      </c>
      <c r="S8" s="36">
        <v>19</v>
      </c>
      <c r="T8" s="36">
        <v>20</v>
      </c>
      <c r="U8" s="36">
        <v>21</v>
      </c>
      <c r="V8" s="36">
        <v>22</v>
      </c>
      <c r="W8" s="36">
        <v>23</v>
      </c>
      <c r="X8" s="36">
        <v>24</v>
      </c>
    </row>
    <row r="9" s="1" customFormat="1" ht="20.25" customHeight="1" spans="1:24">
      <c r="A9" s="175" t="s">
        <v>70</v>
      </c>
      <c r="B9" s="175" t="s">
        <v>70</v>
      </c>
      <c r="C9" s="175" t="s">
        <v>265</v>
      </c>
      <c r="D9" s="175" t="s">
        <v>266</v>
      </c>
      <c r="E9" s="175" t="s">
        <v>145</v>
      </c>
      <c r="F9" s="175" t="s">
        <v>146</v>
      </c>
      <c r="G9" s="175" t="s">
        <v>267</v>
      </c>
      <c r="H9" s="175" t="s">
        <v>268</v>
      </c>
      <c r="I9" s="94">
        <v>2527548</v>
      </c>
      <c r="J9" s="94">
        <v>2527548</v>
      </c>
      <c r="K9" s="94"/>
      <c r="L9" s="94"/>
      <c r="M9" s="134">
        <v>2527548</v>
      </c>
      <c r="N9" s="94"/>
      <c r="O9" s="94"/>
      <c r="P9" s="94"/>
      <c r="Q9" s="94"/>
      <c r="R9" s="94"/>
      <c r="S9" s="94"/>
      <c r="T9" s="94"/>
      <c r="U9" s="94"/>
      <c r="V9" s="94"/>
      <c r="W9" s="94"/>
      <c r="X9" s="94"/>
    </row>
    <row r="10" s="1" customFormat="1" ht="20.25" customHeight="1" spans="1:24">
      <c r="A10" s="175" t="s">
        <v>70</v>
      </c>
      <c r="B10" s="175" t="s">
        <v>70</v>
      </c>
      <c r="C10" s="175" t="s">
        <v>265</v>
      </c>
      <c r="D10" s="175" t="s">
        <v>266</v>
      </c>
      <c r="E10" s="175" t="s">
        <v>145</v>
      </c>
      <c r="F10" s="175" t="s">
        <v>146</v>
      </c>
      <c r="G10" s="175" t="s">
        <v>269</v>
      </c>
      <c r="H10" s="175" t="s">
        <v>270</v>
      </c>
      <c r="I10" s="94">
        <v>3285264</v>
      </c>
      <c r="J10" s="94">
        <v>3285264</v>
      </c>
      <c r="K10" s="24"/>
      <c r="L10" s="24"/>
      <c r="M10" s="134">
        <v>3285264</v>
      </c>
      <c r="N10" s="24"/>
      <c r="O10" s="94"/>
      <c r="P10" s="94"/>
      <c r="Q10" s="94"/>
      <c r="R10" s="94"/>
      <c r="S10" s="94"/>
      <c r="T10" s="94"/>
      <c r="U10" s="94"/>
      <c r="V10" s="94"/>
      <c r="W10" s="94"/>
      <c r="X10" s="94"/>
    </row>
    <row r="11" s="1" customFormat="1" ht="20.25" customHeight="1" spans="1:24">
      <c r="A11" s="175" t="s">
        <v>70</v>
      </c>
      <c r="B11" s="175" t="s">
        <v>70</v>
      </c>
      <c r="C11" s="175" t="s">
        <v>265</v>
      </c>
      <c r="D11" s="175" t="s">
        <v>266</v>
      </c>
      <c r="E11" s="175" t="s">
        <v>145</v>
      </c>
      <c r="F11" s="175" t="s">
        <v>146</v>
      </c>
      <c r="G11" s="175" t="s">
        <v>271</v>
      </c>
      <c r="H11" s="175" t="s">
        <v>272</v>
      </c>
      <c r="I11" s="94">
        <v>220229</v>
      </c>
      <c r="J11" s="94">
        <v>220229</v>
      </c>
      <c r="K11" s="24"/>
      <c r="L11" s="24"/>
      <c r="M11" s="134">
        <v>220229</v>
      </c>
      <c r="N11" s="24"/>
      <c r="O11" s="94"/>
      <c r="P11" s="94"/>
      <c r="Q11" s="94"/>
      <c r="R11" s="94"/>
      <c r="S11" s="94"/>
      <c r="T11" s="94"/>
      <c r="U11" s="94"/>
      <c r="V11" s="94"/>
      <c r="W11" s="94"/>
      <c r="X11" s="94"/>
    </row>
    <row r="12" s="1" customFormat="1" ht="20.25" customHeight="1" spans="1:24">
      <c r="A12" s="175" t="s">
        <v>70</v>
      </c>
      <c r="B12" s="175" t="s">
        <v>70</v>
      </c>
      <c r="C12" s="175" t="s">
        <v>273</v>
      </c>
      <c r="D12" s="175" t="s">
        <v>274</v>
      </c>
      <c r="E12" s="175" t="s">
        <v>145</v>
      </c>
      <c r="F12" s="175" t="s">
        <v>146</v>
      </c>
      <c r="G12" s="175" t="s">
        <v>267</v>
      </c>
      <c r="H12" s="175" t="s">
        <v>268</v>
      </c>
      <c r="I12" s="94">
        <v>8615724</v>
      </c>
      <c r="J12" s="94">
        <v>8615724</v>
      </c>
      <c r="K12" s="24"/>
      <c r="L12" s="24"/>
      <c r="M12" s="134">
        <v>8615724</v>
      </c>
      <c r="N12" s="24"/>
      <c r="O12" s="94"/>
      <c r="P12" s="94"/>
      <c r="Q12" s="94"/>
      <c r="R12" s="94"/>
      <c r="S12" s="94"/>
      <c r="T12" s="94"/>
      <c r="U12" s="94"/>
      <c r="V12" s="94"/>
      <c r="W12" s="94"/>
      <c r="X12" s="94"/>
    </row>
    <row r="13" s="1" customFormat="1" ht="20.25" customHeight="1" spans="1:24">
      <c r="A13" s="175" t="s">
        <v>70</v>
      </c>
      <c r="B13" s="175" t="s">
        <v>70</v>
      </c>
      <c r="C13" s="175" t="s">
        <v>273</v>
      </c>
      <c r="D13" s="175" t="s">
        <v>274</v>
      </c>
      <c r="E13" s="175" t="s">
        <v>145</v>
      </c>
      <c r="F13" s="175" t="s">
        <v>146</v>
      </c>
      <c r="G13" s="175" t="s">
        <v>269</v>
      </c>
      <c r="H13" s="175" t="s">
        <v>270</v>
      </c>
      <c r="I13" s="94">
        <v>838584</v>
      </c>
      <c r="J13" s="94">
        <v>838584</v>
      </c>
      <c r="K13" s="24"/>
      <c r="L13" s="24"/>
      <c r="M13" s="134">
        <v>838584</v>
      </c>
      <c r="N13" s="24"/>
      <c r="O13" s="94"/>
      <c r="P13" s="94"/>
      <c r="Q13" s="94"/>
      <c r="R13" s="94"/>
      <c r="S13" s="94"/>
      <c r="T13" s="94"/>
      <c r="U13" s="94"/>
      <c r="V13" s="94"/>
      <c r="W13" s="94"/>
      <c r="X13" s="94"/>
    </row>
    <row r="14" s="1" customFormat="1" ht="20.25" customHeight="1" spans="1:24">
      <c r="A14" s="175" t="s">
        <v>70</v>
      </c>
      <c r="B14" s="175" t="s">
        <v>70</v>
      </c>
      <c r="C14" s="175" t="s">
        <v>273</v>
      </c>
      <c r="D14" s="175" t="s">
        <v>274</v>
      </c>
      <c r="E14" s="175" t="s">
        <v>145</v>
      </c>
      <c r="F14" s="175" t="s">
        <v>146</v>
      </c>
      <c r="G14" s="175" t="s">
        <v>275</v>
      </c>
      <c r="H14" s="175" t="s">
        <v>276</v>
      </c>
      <c r="I14" s="94">
        <v>2975400</v>
      </c>
      <c r="J14" s="94">
        <v>2975400</v>
      </c>
      <c r="K14" s="24"/>
      <c r="L14" s="24"/>
      <c r="M14" s="134">
        <v>2975400</v>
      </c>
      <c r="N14" s="24"/>
      <c r="O14" s="94"/>
      <c r="P14" s="94"/>
      <c r="Q14" s="94"/>
      <c r="R14" s="94"/>
      <c r="S14" s="94"/>
      <c r="T14" s="94"/>
      <c r="U14" s="94"/>
      <c r="V14" s="94"/>
      <c r="W14" s="94"/>
      <c r="X14" s="94"/>
    </row>
    <row r="15" s="1" customFormat="1" ht="20.25" customHeight="1" spans="1:24">
      <c r="A15" s="175" t="s">
        <v>70</v>
      </c>
      <c r="B15" s="175" t="s">
        <v>70</v>
      </c>
      <c r="C15" s="175" t="s">
        <v>273</v>
      </c>
      <c r="D15" s="175" t="s">
        <v>274</v>
      </c>
      <c r="E15" s="175" t="s">
        <v>145</v>
      </c>
      <c r="F15" s="175" t="s">
        <v>146</v>
      </c>
      <c r="G15" s="175" t="s">
        <v>275</v>
      </c>
      <c r="H15" s="175" t="s">
        <v>276</v>
      </c>
      <c r="I15" s="94">
        <v>4873716</v>
      </c>
      <c r="J15" s="94">
        <v>4873716</v>
      </c>
      <c r="K15" s="24"/>
      <c r="L15" s="24"/>
      <c r="M15" s="134">
        <v>4873716</v>
      </c>
      <c r="N15" s="24"/>
      <c r="O15" s="94"/>
      <c r="P15" s="94"/>
      <c r="Q15" s="94"/>
      <c r="R15" s="94"/>
      <c r="S15" s="94"/>
      <c r="T15" s="94"/>
      <c r="U15" s="94"/>
      <c r="V15" s="94"/>
      <c r="W15" s="94"/>
      <c r="X15" s="94"/>
    </row>
    <row r="16" s="1" customFormat="1" ht="20.25" customHeight="1" spans="1:24">
      <c r="A16" s="175" t="s">
        <v>70</v>
      </c>
      <c r="B16" s="175" t="s">
        <v>70</v>
      </c>
      <c r="C16" s="175" t="s">
        <v>273</v>
      </c>
      <c r="D16" s="175" t="s">
        <v>274</v>
      </c>
      <c r="E16" s="175" t="s">
        <v>145</v>
      </c>
      <c r="F16" s="175" t="s">
        <v>146</v>
      </c>
      <c r="G16" s="175" t="s">
        <v>275</v>
      </c>
      <c r="H16" s="175" t="s">
        <v>276</v>
      </c>
      <c r="I16" s="94">
        <v>749377</v>
      </c>
      <c r="J16" s="94">
        <v>749377</v>
      </c>
      <c r="K16" s="24"/>
      <c r="L16" s="24"/>
      <c r="M16" s="134">
        <v>749377</v>
      </c>
      <c r="N16" s="24"/>
      <c r="O16" s="94"/>
      <c r="P16" s="94"/>
      <c r="Q16" s="94"/>
      <c r="R16" s="94"/>
      <c r="S16" s="94"/>
      <c r="T16" s="94"/>
      <c r="U16" s="94"/>
      <c r="V16" s="94"/>
      <c r="W16" s="94"/>
      <c r="X16" s="94"/>
    </row>
    <row r="17" s="1" customFormat="1" ht="20.25" customHeight="1" spans="1:24">
      <c r="A17" s="175" t="s">
        <v>70</v>
      </c>
      <c r="B17" s="175" t="s">
        <v>70</v>
      </c>
      <c r="C17" s="175" t="s">
        <v>277</v>
      </c>
      <c r="D17" s="175" t="s">
        <v>278</v>
      </c>
      <c r="E17" s="175" t="s">
        <v>101</v>
      </c>
      <c r="F17" s="175" t="s">
        <v>102</v>
      </c>
      <c r="G17" s="175" t="s">
        <v>279</v>
      </c>
      <c r="H17" s="175" t="s">
        <v>280</v>
      </c>
      <c r="I17" s="94">
        <v>3094432.17</v>
      </c>
      <c r="J17" s="94">
        <v>3094432.17</v>
      </c>
      <c r="K17" s="24"/>
      <c r="L17" s="24"/>
      <c r="M17" s="134">
        <v>3094432.17</v>
      </c>
      <c r="N17" s="24"/>
      <c r="O17" s="94"/>
      <c r="P17" s="94"/>
      <c r="Q17" s="94"/>
      <c r="R17" s="94"/>
      <c r="S17" s="94"/>
      <c r="T17" s="94"/>
      <c r="U17" s="94"/>
      <c r="V17" s="94"/>
      <c r="W17" s="94"/>
      <c r="X17" s="94"/>
    </row>
    <row r="18" s="1" customFormat="1" ht="20.25" customHeight="1" spans="1:24">
      <c r="A18" s="175" t="s">
        <v>70</v>
      </c>
      <c r="B18" s="175" t="s">
        <v>70</v>
      </c>
      <c r="C18" s="175" t="s">
        <v>277</v>
      </c>
      <c r="D18" s="175" t="s">
        <v>278</v>
      </c>
      <c r="E18" s="175" t="s">
        <v>101</v>
      </c>
      <c r="F18" s="175" t="s">
        <v>102</v>
      </c>
      <c r="G18" s="175" t="s">
        <v>279</v>
      </c>
      <c r="H18" s="175" t="s">
        <v>280</v>
      </c>
      <c r="I18" s="94">
        <v>1000451.37</v>
      </c>
      <c r="J18" s="94">
        <v>1000451.37</v>
      </c>
      <c r="K18" s="24"/>
      <c r="L18" s="24"/>
      <c r="M18" s="134">
        <v>1000451.37</v>
      </c>
      <c r="N18" s="24"/>
      <c r="O18" s="94"/>
      <c r="P18" s="94"/>
      <c r="Q18" s="94"/>
      <c r="R18" s="94"/>
      <c r="S18" s="94"/>
      <c r="T18" s="94"/>
      <c r="U18" s="94"/>
      <c r="V18" s="94"/>
      <c r="W18" s="94"/>
      <c r="X18" s="94"/>
    </row>
    <row r="19" s="1" customFormat="1" ht="20.25" customHeight="1" spans="1:24">
      <c r="A19" s="175" t="s">
        <v>70</v>
      </c>
      <c r="B19" s="175" t="s">
        <v>70</v>
      </c>
      <c r="C19" s="175" t="s">
        <v>277</v>
      </c>
      <c r="D19" s="175" t="s">
        <v>278</v>
      </c>
      <c r="E19" s="175" t="s">
        <v>103</v>
      </c>
      <c r="F19" s="175" t="s">
        <v>104</v>
      </c>
      <c r="G19" s="175" t="s">
        <v>281</v>
      </c>
      <c r="H19" s="175" t="s">
        <v>282</v>
      </c>
      <c r="I19" s="94">
        <v>1687500</v>
      </c>
      <c r="J19" s="94">
        <v>1687500</v>
      </c>
      <c r="K19" s="24"/>
      <c r="L19" s="24"/>
      <c r="M19" s="134">
        <v>1687500</v>
      </c>
      <c r="N19" s="24"/>
      <c r="O19" s="94"/>
      <c r="P19" s="94"/>
      <c r="Q19" s="94"/>
      <c r="R19" s="94"/>
      <c r="S19" s="94"/>
      <c r="T19" s="94"/>
      <c r="U19" s="94"/>
      <c r="V19" s="94"/>
      <c r="W19" s="94"/>
      <c r="X19" s="94"/>
    </row>
    <row r="20" s="1" customFormat="1" ht="20.25" customHeight="1" spans="1:24">
      <c r="A20" s="175" t="s">
        <v>70</v>
      </c>
      <c r="B20" s="175" t="s">
        <v>70</v>
      </c>
      <c r="C20" s="175" t="s">
        <v>277</v>
      </c>
      <c r="D20" s="175" t="s">
        <v>278</v>
      </c>
      <c r="E20" s="175" t="s">
        <v>115</v>
      </c>
      <c r="F20" s="175" t="s">
        <v>116</v>
      </c>
      <c r="G20" s="175" t="s">
        <v>283</v>
      </c>
      <c r="H20" s="175" t="s">
        <v>284</v>
      </c>
      <c r="I20" s="94">
        <v>540692.56</v>
      </c>
      <c r="J20" s="94">
        <v>540692.56</v>
      </c>
      <c r="K20" s="24"/>
      <c r="L20" s="24"/>
      <c r="M20" s="134">
        <v>540692.56</v>
      </c>
      <c r="N20" s="24"/>
      <c r="O20" s="94"/>
      <c r="P20" s="94"/>
      <c r="Q20" s="94"/>
      <c r="R20" s="94"/>
      <c r="S20" s="94"/>
      <c r="T20" s="94"/>
      <c r="U20" s="94"/>
      <c r="V20" s="94"/>
      <c r="W20" s="94"/>
      <c r="X20" s="94"/>
    </row>
    <row r="21" s="1" customFormat="1" ht="20.25" customHeight="1" spans="1:24">
      <c r="A21" s="175" t="s">
        <v>70</v>
      </c>
      <c r="B21" s="175" t="s">
        <v>70</v>
      </c>
      <c r="C21" s="175" t="s">
        <v>277</v>
      </c>
      <c r="D21" s="175" t="s">
        <v>278</v>
      </c>
      <c r="E21" s="175" t="s">
        <v>117</v>
      </c>
      <c r="F21" s="175" t="s">
        <v>118</v>
      </c>
      <c r="G21" s="175" t="s">
        <v>283</v>
      </c>
      <c r="H21" s="175" t="s">
        <v>284</v>
      </c>
      <c r="I21" s="94">
        <v>1784118.7</v>
      </c>
      <c r="J21" s="94">
        <v>1784118.7</v>
      </c>
      <c r="K21" s="24"/>
      <c r="L21" s="24"/>
      <c r="M21" s="134">
        <v>1784118.7</v>
      </c>
      <c r="N21" s="24"/>
      <c r="O21" s="94"/>
      <c r="P21" s="94"/>
      <c r="Q21" s="94"/>
      <c r="R21" s="94"/>
      <c r="S21" s="94"/>
      <c r="T21" s="94"/>
      <c r="U21" s="94"/>
      <c r="V21" s="94"/>
      <c r="W21" s="94"/>
      <c r="X21" s="94"/>
    </row>
    <row r="22" s="1" customFormat="1" ht="20.25" customHeight="1" spans="1:24">
      <c r="A22" s="175" t="s">
        <v>70</v>
      </c>
      <c r="B22" s="175" t="s">
        <v>70</v>
      </c>
      <c r="C22" s="175" t="s">
        <v>277</v>
      </c>
      <c r="D22" s="175" t="s">
        <v>278</v>
      </c>
      <c r="E22" s="175" t="s">
        <v>119</v>
      </c>
      <c r="F22" s="175" t="s">
        <v>120</v>
      </c>
      <c r="G22" s="175" t="s">
        <v>285</v>
      </c>
      <c r="H22" s="175" t="s">
        <v>286</v>
      </c>
      <c r="I22" s="94">
        <v>273077.05</v>
      </c>
      <c r="J22" s="94">
        <v>273077.05</v>
      </c>
      <c r="K22" s="24"/>
      <c r="L22" s="24"/>
      <c r="M22" s="134">
        <v>273077.05</v>
      </c>
      <c r="N22" s="24"/>
      <c r="O22" s="94"/>
      <c r="P22" s="94"/>
      <c r="Q22" s="94"/>
      <c r="R22" s="94"/>
      <c r="S22" s="94"/>
      <c r="T22" s="94"/>
      <c r="U22" s="94"/>
      <c r="V22" s="94"/>
      <c r="W22" s="94"/>
      <c r="X22" s="94"/>
    </row>
    <row r="23" s="1" customFormat="1" ht="20.25" customHeight="1" spans="1:24">
      <c r="A23" s="175" t="s">
        <v>70</v>
      </c>
      <c r="B23" s="175" t="s">
        <v>70</v>
      </c>
      <c r="C23" s="175" t="s">
        <v>277</v>
      </c>
      <c r="D23" s="175" t="s">
        <v>278</v>
      </c>
      <c r="E23" s="175" t="s">
        <v>119</v>
      </c>
      <c r="F23" s="175" t="s">
        <v>120</v>
      </c>
      <c r="G23" s="175" t="s">
        <v>285</v>
      </c>
      <c r="H23" s="175" t="s">
        <v>286</v>
      </c>
      <c r="I23" s="94">
        <v>901070.05</v>
      </c>
      <c r="J23" s="94">
        <v>901070.05</v>
      </c>
      <c r="K23" s="24"/>
      <c r="L23" s="24"/>
      <c r="M23" s="134">
        <v>901070.05</v>
      </c>
      <c r="N23" s="24"/>
      <c r="O23" s="94"/>
      <c r="P23" s="94"/>
      <c r="Q23" s="94"/>
      <c r="R23" s="94"/>
      <c r="S23" s="94"/>
      <c r="T23" s="94"/>
      <c r="U23" s="94"/>
      <c r="V23" s="94"/>
      <c r="W23" s="94"/>
      <c r="X23" s="94"/>
    </row>
    <row r="24" s="1" customFormat="1" ht="20.25" customHeight="1" spans="1:24">
      <c r="A24" s="175" t="s">
        <v>70</v>
      </c>
      <c r="B24" s="175" t="s">
        <v>70</v>
      </c>
      <c r="C24" s="175" t="s">
        <v>277</v>
      </c>
      <c r="D24" s="175" t="s">
        <v>278</v>
      </c>
      <c r="E24" s="175" t="s">
        <v>121</v>
      </c>
      <c r="F24" s="175" t="s">
        <v>122</v>
      </c>
      <c r="G24" s="175" t="s">
        <v>287</v>
      </c>
      <c r="H24" s="175" t="s">
        <v>288</v>
      </c>
      <c r="I24" s="94">
        <v>38680.4</v>
      </c>
      <c r="J24" s="94">
        <v>38680.4</v>
      </c>
      <c r="K24" s="24"/>
      <c r="L24" s="24"/>
      <c r="M24" s="134">
        <v>38680.4</v>
      </c>
      <c r="N24" s="24"/>
      <c r="O24" s="94"/>
      <c r="P24" s="94"/>
      <c r="Q24" s="94"/>
      <c r="R24" s="94"/>
      <c r="S24" s="94"/>
      <c r="T24" s="94"/>
      <c r="U24" s="94"/>
      <c r="V24" s="94"/>
      <c r="W24" s="94"/>
      <c r="X24" s="94"/>
    </row>
    <row r="25" s="1" customFormat="1" ht="20.25" customHeight="1" spans="1:24">
      <c r="A25" s="175" t="s">
        <v>70</v>
      </c>
      <c r="B25" s="175" t="s">
        <v>70</v>
      </c>
      <c r="C25" s="175" t="s">
        <v>277</v>
      </c>
      <c r="D25" s="175" t="s">
        <v>278</v>
      </c>
      <c r="E25" s="175" t="s">
        <v>121</v>
      </c>
      <c r="F25" s="175" t="s">
        <v>122</v>
      </c>
      <c r="G25" s="175" t="s">
        <v>287</v>
      </c>
      <c r="H25" s="175" t="s">
        <v>288</v>
      </c>
      <c r="I25" s="94">
        <v>19768.32</v>
      </c>
      <c r="J25" s="94">
        <v>19768.32</v>
      </c>
      <c r="K25" s="24"/>
      <c r="L25" s="24"/>
      <c r="M25" s="134">
        <v>19768.32</v>
      </c>
      <c r="N25" s="24"/>
      <c r="O25" s="94"/>
      <c r="P25" s="94"/>
      <c r="Q25" s="94"/>
      <c r="R25" s="94"/>
      <c r="S25" s="94"/>
      <c r="T25" s="94"/>
      <c r="U25" s="94"/>
      <c r="V25" s="94"/>
      <c r="W25" s="94"/>
      <c r="X25" s="94"/>
    </row>
    <row r="26" s="1" customFormat="1" ht="20.25" customHeight="1" spans="1:24">
      <c r="A26" s="175" t="s">
        <v>70</v>
      </c>
      <c r="B26" s="175" t="s">
        <v>70</v>
      </c>
      <c r="C26" s="175" t="s">
        <v>277</v>
      </c>
      <c r="D26" s="175" t="s">
        <v>278</v>
      </c>
      <c r="E26" s="175" t="s">
        <v>121</v>
      </c>
      <c r="F26" s="175" t="s">
        <v>122</v>
      </c>
      <c r="G26" s="175" t="s">
        <v>287</v>
      </c>
      <c r="H26" s="175" t="s">
        <v>288</v>
      </c>
      <c r="I26" s="94">
        <v>64658.88</v>
      </c>
      <c r="J26" s="94">
        <v>64658.88</v>
      </c>
      <c r="K26" s="24"/>
      <c r="L26" s="24"/>
      <c r="M26" s="134">
        <v>64658.88</v>
      </c>
      <c r="N26" s="24"/>
      <c r="O26" s="94"/>
      <c r="P26" s="94"/>
      <c r="Q26" s="94"/>
      <c r="R26" s="94"/>
      <c r="S26" s="94"/>
      <c r="T26" s="94"/>
      <c r="U26" s="94"/>
      <c r="V26" s="94"/>
      <c r="W26" s="94"/>
      <c r="X26" s="94"/>
    </row>
    <row r="27" s="1" customFormat="1" ht="20.25" customHeight="1" spans="1:24">
      <c r="A27" s="175" t="s">
        <v>70</v>
      </c>
      <c r="B27" s="175" t="s">
        <v>70</v>
      </c>
      <c r="C27" s="175" t="s">
        <v>277</v>
      </c>
      <c r="D27" s="175" t="s">
        <v>278</v>
      </c>
      <c r="E27" s="175" t="s">
        <v>121</v>
      </c>
      <c r="F27" s="175" t="s">
        <v>122</v>
      </c>
      <c r="G27" s="175" t="s">
        <v>287</v>
      </c>
      <c r="H27" s="175" t="s">
        <v>288</v>
      </c>
      <c r="I27" s="94">
        <v>12505.64</v>
      </c>
      <c r="J27" s="94">
        <v>12505.64</v>
      </c>
      <c r="K27" s="24"/>
      <c r="L27" s="24"/>
      <c r="M27" s="134">
        <v>12505.64</v>
      </c>
      <c r="N27" s="24"/>
      <c r="O27" s="94"/>
      <c r="P27" s="94"/>
      <c r="Q27" s="94"/>
      <c r="R27" s="94"/>
      <c r="S27" s="94"/>
      <c r="T27" s="94"/>
      <c r="U27" s="94"/>
      <c r="V27" s="94"/>
      <c r="W27" s="94"/>
      <c r="X27" s="94"/>
    </row>
    <row r="28" s="1" customFormat="1" ht="20.25" customHeight="1" spans="1:24">
      <c r="A28" s="175" t="s">
        <v>70</v>
      </c>
      <c r="B28" s="175" t="s">
        <v>70</v>
      </c>
      <c r="C28" s="175" t="s">
        <v>277</v>
      </c>
      <c r="D28" s="175" t="s">
        <v>278</v>
      </c>
      <c r="E28" s="175" t="s">
        <v>145</v>
      </c>
      <c r="F28" s="175" t="s">
        <v>146</v>
      </c>
      <c r="G28" s="175" t="s">
        <v>287</v>
      </c>
      <c r="H28" s="175" t="s">
        <v>288</v>
      </c>
      <c r="I28" s="94">
        <v>2688</v>
      </c>
      <c r="J28" s="94">
        <v>2688</v>
      </c>
      <c r="K28" s="24"/>
      <c r="L28" s="24"/>
      <c r="M28" s="134">
        <v>2688</v>
      </c>
      <c r="N28" s="24"/>
      <c r="O28" s="94"/>
      <c r="P28" s="94"/>
      <c r="Q28" s="94"/>
      <c r="R28" s="94"/>
      <c r="S28" s="94"/>
      <c r="T28" s="94"/>
      <c r="U28" s="94"/>
      <c r="V28" s="94"/>
      <c r="W28" s="94"/>
      <c r="X28" s="94"/>
    </row>
    <row r="29" s="1" customFormat="1" ht="20.25" customHeight="1" spans="1:24">
      <c r="A29" s="175" t="s">
        <v>70</v>
      </c>
      <c r="B29" s="175" t="s">
        <v>70</v>
      </c>
      <c r="C29" s="175" t="s">
        <v>277</v>
      </c>
      <c r="D29" s="175" t="s">
        <v>278</v>
      </c>
      <c r="E29" s="175" t="s">
        <v>145</v>
      </c>
      <c r="F29" s="175" t="s">
        <v>146</v>
      </c>
      <c r="G29" s="175" t="s">
        <v>287</v>
      </c>
      <c r="H29" s="175" t="s">
        <v>288</v>
      </c>
      <c r="I29" s="94">
        <v>60288</v>
      </c>
      <c r="J29" s="94">
        <v>60288</v>
      </c>
      <c r="K29" s="24"/>
      <c r="L29" s="24"/>
      <c r="M29" s="134">
        <v>60288</v>
      </c>
      <c r="N29" s="24"/>
      <c r="O29" s="94"/>
      <c r="P29" s="94"/>
      <c r="Q29" s="94"/>
      <c r="R29" s="94"/>
      <c r="S29" s="94"/>
      <c r="T29" s="94"/>
      <c r="U29" s="94"/>
      <c r="V29" s="94"/>
      <c r="W29" s="94"/>
      <c r="X29" s="94"/>
    </row>
    <row r="30" s="1" customFormat="1" ht="20.25" customHeight="1" spans="1:24">
      <c r="A30" s="175" t="s">
        <v>70</v>
      </c>
      <c r="B30" s="175" t="s">
        <v>70</v>
      </c>
      <c r="C30" s="175" t="s">
        <v>289</v>
      </c>
      <c r="D30" s="175" t="s">
        <v>198</v>
      </c>
      <c r="E30" s="175" t="s">
        <v>197</v>
      </c>
      <c r="F30" s="175" t="s">
        <v>198</v>
      </c>
      <c r="G30" s="175" t="s">
        <v>290</v>
      </c>
      <c r="H30" s="175" t="s">
        <v>198</v>
      </c>
      <c r="I30" s="94">
        <v>750338.52</v>
      </c>
      <c r="J30" s="94">
        <v>750338.52</v>
      </c>
      <c r="K30" s="24"/>
      <c r="L30" s="24"/>
      <c r="M30" s="134">
        <v>750338.52</v>
      </c>
      <c r="N30" s="24"/>
      <c r="O30" s="94"/>
      <c r="P30" s="94"/>
      <c r="Q30" s="94"/>
      <c r="R30" s="94"/>
      <c r="S30" s="94"/>
      <c r="T30" s="94"/>
      <c r="U30" s="94"/>
      <c r="V30" s="94"/>
      <c r="W30" s="94"/>
      <c r="X30" s="94"/>
    </row>
    <row r="31" s="1" customFormat="1" ht="20.25" customHeight="1" spans="1:24">
      <c r="A31" s="175" t="s">
        <v>70</v>
      </c>
      <c r="B31" s="175" t="s">
        <v>70</v>
      </c>
      <c r="C31" s="175" t="s">
        <v>289</v>
      </c>
      <c r="D31" s="175" t="s">
        <v>198</v>
      </c>
      <c r="E31" s="175" t="s">
        <v>197</v>
      </c>
      <c r="F31" s="175" t="s">
        <v>198</v>
      </c>
      <c r="G31" s="175" t="s">
        <v>290</v>
      </c>
      <c r="H31" s="175" t="s">
        <v>198</v>
      </c>
      <c r="I31" s="94">
        <v>2320824.12</v>
      </c>
      <c r="J31" s="94">
        <v>2320824.12</v>
      </c>
      <c r="K31" s="24"/>
      <c r="L31" s="24"/>
      <c r="M31" s="134">
        <v>2320824.12</v>
      </c>
      <c r="N31" s="24"/>
      <c r="O31" s="94"/>
      <c r="P31" s="94"/>
      <c r="Q31" s="94"/>
      <c r="R31" s="94"/>
      <c r="S31" s="94"/>
      <c r="T31" s="94"/>
      <c r="U31" s="94"/>
      <c r="V31" s="94"/>
      <c r="W31" s="94"/>
      <c r="X31" s="94"/>
    </row>
    <row r="32" s="1" customFormat="1" ht="20.25" customHeight="1" spans="1:24">
      <c r="A32" s="175" t="s">
        <v>70</v>
      </c>
      <c r="B32" s="175" t="s">
        <v>70</v>
      </c>
      <c r="C32" s="175" t="s">
        <v>291</v>
      </c>
      <c r="D32" s="175" t="s">
        <v>292</v>
      </c>
      <c r="E32" s="175" t="s">
        <v>109</v>
      </c>
      <c r="F32" s="175" t="s">
        <v>110</v>
      </c>
      <c r="G32" s="175" t="s">
        <v>293</v>
      </c>
      <c r="H32" s="175" t="s">
        <v>294</v>
      </c>
      <c r="I32" s="94">
        <v>648660</v>
      </c>
      <c r="J32" s="94">
        <v>648660</v>
      </c>
      <c r="K32" s="24"/>
      <c r="L32" s="24"/>
      <c r="M32" s="134">
        <v>648660</v>
      </c>
      <c r="N32" s="24"/>
      <c r="O32" s="94"/>
      <c r="P32" s="94"/>
      <c r="Q32" s="94"/>
      <c r="R32" s="94"/>
      <c r="S32" s="94"/>
      <c r="T32" s="94"/>
      <c r="U32" s="94"/>
      <c r="V32" s="94"/>
      <c r="W32" s="94"/>
      <c r="X32" s="94"/>
    </row>
    <row r="33" s="1" customFormat="1" ht="20.25" customHeight="1" spans="1:24">
      <c r="A33" s="175" t="s">
        <v>70</v>
      </c>
      <c r="B33" s="175" t="s">
        <v>70</v>
      </c>
      <c r="C33" s="175" t="s">
        <v>295</v>
      </c>
      <c r="D33" s="175" t="s">
        <v>296</v>
      </c>
      <c r="E33" s="175" t="s">
        <v>145</v>
      </c>
      <c r="F33" s="175" t="s">
        <v>146</v>
      </c>
      <c r="G33" s="175" t="s">
        <v>297</v>
      </c>
      <c r="H33" s="175" t="s">
        <v>298</v>
      </c>
      <c r="I33" s="94">
        <v>100000</v>
      </c>
      <c r="J33" s="94">
        <v>100000</v>
      </c>
      <c r="K33" s="24"/>
      <c r="L33" s="24"/>
      <c r="M33" s="134">
        <v>100000</v>
      </c>
      <c r="N33" s="24"/>
      <c r="O33" s="94"/>
      <c r="P33" s="94"/>
      <c r="Q33" s="94"/>
      <c r="R33" s="94"/>
      <c r="S33" s="94"/>
      <c r="T33" s="94"/>
      <c r="U33" s="94"/>
      <c r="V33" s="94"/>
      <c r="W33" s="94"/>
      <c r="X33" s="94"/>
    </row>
    <row r="34" s="1" customFormat="1" ht="20.25" customHeight="1" spans="1:24">
      <c r="A34" s="175" t="s">
        <v>70</v>
      </c>
      <c r="B34" s="175" t="s">
        <v>70</v>
      </c>
      <c r="C34" s="175" t="s">
        <v>295</v>
      </c>
      <c r="D34" s="175" t="s">
        <v>296</v>
      </c>
      <c r="E34" s="175" t="s">
        <v>145</v>
      </c>
      <c r="F34" s="175" t="s">
        <v>146</v>
      </c>
      <c r="G34" s="175" t="s">
        <v>297</v>
      </c>
      <c r="H34" s="175" t="s">
        <v>298</v>
      </c>
      <c r="I34" s="94">
        <v>8000</v>
      </c>
      <c r="J34" s="94">
        <v>8000</v>
      </c>
      <c r="K34" s="24"/>
      <c r="L34" s="24"/>
      <c r="M34" s="134">
        <v>8000</v>
      </c>
      <c r="N34" s="24"/>
      <c r="O34" s="94"/>
      <c r="P34" s="94"/>
      <c r="Q34" s="94"/>
      <c r="R34" s="94"/>
      <c r="S34" s="94"/>
      <c r="T34" s="94"/>
      <c r="U34" s="94"/>
      <c r="V34" s="94"/>
      <c r="W34" s="94"/>
      <c r="X34" s="94"/>
    </row>
    <row r="35" s="1" customFormat="1" ht="20.25" customHeight="1" spans="1:24">
      <c r="A35" s="175" t="s">
        <v>70</v>
      </c>
      <c r="B35" s="175" t="s">
        <v>70</v>
      </c>
      <c r="C35" s="175" t="s">
        <v>295</v>
      </c>
      <c r="D35" s="175" t="s">
        <v>296</v>
      </c>
      <c r="E35" s="175" t="s">
        <v>145</v>
      </c>
      <c r="F35" s="175" t="s">
        <v>146</v>
      </c>
      <c r="G35" s="175" t="s">
        <v>297</v>
      </c>
      <c r="H35" s="175" t="s">
        <v>298</v>
      </c>
      <c r="I35" s="94">
        <v>50000</v>
      </c>
      <c r="J35" s="94">
        <v>50000</v>
      </c>
      <c r="K35" s="24"/>
      <c r="L35" s="24"/>
      <c r="M35" s="134">
        <v>50000</v>
      </c>
      <c r="N35" s="24"/>
      <c r="O35" s="94"/>
      <c r="P35" s="94"/>
      <c r="Q35" s="94"/>
      <c r="R35" s="94"/>
      <c r="S35" s="94"/>
      <c r="T35" s="94"/>
      <c r="U35" s="94"/>
      <c r="V35" s="94"/>
      <c r="W35" s="94"/>
      <c r="X35" s="94"/>
    </row>
    <row r="36" s="1" customFormat="1" ht="20.25" customHeight="1" spans="1:24">
      <c r="A36" s="175" t="s">
        <v>70</v>
      </c>
      <c r="B36" s="175" t="s">
        <v>70</v>
      </c>
      <c r="C36" s="175" t="s">
        <v>295</v>
      </c>
      <c r="D36" s="175" t="s">
        <v>296</v>
      </c>
      <c r="E36" s="175" t="s">
        <v>145</v>
      </c>
      <c r="F36" s="175" t="s">
        <v>146</v>
      </c>
      <c r="G36" s="175" t="s">
        <v>297</v>
      </c>
      <c r="H36" s="175" t="s">
        <v>298</v>
      </c>
      <c r="I36" s="94">
        <v>39590</v>
      </c>
      <c r="J36" s="94">
        <v>39590</v>
      </c>
      <c r="K36" s="24"/>
      <c r="L36" s="24"/>
      <c r="M36" s="134">
        <v>39590</v>
      </c>
      <c r="N36" s="24"/>
      <c r="O36" s="94"/>
      <c r="P36" s="94"/>
      <c r="Q36" s="94"/>
      <c r="R36" s="94"/>
      <c r="S36" s="94"/>
      <c r="T36" s="94"/>
      <c r="U36" s="94"/>
      <c r="V36" s="94"/>
      <c r="W36" s="94"/>
      <c r="X36" s="94"/>
    </row>
    <row r="37" s="1" customFormat="1" ht="20.25" customHeight="1" spans="1:24">
      <c r="A37" s="175" t="s">
        <v>70</v>
      </c>
      <c r="B37" s="175" t="s">
        <v>70</v>
      </c>
      <c r="C37" s="175" t="s">
        <v>299</v>
      </c>
      <c r="D37" s="175" t="s">
        <v>244</v>
      </c>
      <c r="E37" s="175" t="s">
        <v>145</v>
      </c>
      <c r="F37" s="175" t="s">
        <v>146</v>
      </c>
      <c r="G37" s="175" t="s">
        <v>300</v>
      </c>
      <c r="H37" s="175" t="s">
        <v>244</v>
      </c>
      <c r="I37" s="94">
        <v>38190</v>
      </c>
      <c r="J37" s="94">
        <v>38190</v>
      </c>
      <c r="K37" s="24"/>
      <c r="L37" s="24"/>
      <c r="M37" s="134">
        <v>38190</v>
      </c>
      <c r="N37" s="24"/>
      <c r="O37" s="94"/>
      <c r="P37" s="94"/>
      <c r="Q37" s="94"/>
      <c r="R37" s="94"/>
      <c r="S37" s="94"/>
      <c r="T37" s="94"/>
      <c r="U37" s="94"/>
      <c r="V37" s="94"/>
      <c r="W37" s="94"/>
      <c r="X37" s="94"/>
    </row>
    <row r="38" s="1" customFormat="1" ht="20.25" customHeight="1" spans="1:24">
      <c r="A38" s="175" t="s">
        <v>70</v>
      </c>
      <c r="B38" s="175" t="s">
        <v>70</v>
      </c>
      <c r="C38" s="175" t="s">
        <v>299</v>
      </c>
      <c r="D38" s="175" t="s">
        <v>244</v>
      </c>
      <c r="E38" s="175" t="s">
        <v>145</v>
      </c>
      <c r="F38" s="175" t="s">
        <v>146</v>
      </c>
      <c r="G38" s="175" t="s">
        <v>300</v>
      </c>
      <c r="H38" s="175" t="s">
        <v>244</v>
      </c>
      <c r="I38" s="94">
        <v>9700</v>
      </c>
      <c r="J38" s="94">
        <v>9700</v>
      </c>
      <c r="K38" s="24"/>
      <c r="L38" s="24"/>
      <c r="M38" s="134">
        <v>9700</v>
      </c>
      <c r="N38" s="24"/>
      <c r="O38" s="94"/>
      <c r="P38" s="94"/>
      <c r="Q38" s="94"/>
      <c r="R38" s="94"/>
      <c r="S38" s="94"/>
      <c r="T38" s="94"/>
      <c r="U38" s="94"/>
      <c r="V38" s="94"/>
      <c r="W38" s="94"/>
      <c r="X38" s="94"/>
    </row>
    <row r="39" s="1" customFormat="1" ht="20.25" customHeight="1" spans="1:24">
      <c r="A39" s="175" t="s">
        <v>70</v>
      </c>
      <c r="B39" s="175" t="s">
        <v>70</v>
      </c>
      <c r="C39" s="175" t="s">
        <v>301</v>
      </c>
      <c r="D39" s="175" t="s">
        <v>302</v>
      </c>
      <c r="E39" s="175" t="s">
        <v>145</v>
      </c>
      <c r="F39" s="175" t="s">
        <v>146</v>
      </c>
      <c r="G39" s="175" t="s">
        <v>303</v>
      </c>
      <c r="H39" s="175" t="s">
        <v>304</v>
      </c>
      <c r="I39" s="94">
        <v>439800</v>
      </c>
      <c r="J39" s="94">
        <v>439800</v>
      </c>
      <c r="K39" s="24"/>
      <c r="L39" s="24"/>
      <c r="M39" s="134">
        <v>439800</v>
      </c>
      <c r="N39" s="24"/>
      <c r="O39" s="94"/>
      <c r="P39" s="94"/>
      <c r="Q39" s="94"/>
      <c r="R39" s="94"/>
      <c r="S39" s="94"/>
      <c r="T39" s="94"/>
      <c r="U39" s="94"/>
      <c r="V39" s="94"/>
      <c r="W39" s="94"/>
      <c r="X39" s="94"/>
    </row>
    <row r="40" s="1" customFormat="1" ht="20.25" customHeight="1" spans="1:24">
      <c r="A40" s="175" t="s">
        <v>70</v>
      </c>
      <c r="B40" s="175" t="s">
        <v>70</v>
      </c>
      <c r="C40" s="175" t="s">
        <v>305</v>
      </c>
      <c r="D40" s="175" t="s">
        <v>306</v>
      </c>
      <c r="E40" s="175" t="s">
        <v>145</v>
      </c>
      <c r="F40" s="175" t="s">
        <v>146</v>
      </c>
      <c r="G40" s="175" t="s">
        <v>307</v>
      </c>
      <c r="H40" s="175" t="s">
        <v>306</v>
      </c>
      <c r="I40" s="94">
        <v>364240</v>
      </c>
      <c r="J40" s="94">
        <v>364240</v>
      </c>
      <c r="K40" s="24"/>
      <c r="L40" s="24"/>
      <c r="M40" s="134">
        <v>364240</v>
      </c>
      <c r="N40" s="24"/>
      <c r="O40" s="94"/>
      <c r="P40" s="94"/>
      <c r="Q40" s="94"/>
      <c r="R40" s="94"/>
      <c r="S40" s="94"/>
      <c r="T40" s="94"/>
      <c r="U40" s="94"/>
      <c r="V40" s="94"/>
      <c r="W40" s="94"/>
      <c r="X40" s="94"/>
    </row>
    <row r="41" s="1" customFormat="1" ht="20.25" customHeight="1" spans="1:24">
      <c r="A41" s="175" t="s">
        <v>70</v>
      </c>
      <c r="B41" s="175" t="s">
        <v>70</v>
      </c>
      <c r="C41" s="175" t="s">
        <v>305</v>
      </c>
      <c r="D41" s="175" t="s">
        <v>306</v>
      </c>
      <c r="E41" s="175" t="s">
        <v>145</v>
      </c>
      <c r="F41" s="175" t="s">
        <v>146</v>
      </c>
      <c r="G41" s="175" t="s">
        <v>307</v>
      </c>
      <c r="H41" s="175" t="s">
        <v>306</v>
      </c>
      <c r="I41" s="94">
        <v>111360</v>
      </c>
      <c r="J41" s="94">
        <v>111360</v>
      </c>
      <c r="K41" s="24"/>
      <c r="L41" s="24"/>
      <c r="M41" s="134">
        <v>111360</v>
      </c>
      <c r="N41" s="24"/>
      <c r="O41" s="94"/>
      <c r="P41" s="94"/>
      <c r="Q41" s="94"/>
      <c r="R41" s="94"/>
      <c r="S41" s="94"/>
      <c r="T41" s="94"/>
      <c r="U41" s="94"/>
      <c r="V41" s="94"/>
      <c r="W41" s="94"/>
      <c r="X41" s="94"/>
    </row>
    <row r="42" s="1" customFormat="1" ht="20.25" customHeight="1" spans="1:24">
      <c r="A42" s="175" t="s">
        <v>70</v>
      </c>
      <c r="B42" s="175" t="s">
        <v>70</v>
      </c>
      <c r="C42" s="175" t="s">
        <v>305</v>
      </c>
      <c r="D42" s="175" t="s">
        <v>306</v>
      </c>
      <c r="E42" s="175" t="s">
        <v>145</v>
      </c>
      <c r="F42" s="175" t="s">
        <v>146</v>
      </c>
      <c r="G42" s="175" t="s">
        <v>307</v>
      </c>
      <c r="H42" s="175" t="s">
        <v>306</v>
      </c>
      <c r="I42" s="94">
        <v>50000</v>
      </c>
      <c r="J42" s="94">
        <v>50000</v>
      </c>
      <c r="K42" s="24"/>
      <c r="L42" s="24"/>
      <c r="M42" s="134">
        <v>50000</v>
      </c>
      <c r="N42" s="24"/>
      <c r="O42" s="94"/>
      <c r="P42" s="94"/>
      <c r="Q42" s="94"/>
      <c r="R42" s="94"/>
      <c r="S42" s="94"/>
      <c r="T42" s="94"/>
      <c r="U42" s="94"/>
      <c r="V42" s="94"/>
      <c r="W42" s="94"/>
      <c r="X42" s="94"/>
    </row>
    <row r="43" s="1" customFormat="1" ht="20.25" customHeight="1" spans="1:24">
      <c r="A43" s="175" t="s">
        <v>70</v>
      </c>
      <c r="B43" s="175" t="s">
        <v>70</v>
      </c>
      <c r="C43" s="175" t="s">
        <v>308</v>
      </c>
      <c r="D43" s="175" t="s">
        <v>309</v>
      </c>
      <c r="E43" s="175" t="s">
        <v>145</v>
      </c>
      <c r="F43" s="175" t="s">
        <v>146</v>
      </c>
      <c r="G43" s="175" t="s">
        <v>310</v>
      </c>
      <c r="H43" s="175" t="s">
        <v>311</v>
      </c>
      <c r="I43" s="94">
        <v>54620</v>
      </c>
      <c r="J43" s="94">
        <v>54620</v>
      </c>
      <c r="K43" s="24"/>
      <c r="L43" s="24"/>
      <c r="M43" s="134">
        <v>54620</v>
      </c>
      <c r="N43" s="24"/>
      <c r="O43" s="94"/>
      <c r="P43" s="94"/>
      <c r="Q43" s="94"/>
      <c r="R43" s="94"/>
      <c r="S43" s="94"/>
      <c r="T43" s="94"/>
      <c r="U43" s="94"/>
      <c r="V43" s="94"/>
      <c r="W43" s="94"/>
      <c r="X43" s="94"/>
    </row>
    <row r="44" s="1" customFormat="1" ht="20.25" customHeight="1" spans="1:24">
      <c r="A44" s="175" t="s">
        <v>70</v>
      </c>
      <c r="B44" s="175" t="s">
        <v>70</v>
      </c>
      <c r="C44" s="175" t="s">
        <v>308</v>
      </c>
      <c r="D44" s="175" t="s">
        <v>309</v>
      </c>
      <c r="E44" s="175" t="s">
        <v>145</v>
      </c>
      <c r="F44" s="175" t="s">
        <v>146</v>
      </c>
      <c r="G44" s="175" t="s">
        <v>310</v>
      </c>
      <c r="H44" s="175" t="s">
        <v>311</v>
      </c>
      <c r="I44" s="94">
        <v>450000</v>
      </c>
      <c r="J44" s="94">
        <v>450000</v>
      </c>
      <c r="K44" s="24"/>
      <c r="L44" s="24"/>
      <c r="M44" s="134">
        <v>450000</v>
      </c>
      <c r="N44" s="24"/>
      <c r="O44" s="94"/>
      <c r="P44" s="94"/>
      <c r="Q44" s="94"/>
      <c r="R44" s="94"/>
      <c r="S44" s="94"/>
      <c r="T44" s="94"/>
      <c r="U44" s="94"/>
      <c r="V44" s="94"/>
      <c r="W44" s="94"/>
      <c r="X44" s="94"/>
    </row>
    <row r="45" s="1" customFormat="1" ht="20.25" customHeight="1" spans="1:24">
      <c r="A45" s="175" t="s">
        <v>70</v>
      </c>
      <c r="B45" s="175" t="s">
        <v>70</v>
      </c>
      <c r="C45" s="175" t="s">
        <v>308</v>
      </c>
      <c r="D45" s="175" t="s">
        <v>309</v>
      </c>
      <c r="E45" s="175" t="s">
        <v>145</v>
      </c>
      <c r="F45" s="175" t="s">
        <v>146</v>
      </c>
      <c r="G45" s="175" t="s">
        <v>310</v>
      </c>
      <c r="H45" s="175" t="s">
        <v>311</v>
      </c>
      <c r="I45" s="94">
        <v>5000</v>
      </c>
      <c r="J45" s="94">
        <v>5000</v>
      </c>
      <c r="K45" s="24"/>
      <c r="L45" s="24"/>
      <c r="M45" s="134">
        <v>5000</v>
      </c>
      <c r="N45" s="24"/>
      <c r="O45" s="94"/>
      <c r="P45" s="94"/>
      <c r="Q45" s="94"/>
      <c r="R45" s="94"/>
      <c r="S45" s="94"/>
      <c r="T45" s="94"/>
      <c r="U45" s="94"/>
      <c r="V45" s="94"/>
      <c r="W45" s="94"/>
      <c r="X45" s="94"/>
    </row>
    <row r="46" s="1" customFormat="1" ht="20.25" customHeight="1" spans="1:24">
      <c r="A46" s="175" t="s">
        <v>70</v>
      </c>
      <c r="B46" s="175" t="s">
        <v>70</v>
      </c>
      <c r="C46" s="175" t="s">
        <v>308</v>
      </c>
      <c r="D46" s="175" t="s">
        <v>309</v>
      </c>
      <c r="E46" s="175" t="s">
        <v>145</v>
      </c>
      <c r="F46" s="175" t="s">
        <v>146</v>
      </c>
      <c r="G46" s="175" t="s">
        <v>312</v>
      </c>
      <c r="H46" s="175" t="s">
        <v>313</v>
      </c>
      <c r="I46" s="94">
        <v>12000</v>
      </c>
      <c r="J46" s="94">
        <v>12000</v>
      </c>
      <c r="K46" s="24"/>
      <c r="L46" s="24"/>
      <c r="M46" s="134">
        <v>12000</v>
      </c>
      <c r="N46" s="24"/>
      <c r="O46" s="94"/>
      <c r="P46" s="94"/>
      <c r="Q46" s="94"/>
      <c r="R46" s="94"/>
      <c r="S46" s="94"/>
      <c r="T46" s="94"/>
      <c r="U46" s="94"/>
      <c r="V46" s="94"/>
      <c r="W46" s="94"/>
      <c r="X46" s="94"/>
    </row>
    <row r="47" s="1" customFormat="1" ht="20.25" customHeight="1" spans="1:24">
      <c r="A47" s="175" t="s">
        <v>70</v>
      </c>
      <c r="B47" s="175" t="s">
        <v>70</v>
      </c>
      <c r="C47" s="175" t="s">
        <v>308</v>
      </c>
      <c r="D47" s="175" t="s">
        <v>309</v>
      </c>
      <c r="E47" s="175" t="s">
        <v>145</v>
      </c>
      <c r="F47" s="175" t="s">
        <v>146</v>
      </c>
      <c r="G47" s="175" t="s">
        <v>312</v>
      </c>
      <c r="H47" s="175" t="s">
        <v>313</v>
      </c>
      <c r="I47" s="94">
        <v>3000</v>
      </c>
      <c r="J47" s="94">
        <v>3000</v>
      </c>
      <c r="K47" s="24"/>
      <c r="L47" s="24"/>
      <c r="M47" s="134">
        <v>3000</v>
      </c>
      <c r="N47" s="24"/>
      <c r="O47" s="94"/>
      <c r="P47" s="94"/>
      <c r="Q47" s="94"/>
      <c r="R47" s="94"/>
      <c r="S47" s="94"/>
      <c r="T47" s="94"/>
      <c r="U47" s="94"/>
      <c r="V47" s="94"/>
      <c r="W47" s="94"/>
      <c r="X47" s="94"/>
    </row>
    <row r="48" s="1" customFormat="1" ht="20.25" customHeight="1" spans="1:24">
      <c r="A48" s="175" t="s">
        <v>70</v>
      </c>
      <c r="B48" s="175" t="s">
        <v>70</v>
      </c>
      <c r="C48" s="175" t="s">
        <v>308</v>
      </c>
      <c r="D48" s="175" t="s">
        <v>309</v>
      </c>
      <c r="E48" s="175" t="s">
        <v>145</v>
      </c>
      <c r="F48" s="175" t="s">
        <v>146</v>
      </c>
      <c r="G48" s="175" t="s">
        <v>314</v>
      </c>
      <c r="H48" s="175" t="s">
        <v>315</v>
      </c>
      <c r="I48" s="94">
        <v>16000</v>
      </c>
      <c r="J48" s="94">
        <v>16000</v>
      </c>
      <c r="K48" s="24"/>
      <c r="L48" s="24"/>
      <c r="M48" s="134">
        <v>16000</v>
      </c>
      <c r="N48" s="24"/>
      <c r="O48" s="94"/>
      <c r="P48" s="94"/>
      <c r="Q48" s="94"/>
      <c r="R48" s="94"/>
      <c r="S48" s="94"/>
      <c r="T48" s="94"/>
      <c r="U48" s="94"/>
      <c r="V48" s="94"/>
      <c r="W48" s="94"/>
      <c r="X48" s="94"/>
    </row>
    <row r="49" s="1" customFormat="1" ht="20.25" customHeight="1" spans="1:24">
      <c r="A49" s="175" t="s">
        <v>70</v>
      </c>
      <c r="B49" s="175" t="s">
        <v>70</v>
      </c>
      <c r="C49" s="175" t="s">
        <v>308</v>
      </c>
      <c r="D49" s="175" t="s">
        <v>309</v>
      </c>
      <c r="E49" s="175" t="s">
        <v>145</v>
      </c>
      <c r="F49" s="175" t="s">
        <v>146</v>
      </c>
      <c r="G49" s="175" t="s">
        <v>314</v>
      </c>
      <c r="H49" s="175" t="s">
        <v>315</v>
      </c>
      <c r="I49" s="94">
        <v>10000</v>
      </c>
      <c r="J49" s="94">
        <v>10000</v>
      </c>
      <c r="K49" s="24"/>
      <c r="L49" s="24"/>
      <c r="M49" s="134">
        <v>10000</v>
      </c>
      <c r="N49" s="24"/>
      <c r="O49" s="94"/>
      <c r="P49" s="94"/>
      <c r="Q49" s="94"/>
      <c r="R49" s="94"/>
      <c r="S49" s="94"/>
      <c r="T49" s="94"/>
      <c r="U49" s="94"/>
      <c r="V49" s="94"/>
      <c r="W49" s="94"/>
      <c r="X49" s="94"/>
    </row>
    <row r="50" s="1" customFormat="1" ht="20.25" customHeight="1" spans="1:24">
      <c r="A50" s="175" t="s">
        <v>70</v>
      </c>
      <c r="B50" s="175" t="s">
        <v>70</v>
      </c>
      <c r="C50" s="175" t="s">
        <v>308</v>
      </c>
      <c r="D50" s="175" t="s">
        <v>309</v>
      </c>
      <c r="E50" s="175" t="s">
        <v>145</v>
      </c>
      <c r="F50" s="175" t="s">
        <v>146</v>
      </c>
      <c r="G50" s="175" t="s">
        <v>316</v>
      </c>
      <c r="H50" s="175" t="s">
        <v>317</v>
      </c>
      <c r="I50" s="94">
        <v>4600</v>
      </c>
      <c r="J50" s="94">
        <v>4600</v>
      </c>
      <c r="K50" s="24"/>
      <c r="L50" s="24"/>
      <c r="M50" s="134">
        <v>4600</v>
      </c>
      <c r="N50" s="24"/>
      <c r="O50" s="94"/>
      <c r="P50" s="94"/>
      <c r="Q50" s="94"/>
      <c r="R50" s="94"/>
      <c r="S50" s="94"/>
      <c r="T50" s="94"/>
      <c r="U50" s="94"/>
      <c r="V50" s="94"/>
      <c r="W50" s="94"/>
      <c r="X50" s="94"/>
    </row>
    <row r="51" s="1" customFormat="1" ht="20.25" customHeight="1" spans="1:24">
      <c r="A51" s="175" t="s">
        <v>70</v>
      </c>
      <c r="B51" s="175" t="s">
        <v>70</v>
      </c>
      <c r="C51" s="175" t="s">
        <v>308</v>
      </c>
      <c r="D51" s="175" t="s">
        <v>309</v>
      </c>
      <c r="E51" s="175" t="s">
        <v>145</v>
      </c>
      <c r="F51" s="175" t="s">
        <v>146</v>
      </c>
      <c r="G51" s="175" t="s">
        <v>316</v>
      </c>
      <c r="H51" s="175" t="s">
        <v>317</v>
      </c>
      <c r="I51" s="94">
        <v>16000</v>
      </c>
      <c r="J51" s="94">
        <v>16000</v>
      </c>
      <c r="K51" s="24"/>
      <c r="L51" s="24"/>
      <c r="M51" s="134">
        <v>16000</v>
      </c>
      <c r="N51" s="24"/>
      <c r="O51" s="94"/>
      <c r="P51" s="94"/>
      <c r="Q51" s="94"/>
      <c r="R51" s="94"/>
      <c r="S51" s="94"/>
      <c r="T51" s="94"/>
      <c r="U51" s="94"/>
      <c r="V51" s="94"/>
      <c r="W51" s="94"/>
      <c r="X51" s="94"/>
    </row>
    <row r="52" s="1" customFormat="1" ht="20.25" customHeight="1" spans="1:24">
      <c r="A52" s="175" t="s">
        <v>70</v>
      </c>
      <c r="B52" s="175" t="s">
        <v>70</v>
      </c>
      <c r="C52" s="175" t="s">
        <v>308</v>
      </c>
      <c r="D52" s="175" t="s">
        <v>309</v>
      </c>
      <c r="E52" s="175" t="s">
        <v>145</v>
      </c>
      <c r="F52" s="175" t="s">
        <v>146</v>
      </c>
      <c r="G52" s="175" t="s">
        <v>318</v>
      </c>
      <c r="H52" s="175" t="s">
        <v>319</v>
      </c>
      <c r="I52" s="94">
        <v>5000</v>
      </c>
      <c r="J52" s="94">
        <v>5000</v>
      </c>
      <c r="K52" s="24"/>
      <c r="L52" s="24"/>
      <c r="M52" s="134">
        <v>5000</v>
      </c>
      <c r="N52" s="24"/>
      <c r="O52" s="94"/>
      <c r="P52" s="94"/>
      <c r="Q52" s="94"/>
      <c r="R52" s="94"/>
      <c r="S52" s="94"/>
      <c r="T52" s="94"/>
      <c r="U52" s="94"/>
      <c r="V52" s="94"/>
      <c r="W52" s="94"/>
      <c r="X52" s="94"/>
    </row>
    <row r="53" s="1" customFormat="1" ht="20.25" customHeight="1" spans="1:24">
      <c r="A53" s="175" t="s">
        <v>70</v>
      </c>
      <c r="B53" s="175" t="s">
        <v>70</v>
      </c>
      <c r="C53" s="175" t="s">
        <v>308</v>
      </c>
      <c r="D53" s="175" t="s">
        <v>309</v>
      </c>
      <c r="E53" s="175" t="s">
        <v>145</v>
      </c>
      <c r="F53" s="175" t="s">
        <v>146</v>
      </c>
      <c r="G53" s="175" t="s">
        <v>320</v>
      </c>
      <c r="H53" s="175" t="s">
        <v>321</v>
      </c>
      <c r="I53" s="94">
        <v>7000</v>
      </c>
      <c r="J53" s="94">
        <v>7000</v>
      </c>
      <c r="K53" s="24"/>
      <c r="L53" s="24"/>
      <c r="M53" s="134">
        <v>7000</v>
      </c>
      <c r="N53" s="24"/>
      <c r="O53" s="94"/>
      <c r="P53" s="94"/>
      <c r="Q53" s="94"/>
      <c r="R53" s="94"/>
      <c r="S53" s="94"/>
      <c r="T53" s="94"/>
      <c r="U53" s="94"/>
      <c r="V53" s="94"/>
      <c r="W53" s="94"/>
      <c r="X53" s="94"/>
    </row>
    <row r="54" s="1" customFormat="1" ht="20.25" customHeight="1" spans="1:24">
      <c r="A54" s="175" t="s">
        <v>70</v>
      </c>
      <c r="B54" s="175" t="s">
        <v>70</v>
      </c>
      <c r="C54" s="175" t="s">
        <v>308</v>
      </c>
      <c r="D54" s="175" t="s">
        <v>309</v>
      </c>
      <c r="E54" s="175" t="s">
        <v>145</v>
      </c>
      <c r="F54" s="175" t="s">
        <v>146</v>
      </c>
      <c r="G54" s="175" t="s">
        <v>320</v>
      </c>
      <c r="H54" s="175" t="s">
        <v>321</v>
      </c>
      <c r="I54" s="94">
        <v>3000</v>
      </c>
      <c r="J54" s="94">
        <v>3000</v>
      </c>
      <c r="K54" s="24"/>
      <c r="L54" s="24"/>
      <c r="M54" s="134">
        <v>3000</v>
      </c>
      <c r="N54" s="24"/>
      <c r="O54" s="94"/>
      <c r="P54" s="94"/>
      <c r="Q54" s="94"/>
      <c r="R54" s="94"/>
      <c r="S54" s="94"/>
      <c r="T54" s="94"/>
      <c r="U54" s="94"/>
      <c r="V54" s="94"/>
      <c r="W54" s="94"/>
      <c r="X54" s="94"/>
    </row>
    <row r="55" s="1" customFormat="1" ht="20.25" customHeight="1" spans="1:24">
      <c r="A55" s="175" t="s">
        <v>70</v>
      </c>
      <c r="B55" s="175" t="s">
        <v>70</v>
      </c>
      <c r="C55" s="175" t="s">
        <v>308</v>
      </c>
      <c r="D55" s="175" t="s">
        <v>309</v>
      </c>
      <c r="E55" s="175" t="s">
        <v>145</v>
      </c>
      <c r="F55" s="175" t="s">
        <v>146</v>
      </c>
      <c r="G55" s="175" t="s">
        <v>322</v>
      </c>
      <c r="H55" s="175" t="s">
        <v>323</v>
      </c>
      <c r="I55" s="94">
        <v>5000</v>
      </c>
      <c r="J55" s="94">
        <v>5000</v>
      </c>
      <c r="K55" s="24"/>
      <c r="L55" s="24"/>
      <c r="M55" s="134">
        <v>5000</v>
      </c>
      <c r="N55" s="24"/>
      <c r="O55" s="94"/>
      <c r="P55" s="94"/>
      <c r="Q55" s="94"/>
      <c r="R55" s="94"/>
      <c r="S55" s="94"/>
      <c r="T55" s="94"/>
      <c r="U55" s="94"/>
      <c r="V55" s="94"/>
      <c r="W55" s="94"/>
      <c r="X55" s="94"/>
    </row>
    <row r="56" s="1" customFormat="1" ht="20.25" customHeight="1" spans="1:24">
      <c r="A56" s="175" t="s">
        <v>70</v>
      </c>
      <c r="B56" s="175" t="s">
        <v>70</v>
      </c>
      <c r="C56" s="175" t="s">
        <v>308</v>
      </c>
      <c r="D56" s="175" t="s">
        <v>309</v>
      </c>
      <c r="E56" s="175" t="s">
        <v>145</v>
      </c>
      <c r="F56" s="175" t="s">
        <v>146</v>
      </c>
      <c r="G56" s="175" t="s">
        <v>322</v>
      </c>
      <c r="H56" s="175" t="s">
        <v>323</v>
      </c>
      <c r="I56" s="94">
        <v>5000</v>
      </c>
      <c r="J56" s="94">
        <v>5000</v>
      </c>
      <c r="K56" s="24"/>
      <c r="L56" s="24"/>
      <c r="M56" s="134">
        <v>5000</v>
      </c>
      <c r="N56" s="24"/>
      <c r="O56" s="94"/>
      <c r="P56" s="94"/>
      <c r="Q56" s="94"/>
      <c r="R56" s="94"/>
      <c r="S56" s="94"/>
      <c r="T56" s="94"/>
      <c r="U56" s="94"/>
      <c r="V56" s="94"/>
      <c r="W56" s="94"/>
      <c r="X56" s="94"/>
    </row>
    <row r="57" s="1" customFormat="1" ht="20.25" customHeight="1" spans="1:24">
      <c r="A57" s="175" t="s">
        <v>70</v>
      </c>
      <c r="B57" s="175" t="s">
        <v>70</v>
      </c>
      <c r="C57" s="175" t="s">
        <v>308</v>
      </c>
      <c r="D57" s="175" t="s">
        <v>309</v>
      </c>
      <c r="E57" s="175" t="s">
        <v>145</v>
      </c>
      <c r="F57" s="175" t="s">
        <v>146</v>
      </c>
      <c r="G57" s="175" t="s">
        <v>324</v>
      </c>
      <c r="H57" s="175" t="s">
        <v>325</v>
      </c>
      <c r="I57" s="94">
        <v>4300</v>
      </c>
      <c r="J57" s="94">
        <v>4300</v>
      </c>
      <c r="K57" s="24"/>
      <c r="L57" s="24"/>
      <c r="M57" s="134">
        <v>4300</v>
      </c>
      <c r="N57" s="24"/>
      <c r="O57" s="94"/>
      <c r="P57" s="94"/>
      <c r="Q57" s="94"/>
      <c r="R57" s="94"/>
      <c r="S57" s="94"/>
      <c r="T57" s="94"/>
      <c r="U57" s="94"/>
      <c r="V57" s="94"/>
      <c r="W57" s="94"/>
      <c r="X57" s="94"/>
    </row>
    <row r="58" s="1" customFormat="1" ht="20.25" customHeight="1" spans="1:24">
      <c r="A58" s="175" t="s">
        <v>70</v>
      </c>
      <c r="B58" s="175" t="s">
        <v>70</v>
      </c>
      <c r="C58" s="175" t="s">
        <v>308</v>
      </c>
      <c r="D58" s="175" t="s">
        <v>309</v>
      </c>
      <c r="E58" s="175" t="s">
        <v>105</v>
      </c>
      <c r="F58" s="175" t="s">
        <v>106</v>
      </c>
      <c r="G58" s="175" t="s">
        <v>326</v>
      </c>
      <c r="H58" s="175" t="s">
        <v>327</v>
      </c>
      <c r="I58" s="94">
        <v>82200</v>
      </c>
      <c r="J58" s="94">
        <v>82200</v>
      </c>
      <c r="K58" s="24"/>
      <c r="L58" s="24"/>
      <c r="M58" s="134">
        <v>82200</v>
      </c>
      <c r="N58" s="24"/>
      <c r="O58" s="94"/>
      <c r="P58" s="94"/>
      <c r="Q58" s="94"/>
      <c r="R58" s="94"/>
      <c r="S58" s="94"/>
      <c r="T58" s="94"/>
      <c r="U58" s="94"/>
      <c r="V58" s="94"/>
      <c r="W58" s="94"/>
      <c r="X58" s="94"/>
    </row>
    <row r="59" s="1" customFormat="1" ht="20.25" customHeight="1" spans="1:24">
      <c r="A59" s="175" t="s">
        <v>70</v>
      </c>
      <c r="B59" s="175" t="s">
        <v>70</v>
      </c>
      <c r="C59" s="175" t="s">
        <v>308</v>
      </c>
      <c r="D59" s="175" t="s">
        <v>309</v>
      </c>
      <c r="E59" s="175" t="s">
        <v>145</v>
      </c>
      <c r="F59" s="175" t="s">
        <v>146</v>
      </c>
      <c r="G59" s="175" t="s">
        <v>326</v>
      </c>
      <c r="H59" s="175" t="s">
        <v>327</v>
      </c>
      <c r="I59" s="94">
        <v>4500</v>
      </c>
      <c r="J59" s="94">
        <v>4500</v>
      </c>
      <c r="K59" s="24"/>
      <c r="L59" s="24"/>
      <c r="M59" s="134">
        <v>4500</v>
      </c>
      <c r="N59" s="24"/>
      <c r="O59" s="94"/>
      <c r="P59" s="94"/>
      <c r="Q59" s="94"/>
      <c r="R59" s="94"/>
      <c r="S59" s="94"/>
      <c r="T59" s="94"/>
      <c r="U59" s="94"/>
      <c r="V59" s="94"/>
      <c r="W59" s="94"/>
      <c r="X59" s="94"/>
    </row>
    <row r="60" s="1" customFormat="1" ht="20.25" customHeight="1" spans="1:24">
      <c r="A60" s="175" t="s">
        <v>70</v>
      </c>
      <c r="B60" s="175" t="s">
        <v>70</v>
      </c>
      <c r="C60" s="175" t="s">
        <v>328</v>
      </c>
      <c r="D60" s="175" t="s">
        <v>329</v>
      </c>
      <c r="E60" s="175" t="s">
        <v>145</v>
      </c>
      <c r="F60" s="175" t="s">
        <v>146</v>
      </c>
      <c r="G60" s="175" t="s">
        <v>330</v>
      </c>
      <c r="H60" s="175" t="s">
        <v>331</v>
      </c>
      <c r="I60" s="94">
        <v>252000</v>
      </c>
      <c r="J60" s="94">
        <v>252000</v>
      </c>
      <c r="K60" s="24"/>
      <c r="L60" s="24"/>
      <c r="M60" s="134">
        <v>252000</v>
      </c>
      <c r="N60" s="24"/>
      <c r="O60" s="94"/>
      <c r="P60" s="94"/>
      <c r="Q60" s="94"/>
      <c r="R60" s="94"/>
      <c r="S60" s="94"/>
      <c r="T60" s="94"/>
      <c r="U60" s="94"/>
      <c r="V60" s="94"/>
      <c r="W60" s="94"/>
      <c r="X60" s="94"/>
    </row>
    <row r="61" s="1" customFormat="1" ht="20.25" customHeight="1" spans="1:24">
      <c r="A61" s="175" t="s">
        <v>70</v>
      </c>
      <c r="B61" s="175" t="s">
        <v>70</v>
      </c>
      <c r="C61" s="175" t="s">
        <v>332</v>
      </c>
      <c r="D61" s="175" t="s">
        <v>333</v>
      </c>
      <c r="E61" s="175" t="s">
        <v>145</v>
      </c>
      <c r="F61" s="175" t="s">
        <v>146</v>
      </c>
      <c r="G61" s="175" t="s">
        <v>271</v>
      </c>
      <c r="H61" s="175" t="s">
        <v>272</v>
      </c>
      <c r="I61" s="94">
        <v>791280</v>
      </c>
      <c r="J61" s="94">
        <v>791280</v>
      </c>
      <c r="K61" s="24"/>
      <c r="L61" s="24"/>
      <c r="M61" s="134">
        <v>791280</v>
      </c>
      <c r="N61" s="24"/>
      <c r="O61" s="94"/>
      <c r="P61" s="94"/>
      <c r="Q61" s="94"/>
      <c r="R61" s="94"/>
      <c r="S61" s="94"/>
      <c r="T61" s="94"/>
      <c r="U61" s="94"/>
      <c r="V61" s="94"/>
      <c r="W61" s="94"/>
      <c r="X61" s="94"/>
    </row>
    <row r="62" s="1" customFormat="1" ht="20.25" customHeight="1" spans="1:24">
      <c r="A62" s="175" t="s">
        <v>70</v>
      </c>
      <c r="B62" s="175" t="s">
        <v>70</v>
      </c>
      <c r="C62" s="175" t="s">
        <v>334</v>
      </c>
      <c r="D62" s="175" t="s">
        <v>335</v>
      </c>
      <c r="E62" s="175" t="s">
        <v>145</v>
      </c>
      <c r="F62" s="175" t="s">
        <v>146</v>
      </c>
      <c r="G62" s="175" t="s">
        <v>275</v>
      </c>
      <c r="H62" s="175" t="s">
        <v>276</v>
      </c>
      <c r="I62" s="94">
        <v>1318800</v>
      </c>
      <c r="J62" s="94">
        <v>1318800</v>
      </c>
      <c r="K62" s="24"/>
      <c r="L62" s="24"/>
      <c r="M62" s="134">
        <v>1318800</v>
      </c>
      <c r="N62" s="24"/>
      <c r="O62" s="94"/>
      <c r="P62" s="94"/>
      <c r="Q62" s="94"/>
      <c r="R62" s="94"/>
      <c r="S62" s="94"/>
      <c r="T62" s="94"/>
      <c r="U62" s="94"/>
      <c r="V62" s="94"/>
      <c r="W62" s="94"/>
      <c r="X62" s="94"/>
    </row>
    <row r="63" s="1" customFormat="1" ht="20.25" customHeight="1" spans="1:24">
      <c r="A63" s="175" t="s">
        <v>70</v>
      </c>
      <c r="B63" s="175" t="s">
        <v>70</v>
      </c>
      <c r="C63" s="175" t="s">
        <v>336</v>
      </c>
      <c r="D63" s="175" t="s">
        <v>337</v>
      </c>
      <c r="E63" s="175" t="s">
        <v>109</v>
      </c>
      <c r="F63" s="175" t="s">
        <v>110</v>
      </c>
      <c r="G63" s="175" t="s">
        <v>330</v>
      </c>
      <c r="H63" s="175" t="s">
        <v>331</v>
      </c>
      <c r="I63" s="94">
        <v>102048</v>
      </c>
      <c r="J63" s="94">
        <v>102048</v>
      </c>
      <c r="K63" s="24"/>
      <c r="L63" s="24"/>
      <c r="M63" s="134">
        <v>102048</v>
      </c>
      <c r="N63" s="24"/>
      <c r="O63" s="94"/>
      <c r="P63" s="94"/>
      <c r="Q63" s="94"/>
      <c r="R63" s="94"/>
      <c r="S63" s="94"/>
      <c r="T63" s="94"/>
      <c r="U63" s="94"/>
      <c r="V63" s="94"/>
      <c r="W63" s="94"/>
      <c r="X63" s="94"/>
    </row>
    <row r="64" s="1" customFormat="1" ht="20.25" customHeight="1" spans="1:24">
      <c r="A64" s="175" t="s">
        <v>70</v>
      </c>
      <c r="B64" s="175" t="s">
        <v>70</v>
      </c>
      <c r="C64" s="175" t="s">
        <v>338</v>
      </c>
      <c r="D64" s="175" t="s">
        <v>288</v>
      </c>
      <c r="E64" s="175" t="s">
        <v>119</v>
      </c>
      <c r="F64" s="175" t="s">
        <v>120</v>
      </c>
      <c r="G64" s="175" t="s">
        <v>285</v>
      </c>
      <c r="H64" s="175" t="s">
        <v>286</v>
      </c>
      <c r="I64" s="94">
        <v>548000</v>
      </c>
      <c r="J64" s="94">
        <v>548000</v>
      </c>
      <c r="K64" s="24"/>
      <c r="L64" s="24"/>
      <c r="M64" s="134">
        <v>548000</v>
      </c>
      <c r="N64" s="24"/>
      <c r="O64" s="94"/>
      <c r="P64" s="94"/>
      <c r="Q64" s="94"/>
      <c r="R64" s="94"/>
      <c r="S64" s="94"/>
      <c r="T64" s="94"/>
      <c r="U64" s="94"/>
      <c r="V64" s="94"/>
      <c r="W64" s="94"/>
      <c r="X64" s="94"/>
    </row>
    <row r="65" s="1" customFormat="1" ht="20.25" customHeight="1" spans="1:24">
      <c r="A65" s="175" t="s">
        <v>70</v>
      </c>
      <c r="B65" s="175" t="s">
        <v>70</v>
      </c>
      <c r="C65" s="175" t="s">
        <v>339</v>
      </c>
      <c r="D65" s="175" t="s">
        <v>340</v>
      </c>
      <c r="E65" s="175" t="s">
        <v>145</v>
      </c>
      <c r="F65" s="175" t="s">
        <v>146</v>
      </c>
      <c r="G65" s="175" t="s">
        <v>275</v>
      </c>
      <c r="H65" s="175" t="s">
        <v>276</v>
      </c>
      <c r="I65" s="94">
        <v>53193</v>
      </c>
      <c r="J65" s="94">
        <v>53193</v>
      </c>
      <c r="K65" s="24"/>
      <c r="L65" s="24"/>
      <c r="M65" s="134">
        <v>53193</v>
      </c>
      <c r="N65" s="24"/>
      <c r="O65" s="94"/>
      <c r="P65" s="94"/>
      <c r="Q65" s="94"/>
      <c r="R65" s="94"/>
      <c r="S65" s="94"/>
      <c r="T65" s="94"/>
      <c r="U65" s="94"/>
      <c r="V65" s="94"/>
      <c r="W65" s="94"/>
      <c r="X65" s="94"/>
    </row>
    <row r="66" s="1" customFormat="1" ht="17.25" customHeight="1" spans="1:24">
      <c r="A66" s="33" t="s">
        <v>239</v>
      </c>
      <c r="B66" s="34"/>
      <c r="C66" s="180"/>
      <c r="D66" s="180"/>
      <c r="E66" s="180"/>
      <c r="F66" s="180"/>
      <c r="G66" s="180"/>
      <c r="H66" s="181"/>
      <c r="I66" s="94">
        <v>42249016.78</v>
      </c>
      <c r="J66" s="94">
        <v>42249016.78</v>
      </c>
      <c r="K66" s="94"/>
      <c r="L66" s="94"/>
      <c r="M66" s="134">
        <v>42249016.78</v>
      </c>
      <c r="N66" s="94"/>
      <c r="O66" s="94"/>
      <c r="P66" s="94"/>
      <c r="Q66" s="94"/>
      <c r="R66" s="94"/>
      <c r="S66" s="94"/>
      <c r="T66" s="94"/>
      <c r="U66" s="94"/>
      <c r="V66" s="94"/>
      <c r="W66" s="94"/>
      <c r="X66" s="94"/>
    </row>
  </sheetData>
  <mergeCells count="31">
    <mergeCell ref="A2:X2"/>
    <mergeCell ref="A3:H3"/>
    <mergeCell ref="I4:X4"/>
    <mergeCell ref="J5:N5"/>
    <mergeCell ref="O5:Q5"/>
    <mergeCell ref="S5:X5"/>
    <mergeCell ref="A66:H66"/>
    <mergeCell ref="A4:A7"/>
    <mergeCell ref="B4:B7"/>
    <mergeCell ref="C4:C7"/>
    <mergeCell ref="D4:D7"/>
    <mergeCell ref="E4:E7"/>
    <mergeCell ref="F4:F7"/>
    <mergeCell ref="G4:G7"/>
    <mergeCell ref="H4:H7"/>
    <mergeCell ref="I5:I7"/>
    <mergeCell ref="J6:J7"/>
    <mergeCell ref="K6:K7"/>
    <mergeCell ref="L6:L7"/>
    <mergeCell ref="M6:M7"/>
    <mergeCell ref="N6:N7"/>
    <mergeCell ref="O6:O7"/>
    <mergeCell ref="P6:P7"/>
    <mergeCell ref="Q6:Q7"/>
    <mergeCell ref="R5:R7"/>
    <mergeCell ref="S6:S7"/>
    <mergeCell ref="T6:T7"/>
    <mergeCell ref="U6:U7"/>
    <mergeCell ref="V6:V7"/>
    <mergeCell ref="W6:W7"/>
    <mergeCell ref="X6:X7"/>
  </mergeCells>
  <printOptions horizontalCentered="1"/>
  <pageMargins left="0.37" right="0.37" top="0.56" bottom="0.56" header="0.48" footer="0.48"/>
  <pageSetup paperSize="9" scale="56"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156"/>
  <sheetViews>
    <sheetView showZeros="0" topLeftCell="C1" workbookViewId="0">
      <pane ySplit="1" topLeftCell="A69" activePane="bottomLeft" state="frozen"/>
      <selection/>
      <selection pane="bottomLeft" activeCell="C81" sqref="C81"/>
    </sheetView>
  </sheetViews>
  <sheetFormatPr defaultColWidth="9.14166666666667" defaultRowHeight="14.25" customHeight="1"/>
  <cols>
    <col min="1" max="1" width="10.2833333333333" style="1" customWidth="1"/>
    <col min="2" max="2" width="19" style="1" customWidth="1"/>
    <col min="3" max="3" width="65.125" style="1" customWidth="1"/>
    <col min="4" max="4" width="23.85" style="1" customWidth="1"/>
    <col min="5" max="5" width="11.1416666666667" style="1" customWidth="1"/>
    <col min="6" max="6" width="17.7083333333333" style="1" customWidth="1"/>
    <col min="7" max="7" width="9.85" style="1" customWidth="1"/>
    <col min="8" max="8" width="17.7083333333333" style="1" customWidth="1"/>
    <col min="9" max="13" width="20" style="1" customWidth="1"/>
    <col min="14" max="14" width="12.2833333333333" style="1" customWidth="1"/>
    <col min="15" max="15" width="12.7083333333333" style="1" customWidth="1"/>
    <col min="16" max="16" width="11.1416666666667" style="1" customWidth="1"/>
    <col min="17" max="21" width="19.85" style="1" customWidth="1"/>
    <col min="22" max="22" width="20" style="1" customWidth="1"/>
    <col min="23" max="23" width="19.85" style="1" customWidth="1"/>
    <col min="24" max="16384" width="9.14166666666667" style="1"/>
  </cols>
  <sheetData>
    <row r="1" s="1" customFormat="1" ht="13.5" customHeight="1" spans="2:23">
      <c r="B1" s="165"/>
      <c r="C1" s="1"/>
      <c r="D1" s="1"/>
      <c r="E1" s="2"/>
      <c r="F1" s="2"/>
      <c r="G1" s="2"/>
      <c r="H1" s="2"/>
      <c r="I1" s="1"/>
      <c r="J1" s="1"/>
      <c r="K1" s="1"/>
      <c r="L1" s="1"/>
      <c r="M1" s="1"/>
      <c r="N1" s="1"/>
      <c r="O1" s="1"/>
      <c r="P1" s="1"/>
      <c r="Q1" s="1"/>
      <c r="R1" s="1"/>
      <c r="S1" s="1"/>
      <c r="T1" s="1"/>
      <c r="U1" s="165"/>
      <c r="V1" s="1"/>
      <c r="W1" s="170" t="s">
        <v>341</v>
      </c>
    </row>
    <row r="2" s="1" customFormat="1" ht="46.5" customHeight="1" spans="1:23">
      <c r="A2" s="4" t="str">
        <f>"2025"&amp;"年部门项目支出预算表"</f>
        <v>2025年部门项目支出预算表</v>
      </c>
      <c r="B2" s="4"/>
      <c r="C2" s="4"/>
      <c r="D2" s="4"/>
      <c r="E2" s="4"/>
      <c r="F2" s="4"/>
      <c r="G2" s="4"/>
      <c r="H2" s="4"/>
      <c r="I2" s="4"/>
      <c r="J2" s="4"/>
      <c r="K2" s="4"/>
      <c r="L2" s="4"/>
      <c r="M2" s="4"/>
      <c r="N2" s="4"/>
      <c r="O2" s="4"/>
      <c r="P2" s="4"/>
      <c r="Q2" s="4"/>
      <c r="R2" s="4"/>
      <c r="S2" s="4"/>
      <c r="T2" s="4"/>
      <c r="U2" s="4"/>
      <c r="V2" s="4"/>
      <c r="W2" s="4"/>
    </row>
    <row r="3" s="1" customFormat="1" ht="13.5" customHeight="1" spans="1:23">
      <c r="A3" s="5" t="str">
        <f>"单位名称："&amp;"寻甸回族彝族自治县农业农村局"</f>
        <v>单位名称：寻甸回族彝族自治县农业农村局</v>
      </c>
      <c r="B3" s="6"/>
      <c r="C3" s="6"/>
      <c r="D3" s="6"/>
      <c r="E3" s="6"/>
      <c r="F3" s="6"/>
      <c r="G3" s="6"/>
      <c r="H3" s="6"/>
      <c r="I3" s="7"/>
      <c r="J3" s="7"/>
      <c r="K3" s="7"/>
      <c r="L3" s="7"/>
      <c r="M3" s="7"/>
      <c r="N3" s="7"/>
      <c r="O3" s="7"/>
      <c r="P3" s="7"/>
      <c r="Q3" s="7"/>
      <c r="R3" s="1"/>
      <c r="S3" s="1"/>
      <c r="T3" s="1"/>
      <c r="U3" s="165"/>
      <c r="V3" s="1"/>
      <c r="W3" s="142" t="s">
        <v>2</v>
      </c>
    </row>
    <row r="4" s="1" customFormat="1" ht="21.75" customHeight="1" spans="1:23">
      <c r="A4" s="9" t="s">
        <v>342</v>
      </c>
      <c r="B4" s="10" t="s">
        <v>250</v>
      </c>
      <c r="C4" s="9" t="s">
        <v>251</v>
      </c>
      <c r="D4" s="9" t="s">
        <v>343</v>
      </c>
      <c r="E4" s="10" t="s">
        <v>252</v>
      </c>
      <c r="F4" s="10" t="s">
        <v>253</v>
      </c>
      <c r="G4" s="10" t="s">
        <v>344</v>
      </c>
      <c r="H4" s="10" t="s">
        <v>345</v>
      </c>
      <c r="I4" s="28" t="s">
        <v>55</v>
      </c>
      <c r="J4" s="11" t="s">
        <v>346</v>
      </c>
      <c r="K4" s="12"/>
      <c r="L4" s="12"/>
      <c r="M4" s="13"/>
      <c r="N4" s="11" t="s">
        <v>258</v>
      </c>
      <c r="O4" s="12"/>
      <c r="P4" s="13"/>
      <c r="Q4" s="10" t="s">
        <v>61</v>
      </c>
      <c r="R4" s="11" t="s">
        <v>62</v>
      </c>
      <c r="S4" s="12"/>
      <c r="T4" s="12"/>
      <c r="U4" s="12"/>
      <c r="V4" s="12"/>
      <c r="W4" s="13"/>
    </row>
    <row r="5" s="1" customFormat="1" ht="21.75" customHeight="1" spans="1:23">
      <c r="A5" s="14"/>
      <c r="B5" s="29"/>
      <c r="C5" s="14"/>
      <c r="D5" s="14"/>
      <c r="E5" s="15"/>
      <c r="F5" s="15"/>
      <c r="G5" s="15"/>
      <c r="H5" s="15"/>
      <c r="I5" s="29"/>
      <c r="J5" s="166" t="s">
        <v>58</v>
      </c>
      <c r="K5" s="167"/>
      <c r="L5" s="10" t="s">
        <v>59</v>
      </c>
      <c r="M5" s="10" t="s">
        <v>60</v>
      </c>
      <c r="N5" s="10" t="s">
        <v>58</v>
      </c>
      <c r="O5" s="10" t="s">
        <v>59</v>
      </c>
      <c r="P5" s="10" t="s">
        <v>60</v>
      </c>
      <c r="Q5" s="15"/>
      <c r="R5" s="10" t="s">
        <v>57</v>
      </c>
      <c r="S5" s="10" t="s">
        <v>64</v>
      </c>
      <c r="T5" s="10" t="s">
        <v>264</v>
      </c>
      <c r="U5" s="10" t="s">
        <v>66</v>
      </c>
      <c r="V5" s="10" t="s">
        <v>67</v>
      </c>
      <c r="W5" s="10" t="s">
        <v>68</v>
      </c>
    </row>
    <row r="6" s="1" customFormat="1" ht="21" customHeight="1" spans="1:23">
      <c r="A6" s="29"/>
      <c r="B6" s="29"/>
      <c r="C6" s="29"/>
      <c r="D6" s="29"/>
      <c r="E6" s="29"/>
      <c r="F6" s="29"/>
      <c r="G6" s="29"/>
      <c r="H6" s="29"/>
      <c r="I6" s="29"/>
      <c r="J6" s="168"/>
      <c r="K6" s="169"/>
      <c r="L6" s="29"/>
      <c r="M6" s="29"/>
      <c r="N6" s="29"/>
      <c r="O6" s="29"/>
      <c r="P6" s="29"/>
      <c r="Q6" s="29"/>
      <c r="R6" s="29"/>
      <c r="S6" s="29"/>
      <c r="T6" s="29"/>
      <c r="U6" s="29"/>
      <c r="V6" s="29"/>
      <c r="W6" s="29"/>
    </row>
    <row r="7" s="1" customFormat="1" ht="39.75" customHeight="1" spans="1:23">
      <c r="A7" s="17"/>
      <c r="B7" s="19"/>
      <c r="C7" s="17"/>
      <c r="D7" s="17"/>
      <c r="E7" s="18"/>
      <c r="F7" s="18"/>
      <c r="G7" s="18"/>
      <c r="H7" s="18"/>
      <c r="I7" s="19"/>
      <c r="J7" s="161" t="s">
        <v>57</v>
      </c>
      <c r="K7" s="161" t="s">
        <v>347</v>
      </c>
      <c r="L7" s="18"/>
      <c r="M7" s="18"/>
      <c r="N7" s="18"/>
      <c r="O7" s="18"/>
      <c r="P7" s="18"/>
      <c r="Q7" s="18"/>
      <c r="R7" s="18"/>
      <c r="S7" s="18"/>
      <c r="T7" s="18"/>
      <c r="U7" s="19"/>
      <c r="V7" s="18"/>
      <c r="W7" s="18"/>
    </row>
    <row r="8" s="1" customFormat="1" ht="15" customHeight="1" spans="1:23">
      <c r="A8" s="20">
        <v>1</v>
      </c>
      <c r="B8" s="20">
        <v>2</v>
      </c>
      <c r="C8" s="20">
        <v>3</v>
      </c>
      <c r="D8" s="20">
        <v>4</v>
      </c>
      <c r="E8" s="20">
        <v>5</v>
      </c>
      <c r="F8" s="20">
        <v>6</v>
      </c>
      <c r="G8" s="20">
        <v>7</v>
      </c>
      <c r="H8" s="20">
        <v>8</v>
      </c>
      <c r="I8" s="20">
        <v>9</v>
      </c>
      <c r="J8" s="20">
        <v>10</v>
      </c>
      <c r="K8" s="20">
        <v>11</v>
      </c>
      <c r="L8" s="36">
        <v>12</v>
      </c>
      <c r="M8" s="36">
        <v>13</v>
      </c>
      <c r="N8" s="36">
        <v>14</v>
      </c>
      <c r="O8" s="36">
        <v>15</v>
      </c>
      <c r="P8" s="36">
        <v>16</v>
      </c>
      <c r="Q8" s="36">
        <v>17</v>
      </c>
      <c r="R8" s="36">
        <v>18</v>
      </c>
      <c r="S8" s="36">
        <v>19</v>
      </c>
      <c r="T8" s="36">
        <v>20</v>
      </c>
      <c r="U8" s="20">
        <v>21</v>
      </c>
      <c r="V8" s="36">
        <v>22</v>
      </c>
      <c r="W8" s="20">
        <v>23</v>
      </c>
    </row>
    <row r="9" s="1" customFormat="1" ht="21.75" customHeight="1" spans="1:23">
      <c r="A9" s="75" t="s">
        <v>348</v>
      </c>
      <c r="B9" s="75" t="s">
        <v>349</v>
      </c>
      <c r="C9" s="75" t="s">
        <v>350</v>
      </c>
      <c r="D9" s="75" t="s">
        <v>70</v>
      </c>
      <c r="E9" s="75" t="s">
        <v>149</v>
      </c>
      <c r="F9" s="75" t="s">
        <v>150</v>
      </c>
      <c r="G9" s="75" t="s">
        <v>351</v>
      </c>
      <c r="H9" s="75" t="s">
        <v>352</v>
      </c>
      <c r="I9" s="94">
        <v>20000</v>
      </c>
      <c r="J9" s="94">
        <v>20000</v>
      </c>
      <c r="K9" s="134">
        <v>20000</v>
      </c>
      <c r="L9" s="94"/>
      <c r="M9" s="94"/>
      <c r="N9" s="94"/>
      <c r="O9" s="94"/>
      <c r="P9" s="94"/>
      <c r="Q9" s="94"/>
      <c r="R9" s="94"/>
      <c r="S9" s="94"/>
      <c r="T9" s="94"/>
      <c r="U9" s="94"/>
      <c r="V9" s="94"/>
      <c r="W9" s="94"/>
    </row>
    <row r="10" s="1" customFormat="1" ht="21.75" customHeight="1" spans="1:23">
      <c r="A10" s="75" t="s">
        <v>348</v>
      </c>
      <c r="B10" s="75" t="s">
        <v>353</v>
      </c>
      <c r="C10" s="75" t="s">
        <v>354</v>
      </c>
      <c r="D10" s="75" t="s">
        <v>70</v>
      </c>
      <c r="E10" s="75" t="s">
        <v>149</v>
      </c>
      <c r="F10" s="75" t="s">
        <v>150</v>
      </c>
      <c r="G10" s="75" t="s">
        <v>351</v>
      </c>
      <c r="H10" s="75" t="s">
        <v>352</v>
      </c>
      <c r="I10" s="94">
        <v>20000</v>
      </c>
      <c r="J10" s="94">
        <v>20000</v>
      </c>
      <c r="K10" s="134">
        <v>20000</v>
      </c>
      <c r="L10" s="94"/>
      <c r="M10" s="94"/>
      <c r="N10" s="94"/>
      <c r="O10" s="94"/>
      <c r="P10" s="94"/>
      <c r="Q10" s="94"/>
      <c r="R10" s="94"/>
      <c r="S10" s="94"/>
      <c r="T10" s="94"/>
      <c r="U10" s="94"/>
      <c r="V10" s="94"/>
      <c r="W10" s="94"/>
    </row>
    <row r="11" s="1" customFormat="1" ht="21.75" customHeight="1" spans="1:23">
      <c r="A11" s="75" t="s">
        <v>348</v>
      </c>
      <c r="B11" s="75" t="s">
        <v>355</v>
      </c>
      <c r="C11" s="75" t="s">
        <v>356</v>
      </c>
      <c r="D11" s="75" t="s">
        <v>70</v>
      </c>
      <c r="E11" s="75" t="s">
        <v>163</v>
      </c>
      <c r="F11" s="75" t="s">
        <v>164</v>
      </c>
      <c r="G11" s="75" t="s">
        <v>310</v>
      </c>
      <c r="H11" s="75" t="s">
        <v>311</v>
      </c>
      <c r="I11" s="94">
        <v>10000</v>
      </c>
      <c r="J11" s="94">
        <v>10000</v>
      </c>
      <c r="K11" s="134">
        <v>10000</v>
      </c>
      <c r="L11" s="94"/>
      <c r="M11" s="94"/>
      <c r="N11" s="94"/>
      <c r="O11" s="94"/>
      <c r="P11" s="94"/>
      <c r="Q11" s="94"/>
      <c r="R11" s="94"/>
      <c r="S11" s="94"/>
      <c r="T11" s="94"/>
      <c r="U11" s="94"/>
      <c r="V11" s="94"/>
      <c r="W11" s="94"/>
    </row>
    <row r="12" s="1" customFormat="1" ht="21.75" customHeight="1" spans="1:23">
      <c r="A12" s="75" t="s">
        <v>348</v>
      </c>
      <c r="B12" s="75" t="s">
        <v>357</v>
      </c>
      <c r="C12" s="75" t="s">
        <v>358</v>
      </c>
      <c r="D12" s="75" t="s">
        <v>70</v>
      </c>
      <c r="E12" s="75" t="s">
        <v>163</v>
      </c>
      <c r="F12" s="75" t="s">
        <v>164</v>
      </c>
      <c r="G12" s="75" t="s">
        <v>310</v>
      </c>
      <c r="H12" s="75" t="s">
        <v>311</v>
      </c>
      <c r="I12" s="94">
        <v>10000</v>
      </c>
      <c r="J12" s="94">
        <v>10000</v>
      </c>
      <c r="K12" s="134">
        <v>10000</v>
      </c>
      <c r="L12" s="94"/>
      <c r="M12" s="94"/>
      <c r="N12" s="94"/>
      <c r="O12" s="94"/>
      <c r="P12" s="94"/>
      <c r="Q12" s="94"/>
      <c r="R12" s="94"/>
      <c r="S12" s="94"/>
      <c r="T12" s="94"/>
      <c r="U12" s="94"/>
      <c r="V12" s="94"/>
      <c r="W12" s="94"/>
    </row>
    <row r="13" s="1" customFormat="1" ht="21.75" customHeight="1" spans="1:23">
      <c r="A13" s="75" t="s">
        <v>348</v>
      </c>
      <c r="B13" s="75" t="s">
        <v>359</v>
      </c>
      <c r="C13" s="75" t="s">
        <v>360</v>
      </c>
      <c r="D13" s="75" t="s">
        <v>70</v>
      </c>
      <c r="E13" s="75" t="s">
        <v>151</v>
      </c>
      <c r="F13" s="75" t="s">
        <v>152</v>
      </c>
      <c r="G13" s="75" t="s">
        <v>351</v>
      </c>
      <c r="H13" s="75" t="s">
        <v>352</v>
      </c>
      <c r="I13" s="94">
        <v>20000</v>
      </c>
      <c r="J13" s="94">
        <v>20000</v>
      </c>
      <c r="K13" s="134">
        <v>20000</v>
      </c>
      <c r="L13" s="94"/>
      <c r="M13" s="94"/>
      <c r="N13" s="94"/>
      <c r="O13" s="94"/>
      <c r="P13" s="94"/>
      <c r="Q13" s="94"/>
      <c r="R13" s="94"/>
      <c r="S13" s="94"/>
      <c r="T13" s="94"/>
      <c r="U13" s="94"/>
      <c r="V13" s="94"/>
      <c r="W13" s="94"/>
    </row>
    <row r="14" s="1" customFormat="1" ht="21.75" customHeight="1" spans="1:23">
      <c r="A14" s="75" t="s">
        <v>348</v>
      </c>
      <c r="B14" s="75" t="s">
        <v>361</v>
      </c>
      <c r="C14" s="75" t="s">
        <v>362</v>
      </c>
      <c r="D14" s="75" t="s">
        <v>70</v>
      </c>
      <c r="E14" s="75" t="s">
        <v>151</v>
      </c>
      <c r="F14" s="75" t="s">
        <v>152</v>
      </c>
      <c r="G14" s="75" t="s">
        <v>351</v>
      </c>
      <c r="H14" s="75" t="s">
        <v>352</v>
      </c>
      <c r="I14" s="94">
        <v>10000</v>
      </c>
      <c r="J14" s="94">
        <v>10000</v>
      </c>
      <c r="K14" s="134">
        <v>10000</v>
      </c>
      <c r="L14" s="94"/>
      <c r="M14" s="94"/>
      <c r="N14" s="94"/>
      <c r="O14" s="94"/>
      <c r="P14" s="94"/>
      <c r="Q14" s="94"/>
      <c r="R14" s="94"/>
      <c r="S14" s="94"/>
      <c r="T14" s="94"/>
      <c r="U14" s="94"/>
      <c r="V14" s="94"/>
      <c r="W14" s="94"/>
    </row>
    <row r="15" s="1" customFormat="1" ht="21.75" customHeight="1" spans="1:23">
      <c r="A15" s="75" t="s">
        <v>348</v>
      </c>
      <c r="B15" s="75" t="s">
        <v>363</v>
      </c>
      <c r="C15" s="75" t="s">
        <v>364</v>
      </c>
      <c r="D15" s="75" t="s">
        <v>70</v>
      </c>
      <c r="E15" s="75" t="s">
        <v>163</v>
      </c>
      <c r="F15" s="75" t="s">
        <v>164</v>
      </c>
      <c r="G15" s="75" t="s">
        <v>310</v>
      </c>
      <c r="H15" s="75" t="s">
        <v>311</v>
      </c>
      <c r="I15" s="94">
        <v>10000</v>
      </c>
      <c r="J15" s="94">
        <v>10000</v>
      </c>
      <c r="K15" s="134">
        <v>10000</v>
      </c>
      <c r="L15" s="94"/>
      <c r="M15" s="94"/>
      <c r="N15" s="94"/>
      <c r="O15" s="94"/>
      <c r="P15" s="94"/>
      <c r="Q15" s="94"/>
      <c r="R15" s="94"/>
      <c r="S15" s="94"/>
      <c r="T15" s="94"/>
      <c r="U15" s="94"/>
      <c r="V15" s="94"/>
      <c r="W15" s="94"/>
    </row>
    <row r="16" s="1" customFormat="1" ht="21.75" customHeight="1" spans="1:23">
      <c r="A16" s="75" t="s">
        <v>348</v>
      </c>
      <c r="B16" s="75" t="s">
        <v>365</v>
      </c>
      <c r="C16" s="75" t="s">
        <v>366</v>
      </c>
      <c r="D16" s="75" t="s">
        <v>70</v>
      </c>
      <c r="E16" s="75" t="s">
        <v>185</v>
      </c>
      <c r="F16" s="75" t="s">
        <v>186</v>
      </c>
      <c r="G16" s="75" t="s">
        <v>324</v>
      </c>
      <c r="H16" s="75" t="s">
        <v>325</v>
      </c>
      <c r="I16" s="94">
        <v>540500</v>
      </c>
      <c r="J16" s="94">
        <v>540500</v>
      </c>
      <c r="K16" s="134">
        <v>540500</v>
      </c>
      <c r="L16" s="94"/>
      <c r="M16" s="94"/>
      <c r="N16" s="94"/>
      <c r="O16" s="94"/>
      <c r="P16" s="94"/>
      <c r="Q16" s="94"/>
      <c r="R16" s="94"/>
      <c r="S16" s="94"/>
      <c r="T16" s="94"/>
      <c r="U16" s="94"/>
      <c r="V16" s="94"/>
      <c r="W16" s="94"/>
    </row>
    <row r="17" s="1" customFormat="1" ht="21.75" customHeight="1" spans="1:23">
      <c r="A17" s="75" t="s">
        <v>348</v>
      </c>
      <c r="B17" s="75" t="s">
        <v>367</v>
      </c>
      <c r="C17" s="75" t="s">
        <v>368</v>
      </c>
      <c r="D17" s="75" t="s">
        <v>70</v>
      </c>
      <c r="E17" s="75" t="s">
        <v>185</v>
      </c>
      <c r="F17" s="75" t="s">
        <v>186</v>
      </c>
      <c r="G17" s="75" t="s">
        <v>324</v>
      </c>
      <c r="H17" s="75" t="s">
        <v>325</v>
      </c>
      <c r="I17" s="94">
        <v>245900</v>
      </c>
      <c r="J17" s="94">
        <v>245900</v>
      </c>
      <c r="K17" s="134">
        <v>245900</v>
      </c>
      <c r="L17" s="94"/>
      <c r="M17" s="94"/>
      <c r="N17" s="94"/>
      <c r="O17" s="94"/>
      <c r="P17" s="94"/>
      <c r="Q17" s="94"/>
      <c r="R17" s="94"/>
      <c r="S17" s="94"/>
      <c r="T17" s="94"/>
      <c r="U17" s="94"/>
      <c r="V17" s="94"/>
      <c r="W17" s="94"/>
    </row>
    <row r="18" s="1" customFormat="1" ht="21.75" customHeight="1" spans="1:23">
      <c r="A18" s="75" t="s">
        <v>348</v>
      </c>
      <c r="B18" s="75" t="s">
        <v>369</v>
      </c>
      <c r="C18" s="75" t="s">
        <v>370</v>
      </c>
      <c r="D18" s="75" t="s">
        <v>70</v>
      </c>
      <c r="E18" s="75" t="s">
        <v>185</v>
      </c>
      <c r="F18" s="75" t="s">
        <v>186</v>
      </c>
      <c r="G18" s="75" t="s">
        <v>324</v>
      </c>
      <c r="H18" s="75" t="s">
        <v>325</v>
      </c>
      <c r="I18" s="94">
        <v>1309500</v>
      </c>
      <c r="J18" s="94">
        <v>1309500</v>
      </c>
      <c r="K18" s="134">
        <v>1309500</v>
      </c>
      <c r="L18" s="94"/>
      <c r="M18" s="94"/>
      <c r="N18" s="94"/>
      <c r="O18" s="94"/>
      <c r="P18" s="94"/>
      <c r="Q18" s="94"/>
      <c r="R18" s="94"/>
      <c r="S18" s="94"/>
      <c r="T18" s="94"/>
      <c r="U18" s="94"/>
      <c r="V18" s="94"/>
      <c r="W18" s="94"/>
    </row>
    <row r="19" s="1" customFormat="1" ht="21.75" customHeight="1" spans="1:23">
      <c r="A19" s="75" t="s">
        <v>348</v>
      </c>
      <c r="B19" s="75" t="s">
        <v>371</v>
      </c>
      <c r="C19" s="75" t="s">
        <v>372</v>
      </c>
      <c r="D19" s="75" t="s">
        <v>70</v>
      </c>
      <c r="E19" s="75" t="s">
        <v>237</v>
      </c>
      <c r="F19" s="75" t="s">
        <v>238</v>
      </c>
      <c r="G19" s="75" t="s">
        <v>322</v>
      </c>
      <c r="H19" s="75" t="s">
        <v>323</v>
      </c>
      <c r="I19" s="94"/>
      <c r="J19" s="94"/>
      <c r="K19" s="134"/>
      <c r="L19" s="94"/>
      <c r="M19" s="94"/>
      <c r="N19" s="94"/>
      <c r="O19" s="94"/>
      <c r="P19" s="94"/>
      <c r="Q19" s="94"/>
      <c r="R19" s="94"/>
      <c r="S19" s="94"/>
      <c r="T19" s="94"/>
      <c r="U19" s="94"/>
      <c r="V19" s="94"/>
      <c r="W19" s="94"/>
    </row>
    <row r="20" s="1" customFormat="1" ht="21.75" customHeight="1" spans="1:23">
      <c r="A20" s="75" t="s">
        <v>348</v>
      </c>
      <c r="B20" s="75" t="s">
        <v>373</v>
      </c>
      <c r="C20" s="75" t="s">
        <v>374</v>
      </c>
      <c r="D20" s="75" t="s">
        <v>70</v>
      </c>
      <c r="E20" s="75" t="s">
        <v>171</v>
      </c>
      <c r="F20" s="75" t="s">
        <v>172</v>
      </c>
      <c r="G20" s="75" t="s">
        <v>322</v>
      </c>
      <c r="H20" s="75" t="s">
        <v>323</v>
      </c>
      <c r="I20" s="94">
        <v>98700</v>
      </c>
      <c r="J20" s="94">
        <v>98700</v>
      </c>
      <c r="K20" s="134">
        <v>98700</v>
      </c>
      <c r="L20" s="94"/>
      <c r="M20" s="94"/>
      <c r="N20" s="94"/>
      <c r="O20" s="94"/>
      <c r="P20" s="94"/>
      <c r="Q20" s="94"/>
      <c r="R20" s="94"/>
      <c r="S20" s="94"/>
      <c r="T20" s="94"/>
      <c r="U20" s="94"/>
      <c r="V20" s="94"/>
      <c r="W20" s="94"/>
    </row>
    <row r="21" s="1" customFormat="1" ht="21.75" customHeight="1" spans="1:23">
      <c r="A21" s="75" t="s">
        <v>348</v>
      </c>
      <c r="B21" s="75" t="s">
        <v>375</v>
      </c>
      <c r="C21" s="75" t="s">
        <v>376</v>
      </c>
      <c r="D21" s="75" t="s">
        <v>70</v>
      </c>
      <c r="E21" s="75" t="s">
        <v>171</v>
      </c>
      <c r="F21" s="75" t="s">
        <v>172</v>
      </c>
      <c r="G21" s="75" t="s">
        <v>322</v>
      </c>
      <c r="H21" s="75" t="s">
        <v>323</v>
      </c>
      <c r="I21" s="94">
        <v>95000</v>
      </c>
      <c r="J21" s="94">
        <v>95000</v>
      </c>
      <c r="K21" s="134">
        <v>95000</v>
      </c>
      <c r="L21" s="94"/>
      <c r="M21" s="94"/>
      <c r="N21" s="94"/>
      <c r="O21" s="94"/>
      <c r="P21" s="94"/>
      <c r="Q21" s="94"/>
      <c r="R21" s="94"/>
      <c r="S21" s="94"/>
      <c r="T21" s="94"/>
      <c r="U21" s="94"/>
      <c r="V21" s="94"/>
      <c r="W21" s="94"/>
    </row>
    <row r="22" s="1" customFormat="1" ht="21.75" customHeight="1" spans="1:23">
      <c r="A22" s="75" t="s">
        <v>348</v>
      </c>
      <c r="B22" s="75" t="s">
        <v>377</v>
      </c>
      <c r="C22" s="75" t="s">
        <v>378</v>
      </c>
      <c r="D22" s="75" t="s">
        <v>70</v>
      </c>
      <c r="E22" s="75" t="s">
        <v>147</v>
      </c>
      <c r="F22" s="75" t="s">
        <v>148</v>
      </c>
      <c r="G22" s="75" t="s">
        <v>320</v>
      </c>
      <c r="H22" s="75" t="s">
        <v>321</v>
      </c>
      <c r="I22" s="94">
        <v>520000</v>
      </c>
      <c r="J22" s="94">
        <v>520000</v>
      </c>
      <c r="K22" s="134">
        <v>520000</v>
      </c>
      <c r="L22" s="94"/>
      <c r="M22" s="94"/>
      <c r="N22" s="94"/>
      <c r="O22" s="94"/>
      <c r="P22" s="94"/>
      <c r="Q22" s="94"/>
      <c r="R22" s="94"/>
      <c r="S22" s="94"/>
      <c r="T22" s="94"/>
      <c r="U22" s="94"/>
      <c r="V22" s="94"/>
      <c r="W22" s="94"/>
    </row>
    <row r="23" s="1" customFormat="1" ht="21.75" customHeight="1" spans="1:23">
      <c r="A23" s="75" t="s">
        <v>379</v>
      </c>
      <c r="B23" s="75" t="s">
        <v>380</v>
      </c>
      <c r="C23" s="75" t="s">
        <v>381</v>
      </c>
      <c r="D23" s="75" t="s">
        <v>70</v>
      </c>
      <c r="E23" s="75" t="s">
        <v>161</v>
      </c>
      <c r="F23" s="75" t="s">
        <v>162</v>
      </c>
      <c r="G23" s="75" t="s">
        <v>322</v>
      </c>
      <c r="H23" s="75" t="s">
        <v>323</v>
      </c>
      <c r="I23" s="94">
        <v>14652119.38</v>
      </c>
      <c r="J23" s="94"/>
      <c r="K23" s="134"/>
      <c r="L23" s="94"/>
      <c r="M23" s="94"/>
      <c r="N23" s="94">
        <v>14652119.38</v>
      </c>
      <c r="O23" s="94"/>
      <c r="P23" s="94"/>
      <c r="Q23" s="94"/>
      <c r="R23" s="94"/>
      <c r="S23" s="94"/>
      <c r="T23" s="94"/>
      <c r="U23" s="94"/>
      <c r="V23" s="94"/>
      <c r="W23" s="94"/>
    </row>
    <row r="24" s="1" customFormat="1" ht="21.75" customHeight="1" spans="1:23">
      <c r="A24" s="75" t="s">
        <v>382</v>
      </c>
      <c r="B24" s="75" t="s">
        <v>383</v>
      </c>
      <c r="C24" s="75" t="s">
        <v>384</v>
      </c>
      <c r="D24" s="75" t="s">
        <v>70</v>
      </c>
      <c r="E24" s="75" t="s">
        <v>237</v>
      </c>
      <c r="F24" s="75" t="s">
        <v>238</v>
      </c>
      <c r="G24" s="75" t="s">
        <v>330</v>
      </c>
      <c r="H24" s="75" t="s">
        <v>331</v>
      </c>
      <c r="I24" s="94"/>
      <c r="J24" s="94"/>
      <c r="K24" s="134"/>
      <c r="L24" s="94"/>
      <c r="M24" s="94"/>
      <c r="N24" s="94"/>
      <c r="O24" s="94"/>
      <c r="P24" s="94"/>
      <c r="Q24" s="94"/>
      <c r="R24" s="94"/>
      <c r="S24" s="94"/>
      <c r="T24" s="94"/>
      <c r="U24" s="94"/>
      <c r="V24" s="94"/>
      <c r="W24" s="94"/>
    </row>
    <row r="25" s="1" customFormat="1" ht="21.75" customHeight="1" spans="1:23">
      <c r="A25" s="75" t="s">
        <v>382</v>
      </c>
      <c r="B25" s="75" t="s">
        <v>385</v>
      </c>
      <c r="C25" s="75" t="s">
        <v>386</v>
      </c>
      <c r="D25" s="75" t="s">
        <v>70</v>
      </c>
      <c r="E25" s="75" t="s">
        <v>185</v>
      </c>
      <c r="F25" s="75" t="s">
        <v>186</v>
      </c>
      <c r="G25" s="75" t="s">
        <v>324</v>
      </c>
      <c r="H25" s="75" t="s">
        <v>325</v>
      </c>
      <c r="I25" s="94">
        <v>415773.38</v>
      </c>
      <c r="J25" s="94">
        <v>415773.38</v>
      </c>
      <c r="K25" s="134">
        <v>415773.38</v>
      </c>
      <c r="L25" s="94"/>
      <c r="M25" s="94"/>
      <c r="N25" s="94"/>
      <c r="O25" s="94"/>
      <c r="P25" s="94"/>
      <c r="Q25" s="94"/>
      <c r="R25" s="94"/>
      <c r="S25" s="94"/>
      <c r="T25" s="94"/>
      <c r="U25" s="94"/>
      <c r="V25" s="94"/>
      <c r="W25" s="94"/>
    </row>
    <row r="26" s="1" customFormat="1" ht="21.75" customHeight="1" spans="1:23">
      <c r="A26" s="75" t="s">
        <v>382</v>
      </c>
      <c r="B26" s="75" t="s">
        <v>387</v>
      </c>
      <c r="C26" s="75" t="s">
        <v>388</v>
      </c>
      <c r="D26" s="75" t="s">
        <v>70</v>
      </c>
      <c r="E26" s="75" t="s">
        <v>185</v>
      </c>
      <c r="F26" s="75" t="s">
        <v>186</v>
      </c>
      <c r="G26" s="75" t="s">
        <v>324</v>
      </c>
      <c r="H26" s="75" t="s">
        <v>325</v>
      </c>
      <c r="I26" s="94">
        <v>3837277.33</v>
      </c>
      <c r="J26" s="94">
        <v>3837277.33</v>
      </c>
      <c r="K26" s="134">
        <v>3837277.33</v>
      </c>
      <c r="L26" s="94"/>
      <c r="M26" s="94"/>
      <c r="N26" s="94"/>
      <c r="O26" s="94"/>
      <c r="P26" s="94"/>
      <c r="Q26" s="94"/>
      <c r="R26" s="94"/>
      <c r="S26" s="94"/>
      <c r="T26" s="94"/>
      <c r="U26" s="94"/>
      <c r="V26" s="94"/>
      <c r="W26" s="94"/>
    </row>
    <row r="27" s="1" customFormat="1" ht="21.75" customHeight="1" spans="1:23">
      <c r="A27" s="75" t="s">
        <v>382</v>
      </c>
      <c r="B27" s="75" t="s">
        <v>389</v>
      </c>
      <c r="C27" s="75" t="s">
        <v>390</v>
      </c>
      <c r="D27" s="75" t="s">
        <v>70</v>
      </c>
      <c r="E27" s="75" t="s">
        <v>185</v>
      </c>
      <c r="F27" s="75" t="s">
        <v>186</v>
      </c>
      <c r="G27" s="75" t="s">
        <v>324</v>
      </c>
      <c r="H27" s="75" t="s">
        <v>325</v>
      </c>
      <c r="I27" s="94">
        <v>5388800</v>
      </c>
      <c r="J27" s="94">
        <v>5388800</v>
      </c>
      <c r="K27" s="134">
        <v>5388800</v>
      </c>
      <c r="L27" s="94"/>
      <c r="M27" s="94"/>
      <c r="N27" s="94"/>
      <c r="O27" s="94"/>
      <c r="P27" s="94"/>
      <c r="Q27" s="94"/>
      <c r="R27" s="94"/>
      <c r="S27" s="94"/>
      <c r="T27" s="94"/>
      <c r="U27" s="94"/>
      <c r="V27" s="94"/>
      <c r="W27" s="94"/>
    </row>
    <row r="28" s="1" customFormat="1" ht="21.75" customHeight="1" spans="1:23">
      <c r="A28" s="75" t="s">
        <v>382</v>
      </c>
      <c r="B28" s="75" t="s">
        <v>391</v>
      </c>
      <c r="C28" s="75" t="s">
        <v>392</v>
      </c>
      <c r="D28" s="75" t="s">
        <v>70</v>
      </c>
      <c r="E28" s="75" t="s">
        <v>185</v>
      </c>
      <c r="F28" s="75" t="s">
        <v>186</v>
      </c>
      <c r="G28" s="75" t="s">
        <v>324</v>
      </c>
      <c r="H28" s="75" t="s">
        <v>325</v>
      </c>
      <c r="I28" s="94">
        <v>1749800</v>
      </c>
      <c r="J28" s="94">
        <v>1749800</v>
      </c>
      <c r="K28" s="134">
        <v>1749800</v>
      </c>
      <c r="L28" s="94"/>
      <c r="M28" s="94"/>
      <c r="N28" s="94"/>
      <c r="O28" s="94"/>
      <c r="P28" s="94"/>
      <c r="Q28" s="94"/>
      <c r="R28" s="94"/>
      <c r="S28" s="94"/>
      <c r="T28" s="94"/>
      <c r="U28" s="94"/>
      <c r="V28" s="94"/>
      <c r="W28" s="94"/>
    </row>
    <row r="29" s="1" customFormat="1" ht="21.75" customHeight="1" spans="1:23">
      <c r="A29" s="75" t="s">
        <v>382</v>
      </c>
      <c r="B29" s="75" t="s">
        <v>393</v>
      </c>
      <c r="C29" s="75" t="s">
        <v>394</v>
      </c>
      <c r="D29" s="75" t="s">
        <v>70</v>
      </c>
      <c r="E29" s="75" t="s">
        <v>185</v>
      </c>
      <c r="F29" s="75" t="s">
        <v>186</v>
      </c>
      <c r="G29" s="75" t="s">
        <v>324</v>
      </c>
      <c r="H29" s="75" t="s">
        <v>325</v>
      </c>
      <c r="I29" s="94">
        <v>10979900</v>
      </c>
      <c r="J29" s="94">
        <v>10979900</v>
      </c>
      <c r="K29" s="134">
        <v>10979900</v>
      </c>
      <c r="L29" s="94"/>
      <c r="M29" s="94"/>
      <c r="N29" s="94"/>
      <c r="O29" s="94"/>
      <c r="P29" s="94"/>
      <c r="Q29" s="94"/>
      <c r="R29" s="94"/>
      <c r="S29" s="94"/>
      <c r="T29" s="94"/>
      <c r="U29" s="94"/>
      <c r="V29" s="94"/>
      <c r="W29" s="94"/>
    </row>
    <row r="30" s="1" customFormat="1" ht="21.75" customHeight="1" spans="1:23">
      <c r="A30" s="75" t="s">
        <v>382</v>
      </c>
      <c r="B30" s="75" t="s">
        <v>395</v>
      </c>
      <c r="C30" s="75" t="s">
        <v>396</v>
      </c>
      <c r="D30" s="75" t="s">
        <v>70</v>
      </c>
      <c r="E30" s="75" t="s">
        <v>185</v>
      </c>
      <c r="F30" s="75" t="s">
        <v>186</v>
      </c>
      <c r="G30" s="75" t="s">
        <v>324</v>
      </c>
      <c r="H30" s="75" t="s">
        <v>325</v>
      </c>
      <c r="I30" s="94">
        <v>4494300</v>
      </c>
      <c r="J30" s="94">
        <v>4494300</v>
      </c>
      <c r="K30" s="134">
        <v>4494300</v>
      </c>
      <c r="L30" s="94"/>
      <c r="M30" s="94"/>
      <c r="N30" s="94"/>
      <c r="O30" s="94"/>
      <c r="P30" s="94"/>
      <c r="Q30" s="94"/>
      <c r="R30" s="94"/>
      <c r="S30" s="94"/>
      <c r="T30" s="94"/>
      <c r="U30" s="94"/>
      <c r="V30" s="94"/>
      <c r="W30" s="94"/>
    </row>
    <row r="31" s="1" customFormat="1" ht="21.75" customHeight="1" spans="1:23">
      <c r="A31" s="75" t="s">
        <v>382</v>
      </c>
      <c r="B31" s="75" t="s">
        <v>397</v>
      </c>
      <c r="C31" s="75" t="s">
        <v>398</v>
      </c>
      <c r="D31" s="75" t="s">
        <v>70</v>
      </c>
      <c r="E31" s="75" t="s">
        <v>185</v>
      </c>
      <c r="F31" s="75" t="s">
        <v>186</v>
      </c>
      <c r="G31" s="75" t="s">
        <v>324</v>
      </c>
      <c r="H31" s="75" t="s">
        <v>325</v>
      </c>
      <c r="I31" s="94">
        <v>662350</v>
      </c>
      <c r="J31" s="94">
        <v>662350</v>
      </c>
      <c r="K31" s="134">
        <v>662350</v>
      </c>
      <c r="L31" s="94"/>
      <c r="M31" s="94"/>
      <c r="N31" s="94"/>
      <c r="O31" s="94"/>
      <c r="P31" s="94"/>
      <c r="Q31" s="94"/>
      <c r="R31" s="94"/>
      <c r="S31" s="94"/>
      <c r="T31" s="94"/>
      <c r="U31" s="94"/>
      <c r="V31" s="94"/>
      <c r="W31" s="94"/>
    </row>
    <row r="32" s="1" customFormat="1" ht="21.75" customHeight="1" spans="1:23">
      <c r="A32" s="75" t="s">
        <v>382</v>
      </c>
      <c r="B32" s="75" t="s">
        <v>399</v>
      </c>
      <c r="C32" s="75" t="s">
        <v>400</v>
      </c>
      <c r="D32" s="75" t="s">
        <v>70</v>
      </c>
      <c r="E32" s="75" t="s">
        <v>165</v>
      </c>
      <c r="F32" s="75" t="s">
        <v>166</v>
      </c>
      <c r="G32" s="75" t="s">
        <v>310</v>
      </c>
      <c r="H32" s="75" t="s">
        <v>311</v>
      </c>
      <c r="I32" s="94">
        <v>20000</v>
      </c>
      <c r="J32" s="94">
        <v>20000</v>
      </c>
      <c r="K32" s="134">
        <v>20000</v>
      </c>
      <c r="L32" s="94"/>
      <c r="M32" s="94"/>
      <c r="N32" s="94"/>
      <c r="O32" s="94"/>
      <c r="P32" s="94"/>
      <c r="Q32" s="94"/>
      <c r="R32" s="94"/>
      <c r="S32" s="94"/>
      <c r="T32" s="94"/>
      <c r="U32" s="94"/>
      <c r="V32" s="94"/>
      <c r="W32" s="94"/>
    </row>
    <row r="33" s="1" customFormat="1" ht="21.75" customHeight="1" spans="1:23">
      <c r="A33" s="75" t="s">
        <v>382</v>
      </c>
      <c r="B33" s="75" t="s">
        <v>401</v>
      </c>
      <c r="C33" s="75" t="s">
        <v>402</v>
      </c>
      <c r="D33" s="75" t="s">
        <v>70</v>
      </c>
      <c r="E33" s="75" t="s">
        <v>185</v>
      </c>
      <c r="F33" s="75" t="s">
        <v>186</v>
      </c>
      <c r="G33" s="75" t="s">
        <v>324</v>
      </c>
      <c r="H33" s="75" t="s">
        <v>325</v>
      </c>
      <c r="I33" s="94">
        <v>4084300</v>
      </c>
      <c r="J33" s="94">
        <v>4084300</v>
      </c>
      <c r="K33" s="134">
        <v>4084300</v>
      </c>
      <c r="L33" s="94"/>
      <c r="M33" s="94"/>
      <c r="N33" s="94"/>
      <c r="O33" s="94"/>
      <c r="P33" s="94"/>
      <c r="Q33" s="94"/>
      <c r="R33" s="94"/>
      <c r="S33" s="94"/>
      <c r="T33" s="94"/>
      <c r="U33" s="94"/>
      <c r="V33" s="94"/>
      <c r="W33" s="94"/>
    </row>
    <row r="34" s="1" customFormat="1" ht="21.75" customHeight="1" spans="1:23">
      <c r="A34" s="75" t="s">
        <v>382</v>
      </c>
      <c r="B34" s="75" t="s">
        <v>403</v>
      </c>
      <c r="C34" s="75" t="s">
        <v>404</v>
      </c>
      <c r="D34" s="75" t="s">
        <v>70</v>
      </c>
      <c r="E34" s="75" t="s">
        <v>161</v>
      </c>
      <c r="F34" s="75" t="s">
        <v>162</v>
      </c>
      <c r="G34" s="75" t="s">
        <v>322</v>
      </c>
      <c r="H34" s="75" t="s">
        <v>323</v>
      </c>
      <c r="I34" s="94"/>
      <c r="J34" s="94"/>
      <c r="K34" s="134"/>
      <c r="L34" s="94"/>
      <c r="M34" s="94"/>
      <c r="N34" s="94"/>
      <c r="O34" s="94"/>
      <c r="P34" s="94"/>
      <c r="Q34" s="94"/>
      <c r="R34" s="94"/>
      <c r="S34" s="94"/>
      <c r="T34" s="94"/>
      <c r="U34" s="94"/>
      <c r="V34" s="94"/>
      <c r="W34" s="94"/>
    </row>
    <row r="35" s="1" customFormat="1" ht="21.75" customHeight="1" spans="1:23">
      <c r="A35" s="75" t="s">
        <v>382</v>
      </c>
      <c r="B35" s="75" t="s">
        <v>405</v>
      </c>
      <c r="C35" s="75" t="s">
        <v>406</v>
      </c>
      <c r="D35" s="75" t="s">
        <v>70</v>
      </c>
      <c r="E35" s="75" t="s">
        <v>131</v>
      </c>
      <c r="F35" s="75" t="s">
        <v>132</v>
      </c>
      <c r="G35" s="75" t="s">
        <v>330</v>
      </c>
      <c r="H35" s="75" t="s">
        <v>331</v>
      </c>
      <c r="I35" s="94">
        <v>17322520</v>
      </c>
      <c r="J35" s="94">
        <v>17322520</v>
      </c>
      <c r="K35" s="134">
        <v>17322520</v>
      </c>
      <c r="L35" s="94"/>
      <c r="M35" s="94"/>
      <c r="N35" s="94"/>
      <c r="O35" s="94"/>
      <c r="P35" s="94"/>
      <c r="Q35" s="94"/>
      <c r="R35" s="94"/>
      <c r="S35" s="94"/>
      <c r="T35" s="94"/>
      <c r="U35" s="94"/>
      <c r="V35" s="94"/>
      <c r="W35" s="94"/>
    </row>
    <row r="36" s="1" customFormat="1" ht="21.75" customHeight="1" spans="1:23">
      <c r="A36" s="75" t="s">
        <v>382</v>
      </c>
      <c r="B36" s="75" t="s">
        <v>407</v>
      </c>
      <c r="C36" s="75" t="s">
        <v>408</v>
      </c>
      <c r="D36" s="75" t="s">
        <v>70</v>
      </c>
      <c r="E36" s="75" t="s">
        <v>131</v>
      </c>
      <c r="F36" s="75" t="s">
        <v>132</v>
      </c>
      <c r="G36" s="75" t="s">
        <v>330</v>
      </c>
      <c r="H36" s="75" t="s">
        <v>331</v>
      </c>
      <c r="I36" s="94">
        <v>30000</v>
      </c>
      <c r="J36" s="94">
        <v>30000</v>
      </c>
      <c r="K36" s="134">
        <v>30000</v>
      </c>
      <c r="L36" s="94"/>
      <c r="M36" s="94"/>
      <c r="N36" s="94"/>
      <c r="O36" s="94"/>
      <c r="P36" s="94"/>
      <c r="Q36" s="94"/>
      <c r="R36" s="94"/>
      <c r="S36" s="94"/>
      <c r="T36" s="94"/>
      <c r="U36" s="94"/>
      <c r="V36" s="94"/>
      <c r="W36" s="94"/>
    </row>
    <row r="37" s="1" customFormat="1" ht="21.75" customHeight="1" spans="1:23">
      <c r="A37" s="75" t="s">
        <v>382</v>
      </c>
      <c r="B37" s="75" t="s">
        <v>409</v>
      </c>
      <c r="C37" s="75" t="s">
        <v>410</v>
      </c>
      <c r="D37" s="75" t="s">
        <v>70</v>
      </c>
      <c r="E37" s="75" t="s">
        <v>161</v>
      </c>
      <c r="F37" s="75" t="s">
        <v>162</v>
      </c>
      <c r="G37" s="75" t="s">
        <v>324</v>
      </c>
      <c r="H37" s="75" t="s">
        <v>325</v>
      </c>
      <c r="I37" s="94">
        <v>973305.6</v>
      </c>
      <c r="J37" s="94">
        <v>973305.6</v>
      </c>
      <c r="K37" s="134">
        <v>973305.6</v>
      </c>
      <c r="L37" s="94"/>
      <c r="M37" s="94"/>
      <c r="N37" s="94"/>
      <c r="O37" s="94"/>
      <c r="P37" s="94"/>
      <c r="Q37" s="94"/>
      <c r="R37" s="94"/>
      <c r="S37" s="94"/>
      <c r="T37" s="94"/>
      <c r="U37" s="94"/>
      <c r="V37" s="94"/>
      <c r="W37" s="94"/>
    </row>
    <row r="38" s="1" customFormat="1" ht="21.75" customHeight="1" spans="1:23">
      <c r="A38" s="75" t="s">
        <v>382</v>
      </c>
      <c r="B38" s="75" t="s">
        <v>411</v>
      </c>
      <c r="C38" s="75" t="s">
        <v>412</v>
      </c>
      <c r="D38" s="75" t="s">
        <v>70</v>
      </c>
      <c r="E38" s="75" t="s">
        <v>161</v>
      </c>
      <c r="F38" s="75" t="s">
        <v>162</v>
      </c>
      <c r="G38" s="75" t="s">
        <v>324</v>
      </c>
      <c r="H38" s="75" t="s">
        <v>325</v>
      </c>
      <c r="I38" s="94">
        <v>120000</v>
      </c>
      <c r="J38" s="94">
        <v>120000</v>
      </c>
      <c r="K38" s="134">
        <v>120000</v>
      </c>
      <c r="L38" s="94"/>
      <c r="M38" s="94"/>
      <c r="N38" s="94"/>
      <c r="O38" s="94"/>
      <c r="P38" s="94"/>
      <c r="Q38" s="94"/>
      <c r="R38" s="94"/>
      <c r="S38" s="94"/>
      <c r="T38" s="94"/>
      <c r="U38" s="94"/>
      <c r="V38" s="94"/>
      <c r="W38" s="94"/>
    </row>
    <row r="39" s="1" customFormat="1" ht="21.75" customHeight="1" spans="1:23">
      <c r="A39" s="75" t="s">
        <v>382</v>
      </c>
      <c r="B39" s="75" t="s">
        <v>413</v>
      </c>
      <c r="C39" s="75" t="s">
        <v>414</v>
      </c>
      <c r="D39" s="75" t="s">
        <v>70</v>
      </c>
      <c r="E39" s="75" t="s">
        <v>191</v>
      </c>
      <c r="F39" s="75" t="s">
        <v>192</v>
      </c>
      <c r="G39" s="75" t="s">
        <v>322</v>
      </c>
      <c r="H39" s="75" t="s">
        <v>323</v>
      </c>
      <c r="I39" s="94">
        <v>4330000</v>
      </c>
      <c r="J39" s="94">
        <v>4330000</v>
      </c>
      <c r="K39" s="134">
        <v>4330000</v>
      </c>
      <c r="L39" s="94"/>
      <c r="M39" s="94"/>
      <c r="N39" s="94"/>
      <c r="O39" s="94"/>
      <c r="P39" s="94"/>
      <c r="Q39" s="94"/>
      <c r="R39" s="94"/>
      <c r="S39" s="94"/>
      <c r="T39" s="94"/>
      <c r="U39" s="94"/>
      <c r="V39" s="94"/>
      <c r="W39" s="94"/>
    </row>
    <row r="40" s="1" customFormat="1" ht="21.75" customHeight="1" spans="1:23">
      <c r="A40" s="75" t="s">
        <v>382</v>
      </c>
      <c r="B40" s="75" t="s">
        <v>415</v>
      </c>
      <c r="C40" s="75" t="s">
        <v>416</v>
      </c>
      <c r="D40" s="75" t="s">
        <v>70</v>
      </c>
      <c r="E40" s="75" t="s">
        <v>147</v>
      </c>
      <c r="F40" s="75" t="s">
        <v>148</v>
      </c>
      <c r="G40" s="75" t="s">
        <v>322</v>
      </c>
      <c r="H40" s="75" t="s">
        <v>323</v>
      </c>
      <c r="I40" s="94">
        <v>1550000</v>
      </c>
      <c r="J40" s="94">
        <v>1550000</v>
      </c>
      <c r="K40" s="134">
        <v>1550000</v>
      </c>
      <c r="L40" s="94"/>
      <c r="M40" s="94"/>
      <c r="N40" s="94"/>
      <c r="O40" s="94"/>
      <c r="P40" s="94"/>
      <c r="Q40" s="94"/>
      <c r="R40" s="94"/>
      <c r="S40" s="94"/>
      <c r="T40" s="94"/>
      <c r="U40" s="94"/>
      <c r="V40" s="94"/>
      <c r="W40" s="94"/>
    </row>
    <row r="41" s="1" customFormat="1" ht="21.75" customHeight="1" spans="1:23">
      <c r="A41" s="75" t="s">
        <v>382</v>
      </c>
      <c r="B41" s="75" t="s">
        <v>417</v>
      </c>
      <c r="C41" s="75" t="s">
        <v>418</v>
      </c>
      <c r="D41" s="75" t="s">
        <v>70</v>
      </c>
      <c r="E41" s="75" t="s">
        <v>161</v>
      </c>
      <c r="F41" s="75" t="s">
        <v>162</v>
      </c>
      <c r="G41" s="75" t="s">
        <v>322</v>
      </c>
      <c r="H41" s="75" t="s">
        <v>323</v>
      </c>
      <c r="I41" s="94">
        <v>5500000</v>
      </c>
      <c r="J41" s="94">
        <v>5500000</v>
      </c>
      <c r="K41" s="134">
        <v>5500000</v>
      </c>
      <c r="L41" s="94"/>
      <c r="M41" s="94"/>
      <c r="N41" s="94"/>
      <c r="O41" s="94"/>
      <c r="P41" s="94"/>
      <c r="Q41" s="94"/>
      <c r="R41" s="94"/>
      <c r="S41" s="94"/>
      <c r="T41" s="94"/>
      <c r="U41" s="94"/>
      <c r="V41" s="94"/>
      <c r="W41" s="94"/>
    </row>
    <row r="42" s="1" customFormat="1" ht="21.75" customHeight="1" spans="1:23">
      <c r="A42" s="75" t="s">
        <v>382</v>
      </c>
      <c r="B42" s="75" t="s">
        <v>419</v>
      </c>
      <c r="C42" s="75" t="s">
        <v>420</v>
      </c>
      <c r="D42" s="75" t="s">
        <v>70</v>
      </c>
      <c r="E42" s="75" t="s">
        <v>161</v>
      </c>
      <c r="F42" s="75" t="s">
        <v>162</v>
      </c>
      <c r="G42" s="75" t="s">
        <v>351</v>
      </c>
      <c r="H42" s="75" t="s">
        <v>352</v>
      </c>
      <c r="I42" s="94">
        <v>4588900</v>
      </c>
      <c r="J42" s="94">
        <v>4588900</v>
      </c>
      <c r="K42" s="134">
        <v>4588900</v>
      </c>
      <c r="L42" s="94"/>
      <c r="M42" s="94"/>
      <c r="N42" s="94"/>
      <c r="O42" s="94"/>
      <c r="P42" s="94"/>
      <c r="Q42" s="94"/>
      <c r="R42" s="94"/>
      <c r="S42" s="94"/>
      <c r="T42" s="94"/>
      <c r="U42" s="94"/>
      <c r="V42" s="94"/>
      <c r="W42" s="94"/>
    </row>
    <row r="43" s="1" customFormat="1" ht="21.75" customHeight="1" spans="1:23">
      <c r="A43" s="75" t="s">
        <v>382</v>
      </c>
      <c r="B43" s="75" t="s">
        <v>421</v>
      </c>
      <c r="C43" s="75" t="s">
        <v>422</v>
      </c>
      <c r="D43" s="75" t="s">
        <v>70</v>
      </c>
      <c r="E43" s="75" t="s">
        <v>161</v>
      </c>
      <c r="F43" s="75" t="s">
        <v>162</v>
      </c>
      <c r="G43" s="75" t="s">
        <v>322</v>
      </c>
      <c r="H43" s="75" t="s">
        <v>323</v>
      </c>
      <c r="I43" s="94">
        <v>2060000</v>
      </c>
      <c r="J43" s="94">
        <v>2060000</v>
      </c>
      <c r="K43" s="134">
        <v>2060000</v>
      </c>
      <c r="L43" s="94"/>
      <c r="M43" s="94"/>
      <c r="N43" s="94"/>
      <c r="O43" s="94"/>
      <c r="P43" s="94"/>
      <c r="Q43" s="94"/>
      <c r="R43" s="94"/>
      <c r="S43" s="94"/>
      <c r="T43" s="94"/>
      <c r="U43" s="94"/>
      <c r="V43" s="94"/>
      <c r="W43" s="94"/>
    </row>
    <row r="44" s="1" customFormat="1" ht="21.75" customHeight="1" spans="1:23">
      <c r="A44" s="75" t="s">
        <v>382</v>
      </c>
      <c r="B44" s="75" t="s">
        <v>423</v>
      </c>
      <c r="C44" s="75" t="s">
        <v>424</v>
      </c>
      <c r="D44" s="75" t="s">
        <v>70</v>
      </c>
      <c r="E44" s="75" t="s">
        <v>161</v>
      </c>
      <c r="F44" s="75" t="s">
        <v>162</v>
      </c>
      <c r="G44" s="75" t="s">
        <v>351</v>
      </c>
      <c r="H44" s="75" t="s">
        <v>352</v>
      </c>
      <c r="I44" s="94">
        <v>485000</v>
      </c>
      <c r="J44" s="94">
        <v>485000</v>
      </c>
      <c r="K44" s="134">
        <v>485000</v>
      </c>
      <c r="L44" s="94"/>
      <c r="M44" s="94"/>
      <c r="N44" s="94"/>
      <c r="O44" s="94"/>
      <c r="P44" s="94"/>
      <c r="Q44" s="94"/>
      <c r="R44" s="94"/>
      <c r="S44" s="94"/>
      <c r="T44" s="94"/>
      <c r="U44" s="94"/>
      <c r="V44" s="94"/>
      <c r="W44" s="94"/>
    </row>
    <row r="45" s="1" customFormat="1" ht="21.75" customHeight="1" spans="1:23">
      <c r="A45" s="75" t="s">
        <v>382</v>
      </c>
      <c r="B45" s="75" t="s">
        <v>425</v>
      </c>
      <c r="C45" s="75" t="s">
        <v>426</v>
      </c>
      <c r="D45" s="75" t="s">
        <v>70</v>
      </c>
      <c r="E45" s="75" t="s">
        <v>161</v>
      </c>
      <c r="F45" s="75" t="s">
        <v>162</v>
      </c>
      <c r="G45" s="75" t="s">
        <v>322</v>
      </c>
      <c r="H45" s="75" t="s">
        <v>323</v>
      </c>
      <c r="I45" s="94">
        <v>19129866.85</v>
      </c>
      <c r="J45" s="94">
        <v>19129866.85</v>
      </c>
      <c r="K45" s="134">
        <v>19129866.85</v>
      </c>
      <c r="L45" s="94"/>
      <c r="M45" s="94"/>
      <c r="N45" s="94"/>
      <c r="O45" s="94"/>
      <c r="P45" s="94"/>
      <c r="Q45" s="94"/>
      <c r="R45" s="94"/>
      <c r="S45" s="94"/>
      <c r="T45" s="94"/>
      <c r="U45" s="94"/>
      <c r="V45" s="94"/>
      <c r="W45" s="94"/>
    </row>
    <row r="46" s="1" customFormat="1" ht="21.75" customHeight="1" spans="1:23">
      <c r="A46" s="75" t="s">
        <v>382</v>
      </c>
      <c r="B46" s="75" t="s">
        <v>427</v>
      </c>
      <c r="C46" s="75" t="s">
        <v>428</v>
      </c>
      <c r="D46" s="75" t="s">
        <v>70</v>
      </c>
      <c r="E46" s="75" t="s">
        <v>161</v>
      </c>
      <c r="F46" s="75" t="s">
        <v>162</v>
      </c>
      <c r="G46" s="75" t="s">
        <v>429</v>
      </c>
      <c r="H46" s="75" t="s">
        <v>430</v>
      </c>
      <c r="I46" s="94">
        <v>300</v>
      </c>
      <c r="J46" s="94">
        <v>300</v>
      </c>
      <c r="K46" s="134">
        <v>300</v>
      </c>
      <c r="L46" s="94"/>
      <c r="M46" s="94"/>
      <c r="N46" s="94"/>
      <c r="O46" s="94"/>
      <c r="P46" s="94"/>
      <c r="Q46" s="94"/>
      <c r="R46" s="94"/>
      <c r="S46" s="94"/>
      <c r="T46" s="94"/>
      <c r="U46" s="94"/>
      <c r="V46" s="94"/>
      <c r="W46" s="94"/>
    </row>
    <row r="47" s="1" customFormat="1" ht="21.75" customHeight="1" spans="1:23">
      <c r="A47" s="75" t="s">
        <v>382</v>
      </c>
      <c r="B47" s="75" t="s">
        <v>431</v>
      </c>
      <c r="C47" s="75" t="s">
        <v>432</v>
      </c>
      <c r="D47" s="75" t="s">
        <v>70</v>
      </c>
      <c r="E47" s="75" t="s">
        <v>163</v>
      </c>
      <c r="F47" s="75" t="s">
        <v>164</v>
      </c>
      <c r="G47" s="75" t="s">
        <v>322</v>
      </c>
      <c r="H47" s="75" t="s">
        <v>323</v>
      </c>
      <c r="I47" s="94">
        <v>240000</v>
      </c>
      <c r="J47" s="94">
        <v>240000</v>
      </c>
      <c r="K47" s="134">
        <v>240000</v>
      </c>
      <c r="L47" s="94"/>
      <c r="M47" s="94"/>
      <c r="N47" s="94"/>
      <c r="O47" s="94"/>
      <c r="P47" s="94"/>
      <c r="Q47" s="94"/>
      <c r="R47" s="94"/>
      <c r="S47" s="94"/>
      <c r="T47" s="94"/>
      <c r="U47" s="94"/>
      <c r="V47" s="94"/>
      <c r="W47" s="94"/>
    </row>
    <row r="48" s="1" customFormat="1" ht="21.75" customHeight="1" spans="1:23">
      <c r="A48" s="75" t="s">
        <v>382</v>
      </c>
      <c r="B48" s="75" t="s">
        <v>433</v>
      </c>
      <c r="C48" s="75" t="s">
        <v>434</v>
      </c>
      <c r="D48" s="75" t="s">
        <v>70</v>
      </c>
      <c r="E48" s="75" t="s">
        <v>163</v>
      </c>
      <c r="F48" s="75" t="s">
        <v>164</v>
      </c>
      <c r="G48" s="75" t="s">
        <v>322</v>
      </c>
      <c r="H48" s="75" t="s">
        <v>323</v>
      </c>
      <c r="I48" s="94">
        <v>30000</v>
      </c>
      <c r="J48" s="94">
        <v>30000</v>
      </c>
      <c r="K48" s="134">
        <v>30000</v>
      </c>
      <c r="L48" s="94"/>
      <c r="M48" s="94"/>
      <c r="N48" s="94"/>
      <c r="O48" s="94"/>
      <c r="P48" s="94"/>
      <c r="Q48" s="94"/>
      <c r="R48" s="94"/>
      <c r="S48" s="94"/>
      <c r="T48" s="94"/>
      <c r="U48" s="94"/>
      <c r="V48" s="94"/>
      <c r="W48" s="94"/>
    </row>
    <row r="49" s="1" customFormat="1" ht="21.75" customHeight="1" spans="1:23">
      <c r="A49" s="75" t="s">
        <v>382</v>
      </c>
      <c r="B49" s="75" t="s">
        <v>435</v>
      </c>
      <c r="C49" s="75" t="s">
        <v>436</v>
      </c>
      <c r="D49" s="75" t="s">
        <v>70</v>
      </c>
      <c r="E49" s="75" t="s">
        <v>167</v>
      </c>
      <c r="F49" s="75" t="s">
        <v>168</v>
      </c>
      <c r="G49" s="75" t="s">
        <v>429</v>
      </c>
      <c r="H49" s="75" t="s">
        <v>430</v>
      </c>
      <c r="I49" s="94">
        <v>6517170</v>
      </c>
      <c r="J49" s="94">
        <v>6517170</v>
      </c>
      <c r="K49" s="134">
        <v>6517170</v>
      </c>
      <c r="L49" s="94"/>
      <c r="M49" s="94"/>
      <c r="N49" s="94"/>
      <c r="O49" s="94"/>
      <c r="P49" s="94"/>
      <c r="Q49" s="94"/>
      <c r="R49" s="94"/>
      <c r="S49" s="94"/>
      <c r="T49" s="94"/>
      <c r="U49" s="94"/>
      <c r="V49" s="94"/>
      <c r="W49" s="94"/>
    </row>
    <row r="50" s="1" customFormat="1" ht="21.75" customHeight="1" spans="1:23">
      <c r="A50" s="75" t="s">
        <v>382</v>
      </c>
      <c r="B50" s="75" t="s">
        <v>437</v>
      </c>
      <c r="C50" s="75" t="s">
        <v>438</v>
      </c>
      <c r="D50" s="75" t="s">
        <v>70</v>
      </c>
      <c r="E50" s="75" t="s">
        <v>167</v>
      </c>
      <c r="F50" s="75" t="s">
        <v>168</v>
      </c>
      <c r="G50" s="75" t="s">
        <v>429</v>
      </c>
      <c r="H50" s="75" t="s">
        <v>430</v>
      </c>
      <c r="I50" s="94">
        <v>427645</v>
      </c>
      <c r="J50" s="94">
        <v>427645</v>
      </c>
      <c r="K50" s="134">
        <v>427645</v>
      </c>
      <c r="L50" s="94"/>
      <c r="M50" s="94"/>
      <c r="N50" s="94"/>
      <c r="O50" s="94"/>
      <c r="P50" s="94"/>
      <c r="Q50" s="94"/>
      <c r="R50" s="94"/>
      <c r="S50" s="94"/>
      <c r="T50" s="94"/>
      <c r="U50" s="94"/>
      <c r="V50" s="94"/>
      <c r="W50" s="94"/>
    </row>
    <row r="51" s="1" customFormat="1" ht="21.75" customHeight="1" spans="1:23">
      <c r="A51" s="75" t="s">
        <v>382</v>
      </c>
      <c r="B51" s="75" t="s">
        <v>439</v>
      </c>
      <c r="C51" s="75" t="s">
        <v>440</v>
      </c>
      <c r="D51" s="75" t="s">
        <v>70</v>
      </c>
      <c r="E51" s="75" t="s">
        <v>149</v>
      </c>
      <c r="F51" s="75" t="s">
        <v>150</v>
      </c>
      <c r="G51" s="75" t="s">
        <v>322</v>
      </c>
      <c r="H51" s="75" t="s">
        <v>323</v>
      </c>
      <c r="I51" s="94">
        <v>90000</v>
      </c>
      <c r="J51" s="94">
        <v>90000</v>
      </c>
      <c r="K51" s="134">
        <v>90000</v>
      </c>
      <c r="L51" s="94"/>
      <c r="M51" s="94"/>
      <c r="N51" s="94"/>
      <c r="O51" s="94"/>
      <c r="P51" s="94"/>
      <c r="Q51" s="94"/>
      <c r="R51" s="94"/>
      <c r="S51" s="94"/>
      <c r="T51" s="94"/>
      <c r="U51" s="94"/>
      <c r="V51" s="94"/>
      <c r="W51" s="94"/>
    </row>
    <row r="52" s="1" customFormat="1" ht="21.75" customHeight="1" spans="1:23">
      <c r="A52" s="75" t="s">
        <v>382</v>
      </c>
      <c r="B52" s="75" t="s">
        <v>441</v>
      </c>
      <c r="C52" s="75" t="s">
        <v>442</v>
      </c>
      <c r="D52" s="75" t="s">
        <v>70</v>
      </c>
      <c r="E52" s="75" t="s">
        <v>149</v>
      </c>
      <c r="F52" s="75" t="s">
        <v>150</v>
      </c>
      <c r="G52" s="75" t="s">
        <v>351</v>
      </c>
      <c r="H52" s="75" t="s">
        <v>352</v>
      </c>
      <c r="I52" s="94">
        <v>870000</v>
      </c>
      <c r="J52" s="94">
        <v>870000</v>
      </c>
      <c r="K52" s="134">
        <v>870000</v>
      </c>
      <c r="L52" s="94"/>
      <c r="M52" s="94"/>
      <c r="N52" s="94"/>
      <c r="O52" s="94"/>
      <c r="P52" s="94"/>
      <c r="Q52" s="94"/>
      <c r="R52" s="94"/>
      <c r="S52" s="94"/>
      <c r="T52" s="94"/>
      <c r="U52" s="94"/>
      <c r="V52" s="94"/>
      <c r="W52" s="94"/>
    </row>
    <row r="53" s="1" customFormat="1" ht="21.75" customHeight="1" spans="1:23">
      <c r="A53" s="75" t="s">
        <v>382</v>
      </c>
      <c r="B53" s="75" t="s">
        <v>443</v>
      </c>
      <c r="C53" s="75" t="s">
        <v>444</v>
      </c>
      <c r="D53" s="75" t="s">
        <v>70</v>
      </c>
      <c r="E53" s="75" t="s">
        <v>147</v>
      </c>
      <c r="F53" s="75" t="s">
        <v>148</v>
      </c>
      <c r="G53" s="75" t="s">
        <v>320</v>
      </c>
      <c r="H53" s="75" t="s">
        <v>321</v>
      </c>
      <c r="I53" s="94">
        <v>780000</v>
      </c>
      <c r="J53" s="94">
        <v>780000</v>
      </c>
      <c r="K53" s="134">
        <v>780000</v>
      </c>
      <c r="L53" s="94"/>
      <c r="M53" s="94"/>
      <c r="N53" s="94"/>
      <c r="O53" s="94"/>
      <c r="P53" s="94"/>
      <c r="Q53" s="94"/>
      <c r="R53" s="94"/>
      <c r="S53" s="94"/>
      <c r="T53" s="94"/>
      <c r="U53" s="94"/>
      <c r="V53" s="94"/>
      <c r="W53" s="94"/>
    </row>
    <row r="54" s="1" customFormat="1" ht="21.75" customHeight="1" spans="1:23">
      <c r="A54" s="75" t="s">
        <v>382</v>
      </c>
      <c r="B54" s="75" t="s">
        <v>445</v>
      </c>
      <c r="C54" s="75" t="s">
        <v>446</v>
      </c>
      <c r="D54" s="75" t="s">
        <v>70</v>
      </c>
      <c r="E54" s="75" t="s">
        <v>147</v>
      </c>
      <c r="F54" s="75" t="s">
        <v>148</v>
      </c>
      <c r="G54" s="75" t="s">
        <v>351</v>
      </c>
      <c r="H54" s="75" t="s">
        <v>352</v>
      </c>
      <c r="I54" s="94">
        <v>220000</v>
      </c>
      <c r="J54" s="94">
        <v>220000</v>
      </c>
      <c r="K54" s="134">
        <v>220000</v>
      </c>
      <c r="L54" s="94"/>
      <c r="M54" s="94"/>
      <c r="N54" s="94"/>
      <c r="O54" s="94"/>
      <c r="P54" s="94"/>
      <c r="Q54" s="94"/>
      <c r="R54" s="94"/>
      <c r="S54" s="94"/>
      <c r="T54" s="94"/>
      <c r="U54" s="94"/>
      <c r="V54" s="94"/>
      <c r="W54" s="94"/>
    </row>
    <row r="55" s="1" customFormat="1" ht="21.75" customHeight="1" spans="1:23">
      <c r="A55" s="75" t="s">
        <v>382</v>
      </c>
      <c r="B55" s="75" t="s">
        <v>447</v>
      </c>
      <c r="C55" s="75" t="s">
        <v>448</v>
      </c>
      <c r="D55" s="75" t="s">
        <v>70</v>
      </c>
      <c r="E55" s="75" t="s">
        <v>161</v>
      </c>
      <c r="F55" s="75" t="s">
        <v>162</v>
      </c>
      <c r="G55" s="75" t="s">
        <v>449</v>
      </c>
      <c r="H55" s="75" t="s">
        <v>450</v>
      </c>
      <c r="I55" s="94">
        <v>430000</v>
      </c>
      <c r="J55" s="94">
        <v>430000</v>
      </c>
      <c r="K55" s="134">
        <v>430000</v>
      </c>
      <c r="L55" s="94"/>
      <c r="M55" s="94"/>
      <c r="N55" s="94"/>
      <c r="O55" s="94"/>
      <c r="P55" s="94"/>
      <c r="Q55" s="94"/>
      <c r="R55" s="94"/>
      <c r="S55" s="94"/>
      <c r="T55" s="94"/>
      <c r="U55" s="94"/>
      <c r="V55" s="94"/>
      <c r="W55" s="94"/>
    </row>
    <row r="56" s="1" customFormat="1" ht="21.75" customHeight="1" spans="1:23">
      <c r="A56" s="75" t="s">
        <v>382</v>
      </c>
      <c r="B56" s="75" t="s">
        <v>451</v>
      </c>
      <c r="C56" s="75" t="s">
        <v>452</v>
      </c>
      <c r="D56" s="75" t="s">
        <v>70</v>
      </c>
      <c r="E56" s="75" t="s">
        <v>161</v>
      </c>
      <c r="F56" s="75" t="s">
        <v>162</v>
      </c>
      <c r="G56" s="75" t="s">
        <v>351</v>
      </c>
      <c r="H56" s="75" t="s">
        <v>352</v>
      </c>
      <c r="I56" s="94">
        <v>770144</v>
      </c>
      <c r="J56" s="94">
        <v>770144</v>
      </c>
      <c r="K56" s="134">
        <v>770144</v>
      </c>
      <c r="L56" s="94"/>
      <c r="M56" s="94"/>
      <c r="N56" s="94"/>
      <c r="O56" s="94"/>
      <c r="P56" s="94"/>
      <c r="Q56" s="94"/>
      <c r="R56" s="94"/>
      <c r="S56" s="94"/>
      <c r="T56" s="94"/>
      <c r="U56" s="94"/>
      <c r="V56" s="94"/>
      <c r="W56" s="94"/>
    </row>
    <row r="57" s="1" customFormat="1" ht="21.75" customHeight="1" spans="1:23">
      <c r="A57" s="75" t="s">
        <v>382</v>
      </c>
      <c r="B57" s="75" t="s">
        <v>453</v>
      </c>
      <c r="C57" s="75" t="s">
        <v>454</v>
      </c>
      <c r="D57" s="75" t="s">
        <v>70</v>
      </c>
      <c r="E57" s="75" t="s">
        <v>163</v>
      </c>
      <c r="F57" s="75" t="s">
        <v>164</v>
      </c>
      <c r="G57" s="75" t="s">
        <v>449</v>
      </c>
      <c r="H57" s="75" t="s">
        <v>450</v>
      </c>
      <c r="I57" s="94">
        <v>110000</v>
      </c>
      <c r="J57" s="94">
        <v>110000</v>
      </c>
      <c r="K57" s="134">
        <v>110000</v>
      </c>
      <c r="L57" s="94"/>
      <c r="M57" s="94"/>
      <c r="N57" s="94"/>
      <c r="O57" s="94"/>
      <c r="P57" s="94"/>
      <c r="Q57" s="94"/>
      <c r="R57" s="94"/>
      <c r="S57" s="94"/>
      <c r="T57" s="94"/>
      <c r="U57" s="94"/>
      <c r="V57" s="94"/>
      <c r="W57" s="94"/>
    </row>
    <row r="58" s="1" customFormat="1" ht="21.75" customHeight="1" spans="1:23">
      <c r="A58" s="75" t="s">
        <v>382</v>
      </c>
      <c r="B58" s="75" t="s">
        <v>455</v>
      </c>
      <c r="C58" s="75" t="s">
        <v>456</v>
      </c>
      <c r="D58" s="75" t="s">
        <v>70</v>
      </c>
      <c r="E58" s="75" t="s">
        <v>161</v>
      </c>
      <c r="F58" s="75" t="s">
        <v>162</v>
      </c>
      <c r="G58" s="75" t="s">
        <v>449</v>
      </c>
      <c r="H58" s="75" t="s">
        <v>450</v>
      </c>
      <c r="I58" s="94">
        <v>160000</v>
      </c>
      <c r="J58" s="94">
        <v>160000</v>
      </c>
      <c r="K58" s="134">
        <v>160000</v>
      </c>
      <c r="L58" s="94"/>
      <c r="M58" s="94"/>
      <c r="N58" s="94"/>
      <c r="O58" s="94"/>
      <c r="P58" s="94"/>
      <c r="Q58" s="94"/>
      <c r="R58" s="94"/>
      <c r="S58" s="94"/>
      <c r="T58" s="94"/>
      <c r="U58" s="94"/>
      <c r="V58" s="94"/>
      <c r="W58" s="94"/>
    </row>
    <row r="59" s="1" customFormat="1" ht="21.75" customHeight="1" spans="1:23">
      <c r="A59" s="75" t="s">
        <v>382</v>
      </c>
      <c r="B59" s="75" t="s">
        <v>457</v>
      </c>
      <c r="C59" s="75" t="s">
        <v>458</v>
      </c>
      <c r="D59" s="75" t="s">
        <v>70</v>
      </c>
      <c r="E59" s="75" t="s">
        <v>161</v>
      </c>
      <c r="F59" s="75" t="s">
        <v>162</v>
      </c>
      <c r="G59" s="75" t="s">
        <v>449</v>
      </c>
      <c r="H59" s="75" t="s">
        <v>450</v>
      </c>
      <c r="I59" s="94">
        <v>6770000</v>
      </c>
      <c r="J59" s="94">
        <v>6770000</v>
      </c>
      <c r="K59" s="134">
        <v>6770000</v>
      </c>
      <c r="L59" s="94"/>
      <c r="M59" s="94"/>
      <c r="N59" s="94"/>
      <c r="O59" s="94"/>
      <c r="P59" s="94"/>
      <c r="Q59" s="94"/>
      <c r="R59" s="94"/>
      <c r="S59" s="94"/>
      <c r="T59" s="94"/>
      <c r="U59" s="94"/>
      <c r="V59" s="94"/>
      <c r="W59" s="94"/>
    </row>
    <row r="60" s="1" customFormat="1" ht="21.75" customHeight="1" spans="1:23">
      <c r="A60" s="75" t="s">
        <v>382</v>
      </c>
      <c r="B60" s="75" t="s">
        <v>459</v>
      </c>
      <c r="C60" s="75" t="s">
        <v>460</v>
      </c>
      <c r="D60" s="75" t="s">
        <v>70</v>
      </c>
      <c r="E60" s="75" t="s">
        <v>161</v>
      </c>
      <c r="F60" s="75" t="s">
        <v>162</v>
      </c>
      <c r="G60" s="75" t="s">
        <v>449</v>
      </c>
      <c r="H60" s="75" t="s">
        <v>450</v>
      </c>
      <c r="I60" s="94">
        <v>730000</v>
      </c>
      <c r="J60" s="94">
        <v>730000</v>
      </c>
      <c r="K60" s="134">
        <v>730000</v>
      </c>
      <c r="L60" s="94"/>
      <c r="M60" s="94"/>
      <c r="N60" s="94"/>
      <c r="O60" s="94"/>
      <c r="P60" s="94"/>
      <c r="Q60" s="94"/>
      <c r="R60" s="94"/>
      <c r="S60" s="94"/>
      <c r="T60" s="94"/>
      <c r="U60" s="94"/>
      <c r="V60" s="94"/>
      <c r="W60" s="94"/>
    </row>
    <row r="61" s="1" customFormat="1" ht="21.75" customHeight="1" spans="1:23">
      <c r="A61" s="75" t="s">
        <v>382</v>
      </c>
      <c r="B61" s="75" t="s">
        <v>461</v>
      </c>
      <c r="C61" s="75" t="s">
        <v>462</v>
      </c>
      <c r="D61" s="75" t="s">
        <v>70</v>
      </c>
      <c r="E61" s="75" t="s">
        <v>161</v>
      </c>
      <c r="F61" s="75" t="s">
        <v>162</v>
      </c>
      <c r="G61" s="75" t="s">
        <v>429</v>
      </c>
      <c r="H61" s="75" t="s">
        <v>430</v>
      </c>
      <c r="I61" s="94">
        <v>390</v>
      </c>
      <c r="J61" s="94">
        <v>390</v>
      </c>
      <c r="K61" s="134">
        <v>390</v>
      </c>
      <c r="L61" s="94"/>
      <c r="M61" s="94"/>
      <c r="N61" s="94"/>
      <c r="O61" s="94"/>
      <c r="P61" s="94"/>
      <c r="Q61" s="94"/>
      <c r="R61" s="94"/>
      <c r="S61" s="94"/>
      <c r="T61" s="94"/>
      <c r="U61" s="94"/>
      <c r="V61" s="94"/>
      <c r="W61" s="94"/>
    </row>
    <row r="62" s="1" customFormat="1" ht="21.75" customHeight="1" spans="1:23">
      <c r="A62" s="75" t="s">
        <v>382</v>
      </c>
      <c r="B62" s="75" t="s">
        <v>463</v>
      </c>
      <c r="C62" s="75" t="s">
        <v>464</v>
      </c>
      <c r="D62" s="75" t="s">
        <v>70</v>
      </c>
      <c r="E62" s="75" t="s">
        <v>161</v>
      </c>
      <c r="F62" s="75" t="s">
        <v>162</v>
      </c>
      <c r="G62" s="75" t="s">
        <v>322</v>
      </c>
      <c r="H62" s="75" t="s">
        <v>323</v>
      </c>
      <c r="I62" s="94">
        <v>900000</v>
      </c>
      <c r="J62" s="94">
        <v>900000</v>
      </c>
      <c r="K62" s="134">
        <v>900000</v>
      </c>
      <c r="L62" s="94"/>
      <c r="M62" s="94"/>
      <c r="N62" s="94"/>
      <c r="O62" s="94"/>
      <c r="P62" s="94"/>
      <c r="Q62" s="94"/>
      <c r="R62" s="94"/>
      <c r="S62" s="94"/>
      <c r="T62" s="94"/>
      <c r="U62" s="94"/>
      <c r="V62" s="94"/>
      <c r="W62" s="94"/>
    </row>
    <row r="63" s="1" customFormat="1" ht="21.75" customHeight="1" spans="1:23">
      <c r="A63" s="75" t="s">
        <v>382</v>
      </c>
      <c r="B63" s="75" t="s">
        <v>465</v>
      </c>
      <c r="C63" s="75" t="s">
        <v>466</v>
      </c>
      <c r="D63" s="75" t="s">
        <v>70</v>
      </c>
      <c r="E63" s="75" t="s">
        <v>149</v>
      </c>
      <c r="F63" s="75" t="s">
        <v>150</v>
      </c>
      <c r="G63" s="75" t="s">
        <v>322</v>
      </c>
      <c r="H63" s="75" t="s">
        <v>323</v>
      </c>
      <c r="I63" s="94">
        <v>170000</v>
      </c>
      <c r="J63" s="94">
        <v>170000</v>
      </c>
      <c r="K63" s="134">
        <v>170000</v>
      </c>
      <c r="L63" s="94"/>
      <c r="M63" s="94"/>
      <c r="N63" s="94"/>
      <c r="O63" s="94"/>
      <c r="P63" s="94"/>
      <c r="Q63" s="94"/>
      <c r="R63" s="94"/>
      <c r="S63" s="94"/>
      <c r="T63" s="94"/>
      <c r="U63" s="94"/>
      <c r="V63" s="94"/>
      <c r="W63" s="94"/>
    </row>
    <row r="64" s="1" customFormat="1" ht="21.75" customHeight="1" spans="1:23">
      <c r="A64" s="75" t="s">
        <v>382</v>
      </c>
      <c r="B64" s="75" t="s">
        <v>467</v>
      </c>
      <c r="C64" s="75" t="s">
        <v>468</v>
      </c>
      <c r="D64" s="75" t="s">
        <v>70</v>
      </c>
      <c r="E64" s="75" t="s">
        <v>191</v>
      </c>
      <c r="F64" s="75" t="s">
        <v>192</v>
      </c>
      <c r="G64" s="75" t="s">
        <v>322</v>
      </c>
      <c r="H64" s="75" t="s">
        <v>323</v>
      </c>
      <c r="I64" s="94">
        <v>610000</v>
      </c>
      <c r="J64" s="94">
        <v>610000</v>
      </c>
      <c r="K64" s="134">
        <v>610000</v>
      </c>
      <c r="L64" s="94"/>
      <c r="M64" s="94"/>
      <c r="N64" s="94"/>
      <c r="O64" s="94"/>
      <c r="P64" s="94"/>
      <c r="Q64" s="94"/>
      <c r="R64" s="94"/>
      <c r="S64" s="94"/>
      <c r="T64" s="94"/>
      <c r="U64" s="94"/>
      <c r="V64" s="94"/>
      <c r="W64" s="94"/>
    </row>
    <row r="65" s="1" customFormat="1" ht="21.75" customHeight="1" spans="1:23">
      <c r="A65" s="75" t="s">
        <v>382</v>
      </c>
      <c r="B65" s="75" t="s">
        <v>469</v>
      </c>
      <c r="C65" s="75" t="s">
        <v>470</v>
      </c>
      <c r="D65" s="75" t="s">
        <v>70</v>
      </c>
      <c r="E65" s="75" t="s">
        <v>161</v>
      </c>
      <c r="F65" s="75" t="s">
        <v>162</v>
      </c>
      <c r="G65" s="75" t="s">
        <v>324</v>
      </c>
      <c r="H65" s="75" t="s">
        <v>325</v>
      </c>
      <c r="I65" s="94">
        <v>501500</v>
      </c>
      <c r="J65" s="94">
        <v>501500</v>
      </c>
      <c r="K65" s="134">
        <v>501500</v>
      </c>
      <c r="L65" s="94"/>
      <c r="M65" s="94"/>
      <c r="N65" s="94"/>
      <c r="O65" s="94"/>
      <c r="P65" s="94"/>
      <c r="Q65" s="94"/>
      <c r="R65" s="94"/>
      <c r="S65" s="94"/>
      <c r="T65" s="94"/>
      <c r="U65" s="94"/>
      <c r="V65" s="94"/>
      <c r="W65" s="94"/>
    </row>
    <row r="66" s="1" customFormat="1" ht="21.75" customHeight="1" spans="1:23">
      <c r="A66" s="75" t="s">
        <v>382</v>
      </c>
      <c r="B66" s="75" t="s">
        <v>471</v>
      </c>
      <c r="C66" s="75" t="s">
        <v>472</v>
      </c>
      <c r="D66" s="75" t="s">
        <v>70</v>
      </c>
      <c r="E66" s="75" t="s">
        <v>167</v>
      </c>
      <c r="F66" s="75" t="s">
        <v>168</v>
      </c>
      <c r="G66" s="75" t="s">
        <v>351</v>
      </c>
      <c r="H66" s="75" t="s">
        <v>352</v>
      </c>
      <c r="I66" s="94">
        <v>4350000</v>
      </c>
      <c r="J66" s="94">
        <v>4350000</v>
      </c>
      <c r="K66" s="134">
        <v>4350000</v>
      </c>
      <c r="L66" s="94"/>
      <c r="M66" s="94"/>
      <c r="N66" s="94"/>
      <c r="O66" s="94"/>
      <c r="P66" s="94"/>
      <c r="Q66" s="94"/>
      <c r="R66" s="94"/>
      <c r="S66" s="94"/>
      <c r="T66" s="94"/>
      <c r="U66" s="94"/>
      <c r="V66" s="94"/>
      <c r="W66" s="94"/>
    </row>
    <row r="67" s="1" customFormat="1" ht="21.75" customHeight="1" spans="1:23">
      <c r="A67" s="75" t="s">
        <v>382</v>
      </c>
      <c r="B67" s="75" t="s">
        <v>473</v>
      </c>
      <c r="C67" s="75" t="s">
        <v>474</v>
      </c>
      <c r="D67" s="75" t="s">
        <v>70</v>
      </c>
      <c r="E67" s="75" t="s">
        <v>171</v>
      </c>
      <c r="F67" s="75" t="s">
        <v>172</v>
      </c>
      <c r="G67" s="75" t="s">
        <v>322</v>
      </c>
      <c r="H67" s="75" t="s">
        <v>323</v>
      </c>
      <c r="I67" s="94">
        <v>11010000</v>
      </c>
      <c r="J67" s="94">
        <v>11010000</v>
      </c>
      <c r="K67" s="134">
        <v>11010000</v>
      </c>
      <c r="L67" s="94"/>
      <c r="M67" s="94"/>
      <c r="N67" s="94"/>
      <c r="O67" s="94"/>
      <c r="P67" s="94"/>
      <c r="Q67" s="94"/>
      <c r="R67" s="94"/>
      <c r="S67" s="94"/>
      <c r="T67" s="94"/>
      <c r="U67" s="94"/>
      <c r="V67" s="94"/>
      <c r="W67" s="94"/>
    </row>
    <row r="68" s="1" customFormat="1" ht="21.75" customHeight="1" spans="1:23">
      <c r="A68" s="75" t="s">
        <v>382</v>
      </c>
      <c r="B68" s="75" t="s">
        <v>475</v>
      </c>
      <c r="C68" s="75" t="s">
        <v>476</v>
      </c>
      <c r="D68" s="75" t="s">
        <v>70</v>
      </c>
      <c r="E68" s="75" t="s">
        <v>147</v>
      </c>
      <c r="F68" s="75" t="s">
        <v>148</v>
      </c>
      <c r="G68" s="75" t="s">
        <v>322</v>
      </c>
      <c r="H68" s="75" t="s">
        <v>323</v>
      </c>
      <c r="I68" s="94">
        <v>20000</v>
      </c>
      <c r="J68" s="94">
        <v>20000</v>
      </c>
      <c r="K68" s="134">
        <v>20000</v>
      </c>
      <c r="L68" s="94"/>
      <c r="M68" s="94"/>
      <c r="N68" s="94"/>
      <c r="O68" s="94"/>
      <c r="P68" s="94"/>
      <c r="Q68" s="94"/>
      <c r="R68" s="94"/>
      <c r="S68" s="94"/>
      <c r="T68" s="94"/>
      <c r="U68" s="94"/>
      <c r="V68" s="94"/>
      <c r="W68" s="94"/>
    </row>
    <row r="69" s="1" customFormat="1" ht="21.75" customHeight="1" spans="1:23">
      <c r="A69" s="75" t="s">
        <v>382</v>
      </c>
      <c r="B69" s="75" t="s">
        <v>477</v>
      </c>
      <c r="C69" s="75" t="s">
        <v>478</v>
      </c>
      <c r="D69" s="75" t="s">
        <v>70</v>
      </c>
      <c r="E69" s="75" t="s">
        <v>147</v>
      </c>
      <c r="F69" s="75" t="s">
        <v>148</v>
      </c>
      <c r="G69" s="75" t="s">
        <v>310</v>
      </c>
      <c r="H69" s="75" t="s">
        <v>311</v>
      </c>
      <c r="I69" s="94">
        <v>10000</v>
      </c>
      <c r="J69" s="94">
        <v>10000</v>
      </c>
      <c r="K69" s="134">
        <v>10000</v>
      </c>
      <c r="L69" s="94"/>
      <c r="M69" s="94"/>
      <c r="N69" s="94"/>
      <c r="O69" s="94"/>
      <c r="P69" s="94"/>
      <c r="Q69" s="94"/>
      <c r="R69" s="94"/>
      <c r="S69" s="94"/>
      <c r="T69" s="94"/>
      <c r="U69" s="94"/>
      <c r="V69" s="94"/>
      <c r="W69" s="94"/>
    </row>
    <row r="70" s="1" customFormat="1" ht="21.75" customHeight="1" spans="1:23">
      <c r="A70" s="75" t="s">
        <v>382</v>
      </c>
      <c r="B70" s="75" t="s">
        <v>479</v>
      </c>
      <c r="C70" s="75" t="s">
        <v>480</v>
      </c>
      <c r="D70" s="75" t="s">
        <v>70</v>
      </c>
      <c r="E70" s="75" t="s">
        <v>151</v>
      </c>
      <c r="F70" s="75" t="s">
        <v>152</v>
      </c>
      <c r="G70" s="75" t="s">
        <v>351</v>
      </c>
      <c r="H70" s="75" t="s">
        <v>352</v>
      </c>
      <c r="I70" s="94">
        <v>240000</v>
      </c>
      <c r="J70" s="94">
        <v>240000</v>
      </c>
      <c r="K70" s="134">
        <v>240000</v>
      </c>
      <c r="L70" s="94"/>
      <c r="M70" s="94"/>
      <c r="N70" s="94"/>
      <c r="O70" s="94"/>
      <c r="P70" s="94"/>
      <c r="Q70" s="94"/>
      <c r="R70" s="94"/>
      <c r="S70" s="94"/>
      <c r="T70" s="94"/>
      <c r="U70" s="94"/>
      <c r="V70" s="94"/>
      <c r="W70" s="94"/>
    </row>
    <row r="71" s="1" customFormat="1" ht="21.75" customHeight="1" spans="1:23">
      <c r="A71" s="75" t="s">
        <v>382</v>
      </c>
      <c r="B71" s="75" t="s">
        <v>481</v>
      </c>
      <c r="C71" s="75" t="s">
        <v>482</v>
      </c>
      <c r="D71" s="75" t="s">
        <v>70</v>
      </c>
      <c r="E71" s="75" t="s">
        <v>161</v>
      </c>
      <c r="F71" s="75" t="s">
        <v>162</v>
      </c>
      <c r="G71" s="75" t="s">
        <v>322</v>
      </c>
      <c r="H71" s="75" t="s">
        <v>323</v>
      </c>
      <c r="I71" s="94">
        <v>51600</v>
      </c>
      <c r="J71" s="94">
        <v>51600</v>
      </c>
      <c r="K71" s="134">
        <v>51600</v>
      </c>
      <c r="L71" s="94"/>
      <c r="M71" s="94"/>
      <c r="N71" s="94"/>
      <c r="O71" s="94"/>
      <c r="P71" s="94"/>
      <c r="Q71" s="94"/>
      <c r="R71" s="94"/>
      <c r="S71" s="94"/>
      <c r="T71" s="94"/>
      <c r="U71" s="94"/>
      <c r="V71" s="94"/>
      <c r="W71" s="94"/>
    </row>
    <row r="72" s="1" customFormat="1" ht="21.75" customHeight="1" spans="1:23">
      <c r="A72" s="75" t="s">
        <v>382</v>
      </c>
      <c r="B72" s="75" t="s">
        <v>483</v>
      </c>
      <c r="C72" s="75" t="s">
        <v>484</v>
      </c>
      <c r="D72" s="75" t="s">
        <v>70</v>
      </c>
      <c r="E72" s="75" t="s">
        <v>153</v>
      </c>
      <c r="F72" s="75" t="s">
        <v>154</v>
      </c>
      <c r="G72" s="75" t="s">
        <v>310</v>
      </c>
      <c r="H72" s="75" t="s">
        <v>311</v>
      </c>
      <c r="I72" s="94">
        <v>10000</v>
      </c>
      <c r="J72" s="94">
        <v>10000</v>
      </c>
      <c r="K72" s="134">
        <v>10000</v>
      </c>
      <c r="L72" s="94"/>
      <c r="M72" s="94"/>
      <c r="N72" s="94"/>
      <c r="O72" s="94"/>
      <c r="P72" s="94"/>
      <c r="Q72" s="94"/>
      <c r="R72" s="94"/>
      <c r="S72" s="94"/>
      <c r="T72" s="94"/>
      <c r="U72" s="94"/>
      <c r="V72" s="94"/>
      <c r="W72" s="94"/>
    </row>
    <row r="73" s="1" customFormat="1" ht="21.75" customHeight="1" spans="1:23">
      <c r="A73" s="75" t="s">
        <v>382</v>
      </c>
      <c r="B73" s="75" t="s">
        <v>485</v>
      </c>
      <c r="C73" s="75" t="s">
        <v>486</v>
      </c>
      <c r="D73" s="75" t="s">
        <v>70</v>
      </c>
      <c r="E73" s="75" t="s">
        <v>161</v>
      </c>
      <c r="F73" s="75" t="s">
        <v>162</v>
      </c>
      <c r="G73" s="75" t="s">
        <v>351</v>
      </c>
      <c r="H73" s="75" t="s">
        <v>352</v>
      </c>
      <c r="I73" s="94">
        <v>660000</v>
      </c>
      <c r="J73" s="94">
        <v>660000</v>
      </c>
      <c r="K73" s="134">
        <v>660000</v>
      </c>
      <c r="L73" s="94"/>
      <c r="M73" s="94"/>
      <c r="N73" s="94"/>
      <c r="O73" s="94"/>
      <c r="P73" s="94"/>
      <c r="Q73" s="94"/>
      <c r="R73" s="94"/>
      <c r="S73" s="94"/>
      <c r="T73" s="94"/>
      <c r="U73" s="94"/>
      <c r="V73" s="94"/>
      <c r="W73" s="94"/>
    </row>
    <row r="74" s="1" customFormat="1" ht="21.75" customHeight="1" spans="1:23">
      <c r="A74" s="75" t="s">
        <v>382</v>
      </c>
      <c r="B74" s="75" t="s">
        <v>487</v>
      </c>
      <c r="C74" s="75" t="s">
        <v>488</v>
      </c>
      <c r="D74" s="75" t="s">
        <v>70</v>
      </c>
      <c r="E74" s="75" t="s">
        <v>161</v>
      </c>
      <c r="F74" s="75" t="s">
        <v>162</v>
      </c>
      <c r="G74" s="75" t="s">
        <v>449</v>
      </c>
      <c r="H74" s="75" t="s">
        <v>450</v>
      </c>
      <c r="I74" s="94">
        <v>590000</v>
      </c>
      <c r="J74" s="94">
        <v>590000</v>
      </c>
      <c r="K74" s="134">
        <v>590000</v>
      </c>
      <c r="L74" s="94"/>
      <c r="M74" s="94"/>
      <c r="N74" s="94"/>
      <c r="O74" s="94"/>
      <c r="P74" s="94"/>
      <c r="Q74" s="94"/>
      <c r="R74" s="94"/>
      <c r="S74" s="94"/>
      <c r="T74" s="94"/>
      <c r="U74" s="94"/>
      <c r="V74" s="94"/>
      <c r="W74" s="94"/>
    </row>
    <row r="75" s="1" customFormat="1" ht="21.75" customHeight="1" spans="1:23">
      <c r="A75" s="75" t="s">
        <v>382</v>
      </c>
      <c r="B75" s="75" t="s">
        <v>489</v>
      </c>
      <c r="C75" s="75" t="s">
        <v>490</v>
      </c>
      <c r="D75" s="75" t="s">
        <v>70</v>
      </c>
      <c r="E75" s="75" t="s">
        <v>161</v>
      </c>
      <c r="F75" s="75" t="s">
        <v>162</v>
      </c>
      <c r="G75" s="75" t="s">
        <v>322</v>
      </c>
      <c r="H75" s="75" t="s">
        <v>323</v>
      </c>
      <c r="I75" s="94">
        <v>963130</v>
      </c>
      <c r="J75" s="94">
        <v>963130</v>
      </c>
      <c r="K75" s="134">
        <v>963130</v>
      </c>
      <c r="L75" s="94"/>
      <c r="M75" s="94"/>
      <c r="N75" s="94"/>
      <c r="O75" s="94"/>
      <c r="P75" s="94"/>
      <c r="Q75" s="94"/>
      <c r="R75" s="94"/>
      <c r="S75" s="94"/>
      <c r="T75" s="94"/>
      <c r="U75" s="94"/>
      <c r="V75" s="94"/>
      <c r="W75" s="94"/>
    </row>
    <row r="76" s="1" customFormat="1" ht="21.75" customHeight="1" spans="1:23">
      <c r="A76" s="75" t="s">
        <v>382</v>
      </c>
      <c r="B76" s="75" t="s">
        <v>491</v>
      </c>
      <c r="C76" s="75" t="s">
        <v>492</v>
      </c>
      <c r="D76" s="75" t="s">
        <v>70</v>
      </c>
      <c r="E76" s="75" t="s">
        <v>163</v>
      </c>
      <c r="F76" s="75" t="s">
        <v>164</v>
      </c>
      <c r="G76" s="75" t="s">
        <v>322</v>
      </c>
      <c r="H76" s="75" t="s">
        <v>323</v>
      </c>
      <c r="I76" s="94">
        <v>210000</v>
      </c>
      <c r="J76" s="94">
        <v>210000</v>
      </c>
      <c r="K76" s="134">
        <v>210000</v>
      </c>
      <c r="L76" s="94"/>
      <c r="M76" s="94"/>
      <c r="N76" s="94"/>
      <c r="O76" s="94"/>
      <c r="P76" s="94"/>
      <c r="Q76" s="94"/>
      <c r="R76" s="94"/>
      <c r="S76" s="94"/>
      <c r="T76" s="94"/>
      <c r="U76" s="94"/>
      <c r="V76" s="94"/>
      <c r="W76" s="94"/>
    </row>
    <row r="77" s="1" customFormat="1" ht="21.75" customHeight="1" spans="1:23">
      <c r="A77" s="75" t="s">
        <v>382</v>
      </c>
      <c r="B77" s="75" t="s">
        <v>493</v>
      </c>
      <c r="C77" s="75" t="s">
        <v>494</v>
      </c>
      <c r="D77" s="75" t="s">
        <v>70</v>
      </c>
      <c r="E77" s="75" t="s">
        <v>167</v>
      </c>
      <c r="F77" s="75" t="s">
        <v>168</v>
      </c>
      <c r="G77" s="75" t="s">
        <v>351</v>
      </c>
      <c r="H77" s="75" t="s">
        <v>352</v>
      </c>
      <c r="I77" s="94">
        <v>490000</v>
      </c>
      <c r="J77" s="94">
        <v>490000</v>
      </c>
      <c r="K77" s="134">
        <v>490000</v>
      </c>
      <c r="L77" s="94"/>
      <c r="M77" s="94"/>
      <c r="N77" s="94"/>
      <c r="O77" s="94"/>
      <c r="P77" s="94"/>
      <c r="Q77" s="94"/>
      <c r="R77" s="94"/>
      <c r="S77" s="94"/>
      <c r="T77" s="94"/>
      <c r="U77" s="94"/>
      <c r="V77" s="94"/>
      <c r="W77" s="94"/>
    </row>
    <row r="78" s="1" customFormat="1" ht="21.75" customHeight="1" spans="1:23">
      <c r="A78" s="75" t="s">
        <v>382</v>
      </c>
      <c r="B78" s="75" t="s">
        <v>495</v>
      </c>
      <c r="C78" s="75" t="s">
        <v>496</v>
      </c>
      <c r="D78" s="75" t="s">
        <v>70</v>
      </c>
      <c r="E78" s="75" t="s">
        <v>149</v>
      </c>
      <c r="F78" s="75" t="s">
        <v>150</v>
      </c>
      <c r="G78" s="75" t="s">
        <v>322</v>
      </c>
      <c r="H78" s="75" t="s">
        <v>323</v>
      </c>
      <c r="I78" s="94">
        <v>540000</v>
      </c>
      <c r="J78" s="94">
        <v>540000</v>
      </c>
      <c r="K78" s="134">
        <v>540000</v>
      </c>
      <c r="L78" s="94"/>
      <c r="M78" s="94"/>
      <c r="N78" s="94"/>
      <c r="O78" s="94"/>
      <c r="P78" s="94"/>
      <c r="Q78" s="94"/>
      <c r="R78" s="94"/>
      <c r="S78" s="94"/>
      <c r="T78" s="94"/>
      <c r="U78" s="94"/>
      <c r="V78" s="94"/>
      <c r="W78" s="94"/>
    </row>
    <row r="79" s="1" customFormat="1" ht="21.75" customHeight="1" spans="1:23">
      <c r="A79" s="75" t="s">
        <v>382</v>
      </c>
      <c r="B79" s="75" t="s">
        <v>497</v>
      </c>
      <c r="C79" s="75" t="s">
        <v>498</v>
      </c>
      <c r="D79" s="75" t="s">
        <v>70</v>
      </c>
      <c r="E79" s="75" t="s">
        <v>167</v>
      </c>
      <c r="F79" s="75" t="s">
        <v>168</v>
      </c>
      <c r="G79" s="75" t="s">
        <v>351</v>
      </c>
      <c r="H79" s="75" t="s">
        <v>352</v>
      </c>
      <c r="I79" s="94">
        <v>3000140</v>
      </c>
      <c r="J79" s="94">
        <v>3000140</v>
      </c>
      <c r="K79" s="134">
        <v>3000140</v>
      </c>
      <c r="L79" s="94"/>
      <c r="M79" s="94"/>
      <c r="N79" s="94"/>
      <c r="O79" s="94"/>
      <c r="P79" s="94"/>
      <c r="Q79" s="94"/>
      <c r="R79" s="94"/>
      <c r="S79" s="94"/>
      <c r="T79" s="94"/>
      <c r="U79" s="94"/>
      <c r="V79" s="94"/>
      <c r="W79" s="94"/>
    </row>
    <row r="80" s="1" customFormat="1" ht="21.75" customHeight="1" spans="1:23">
      <c r="A80" s="75" t="s">
        <v>382</v>
      </c>
      <c r="B80" s="75" t="s">
        <v>499</v>
      </c>
      <c r="C80" s="75" t="s">
        <v>500</v>
      </c>
      <c r="D80" s="75" t="s">
        <v>70</v>
      </c>
      <c r="E80" s="75" t="s">
        <v>167</v>
      </c>
      <c r="F80" s="75" t="s">
        <v>168</v>
      </c>
      <c r="G80" s="75" t="s">
        <v>351</v>
      </c>
      <c r="H80" s="75" t="s">
        <v>352</v>
      </c>
      <c r="I80" s="94">
        <v>1169860</v>
      </c>
      <c r="J80" s="94">
        <v>1169860</v>
      </c>
      <c r="K80" s="134">
        <v>1169860</v>
      </c>
      <c r="L80" s="94"/>
      <c r="M80" s="94"/>
      <c r="N80" s="94"/>
      <c r="O80" s="94"/>
      <c r="P80" s="94"/>
      <c r="Q80" s="94"/>
      <c r="R80" s="94"/>
      <c r="S80" s="94"/>
      <c r="T80" s="94"/>
      <c r="U80" s="94"/>
      <c r="V80" s="94"/>
      <c r="W80" s="94"/>
    </row>
    <row r="81" s="1" customFormat="1" ht="21.75" customHeight="1" spans="1:23">
      <c r="A81" s="75" t="s">
        <v>382</v>
      </c>
      <c r="B81" s="75" t="s">
        <v>501</v>
      </c>
      <c r="C81" s="75" t="s">
        <v>502</v>
      </c>
      <c r="D81" s="75" t="s">
        <v>70</v>
      </c>
      <c r="E81" s="75" t="s">
        <v>165</v>
      </c>
      <c r="F81" s="75" t="s">
        <v>166</v>
      </c>
      <c r="G81" s="75" t="s">
        <v>322</v>
      </c>
      <c r="H81" s="75" t="s">
        <v>323</v>
      </c>
      <c r="I81" s="94">
        <v>1754512.77</v>
      </c>
      <c r="J81" s="94">
        <v>1754512.77</v>
      </c>
      <c r="K81" s="134">
        <v>1754512.77</v>
      </c>
      <c r="L81" s="94"/>
      <c r="M81" s="94"/>
      <c r="N81" s="94"/>
      <c r="O81" s="94"/>
      <c r="P81" s="94"/>
      <c r="Q81" s="94"/>
      <c r="R81" s="94"/>
      <c r="S81" s="94"/>
      <c r="T81" s="94"/>
      <c r="U81" s="94"/>
      <c r="V81" s="94"/>
      <c r="W81" s="94"/>
    </row>
    <row r="82" s="1" customFormat="1" ht="21.75" customHeight="1" spans="1:23">
      <c r="A82" s="75" t="s">
        <v>382</v>
      </c>
      <c r="B82" s="75" t="s">
        <v>503</v>
      </c>
      <c r="C82" s="75" t="s">
        <v>504</v>
      </c>
      <c r="D82" s="75" t="s">
        <v>70</v>
      </c>
      <c r="E82" s="75" t="s">
        <v>165</v>
      </c>
      <c r="F82" s="75" t="s">
        <v>166</v>
      </c>
      <c r="G82" s="75" t="s">
        <v>322</v>
      </c>
      <c r="H82" s="75" t="s">
        <v>323</v>
      </c>
      <c r="I82" s="94">
        <v>463000.6</v>
      </c>
      <c r="J82" s="94">
        <v>463000.6</v>
      </c>
      <c r="K82" s="134">
        <v>463000.6</v>
      </c>
      <c r="L82" s="94"/>
      <c r="M82" s="94"/>
      <c r="N82" s="94"/>
      <c r="O82" s="94"/>
      <c r="P82" s="94"/>
      <c r="Q82" s="94"/>
      <c r="R82" s="94"/>
      <c r="S82" s="94"/>
      <c r="T82" s="94"/>
      <c r="U82" s="94"/>
      <c r="V82" s="94"/>
      <c r="W82" s="94"/>
    </row>
    <row r="83" s="1" customFormat="1" ht="21.75" customHeight="1" spans="1:23">
      <c r="A83" s="75" t="s">
        <v>382</v>
      </c>
      <c r="B83" s="75" t="s">
        <v>505</v>
      </c>
      <c r="C83" s="75" t="s">
        <v>506</v>
      </c>
      <c r="D83" s="75" t="s">
        <v>70</v>
      </c>
      <c r="E83" s="75" t="s">
        <v>171</v>
      </c>
      <c r="F83" s="75" t="s">
        <v>172</v>
      </c>
      <c r="G83" s="75" t="s">
        <v>322</v>
      </c>
      <c r="H83" s="75" t="s">
        <v>323</v>
      </c>
      <c r="I83" s="94">
        <v>70000</v>
      </c>
      <c r="J83" s="94">
        <v>70000</v>
      </c>
      <c r="K83" s="134">
        <v>70000</v>
      </c>
      <c r="L83" s="94"/>
      <c r="M83" s="94"/>
      <c r="N83" s="94"/>
      <c r="O83" s="94"/>
      <c r="P83" s="94"/>
      <c r="Q83" s="94"/>
      <c r="R83" s="94"/>
      <c r="S83" s="94"/>
      <c r="T83" s="94"/>
      <c r="U83" s="94"/>
      <c r="V83" s="94"/>
      <c r="W83" s="94"/>
    </row>
    <row r="84" s="1" customFormat="1" ht="21.75" customHeight="1" spans="1:23">
      <c r="A84" s="75" t="s">
        <v>382</v>
      </c>
      <c r="B84" s="75" t="s">
        <v>507</v>
      </c>
      <c r="C84" s="75" t="s">
        <v>508</v>
      </c>
      <c r="D84" s="75" t="s">
        <v>70</v>
      </c>
      <c r="E84" s="75" t="s">
        <v>157</v>
      </c>
      <c r="F84" s="75" t="s">
        <v>158</v>
      </c>
      <c r="G84" s="75" t="s">
        <v>351</v>
      </c>
      <c r="H84" s="75" t="s">
        <v>352</v>
      </c>
      <c r="I84" s="94">
        <v>400000</v>
      </c>
      <c r="J84" s="94">
        <v>400000</v>
      </c>
      <c r="K84" s="134">
        <v>400000</v>
      </c>
      <c r="L84" s="94"/>
      <c r="M84" s="94"/>
      <c r="N84" s="94"/>
      <c r="O84" s="94"/>
      <c r="P84" s="94"/>
      <c r="Q84" s="94"/>
      <c r="R84" s="94"/>
      <c r="S84" s="94"/>
      <c r="T84" s="94"/>
      <c r="U84" s="94"/>
      <c r="V84" s="94"/>
      <c r="W84" s="94"/>
    </row>
    <row r="85" s="1" customFormat="1" ht="21.75" customHeight="1" spans="1:23">
      <c r="A85" s="75" t="s">
        <v>382</v>
      </c>
      <c r="B85" s="75" t="s">
        <v>509</v>
      </c>
      <c r="C85" s="75" t="s">
        <v>510</v>
      </c>
      <c r="D85" s="75" t="s">
        <v>70</v>
      </c>
      <c r="E85" s="75" t="s">
        <v>161</v>
      </c>
      <c r="F85" s="75" t="s">
        <v>162</v>
      </c>
      <c r="G85" s="75" t="s">
        <v>322</v>
      </c>
      <c r="H85" s="75" t="s">
        <v>323</v>
      </c>
      <c r="I85" s="94">
        <v>264000</v>
      </c>
      <c r="J85" s="94">
        <v>264000</v>
      </c>
      <c r="K85" s="134">
        <v>264000</v>
      </c>
      <c r="L85" s="94"/>
      <c r="M85" s="94"/>
      <c r="N85" s="94"/>
      <c r="O85" s="94"/>
      <c r="P85" s="94"/>
      <c r="Q85" s="94"/>
      <c r="R85" s="94"/>
      <c r="S85" s="94"/>
      <c r="T85" s="94"/>
      <c r="U85" s="94"/>
      <c r="V85" s="94"/>
      <c r="W85" s="94"/>
    </row>
    <row r="86" s="1" customFormat="1" ht="21.75" customHeight="1" spans="1:23">
      <c r="A86" s="75" t="s">
        <v>382</v>
      </c>
      <c r="B86" s="75" t="s">
        <v>511</v>
      </c>
      <c r="C86" s="75" t="s">
        <v>512</v>
      </c>
      <c r="D86" s="75" t="s">
        <v>70</v>
      </c>
      <c r="E86" s="75" t="s">
        <v>171</v>
      </c>
      <c r="F86" s="75" t="s">
        <v>172</v>
      </c>
      <c r="G86" s="75" t="s">
        <v>322</v>
      </c>
      <c r="H86" s="75" t="s">
        <v>323</v>
      </c>
      <c r="I86" s="94">
        <v>4764132.91</v>
      </c>
      <c r="J86" s="94">
        <v>4764132.91</v>
      </c>
      <c r="K86" s="134">
        <v>4764132.91</v>
      </c>
      <c r="L86" s="94"/>
      <c r="M86" s="94"/>
      <c r="N86" s="94"/>
      <c r="O86" s="94"/>
      <c r="P86" s="94"/>
      <c r="Q86" s="94"/>
      <c r="R86" s="94"/>
      <c r="S86" s="94"/>
      <c r="T86" s="94"/>
      <c r="U86" s="94"/>
      <c r="V86" s="94"/>
      <c r="W86" s="94"/>
    </row>
    <row r="87" s="1" customFormat="1" ht="21.75" customHeight="1" spans="1:23">
      <c r="A87" s="75" t="s">
        <v>382</v>
      </c>
      <c r="B87" s="75" t="s">
        <v>513</v>
      </c>
      <c r="C87" s="75" t="s">
        <v>514</v>
      </c>
      <c r="D87" s="75" t="s">
        <v>70</v>
      </c>
      <c r="E87" s="75" t="s">
        <v>151</v>
      </c>
      <c r="F87" s="75" t="s">
        <v>152</v>
      </c>
      <c r="G87" s="75" t="s">
        <v>322</v>
      </c>
      <c r="H87" s="75" t="s">
        <v>323</v>
      </c>
      <c r="I87" s="94">
        <v>318610</v>
      </c>
      <c r="J87" s="94">
        <v>318610</v>
      </c>
      <c r="K87" s="134">
        <v>318610</v>
      </c>
      <c r="L87" s="94"/>
      <c r="M87" s="94"/>
      <c r="N87" s="94"/>
      <c r="O87" s="94"/>
      <c r="P87" s="94"/>
      <c r="Q87" s="94"/>
      <c r="R87" s="94"/>
      <c r="S87" s="94"/>
      <c r="T87" s="94"/>
      <c r="U87" s="94"/>
      <c r="V87" s="94"/>
      <c r="W87" s="94"/>
    </row>
    <row r="88" s="1" customFormat="1" ht="21.75" customHeight="1" spans="1:23">
      <c r="A88" s="75" t="s">
        <v>382</v>
      </c>
      <c r="B88" s="75" t="s">
        <v>515</v>
      </c>
      <c r="C88" s="75" t="s">
        <v>516</v>
      </c>
      <c r="D88" s="75" t="s">
        <v>70</v>
      </c>
      <c r="E88" s="75" t="s">
        <v>175</v>
      </c>
      <c r="F88" s="75" t="s">
        <v>176</v>
      </c>
      <c r="G88" s="75" t="s">
        <v>322</v>
      </c>
      <c r="H88" s="75" t="s">
        <v>323</v>
      </c>
      <c r="I88" s="94">
        <v>926730.75</v>
      </c>
      <c r="J88" s="94">
        <v>926730.75</v>
      </c>
      <c r="K88" s="134">
        <v>926730.75</v>
      </c>
      <c r="L88" s="94"/>
      <c r="M88" s="94"/>
      <c r="N88" s="94"/>
      <c r="O88" s="94"/>
      <c r="P88" s="94"/>
      <c r="Q88" s="94"/>
      <c r="R88" s="94"/>
      <c r="S88" s="94"/>
      <c r="T88" s="94"/>
      <c r="U88" s="94"/>
      <c r="V88" s="94"/>
      <c r="W88" s="94"/>
    </row>
    <row r="89" s="1" customFormat="1" ht="21.75" customHeight="1" spans="1:23">
      <c r="A89" s="75" t="s">
        <v>382</v>
      </c>
      <c r="B89" s="75" t="s">
        <v>517</v>
      </c>
      <c r="C89" s="75" t="s">
        <v>518</v>
      </c>
      <c r="D89" s="75" t="s">
        <v>70</v>
      </c>
      <c r="E89" s="75" t="s">
        <v>161</v>
      </c>
      <c r="F89" s="75" t="s">
        <v>162</v>
      </c>
      <c r="G89" s="75" t="s">
        <v>322</v>
      </c>
      <c r="H89" s="75" t="s">
        <v>323</v>
      </c>
      <c r="I89" s="94">
        <v>921084.9</v>
      </c>
      <c r="J89" s="94">
        <v>921084.9</v>
      </c>
      <c r="K89" s="134">
        <v>921084.9</v>
      </c>
      <c r="L89" s="94"/>
      <c r="M89" s="94"/>
      <c r="N89" s="94"/>
      <c r="O89" s="94"/>
      <c r="P89" s="94"/>
      <c r="Q89" s="94"/>
      <c r="R89" s="94"/>
      <c r="S89" s="94"/>
      <c r="T89" s="94"/>
      <c r="U89" s="94"/>
      <c r="V89" s="94"/>
      <c r="W89" s="94"/>
    </row>
    <row r="90" s="1" customFormat="1" ht="21.75" customHeight="1" spans="1:23">
      <c r="A90" s="75" t="s">
        <v>382</v>
      </c>
      <c r="B90" s="75" t="s">
        <v>519</v>
      </c>
      <c r="C90" s="75" t="s">
        <v>520</v>
      </c>
      <c r="D90" s="75" t="s">
        <v>70</v>
      </c>
      <c r="E90" s="75" t="s">
        <v>161</v>
      </c>
      <c r="F90" s="75" t="s">
        <v>162</v>
      </c>
      <c r="G90" s="75" t="s">
        <v>324</v>
      </c>
      <c r="H90" s="75" t="s">
        <v>325</v>
      </c>
      <c r="I90" s="94">
        <v>234045.8</v>
      </c>
      <c r="J90" s="94">
        <v>234045.8</v>
      </c>
      <c r="K90" s="134">
        <v>234045.8</v>
      </c>
      <c r="L90" s="94"/>
      <c r="M90" s="94"/>
      <c r="N90" s="94"/>
      <c r="O90" s="94"/>
      <c r="P90" s="94"/>
      <c r="Q90" s="94"/>
      <c r="R90" s="94"/>
      <c r="S90" s="94"/>
      <c r="T90" s="94"/>
      <c r="U90" s="94"/>
      <c r="V90" s="94"/>
      <c r="W90" s="94"/>
    </row>
    <row r="91" s="1" customFormat="1" ht="21.75" customHeight="1" spans="1:23">
      <c r="A91" s="75" t="s">
        <v>382</v>
      </c>
      <c r="B91" s="75" t="s">
        <v>521</v>
      </c>
      <c r="C91" s="75" t="s">
        <v>522</v>
      </c>
      <c r="D91" s="75" t="s">
        <v>70</v>
      </c>
      <c r="E91" s="75" t="s">
        <v>161</v>
      </c>
      <c r="F91" s="75" t="s">
        <v>162</v>
      </c>
      <c r="G91" s="75" t="s">
        <v>322</v>
      </c>
      <c r="H91" s="75" t="s">
        <v>323</v>
      </c>
      <c r="I91" s="94">
        <v>839167.2</v>
      </c>
      <c r="J91" s="94">
        <v>839167.2</v>
      </c>
      <c r="K91" s="134">
        <v>839167.2</v>
      </c>
      <c r="L91" s="94"/>
      <c r="M91" s="94"/>
      <c r="N91" s="94"/>
      <c r="O91" s="94"/>
      <c r="P91" s="94"/>
      <c r="Q91" s="94"/>
      <c r="R91" s="94"/>
      <c r="S91" s="94"/>
      <c r="T91" s="94"/>
      <c r="U91" s="94"/>
      <c r="V91" s="94"/>
      <c r="W91" s="94"/>
    </row>
    <row r="92" s="1" customFormat="1" ht="21.75" customHeight="1" spans="1:23">
      <c r="A92" s="75" t="s">
        <v>382</v>
      </c>
      <c r="B92" s="75" t="s">
        <v>523</v>
      </c>
      <c r="C92" s="75" t="s">
        <v>524</v>
      </c>
      <c r="D92" s="75" t="s">
        <v>70</v>
      </c>
      <c r="E92" s="75" t="s">
        <v>161</v>
      </c>
      <c r="F92" s="75" t="s">
        <v>162</v>
      </c>
      <c r="G92" s="75" t="s">
        <v>322</v>
      </c>
      <c r="H92" s="75" t="s">
        <v>323</v>
      </c>
      <c r="I92" s="94">
        <v>1892920.41</v>
      </c>
      <c r="J92" s="94">
        <v>1892920.41</v>
      </c>
      <c r="K92" s="134">
        <v>1892920.41</v>
      </c>
      <c r="L92" s="94"/>
      <c r="M92" s="94"/>
      <c r="N92" s="94"/>
      <c r="O92" s="94"/>
      <c r="P92" s="94"/>
      <c r="Q92" s="94"/>
      <c r="R92" s="94"/>
      <c r="S92" s="94"/>
      <c r="T92" s="94"/>
      <c r="U92" s="94"/>
      <c r="V92" s="94"/>
      <c r="W92" s="94"/>
    </row>
    <row r="93" s="1" customFormat="1" ht="21.75" customHeight="1" spans="1:23">
      <c r="A93" s="75" t="s">
        <v>382</v>
      </c>
      <c r="B93" s="75" t="s">
        <v>525</v>
      </c>
      <c r="C93" s="75" t="s">
        <v>526</v>
      </c>
      <c r="D93" s="75" t="s">
        <v>70</v>
      </c>
      <c r="E93" s="75" t="s">
        <v>169</v>
      </c>
      <c r="F93" s="75" t="s">
        <v>170</v>
      </c>
      <c r="G93" s="75" t="s">
        <v>324</v>
      </c>
      <c r="H93" s="75" t="s">
        <v>325</v>
      </c>
      <c r="I93" s="94">
        <v>406500</v>
      </c>
      <c r="J93" s="94">
        <v>406500</v>
      </c>
      <c r="K93" s="134">
        <v>406500</v>
      </c>
      <c r="L93" s="94"/>
      <c r="M93" s="94"/>
      <c r="N93" s="94"/>
      <c r="O93" s="94"/>
      <c r="P93" s="94"/>
      <c r="Q93" s="94"/>
      <c r="R93" s="94"/>
      <c r="S93" s="94"/>
      <c r="T93" s="94"/>
      <c r="U93" s="94"/>
      <c r="V93" s="94"/>
      <c r="W93" s="94"/>
    </row>
    <row r="94" s="1" customFormat="1" ht="21.75" customHeight="1" spans="1:23">
      <c r="A94" s="75" t="s">
        <v>382</v>
      </c>
      <c r="B94" s="75" t="s">
        <v>527</v>
      </c>
      <c r="C94" s="75" t="s">
        <v>528</v>
      </c>
      <c r="D94" s="75" t="s">
        <v>70</v>
      </c>
      <c r="E94" s="75" t="s">
        <v>161</v>
      </c>
      <c r="F94" s="75" t="s">
        <v>162</v>
      </c>
      <c r="G94" s="75" t="s">
        <v>324</v>
      </c>
      <c r="H94" s="75" t="s">
        <v>325</v>
      </c>
      <c r="I94" s="94">
        <v>270000</v>
      </c>
      <c r="J94" s="94">
        <v>270000</v>
      </c>
      <c r="K94" s="134">
        <v>270000</v>
      </c>
      <c r="L94" s="94"/>
      <c r="M94" s="94"/>
      <c r="N94" s="94"/>
      <c r="O94" s="94"/>
      <c r="P94" s="94"/>
      <c r="Q94" s="94"/>
      <c r="R94" s="94"/>
      <c r="S94" s="94"/>
      <c r="T94" s="94"/>
      <c r="U94" s="94"/>
      <c r="V94" s="94"/>
      <c r="W94" s="94"/>
    </row>
    <row r="95" s="1" customFormat="1" ht="21.75" customHeight="1" spans="1:23">
      <c r="A95" s="75" t="s">
        <v>382</v>
      </c>
      <c r="B95" s="75" t="s">
        <v>529</v>
      </c>
      <c r="C95" s="75" t="s">
        <v>530</v>
      </c>
      <c r="D95" s="75" t="s">
        <v>70</v>
      </c>
      <c r="E95" s="75" t="s">
        <v>167</v>
      </c>
      <c r="F95" s="75" t="s">
        <v>168</v>
      </c>
      <c r="G95" s="75" t="s">
        <v>324</v>
      </c>
      <c r="H95" s="75" t="s">
        <v>325</v>
      </c>
      <c r="I95" s="94">
        <v>168500</v>
      </c>
      <c r="J95" s="94">
        <v>168500</v>
      </c>
      <c r="K95" s="134">
        <v>168500</v>
      </c>
      <c r="L95" s="94"/>
      <c r="M95" s="94"/>
      <c r="N95" s="94"/>
      <c r="O95" s="94"/>
      <c r="P95" s="94"/>
      <c r="Q95" s="94"/>
      <c r="R95" s="94"/>
      <c r="S95" s="94"/>
      <c r="T95" s="94"/>
      <c r="U95" s="94"/>
      <c r="V95" s="94"/>
      <c r="W95" s="94"/>
    </row>
    <row r="96" s="1" customFormat="1" ht="21.75" customHeight="1" spans="1:23">
      <c r="A96" s="75" t="s">
        <v>382</v>
      </c>
      <c r="B96" s="75" t="s">
        <v>531</v>
      </c>
      <c r="C96" s="75" t="s">
        <v>532</v>
      </c>
      <c r="D96" s="75" t="s">
        <v>70</v>
      </c>
      <c r="E96" s="75" t="s">
        <v>161</v>
      </c>
      <c r="F96" s="75" t="s">
        <v>162</v>
      </c>
      <c r="G96" s="75" t="s">
        <v>322</v>
      </c>
      <c r="H96" s="75" t="s">
        <v>323</v>
      </c>
      <c r="I96" s="94">
        <v>1067298.19</v>
      </c>
      <c r="J96" s="94">
        <v>1067298.19</v>
      </c>
      <c r="K96" s="134">
        <v>1067298.19</v>
      </c>
      <c r="L96" s="94"/>
      <c r="M96" s="94"/>
      <c r="N96" s="94"/>
      <c r="O96" s="94"/>
      <c r="P96" s="94"/>
      <c r="Q96" s="94"/>
      <c r="R96" s="94"/>
      <c r="S96" s="94"/>
      <c r="T96" s="94"/>
      <c r="U96" s="94"/>
      <c r="V96" s="94"/>
      <c r="W96" s="94"/>
    </row>
    <row r="97" s="1" customFormat="1" ht="21.75" customHeight="1" spans="1:23">
      <c r="A97" s="75" t="s">
        <v>382</v>
      </c>
      <c r="B97" s="75" t="s">
        <v>533</v>
      </c>
      <c r="C97" s="75" t="s">
        <v>534</v>
      </c>
      <c r="D97" s="75" t="s">
        <v>70</v>
      </c>
      <c r="E97" s="75" t="s">
        <v>161</v>
      </c>
      <c r="F97" s="75" t="s">
        <v>162</v>
      </c>
      <c r="G97" s="75" t="s">
        <v>324</v>
      </c>
      <c r="H97" s="75" t="s">
        <v>325</v>
      </c>
      <c r="I97" s="94">
        <v>1422944.46</v>
      </c>
      <c r="J97" s="94">
        <v>1422944.46</v>
      </c>
      <c r="K97" s="134">
        <v>1422944.46</v>
      </c>
      <c r="L97" s="94"/>
      <c r="M97" s="94"/>
      <c r="N97" s="94"/>
      <c r="O97" s="94"/>
      <c r="P97" s="94"/>
      <c r="Q97" s="94"/>
      <c r="R97" s="94"/>
      <c r="S97" s="94"/>
      <c r="T97" s="94"/>
      <c r="U97" s="94"/>
      <c r="V97" s="94"/>
      <c r="W97" s="94"/>
    </row>
    <row r="98" s="1" customFormat="1" ht="21.75" customHeight="1" spans="1:23">
      <c r="A98" s="75" t="s">
        <v>382</v>
      </c>
      <c r="B98" s="75" t="s">
        <v>535</v>
      </c>
      <c r="C98" s="75" t="s">
        <v>536</v>
      </c>
      <c r="D98" s="75" t="s">
        <v>70</v>
      </c>
      <c r="E98" s="75" t="s">
        <v>147</v>
      </c>
      <c r="F98" s="75" t="s">
        <v>148</v>
      </c>
      <c r="G98" s="75" t="s">
        <v>322</v>
      </c>
      <c r="H98" s="75" t="s">
        <v>323</v>
      </c>
      <c r="I98" s="94">
        <v>295190</v>
      </c>
      <c r="J98" s="94">
        <v>295190</v>
      </c>
      <c r="K98" s="134">
        <v>295190</v>
      </c>
      <c r="L98" s="94"/>
      <c r="M98" s="94"/>
      <c r="N98" s="94"/>
      <c r="O98" s="94"/>
      <c r="P98" s="94"/>
      <c r="Q98" s="94"/>
      <c r="R98" s="94"/>
      <c r="S98" s="94"/>
      <c r="T98" s="94"/>
      <c r="U98" s="94"/>
      <c r="V98" s="94"/>
      <c r="W98" s="94"/>
    </row>
    <row r="99" s="1" customFormat="1" ht="21.75" customHeight="1" spans="1:23">
      <c r="A99" s="75" t="s">
        <v>382</v>
      </c>
      <c r="B99" s="75" t="s">
        <v>537</v>
      </c>
      <c r="C99" s="75" t="s">
        <v>538</v>
      </c>
      <c r="D99" s="75" t="s">
        <v>70</v>
      </c>
      <c r="E99" s="75" t="s">
        <v>171</v>
      </c>
      <c r="F99" s="75" t="s">
        <v>172</v>
      </c>
      <c r="G99" s="75" t="s">
        <v>324</v>
      </c>
      <c r="H99" s="75" t="s">
        <v>325</v>
      </c>
      <c r="I99" s="94">
        <v>27828510</v>
      </c>
      <c r="J99" s="94">
        <v>27828510</v>
      </c>
      <c r="K99" s="134">
        <v>27828510</v>
      </c>
      <c r="L99" s="94"/>
      <c r="M99" s="94"/>
      <c r="N99" s="94"/>
      <c r="O99" s="94"/>
      <c r="P99" s="94"/>
      <c r="Q99" s="94"/>
      <c r="R99" s="94"/>
      <c r="S99" s="94"/>
      <c r="T99" s="94"/>
      <c r="U99" s="94"/>
      <c r="V99" s="94"/>
      <c r="W99" s="94"/>
    </row>
    <row r="100" s="1" customFormat="1" ht="21.75" customHeight="1" spans="1:23">
      <c r="A100" s="75" t="s">
        <v>382</v>
      </c>
      <c r="B100" s="75" t="s">
        <v>539</v>
      </c>
      <c r="C100" s="75" t="s">
        <v>540</v>
      </c>
      <c r="D100" s="75" t="s">
        <v>70</v>
      </c>
      <c r="E100" s="75" t="s">
        <v>149</v>
      </c>
      <c r="F100" s="75" t="s">
        <v>150</v>
      </c>
      <c r="G100" s="75" t="s">
        <v>322</v>
      </c>
      <c r="H100" s="75" t="s">
        <v>323</v>
      </c>
      <c r="I100" s="94">
        <v>30000</v>
      </c>
      <c r="J100" s="94">
        <v>30000</v>
      </c>
      <c r="K100" s="134">
        <v>30000</v>
      </c>
      <c r="L100" s="94"/>
      <c r="M100" s="94"/>
      <c r="N100" s="94"/>
      <c r="O100" s="94"/>
      <c r="P100" s="94"/>
      <c r="Q100" s="94"/>
      <c r="R100" s="94"/>
      <c r="S100" s="94"/>
      <c r="T100" s="94"/>
      <c r="U100" s="94"/>
      <c r="V100" s="94"/>
      <c r="W100" s="94"/>
    </row>
    <row r="101" s="1" customFormat="1" ht="21.75" customHeight="1" spans="1:23">
      <c r="A101" s="75" t="s">
        <v>382</v>
      </c>
      <c r="B101" s="75" t="s">
        <v>541</v>
      </c>
      <c r="C101" s="75" t="s">
        <v>542</v>
      </c>
      <c r="D101" s="75" t="s">
        <v>70</v>
      </c>
      <c r="E101" s="75" t="s">
        <v>161</v>
      </c>
      <c r="F101" s="75" t="s">
        <v>162</v>
      </c>
      <c r="G101" s="75" t="s">
        <v>324</v>
      </c>
      <c r="H101" s="75" t="s">
        <v>325</v>
      </c>
      <c r="I101" s="94">
        <v>145500</v>
      </c>
      <c r="J101" s="94">
        <v>145500</v>
      </c>
      <c r="K101" s="134">
        <v>145500</v>
      </c>
      <c r="L101" s="94"/>
      <c r="M101" s="94"/>
      <c r="N101" s="94"/>
      <c r="O101" s="94"/>
      <c r="P101" s="94"/>
      <c r="Q101" s="94"/>
      <c r="R101" s="94"/>
      <c r="S101" s="94"/>
      <c r="T101" s="94"/>
      <c r="U101" s="94"/>
      <c r="V101" s="94"/>
      <c r="W101" s="94"/>
    </row>
    <row r="102" s="1" customFormat="1" ht="21.75" customHeight="1" spans="1:23">
      <c r="A102" s="75" t="s">
        <v>382</v>
      </c>
      <c r="B102" s="75" t="s">
        <v>543</v>
      </c>
      <c r="C102" s="75" t="s">
        <v>544</v>
      </c>
      <c r="D102" s="75" t="s">
        <v>70</v>
      </c>
      <c r="E102" s="75" t="s">
        <v>169</v>
      </c>
      <c r="F102" s="75" t="s">
        <v>170</v>
      </c>
      <c r="G102" s="75" t="s">
        <v>351</v>
      </c>
      <c r="H102" s="75" t="s">
        <v>352</v>
      </c>
      <c r="I102" s="94">
        <v>200000</v>
      </c>
      <c r="J102" s="94">
        <v>200000</v>
      </c>
      <c r="K102" s="134">
        <v>200000</v>
      </c>
      <c r="L102" s="94"/>
      <c r="M102" s="94"/>
      <c r="N102" s="94"/>
      <c r="O102" s="94"/>
      <c r="P102" s="94"/>
      <c r="Q102" s="94"/>
      <c r="R102" s="94"/>
      <c r="S102" s="94"/>
      <c r="T102" s="94"/>
      <c r="U102" s="94"/>
      <c r="V102" s="94"/>
      <c r="W102" s="94"/>
    </row>
    <row r="103" s="1" customFormat="1" ht="21.75" customHeight="1" spans="1:23">
      <c r="A103" s="75" t="s">
        <v>382</v>
      </c>
      <c r="B103" s="75" t="s">
        <v>545</v>
      </c>
      <c r="C103" s="75" t="s">
        <v>546</v>
      </c>
      <c r="D103" s="75" t="s">
        <v>70</v>
      </c>
      <c r="E103" s="75" t="s">
        <v>155</v>
      </c>
      <c r="F103" s="75" t="s">
        <v>156</v>
      </c>
      <c r="G103" s="75" t="s">
        <v>324</v>
      </c>
      <c r="H103" s="75" t="s">
        <v>325</v>
      </c>
      <c r="I103" s="94">
        <v>70000</v>
      </c>
      <c r="J103" s="94">
        <v>70000</v>
      </c>
      <c r="K103" s="134">
        <v>70000</v>
      </c>
      <c r="L103" s="94"/>
      <c r="M103" s="94"/>
      <c r="N103" s="94"/>
      <c r="O103" s="94"/>
      <c r="P103" s="94"/>
      <c r="Q103" s="94"/>
      <c r="R103" s="94"/>
      <c r="S103" s="94"/>
      <c r="T103" s="94"/>
      <c r="U103" s="94"/>
      <c r="V103" s="94"/>
      <c r="W103" s="94"/>
    </row>
    <row r="104" s="1" customFormat="1" ht="21.75" customHeight="1" spans="1:23">
      <c r="A104" s="75" t="s">
        <v>382</v>
      </c>
      <c r="B104" s="75" t="s">
        <v>547</v>
      </c>
      <c r="C104" s="75" t="s">
        <v>548</v>
      </c>
      <c r="D104" s="75" t="s">
        <v>70</v>
      </c>
      <c r="E104" s="75" t="s">
        <v>161</v>
      </c>
      <c r="F104" s="75" t="s">
        <v>162</v>
      </c>
      <c r="G104" s="75" t="s">
        <v>324</v>
      </c>
      <c r="H104" s="75" t="s">
        <v>325</v>
      </c>
      <c r="I104" s="94">
        <v>1070000</v>
      </c>
      <c r="J104" s="94">
        <v>1070000</v>
      </c>
      <c r="K104" s="134">
        <v>1070000</v>
      </c>
      <c r="L104" s="94"/>
      <c r="M104" s="94"/>
      <c r="N104" s="94"/>
      <c r="O104" s="94"/>
      <c r="P104" s="94"/>
      <c r="Q104" s="94"/>
      <c r="R104" s="94"/>
      <c r="S104" s="94"/>
      <c r="T104" s="94"/>
      <c r="U104" s="94"/>
      <c r="V104" s="94"/>
      <c r="W104" s="94"/>
    </row>
    <row r="105" s="1" customFormat="1" ht="21.75" customHeight="1" spans="1:23">
      <c r="A105" s="75" t="s">
        <v>382</v>
      </c>
      <c r="B105" s="75" t="s">
        <v>549</v>
      </c>
      <c r="C105" s="75" t="s">
        <v>550</v>
      </c>
      <c r="D105" s="75" t="s">
        <v>70</v>
      </c>
      <c r="E105" s="75" t="s">
        <v>167</v>
      </c>
      <c r="F105" s="75" t="s">
        <v>168</v>
      </c>
      <c r="G105" s="75" t="s">
        <v>322</v>
      </c>
      <c r="H105" s="75" t="s">
        <v>323</v>
      </c>
      <c r="I105" s="94">
        <v>1973000</v>
      </c>
      <c r="J105" s="94">
        <v>1973000</v>
      </c>
      <c r="K105" s="134">
        <v>1973000</v>
      </c>
      <c r="L105" s="94"/>
      <c r="M105" s="94"/>
      <c r="N105" s="94"/>
      <c r="O105" s="94"/>
      <c r="P105" s="94"/>
      <c r="Q105" s="94"/>
      <c r="R105" s="94"/>
      <c r="S105" s="94"/>
      <c r="T105" s="94"/>
      <c r="U105" s="94"/>
      <c r="V105" s="94"/>
      <c r="W105" s="94"/>
    </row>
    <row r="106" s="1" customFormat="1" ht="21.75" customHeight="1" spans="1:23">
      <c r="A106" s="75" t="s">
        <v>382</v>
      </c>
      <c r="B106" s="75" t="s">
        <v>551</v>
      </c>
      <c r="C106" s="75" t="s">
        <v>552</v>
      </c>
      <c r="D106" s="75" t="s">
        <v>70</v>
      </c>
      <c r="E106" s="75" t="s">
        <v>149</v>
      </c>
      <c r="F106" s="75" t="s">
        <v>150</v>
      </c>
      <c r="G106" s="75" t="s">
        <v>322</v>
      </c>
      <c r="H106" s="75" t="s">
        <v>323</v>
      </c>
      <c r="I106" s="94">
        <v>150000</v>
      </c>
      <c r="J106" s="94">
        <v>150000</v>
      </c>
      <c r="K106" s="134">
        <v>150000</v>
      </c>
      <c r="L106" s="94"/>
      <c r="M106" s="94"/>
      <c r="N106" s="94"/>
      <c r="O106" s="94"/>
      <c r="P106" s="94"/>
      <c r="Q106" s="94"/>
      <c r="R106" s="94"/>
      <c r="S106" s="94"/>
      <c r="T106" s="94"/>
      <c r="U106" s="94"/>
      <c r="V106" s="94"/>
      <c r="W106" s="94"/>
    </row>
    <row r="107" s="1" customFormat="1" ht="21.75" customHeight="1" spans="1:23">
      <c r="A107" s="75" t="s">
        <v>382</v>
      </c>
      <c r="B107" s="75" t="s">
        <v>553</v>
      </c>
      <c r="C107" s="75" t="s">
        <v>554</v>
      </c>
      <c r="D107" s="75" t="s">
        <v>70</v>
      </c>
      <c r="E107" s="75" t="s">
        <v>149</v>
      </c>
      <c r="F107" s="75" t="s">
        <v>150</v>
      </c>
      <c r="G107" s="75" t="s">
        <v>324</v>
      </c>
      <c r="H107" s="75" t="s">
        <v>325</v>
      </c>
      <c r="I107" s="94">
        <v>17644.5</v>
      </c>
      <c r="J107" s="94">
        <v>17644.5</v>
      </c>
      <c r="K107" s="134">
        <v>17644.5</v>
      </c>
      <c r="L107" s="94"/>
      <c r="M107" s="94"/>
      <c r="N107" s="94"/>
      <c r="O107" s="94"/>
      <c r="P107" s="94"/>
      <c r="Q107" s="94"/>
      <c r="R107" s="94"/>
      <c r="S107" s="94"/>
      <c r="T107" s="94"/>
      <c r="U107" s="94"/>
      <c r="V107" s="94"/>
      <c r="W107" s="94"/>
    </row>
    <row r="108" s="1" customFormat="1" ht="21.75" customHeight="1" spans="1:23">
      <c r="A108" s="75" t="s">
        <v>382</v>
      </c>
      <c r="B108" s="75" t="s">
        <v>555</v>
      </c>
      <c r="C108" s="75" t="s">
        <v>556</v>
      </c>
      <c r="D108" s="75" t="s">
        <v>70</v>
      </c>
      <c r="E108" s="75" t="s">
        <v>147</v>
      </c>
      <c r="F108" s="75" t="s">
        <v>148</v>
      </c>
      <c r="G108" s="75" t="s">
        <v>351</v>
      </c>
      <c r="H108" s="75" t="s">
        <v>352</v>
      </c>
      <c r="I108" s="94">
        <v>874200</v>
      </c>
      <c r="J108" s="94">
        <v>874200</v>
      </c>
      <c r="K108" s="134">
        <v>874200</v>
      </c>
      <c r="L108" s="94"/>
      <c r="M108" s="94"/>
      <c r="N108" s="94"/>
      <c r="O108" s="94"/>
      <c r="P108" s="94"/>
      <c r="Q108" s="94"/>
      <c r="R108" s="94"/>
      <c r="S108" s="94"/>
      <c r="T108" s="94"/>
      <c r="U108" s="94"/>
      <c r="V108" s="94"/>
      <c r="W108" s="94"/>
    </row>
    <row r="109" s="1" customFormat="1" ht="21.75" customHeight="1" spans="1:23">
      <c r="A109" s="75" t="s">
        <v>382</v>
      </c>
      <c r="B109" s="75" t="s">
        <v>557</v>
      </c>
      <c r="C109" s="75" t="s">
        <v>558</v>
      </c>
      <c r="D109" s="75" t="s">
        <v>70</v>
      </c>
      <c r="E109" s="75" t="s">
        <v>147</v>
      </c>
      <c r="F109" s="75" t="s">
        <v>148</v>
      </c>
      <c r="G109" s="75" t="s">
        <v>320</v>
      </c>
      <c r="H109" s="75" t="s">
        <v>321</v>
      </c>
      <c r="I109" s="94">
        <v>593272.15</v>
      </c>
      <c r="J109" s="94">
        <v>593272.15</v>
      </c>
      <c r="K109" s="134">
        <v>593272.15</v>
      </c>
      <c r="L109" s="94"/>
      <c r="M109" s="94"/>
      <c r="N109" s="94"/>
      <c r="O109" s="94"/>
      <c r="P109" s="94"/>
      <c r="Q109" s="94"/>
      <c r="R109" s="94"/>
      <c r="S109" s="94"/>
      <c r="T109" s="94"/>
      <c r="U109" s="94"/>
      <c r="V109" s="94"/>
      <c r="W109" s="94"/>
    </row>
    <row r="110" s="1" customFormat="1" ht="21.75" customHeight="1" spans="1:23">
      <c r="A110" s="75" t="s">
        <v>382</v>
      </c>
      <c r="B110" s="75" t="s">
        <v>559</v>
      </c>
      <c r="C110" s="75" t="s">
        <v>560</v>
      </c>
      <c r="D110" s="75" t="s">
        <v>70</v>
      </c>
      <c r="E110" s="75" t="s">
        <v>167</v>
      </c>
      <c r="F110" s="75" t="s">
        <v>168</v>
      </c>
      <c r="G110" s="75" t="s">
        <v>429</v>
      </c>
      <c r="H110" s="75" t="s">
        <v>430</v>
      </c>
      <c r="I110" s="94">
        <v>3981300.02</v>
      </c>
      <c r="J110" s="94">
        <v>3981300.02</v>
      </c>
      <c r="K110" s="134">
        <v>3981300.02</v>
      </c>
      <c r="L110" s="94"/>
      <c r="M110" s="94"/>
      <c r="N110" s="94"/>
      <c r="O110" s="94"/>
      <c r="P110" s="94"/>
      <c r="Q110" s="94"/>
      <c r="R110" s="94"/>
      <c r="S110" s="94"/>
      <c r="T110" s="94"/>
      <c r="U110" s="94"/>
      <c r="V110" s="94"/>
      <c r="W110" s="94"/>
    </row>
    <row r="111" s="1" customFormat="1" ht="21.75" customHeight="1" spans="1:23">
      <c r="A111" s="75" t="s">
        <v>382</v>
      </c>
      <c r="B111" s="75" t="s">
        <v>561</v>
      </c>
      <c r="C111" s="75" t="s">
        <v>562</v>
      </c>
      <c r="D111" s="75" t="s">
        <v>70</v>
      </c>
      <c r="E111" s="75" t="s">
        <v>161</v>
      </c>
      <c r="F111" s="75" t="s">
        <v>162</v>
      </c>
      <c r="G111" s="75" t="s">
        <v>351</v>
      </c>
      <c r="H111" s="75" t="s">
        <v>352</v>
      </c>
      <c r="I111" s="94">
        <v>389650</v>
      </c>
      <c r="J111" s="94">
        <v>389650</v>
      </c>
      <c r="K111" s="134">
        <v>389650</v>
      </c>
      <c r="L111" s="94"/>
      <c r="M111" s="94"/>
      <c r="N111" s="94"/>
      <c r="O111" s="94"/>
      <c r="P111" s="94"/>
      <c r="Q111" s="94"/>
      <c r="R111" s="94"/>
      <c r="S111" s="94"/>
      <c r="T111" s="94"/>
      <c r="U111" s="94"/>
      <c r="V111" s="94"/>
      <c r="W111" s="94"/>
    </row>
    <row r="112" s="1" customFormat="1" ht="21.75" customHeight="1" spans="1:23">
      <c r="A112" s="75" t="s">
        <v>382</v>
      </c>
      <c r="B112" s="75" t="s">
        <v>563</v>
      </c>
      <c r="C112" s="75" t="s">
        <v>564</v>
      </c>
      <c r="D112" s="75" t="s">
        <v>70</v>
      </c>
      <c r="E112" s="75" t="s">
        <v>151</v>
      </c>
      <c r="F112" s="75" t="s">
        <v>152</v>
      </c>
      <c r="G112" s="75" t="s">
        <v>322</v>
      </c>
      <c r="H112" s="75" t="s">
        <v>323</v>
      </c>
      <c r="I112" s="94">
        <v>240000</v>
      </c>
      <c r="J112" s="94">
        <v>240000</v>
      </c>
      <c r="K112" s="134">
        <v>240000</v>
      </c>
      <c r="L112" s="94"/>
      <c r="M112" s="94"/>
      <c r="N112" s="94"/>
      <c r="O112" s="94"/>
      <c r="P112" s="94"/>
      <c r="Q112" s="94"/>
      <c r="R112" s="94"/>
      <c r="S112" s="94"/>
      <c r="T112" s="94"/>
      <c r="U112" s="94"/>
      <c r="V112" s="94"/>
      <c r="W112" s="94"/>
    </row>
    <row r="113" s="1" customFormat="1" ht="21.75" customHeight="1" spans="1:23">
      <c r="A113" s="75" t="s">
        <v>382</v>
      </c>
      <c r="B113" s="75" t="s">
        <v>565</v>
      </c>
      <c r="C113" s="75" t="s">
        <v>566</v>
      </c>
      <c r="D113" s="75" t="s">
        <v>70</v>
      </c>
      <c r="E113" s="75" t="s">
        <v>153</v>
      </c>
      <c r="F113" s="75" t="s">
        <v>154</v>
      </c>
      <c r="G113" s="75" t="s">
        <v>322</v>
      </c>
      <c r="H113" s="75" t="s">
        <v>323</v>
      </c>
      <c r="I113" s="94">
        <v>50000</v>
      </c>
      <c r="J113" s="94">
        <v>50000</v>
      </c>
      <c r="K113" s="134">
        <v>50000</v>
      </c>
      <c r="L113" s="94"/>
      <c r="M113" s="94"/>
      <c r="N113" s="94"/>
      <c r="O113" s="94"/>
      <c r="P113" s="94"/>
      <c r="Q113" s="94"/>
      <c r="R113" s="94"/>
      <c r="S113" s="94"/>
      <c r="T113" s="94"/>
      <c r="U113" s="94"/>
      <c r="V113" s="94"/>
      <c r="W113" s="94"/>
    </row>
    <row r="114" s="1" customFormat="1" ht="21.75" customHeight="1" spans="1:23">
      <c r="A114" s="75" t="s">
        <v>382</v>
      </c>
      <c r="B114" s="75" t="s">
        <v>567</v>
      </c>
      <c r="C114" s="75" t="s">
        <v>568</v>
      </c>
      <c r="D114" s="75" t="s">
        <v>70</v>
      </c>
      <c r="E114" s="75" t="s">
        <v>163</v>
      </c>
      <c r="F114" s="75" t="s">
        <v>164</v>
      </c>
      <c r="G114" s="75" t="s">
        <v>322</v>
      </c>
      <c r="H114" s="75" t="s">
        <v>323</v>
      </c>
      <c r="I114" s="94">
        <v>16000</v>
      </c>
      <c r="J114" s="94">
        <v>16000</v>
      </c>
      <c r="K114" s="134">
        <v>16000</v>
      </c>
      <c r="L114" s="94"/>
      <c r="M114" s="94"/>
      <c r="N114" s="94"/>
      <c r="O114" s="94"/>
      <c r="P114" s="94"/>
      <c r="Q114" s="94"/>
      <c r="R114" s="94"/>
      <c r="S114" s="94"/>
      <c r="T114" s="94"/>
      <c r="U114" s="94"/>
      <c r="V114" s="94"/>
      <c r="W114" s="94"/>
    </row>
    <row r="115" s="1" customFormat="1" ht="21.75" customHeight="1" spans="1:23">
      <c r="A115" s="75" t="s">
        <v>382</v>
      </c>
      <c r="B115" s="75" t="s">
        <v>569</v>
      </c>
      <c r="C115" s="75" t="s">
        <v>570</v>
      </c>
      <c r="D115" s="75" t="s">
        <v>70</v>
      </c>
      <c r="E115" s="75" t="s">
        <v>147</v>
      </c>
      <c r="F115" s="75" t="s">
        <v>148</v>
      </c>
      <c r="G115" s="75" t="s">
        <v>320</v>
      </c>
      <c r="H115" s="75" t="s">
        <v>321</v>
      </c>
      <c r="I115" s="94">
        <v>10000</v>
      </c>
      <c r="J115" s="94">
        <v>10000</v>
      </c>
      <c r="K115" s="134">
        <v>10000</v>
      </c>
      <c r="L115" s="94"/>
      <c r="M115" s="94"/>
      <c r="N115" s="94"/>
      <c r="O115" s="94"/>
      <c r="P115" s="94"/>
      <c r="Q115" s="94"/>
      <c r="R115" s="94"/>
      <c r="S115" s="94"/>
      <c r="T115" s="94"/>
      <c r="U115" s="94"/>
      <c r="V115" s="94"/>
      <c r="W115" s="94"/>
    </row>
    <row r="116" s="1" customFormat="1" ht="21.75" customHeight="1" spans="1:23">
      <c r="A116" s="75" t="s">
        <v>382</v>
      </c>
      <c r="B116" s="75" t="s">
        <v>571</v>
      </c>
      <c r="C116" s="75" t="s">
        <v>572</v>
      </c>
      <c r="D116" s="75" t="s">
        <v>70</v>
      </c>
      <c r="E116" s="75" t="s">
        <v>153</v>
      </c>
      <c r="F116" s="75" t="s">
        <v>154</v>
      </c>
      <c r="G116" s="75" t="s">
        <v>320</v>
      </c>
      <c r="H116" s="75" t="s">
        <v>321</v>
      </c>
      <c r="I116" s="94">
        <v>60000</v>
      </c>
      <c r="J116" s="94">
        <v>60000</v>
      </c>
      <c r="K116" s="134">
        <v>60000</v>
      </c>
      <c r="L116" s="94"/>
      <c r="M116" s="94"/>
      <c r="N116" s="94"/>
      <c r="O116" s="94"/>
      <c r="P116" s="94"/>
      <c r="Q116" s="94"/>
      <c r="R116" s="94"/>
      <c r="S116" s="94"/>
      <c r="T116" s="94"/>
      <c r="U116" s="94"/>
      <c r="V116" s="94"/>
      <c r="W116" s="94"/>
    </row>
    <row r="117" s="1" customFormat="1" ht="21.75" customHeight="1" spans="1:23">
      <c r="A117" s="75" t="s">
        <v>382</v>
      </c>
      <c r="B117" s="75" t="s">
        <v>573</v>
      </c>
      <c r="C117" s="75" t="s">
        <v>574</v>
      </c>
      <c r="D117" s="75" t="s">
        <v>70</v>
      </c>
      <c r="E117" s="75" t="s">
        <v>161</v>
      </c>
      <c r="F117" s="75" t="s">
        <v>162</v>
      </c>
      <c r="G117" s="75" t="s">
        <v>351</v>
      </c>
      <c r="H117" s="75" t="s">
        <v>352</v>
      </c>
      <c r="I117" s="94">
        <v>470000</v>
      </c>
      <c r="J117" s="94">
        <v>470000</v>
      </c>
      <c r="K117" s="134">
        <v>470000</v>
      </c>
      <c r="L117" s="94"/>
      <c r="M117" s="94"/>
      <c r="N117" s="94"/>
      <c r="O117" s="94"/>
      <c r="P117" s="94"/>
      <c r="Q117" s="94"/>
      <c r="R117" s="94"/>
      <c r="S117" s="94"/>
      <c r="T117" s="94"/>
      <c r="U117" s="94"/>
      <c r="V117" s="94"/>
      <c r="W117" s="94"/>
    </row>
    <row r="118" s="1" customFormat="1" ht="21.75" customHeight="1" spans="1:23">
      <c r="A118" s="75" t="s">
        <v>382</v>
      </c>
      <c r="B118" s="75" t="s">
        <v>575</v>
      </c>
      <c r="C118" s="75" t="s">
        <v>576</v>
      </c>
      <c r="D118" s="75" t="s">
        <v>70</v>
      </c>
      <c r="E118" s="75" t="s">
        <v>163</v>
      </c>
      <c r="F118" s="75" t="s">
        <v>164</v>
      </c>
      <c r="G118" s="75" t="s">
        <v>322</v>
      </c>
      <c r="H118" s="75" t="s">
        <v>323</v>
      </c>
      <c r="I118" s="94">
        <v>378000</v>
      </c>
      <c r="J118" s="94">
        <v>378000</v>
      </c>
      <c r="K118" s="134">
        <v>378000</v>
      </c>
      <c r="L118" s="94"/>
      <c r="M118" s="94"/>
      <c r="N118" s="94"/>
      <c r="O118" s="94"/>
      <c r="P118" s="94"/>
      <c r="Q118" s="94"/>
      <c r="R118" s="94"/>
      <c r="S118" s="94"/>
      <c r="T118" s="94"/>
      <c r="U118" s="94"/>
      <c r="V118" s="94"/>
      <c r="W118" s="94"/>
    </row>
    <row r="119" s="1" customFormat="1" ht="21.75" customHeight="1" spans="1:23">
      <c r="A119" s="75" t="s">
        <v>382</v>
      </c>
      <c r="B119" s="75" t="s">
        <v>577</v>
      </c>
      <c r="C119" s="75" t="s">
        <v>578</v>
      </c>
      <c r="D119" s="75" t="s">
        <v>70</v>
      </c>
      <c r="E119" s="75" t="s">
        <v>161</v>
      </c>
      <c r="F119" s="75" t="s">
        <v>162</v>
      </c>
      <c r="G119" s="75" t="s">
        <v>322</v>
      </c>
      <c r="H119" s="75" t="s">
        <v>323</v>
      </c>
      <c r="I119" s="94">
        <v>20169</v>
      </c>
      <c r="J119" s="94">
        <v>20169</v>
      </c>
      <c r="K119" s="134">
        <v>20169</v>
      </c>
      <c r="L119" s="94"/>
      <c r="M119" s="94"/>
      <c r="N119" s="94"/>
      <c r="O119" s="94"/>
      <c r="P119" s="94"/>
      <c r="Q119" s="94"/>
      <c r="R119" s="94"/>
      <c r="S119" s="94"/>
      <c r="T119" s="94"/>
      <c r="U119" s="94"/>
      <c r="V119" s="94"/>
      <c r="W119" s="94"/>
    </row>
    <row r="120" s="1" customFormat="1" ht="21.75" customHeight="1" spans="1:23">
      <c r="A120" s="75" t="s">
        <v>382</v>
      </c>
      <c r="B120" s="75" t="s">
        <v>579</v>
      </c>
      <c r="C120" s="75" t="s">
        <v>580</v>
      </c>
      <c r="D120" s="75" t="s">
        <v>70</v>
      </c>
      <c r="E120" s="75" t="s">
        <v>161</v>
      </c>
      <c r="F120" s="75" t="s">
        <v>162</v>
      </c>
      <c r="G120" s="75" t="s">
        <v>322</v>
      </c>
      <c r="H120" s="75" t="s">
        <v>323</v>
      </c>
      <c r="I120" s="94">
        <v>100000</v>
      </c>
      <c r="J120" s="94">
        <v>100000</v>
      </c>
      <c r="K120" s="134">
        <v>100000</v>
      </c>
      <c r="L120" s="94"/>
      <c r="M120" s="94"/>
      <c r="N120" s="94"/>
      <c r="O120" s="94"/>
      <c r="P120" s="94"/>
      <c r="Q120" s="94"/>
      <c r="R120" s="94"/>
      <c r="S120" s="94"/>
      <c r="T120" s="94"/>
      <c r="U120" s="94"/>
      <c r="V120" s="94"/>
      <c r="W120" s="94"/>
    </row>
    <row r="121" s="1" customFormat="1" ht="21.75" customHeight="1" spans="1:23">
      <c r="A121" s="75" t="s">
        <v>382</v>
      </c>
      <c r="B121" s="75" t="s">
        <v>581</v>
      </c>
      <c r="C121" s="75" t="s">
        <v>582</v>
      </c>
      <c r="D121" s="75" t="s">
        <v>70</v>
      </c>
      <c r="E121" s="75" t="s">
        <v>167</v>
      </c>
      <c r="F121" s="75" t="s">
        <v>168</v>
      </c>
      <c r="G121" s="75" t="s">
        <v>351</v>
      </c>
      <c r="H121" s="75" t="s">
        <v>352</v>
      </c>
      <c r="I121" s="94">
        <v>115260.02</v>
      </c>
      <c r="J121" s="94">
        <v>115260.02</v>
      </c>
      <c r="K121" s="134">
        <v>115260.02</v>
      </c>
      <c r="L121" s="94"/>
      <c r="M121" s="94"/>
      <c r="N121" s="94"/>
      <c r="O121" s="94"/>
      <c r="P121" s="94"/>
      <c r="Q121" s="94"/>
      <c r="R121" s="94"/>
      <c r="S121" s="94"/>
      <c r="T121" s="94"/>
      <c r="U121" s="94"/>
      <c r="V121" s="94"/>
      <c r="W121" s="94"/>
    </row>
    <row r="122" s="1" customFormat="1" ht="21.75" customHeight="1" spans="1:23">
      <c r="A122" s="75" t="s">
        <v>382</v>
      </c>
      <c r="B122" s="75" t="s">
        <v>583</v>
      </c>
      <c r="C122" s="75" t="s">
        <v>584</v>
      </c>
      <c r="D122" s="75" t="s">
        <v>70</v>
      </c>
      <c r="E122" s="75" t="s">
        <v>161</v>
      </c>
      <c r="F122" s="75" t="s">
        <v>162</v>
      </c>
      <c r="G122" s="75" t="s">
        <v>322</v>
      </c>
      <c r="H122" s="75" t="s">
        <v>323</v>
      </c>
      <c r="I122" s="94">
        <v>972620</v>
      </c>
      <c r="J122" s="94">
        <v>972620</v>
      </c>
      <c r="K122" s="134">
        <v>972620</v>
      </c>
      <c r="L122" s="94"/>
      <c r="M122" s="94"/>
      <c r="N122" s="94"/>
      <c r="O122" s="94"/>
      <c r="P122" s="94"/>
      <c r="Q122" s="94"/>
      <c r="R122" s="94"/>
      <c r="S122" s="94"/>
      <c r="T122" s="94"/>
      <c r="U122" s="94"/>
      <c r="V122" s="94"/>
      <c r="W122" s="94"/>
    </row>
    <row r="123" s="1" customFormat="1" ht="21.75" customHeight="1" spans="1:23">
      <c r="A123" s="75" t="s">
        <v>382</v>
      </c>
      <c r="B123" s="75" t="s">
        <v>585</v>
      </c>
      <c r="C123" s="75" t="s">
        <v>586</v>
      </c>
      <c r="D123" s="75" t="s">
        <v>70</v>
      </c>
      <c r="E123" s="75" t="s">
        <v>161</v>
      </c>
      <c r="F123" s="75" t="s">
        <v>162</v>
      </c>
      <c r="G123" s="75" t="s">
        <v>310</v>
      </c>
      <c r="H123" s="75" t="s">
        <v>311</v>
      </c>
      <c r="I123" s="94">
        <v>675644.38</v>
      </c>
      <c r="J123" s="94">
        <v>675644.38</v>
      </c>
      <c r="K123" s="134">
        <v>675644.38</v>
      </c>
      <c r="L123" s="94"/>
      <c r="M123" s="94"/>
      <c r="N123" s="94"/>
      <c r="O123" s="94"/>
      <c r="P123" s="94"/>
      <c r="Q123" s="94"/>
      <c r="R123" s="94"/>
      <c r="S123" s="94"/>
      <c r="T123" s="94"/>
      <c r="U123" s="94"/>
      <c r="V123" s="94"/>
      <c r="W123" s="94"/>
    </row>
    <row r="124" s="1" customFormat="1" ht="21.75" customHeight="1" spans="1:23">
      <c r="A124" s="75" t="s">
        <v>382</v>
      </c>
      <c r="B124" s="75" t="s">
        <v>587</v>
      </c>
      <c r="C124" s="75" t="s">
        <v>588</v>
      </c>
      <c r="D124" s="75" t="s">
        <v>70</v>
      </c>
      <c r="E124" s="75" t="s">
        <v>161</v>
      </c>
      <c r="F124" s="75" t="s">
        <v>162</v>
      </c>
      <c r="G124" s="75" t="s">
        <v>322</v>
      </c>
      <c r="H124" s="75" t="s">
        <v>323</v>
      </c>
      <c r="I124" s="94">
        <v>340500</v>
      </c>
      <c r="J124" s="94">
        <v>340500</v>
      </c>
      <c r="K124" s="134">
        <v>340500</v>
      </c>
      <c r="L124" s="94"/>
      <c r="M124" s="94"/>
      <c r="N124" s="94"/>
      <c r="O124" s="94"/>
      <c r="P124" s="94"/>
      <c r="Q124" s="94"/>
      <c r="R124" s="94"/>
      <c r="S124" s="94"/>
      <c r="T124" s="94"/>
      <c r="U124" s="94"/>
      <c r="V124" s="94"/>
      <c r="W124" s="94"/>
    </row>
    <row r="125" s="1" customFormat="1" ht="21.75" customHeight="1" spans="1:23">
      <c r="A125" s="75" t="s">
        <v>382</v>
      </c>
      <c r="B125" s="75" t="s">
        <v>589</v>
      </c>
      <c r="C125" s="75" t="s">
        <v>590</v>
      </c>
      <c r="D125" s="75" t="s">
        <v>70</v>
      </c>
      <c r="E125" s="75" t="s">
        <v>161</v>
      </c>
      <c r="F125" s="75" t="s">
        <v>162</v>
      </c>
      <c r="G125" s="75" t="s">
        <v>322</v>
      </c>
      <c r="H125" s="75" t="s">
        <v>323</v>
      </c>
      <c r="I125" s="94">
        <v>220000</v>
      </c>
      <c r="J125" s="94">
        <v>220000</v>
      </c>
      <c r="K125" s="134">
        <v>220000</v>
      </c>
      <c r="L125" s="94"/>
      <c r="M125" s="94"/>
      <c r="N125" s="94"/>
      <c r="O125" s="94"/>
      <c r="P125" s="94"/>
      <c r="Q125" s="94"/>
      <c r="R125" s="94"/>
      <c r="S125" s="94"/>
      <c r="T125" s="94"/>
      <c r="U125" s="94"/>
      <c r="V125" s="94"/>
      <c r="W125" s="94"/>
    </row>
    <row r="126" s="1" customFormat="1" ht="21.75" customHeight="1" spans="1:23">
      <c r="A126" s="75" t="s">
        <v>382</v>
      </c>
      <c r="B126" s="75" t="s">
        <v>591</v>
      </c>
      <c r="C126" s="75" t="s">
        <v>592</v>
      </c>
      <c r="D126" s="75" t="s">
        <v>70</v>
      </c>
      <c r="E126" s="75" t="s">
        <v>171</v>
      </c>
      <c r="F126" s="75" t="s">
        <v>172</v>
      </c>
      <c r="G126" s="75" t="s">
        <v>322</v>
      </c>
      <c r="H126" s="75" t="s">
        <v>323</v>
      </c>
      <c r="I126" s="94">
        <v>15166800</v>
      </c>
      <c r="J126" s="94">
        <v>15166800</v>
      </c>
      <c r="K126" s="134">
        <v>15166800</v>
      </c>
      <c r="L126" s="94"/>
      <c r="M126" s="94"/>
      <c r="N126" s="94"/>
      <c r="O126" s="94"/>
      <c r="P126" s="94"/>
      <c r="Q126" s="94"/>
      <c r="R126" s="94"/>
      <c r="S126" s="94"/>
      <c r="T126" s="94"/>
      <c r="U126" s="94"/>
      <c r="V126" s="94"/>
      <c r="W126" s="94"/>
    </row>
    <row r="127" s="1" customFormat="1" ht="21.75" customHeight="1" spans="1:23">
      <c r="A127" s="75" t="s">
        <v>382</v>
      </c>
      <c r="B127" s="75" t="s">
        <v>593</v>
      </c>
      <c r="C127" s="75" t="s">
        <v>594</v>
      </c>
      <c r="D127" s="75" t="s">
        <v>70</v>
      </c>
      <c r="E127" s="75" t="s">
        <v>171</v>
      </c>
      <c r="F127" s="75" t="s">
        <v>172</v>
      </c>
      <c r="G127" s="75" t="s">
        <v>322</v>
      </c>
      <c r="H127" s="75" t="s">
        <v>323</v>
      </c>
      <c r="I127" s="94">
        <v>3653314.72</v>
      </c>
      <c r="J127" s="94">
        <v>3653314.72</v>
      </c>
      <c r="K127" s="134">
        <v>3653314.72</v>
      </c>
      <c r="L127" s="94"/>
      <c r="M127" s="94"/>
      <c r="N127" s="94"/>
      <c r="O127" s="94"/>
      <c r="P127" s="94"/>
      <c r="Q127" s="94"/>
      <c r="R127" s="94"/>
      <c r="S127" s="94"/>
      <c r="T127" s="94"/>
      <c r="U127" s="94"/>
      <c r="V127" s="94"/>
      <c r="W127" s="94"/>
    </row>
    <row r="128" s="1" customFormat="1" ht="21.75" customHeight="1" spans="1:23">
      <c r="A128" s="75" t="s">
        <v>382</v>
      </c>
      <c r="B128" s="75" t="s">
        <v>595</v>
      </c>
      <c r="C128" s="75" t="s">
        <v>596</v>
      </c>
      <c r="D128" s="75" t="s">
        <v>70</v>
      </c>
      <c r="E128" s="75" t="s">
        <v>127</v>
      </c>
      <c r="F128" s="75" t="s">
        <v>128</v>
      </c>
      <c r="G128" s="75" t="s">
        <v>322</v>
      </c>
      <c r="H128" s="75" t="s">
        <v>323</v>
      </c>
      <c r="I128" s="94">
        <v>198900</v>
      </c>
      <c r="J128" s="94">
        <v>198900</v>
      </c>
      <c r="K128" s="134">
        <v>198900</v>
      </c>
      <c r="L128" s="94"/>
      <c r="M128" s="94"/>
      <c r="N128" s="94"/>
      <c r="O128" s="94"/>
      <c r="P128" s="94"/>
      <c r="Q128" s="94"/>
      <c r="R128" s="94"/>
      <c r="S128" s="94"/>
      <c r="T128" s="94"/>
      <c r="U128" s="94"/>
      <c r="V128" s="94"/>
      <c r="W128" s="94"/>
    </row>
    <row r="129" s="1" customFormat="1" ht="21.75" customHeight="1" spans="1:23">
      <c r="A129" s="75" t="s">
        <v>382</v>
      </c>
      <c r="B129" s="75" t="s">
        <v>597</v>
      </c>
      <c r="C129" s="75" t="s">
        <v>598</v>
      </c>
      <c r="D129" s="75" t="s">
        <v>70</v>
      </c>
      <c r="E129" s="75" t="s">
        <v>127</v>
      </c>
      <c r="F129" s="75" t="s">
        <v>128</v>
      </c>
      <c r="G129" s="75" t="s">
        <v>322</v>
      </c>
      <c r="H129" s="75" t="s">
        <v>323</v>
      </c>
      <c r="I129" s="94">
        <v>435611</v>
      </c>
      <c r="J129" s="94">
        <v>435611</v>
      </c>
      <c r="K129" s="134">
        <v>435611</v>
      </c>
      <c r="L129" s="94"/>
      <c r="M129" s="94"/>
      <c r="N129" s="94"/>
      <c r="O129" s="94"/>
      <c r="P129" s="94"/>
      <c r="Q129" s="94"/>
      <c r="R129" s="94"/>
      <c r="S129" s="94"/>
      <c r="T129" s="94"/>
      <c r="U129" s="94"/>
      <c r="V129" s="94"/>
      <c r="W129" s="94"/>
    </row>
    <row r="130" s="1" customFormat="1" ht="21.75" customHeight="1" spans="1:23">
      <c r="A130" s="75" t="s">
        <v>382</v>
      </c>
      <c r="B130" s="75" t="s">
        <v>599</v>
      </c>
      <c r="C130" s="75" t="s">
        <v>600</v>
      </c>
      <c r="D130" s="75" t="s">
        <v>70</v>
      </c>
      <c r="E130" s="75" t="s">
        <v>127</v>
      </c>
      <c r="F130" s="75" t="s">
        <v>128</v>
      </c>
      <c r="G130" s="75" t="s">
        <v>322</v>
      </c>
      <c r="H130" s="75" t="s">
        <v>323</v>
      </c>
      <c r="I130" s="94">
        <v>145000</v>
      </c>
      <c r="J130" s="94">
        <v>145000</v>
      </c>
      <c r="K130" s="134">
        <v>145000</v>
      </c>
      <c r="L130" s="94"/>
      <c r="M130" s="94"/>
      <c r="N130" s="94"/>
      <c r="O130" s="94"/>
      <c r="P130" s="94"/>
      <c r="Q130" s="94"/>
      <c r="R130" s="94"/>
      <c r="S130" s="94"/>
      <c r="T130" s="94"/>
      <c r="U130" s="94"/>
      <c r="V130" s="94"/>
      <c r="W130" s="94"/>
    </row>
    <row r="131" s="1" customFormat="1" ht="21.75" customHeight="1" spans="1:23">
      <c r="A131" s="75" t="s">
        <v>382</v>
      </c>
      <c r="B131" s="75" t="s">
        <v>601</v>
      </c>
      <c r="C131" s="75" t="s">
        <v>602</v>
      </c>
      <c r="D131" s="75" t="s">
        <v>70</v>
      </c>
      <c r="E131" s="75" t="s">
        <v>137</v>
      </c>
      <c r="F131" s="75" t="s">
        <v>138</v>
      </c>
      <c r="G131" s="75" t="s">
        <v>322</v>
      </c>
      <c r="H131" s="75" t="s">
        <v>323</v>
      </c>
      <c r="I131" s="94">
        <v>4000</v>
      </c>
      <c r="J131" s="94"/>
      <c r="K131" s="134"/>
      <c r="L131" s="94">
        <v>4000</v>
      </c>
      <c r="M131" s="94"/>
      <c r="N131" s="94"/>
      <c r="O131" s="94"/>
      <c r="P131" s="94"/>
      <c r="Q131" s="94"/>
      <c r="R131" s="94"/>
      <c r="S131" s="94"/>
      <c r="T131" s="94"/>
      <c r="U131" s="94"/>
      <c r="V131" s="94"/>
      <c r="W131" s="94"/>
    </row>
    <row r="132" s="1" customFormat="1" ht="21.75" customHeight="1" spans="1:23">
      <c r="A132" s="75" t="s">
        <v>382</v>
      </c>
      <c r="B132" s="75" t="s">
        <v>603</v>
      </c>
      <c r="C132" s="75" t="s">
        <v>604</v>
      </c>
      <c r="D132" s="75" t="s">
        <v>70</v>
      </c>
      <c r="E132" s="75" t="s">
        <v>139</v>
      </c>
      <c r="F132" s="75" t="s">
        <v>140</v>
      </c>
      <c r="G132" s="75" t="s">
        <v>322</v>
      </c>
      <c r="H132" s="75" t="s">
        <v>323</v>
      </c>
      <c r="I132" s="94">
        <v>567500</v>
      </c>
      <c r="J132" s="94"/>
      <c r="K132" s="134"/>
      <c r="L132" s="94">
        <v>567500</v>
      </c>
      <c r="M132" s="94"/>
      <c r="N132" s="94"/>
      <c r="O132" s="94"/>
      <c r="P132" s="94"/>
      <c r="Q132" s="94"/>
      <c r="R132" s="94"/>
      <c r="S132" s="94"/>
      <c r="T132" s="94"/>
      <c r="U132" s="94"/>
      <c r="V132" s="94"/>
      <c r="W132" s="94"/>
    </row>
    <row r="133" s="1" customFormat="1" ht="21.75" customHeight="1" spans="1:23">
      <c r="A133" s="75" t="s">
        <v>382</v>
      </c>
      <c r="B133" s="75" t="s">
        <v>605</v>
      </c>
      <c r="C133" s="75" t="s">
        <v>606</v>
      </c>
      <c r="D133" s="75" t="s">
        <v>70</v>
      </c>
      <c r="E133" s="75" t="s">
        <v>137</v>
      </c>
      <c r="F133" s="75" t="s">
        <v>138</v>
      </c>
      <c r="G133" s="75" t="s">
        <v>322</v>
      </c>
      <c r="H133" s="75" t="s">
        <v>323</v>
      </c>
      <c r="I133" s="94">
        <v>11520000</v>
      </c>
      <c r="J133" s="94"/>
      <c r="K133" s="134"/>
      <c r="L133" s="94">
        <v>11520000</v>
      </c>
      <c r="M133" s="94"/>
      <c r="N133" s="94"/>
      <c r="O133" s="94"/>
      <c r="P133" s="94"/>
      <c r="Q133" s="94"/>
      <c r="R133" s="94"/>
      <c r="S133" s="94"/>
      <c r="T133" s="94"/>
      <c r="U133" s="94"/>
      <c r="V133" s="94"/>
      <c r="W133" s="94"/>
    </row>
    <row r="134" s="1" customFormat="1" ht="21.75" customHeight="1" spans="1:23">
      <c r="A134" s="75" t="s">
        <v>382</v>
      </c>
      <c r="B134" s="75" t="s">
        <v>607</v>
      </c>
      <c r="C134" s="75" t="s">
        <v>608</v>
      </c>
      <c r="D134" s="75" t="s">
        <v>70</v>
      </c>
      <c r="E134" s="75" t="s">
        <v>185</v>
      </c>
      <c r="F134" s="75" t="s">
        <v>186</v>
      </c>
      <c r="G134" s="75" t="s">
        <v>324</v>
      </c>
      <c r="H134" s="75" t="s">
        <v>325</v>
      </c>
      <c r="I134" s="94">
        <v>2462700</v>
      </c>
      <c r="J134" s="94">
        <v>2462700</v>
      </c>
      <c r="K134" s="134">
        <v>2462700</v>
      </c>
      <c r="L134" s="94"/>
      <c r="M134" s="94"/>
      <c r="N134" s="94"/>
      <c r="O134" s="94"/>
      <c r="P134" s="94"/>
      <c r="Q134" s="94"/>
      <c r="R134" s="94"/>
      <c r="S134" s="94"/>
      <c r="T134" s="94"/>
      <c r="U134" s="94"/>
      <c r="V134" s="94"/>
      <c r="W134" s="94"/>
    </row>
    <row r="135" s="1" customFormat="1" ht="21.75" customHeight="1" spans="1:23">
      <c r="A135" s="75" t="s">
        <v>382</v>
      </c>
      <c r="B135" s="75" t="s">
        <v>609</v>
      </c>
      <c r="C135" s="75" t="s">
        <v>610</v>
      </c>
      <c r="D135" s="75" t="s">
        <v>70</v>
      </c>
      <c r="E135" s="75" t="s">
        <v>185</v>
      </c>
      <c r="F135" s="75" t="s">
        <v>186</v>
      </c>
      <c r="G135" s="75" t="s">
        <v>324</v>
      </c>
      <c r="H135" s="75" t="s">
        <v>325</v>
      </c>
      <c r="I135" s="94">
        <v>261200</v>
      </c>
      <c r="J135" s="94">
        <v>261200</v>
      </c>
      <c r="K135" s="134">
        <v>261200</v>
      </c>
      <c r="L135" s="94"/>
      <c r="M135" s="94"/>
      <c r="N135" s="94"/>
      <c r="O135" s="94"/>
      <c r="P135" s="94"/>
      <c r="Q135" s="94"/>
      <c r="R135" s="94"/>
      <c r="S135" s="94"/>
      <c r="T135" s="94"/>
      <c r="U135" s="94"/>
      <c r="V135" s="94"/>
      <c r="W135" s="94"/>
    </row>
    <row r="136" s="1" customFormat="1" ht="21.75" customHeight="1" spans="1:23">
      <c r="A136" s="75" t="s">
        <v>382</v>
      </c>
      <c r="B136" s="75" t="s">
        <v>611</v>
      </c>
      <c r="C136" s="75" t="s">
        <v>612</v>
      </c>
      <c r="D136" s="75" t="s">
        <v>70</v>
      </c>
      <c r="E136" s="75" t="s">
        <v>145</v>
      </c>
      <c r="F136" s="75" t="s">
        <v>146</v>
      </c>
      <c r="G136" s="75" t="s">
        <v>330</v>
      </c>
      <c r="H136" s="75" t="s">
        <v>331</v>
      </c>
      <c r="I136" s="94">
        <v>20743.8</v>
      </c>
      <c r="J136" s="94">
        <v>20743.8</v>
      </c>
      <c r="K136" s="134">
        <v>20743.8</v>
      </c>
      <c r="L136" s="94"/>
      <c r="M136" s="94"/>
      <c r="N136" s="94"/>
      <c r="O136" s="94"/>
      <c r="P136" s="94"/>
      <c r="Q136" s="94"/>
      <c r="R136" s="94"/>
      <c r="S136" s="94"/>
      <c r="T136" s="94"/>
      <c r="U136" s="94"/>
      <c r="V136" s="94"/>
      <c r="W136" s="94"/>
    </row>
    <row r="137" s="1" customFormat="1" ht="21.75" customHeight="1" spans="1:23">
      <c r="A137" s="75" t="s">
        <v>382</v>
      </c>
      <c r="B137" s="75" t="s">
        <v>613</v>
      </c>
      <c r="C137" s="75" t="s">
        <v>614</v>
      </c>
      <c r="D137" s="75" t="s">
        <v>70</v>
      </c>
      <c r="E137" s="75" t="s">
        <v>145</v>
      </c>
      <c r="F137" s="75" t="s">
        <v>146</v>
      </c>
      <c r="G137" s="75" t="s">
        <v>330</v>
      </c>
      <c r="H137" s="75" t="s">
        <v>331</v>
      </c>
      <c r="I137" s="94">
        <v>372600</v>
      </c>
      <c r="J137" s="94">
        <v>372600</v>
      </c>
      <c r="K137" s="134">
        <v>372600</v>
      </c>
      <c r="L137" s="94"/>
      <c r="M137" s="94"/>
      <c r="N137" s="94"/>
      <c r="O137" s="94"/>
      <c r="P137" s="94"/>
      <c r="Q137" s="94"/>
      <c r="R137" s="94"/>
      <c r="S137" s="94"/>
      <c r="T137" s="94"/>
      <c r="U137" s="94"/>
      <c r="V137" s="94"/>
      <c r="W137" s="94"/>
    </row>
    <row r="138" s="1" customFormat="1" ht="21.75" customHeight="1" spans="1:23">
      <c r="A138" s="75" t="s">
        <v>382</v>
      </c>
      <c r="B138" s="75" t="s">
        <v>615</v>
      </c>
      <c r="C138" s="75" t="s">
        <v>616</v>
      </c>
      <c r="D138" s="75" t="s">
        <v>70</v>
      </c>
      <c r="E138" s="75" t="s">
        <v>185</v>
      </c>
      <c r="F138" s="75" t="s">
        <v>186</v>
      </c>
      <c r="G138" s="75" t="s">
        <v>324</v>
      </c>
      <c r="H138" s="75" t="s">
        <v>325</v>
      </c>
      <c r="I138" s="94">
        <v>544080</v>
      </c>
      <c r="J138" s="94">
        <v>544080</v>
      </c>
      <c r="K138" s="134">
        <v>544080</v>
      </c>
      <c r="L138" s="94"/>
      <c r="M138" s="94"/>
      <c r="N138" s="94"/>
      <c r="O138" s="94"/>
      <c r="P138" s="94"/>
      <c r="Q138" s="94"/>
      <c r="R138" s="94"/>
      <c r="S138" s="94"/>
      <c r="T138" s="94"/>
      <c r="U138" s="94"/>
      <c r="V138" s="94"/>
      <c r="W138" s="94"/>
    </row>
    <row r="139" s="1" customFormat="1" ht="21.75" customHeight="1" spans="1:23">
      <c r="A139" s="75" t="s">
        <v>382</v>
      </c>
      <c r="B139" s="75" t="s">
        <v>617</v>
      </c>
      <c r="C139" s="75" t="s">
        <v>618</v>
      </c>
      <c r="D139" s="75" t="s">
        <v>70</v>
      </c>
      <c r="E139" s="75" t="s">
        <v>185</v>
      </c>
      <c r="F139" s="75" t="s">
        <v>186</v>
      </c>
      <c r="G139" s="75" t="s">
        <v>324</v>
      </c>
      <c r="H139" s="75" t="s">
        <v>325</v>
      </c>
      <c r="I139" s="94">
        <v>321900</v>
      </c>
      <c r="J139" s="94">
        <v>321900</v>
      </c>
      <c r="K139" s="134">
        <v>321900</v>
      </c>
      <c r="L139" s="94"/>
      <c r="M139" s="94"/>
      <c r="N139" s="94"/>
      <c r="O139" s="94"/>
      <c r="P139" s="94"/>
      <c r="Q139" s="94"/>
      <c r="R139" s="94"/>
      <c r="S139" s="94"/>
      <c r="T139" s="94"/>
      <c r="U139" s="94"/>
      <c r="V139" s="94"/>
      <c r="W139" s="94"/>
    </row>
    <row r="140" s="1" customFormat="1" ht="21.75" customHeight="1" spans="1:23">
      <c r="A140" s="75" t="s">
        <v>382</v>
      </c>
      <c r="B140" s="75" t="s">
        <v>619</v>
      </c>
      <c r="C140" s="75" t="s">
        <v>620</v>
      </c>
      <c r="D140" s="75" t="s">
        <v>70</v>
      </c>
      <c r="E140" s="75" t="s">
        <v>149</v>
      </c>
      <c r="F140" s="75" t="s">
        <v>150</v>
      </c>
      <c r="G140" s="75" t="s">
        <v>351</v>
      </c>
      <c r="H140" s="75" t="s">
        <v>352</v>
      </c>
      <c r="I140" s="94">
        <v>1110000</v>
      </c>
      <c r="J140" s="94">
        <v>1110000</v>
      </c>
      <c r="K140" s="134">
        <v>1110000</v>
      </c>
      <c r="L140" s="94"/>
      <c r="M140" s="94"/>
      <c r="N140" s="94"/>
      <c r="O140" s="94"/>
      <c r="P140" s="94"/>
      <c r="Q140" s="94"/>
      <c r="R140" s="94"/>
      <c r="S140" s="94"/>
      <c r="T140" s="94"/>
      <c r="U140" s="94"/>
      <c r="V140" s="94"/>
      <c r="W140" s="94"/>
    </row>
    <row r="141" s="1" customFormat="1" ht="21.75" customHeight="1" spans="1:23">
      <c r="A141" s="75" t="s">
        <v>382</v>
      </c>
      <c r="B141" s="75" t="s">
        <v>621</v>
      </c>
      <c r="C141" s="75" t="s">
        <v>622</v>
      </c>
      <c r="D141" s="75" t="s">
        <v>70</v>
      </c>
      <c r="E141" s="75" t="s">
        <v>179</v>
      </c>
      <c r="F141" s="75" t="s">
        <v>180</v>
      </c>
      <c r="G141" s="75" t="s">
        <v>429</v>
      </c>
      <c r="H141" s="75" t="s">
        <v>430</v>
      </c>
      <c r="I141" s="94">
        <v>10000000</v>
      </c>
      <c r="J141" s="94">
        <v>10000000</v>
      </c>
      <c r="K141" s="134">
        <v>10000000</v>
      </c>
      <c r="L141" s="94"/>
      <c r="M141" s="94"/>
      <c r="N141" s="94"/>
      <c r="O141" s="94"/>
      <c r="P141" s="94"/>
      <c r="Q141" s="94"/>
      <c r="R141" s="94"/>
      <c r="S141" s="94"/>
      <c r="T141" s="94"/>
      <c r="U141" s="94"/>
      <c r="V141" s="94"/>
      <c r="W141" s="94"/>
    </row>
    <row r="142" s="1" customFormat="1" ht="44" customHeight="1" spans="1:23">
      <c r="A142" s="75" t="s">
        <v>382</v>
      </c>
      <c r="B142" s="75" t="s">
        <v>623</v>
      </c>
      <c r="C142" s="75" t="s">
        <v>624</v>
      </c>
      <c r="D142" s="75" t="s">
        <v>70</v>
      </c>
      <c r="E142" s="75" t="s">
        <v>181</v>
      </c>
      <c r="F142" s="75" t="s">
        <v>182</v>
      </c>
      <c r="G142" s="75" t="s">
        <v>322</v>
      </c>
      <c r="H142" s="75" t="s">
        <v>323</v>
      </c>
      <c r="I142" s="94">
        <v>1156000</v>
      </c>
      <c r="J142" s="94">
        <v>1156000</v>
      </c>
      <c r="K142" s="134">
        <v>1156000</v>
      </c>
      <c r="L142" s="94"/>
      <c r="M142" s="94"/>
      <c r="N142" s="94"/>
      <c r="O142" s="94"/>
      <c r="P142" s="94"/>
      <c r="Q142" s="94"/>
      <c r="R142" s="94"/>
      <c r="S142" s="94"/>
      <c r="T142" s="94"/>
      <c r="U142" s="94"/>
      <c r="V142" s="94"/>
      <c r="W142" s="94"/>
    </row>
    <row r="143" s="1" customFormat="1" ht="21.75" customHeight="1" spans="1:23">
      <c r="A143" s="75" t="s">
        <v>382</v>
      </c>
      <c r="B143" s="75" t="s">
        <v>625</v>
      </c>
      <c r="C143" s="75" t="s">
        <v>626</v>
      </c>
      <c r="D143" s="75" t="s">
        <v>70</v>
      </c>
      <c r="E143" s="75" t="s">
        <v>177</v>
      </c>
      <c r="F143" s="75" t="s">
        <v>178</v>
      </c>
      <c r="G143" s="75" t="s">
        <v>322</v>
      </c>
      <c r="H143" s="75" t="s">
        <v>323</v>
      </c>
      <c r="I143" s="94">
        <v>76068700</v>
      </c>
      <c r="J143" s="94">
        <v>76068700</v>
      </c>
      <c r="K143" s="134">
        <v>76068700</v>
      </c>
      <c r="L143" s="94"/>
      <c r="M143" s="94"/>
      <c r="N143" s="94"/>
      <c r="O143" s="94"/>
      <c r="P143" s="94"/>
      <c r="Q143" s="94"/>
      <c r="R143" s="94"/>
      <c r="S143" s="94"/>
      <c r="T143" s="94"/>
      <c r="U143" s="94"/>
      <c r="V143" s="94"/>
      <c r="W143" s="94"/>
    </row>
    <row r="144" s="1" customFormat="1" ht="21.75" customHeight="1" spans="1:23">
      <c r="A144" s="75" t="s">
        <v>382</v>
      </c>
      <c r="B144" s="75" t="s">
        <v>627</v>
      </c>
      <c r="C144" s="75" t="s">
        <v>628</v>
      </c>
      <c r="D144" s="75" t="s">
        <v>70</v>
      </c>
      <c r="E144" s="75" t="s">
        <v>149</v>
      </c>
      <c r="F144" s="75" t="s">
        <v>150</v>
      </c>
      <c r="G144" s="75" t="s">
        <v>351</v>
      </c>
      <c r="H144" s="75" t="s">
        <v>352</v>
      </c>
      <c r="I144" s="94">
        <v>300000</v>
      </c>
      <c r="J144" s="94">
        <v>300000</v>
      </c>
      <c r="K144" s="134">
        <v>300000</v>
      </c>
      <c r="L144" s="94"/>
      <c r="M144" s="94"/>
      <c r="N144" s="94"/>
      <c r="O144" s="94"/>
      <c r="P144" s="94"/>
      <c r="Q144" s="94"/>
      <c r="R144" s="94"/>
      <c r="S144" s="94"/>
      <c r="T144" s="94"/>
      <c r="U144" s="94"/>
      <c r="V144" s="94"/>
      <c r="W144" s="94"/>
    </row>
    <row r="145" s="1" customFormat="1" ht="21.75" customHeight="1" spans="1:23">
      <c r="A145" s="75" t="s">
        <v>382</v>
      </c>
      <c r="B145" s="75" t="s">
        <v>629</v>
      </c>
      <c r="C145" s="75" t="s">
        <v>630</v>
      </c>
      <c r="D145" s="75" t="s">
        <v>70</v>
      </c>
      <c r="E145" s="75" t="s">
        <v>161</v>
      </c>
      <c r="F145" s="75" t="s">
        <v>162</v>
      </c>
      <c r="G145" s="75" t="s">
        <v>351</v>
      </c>
      <c r="H145" s="75" t="s">
        <v>352</v>
      </c>
      <c r="I145" s="94">
        <v>3930000</v>
      </c>
      <c r="J145" s="94">
        <v>3930000</v>
      </c>
      <c r="K145" s="134">
        <v>3930000</v>
      </c>
      <c r="L145" s="94"/>
      <c r="M145" s="94"/>
      <c r="N145" s="94"/>
      <c r="O145" s="94"/>
      <c r="P145" s="94"/>
      <c r="Q145" s="94"/>
      <c r="R145" s="94"/>
      <c r="S145" s="94"/>
      <c r="T145" s="94"/>
      <c r="U145" s="94"/>
      <c r="V145" s="94"/>
      <c r="W145" s="94"/>
    </row>
    <row r="146" s="1" customFormat="1" ht="21.75" customHeight="1" spans="1:23">
      <c r="A146" s="75" t="s">
        <v>382</v>
      </c>
      <c r="B146" s="75" t="s">
        <v>631</v>
      </c>
      <c r="C146" s="75" t="s">
        <v>632</v>
      </c>
      <c r="D146" s="75" t="s">
        <v>70</v>
      </c>
      <c r="E146" s="75" t="s">
        <v>161</v>
      </c>
      <c r="F146" s="75" t="s">
        <v>162</v>
      </c>
      <c r="G146" s="75" t="s">
        <v>351</v>
      </c>
      <c r="H146" s="75" t="s">
        <v>352</v>
      </c>
      <c r="I146" s="94">
        <v>1800000</v>
      </c>
      <c r="J146" s="94">
        <v>1800000</v>
      </c>
      <c r="K146" s="134">
        <v>1800000</v>
      </c>
      <c r="L146" s="94"/>
      <c r="M146" s="94"/>
      <c r="N146" s="94"/>
      <c r="O146" s="94"/>
      <c r="P146" s="94"/>
      <c r="Q146" s="94"/>
      <c r="R146" s="94"/>
      <c r="S146" s="94"/>
      <c r="T146" s="94"/>
      <c r="U146" s="94"/>
      <c r="V146" s="94"/>
      <c r="W146" s="94"/>
    </row>
    <row r="147" s="1" customFormat="1" ht="21.75" customHeight="1" spans="1:23">
      <c r="A147" s="75" t="s">
        <v>382</v>
      </c>
      <c r="B147" s="75" t="s">
        <v>633</v>
      </c>
      <c r="C147" s="75" t="s">
        <v>634</v>
      </c>
      <c r="D147" s="75" t="s">
        <v>70</v>
      </c>
      <c r="E147" s="75" t="s">
        <v>161</v>
      </c>
      <c r="F147" s="75" t="s">
        <v>162</v>
      </c>
      <c r="G147" s="75" t="s">
        <v>351</v>
      </c>
      <c r="H147" s="75" t="s">
        <v>352</v>
      </c>
      <c r="I147" s="94">
        <v>3420000</v>
      </c>
      <c r="J147" s="94">
        <v>3420000</v>
      </c>
      <c r="K147" s="134">
        <v>3420000</v>
      </c>
      <c r="L147" s="94"/>
      <c r="M147" s="94"/>
      <c r="N147" s="94"/>
      <c r="O147" s="94"/>
      <c r="P147" s="94"/>
      <c r="Q147" s="94"/>
      <c r="R147" s="94"/>
      <c r="S147" s="94"/>
      <c r="T147" s="94"/>
      <c r="U147" s="94"/>
      <c r="V147" s="94"/>
      <c r="W147" s="94"/>
    </row>
    <row r="148" s="1" customFormat="1" ht="21.75" customHeight="1" spans="1:23">
      <c r="A148" s="75" t="s">
        <v>382</v>
      </c>
      <c r="B148" s="75" t="s">
        <v>635</v>
      </c>
      <c r="C148" s="75" t="s">
        <v>636</v>
      </c>
      <c r="D148" s="75" t="s">
        <v>70</v>
      </c>
      <c r="E148" s="75" t="s">
        <v>161</v>
      </c>
      <c r="F148" s="75" t="s">
        <v>162</v>
      </c>
      <c r="G148" s="75" t="s">
        <v>351</v>
      </c>
      <c r="H148" s="75" t="s">
        <v>352</v>
      </c>
      <c r="I148" s="94">
        <v>630000</v>
      </c>
      <c r="J148" s="94">
        <v>630000</v>
      </c>
      <c r="K148" s="134">
        <v>630000</v>
      </c>
      <c r="L148" s="94"/>
      <c r="M148" s="94"/>
      <c r="N148" s="94"/>
      <c r="O148" s="94"/>
      <c r="P148" s="94"/>
      <c r="Q148" s="94"/>
      <c r="R148" s="94"/>
      <c r="S148" s="94"/>
      <c r="T148" s="94"/>
      <c r="U148" s="94"/>
      <c r="V148" s="94"/>
      <c r="W148" s="94"/>
    </row>
    <row r="149" s="1" customFormat="1" ht="21.75" customHeight="1" spans="1:23">
      <c r="A149" s="75" t="s">
        <v>382</v>
      </c>
      <c r="B149" s="75" t="s">
        <v>637</v>
      </c>
      <c r="C149" s="75" t="s">
        <v>638</v>
      </c>
      <c r="D149" s="75" t="s">
        <v>70</v>
      </c>
      <c r="E149" s="75" t="s">
        <v>163</v>
      </c>
      <c r="F149" s="75" t="s">
        <v>164</v>
      </c>
      <c r="G149" s="75" t="s">
        <v>351</v>
      </c>
      <c r="H149" s="75" t="s">
        <v>352</v>
      </c>
      <c r="I149" s="94">
        <v>970000</v>
      </c>
      <c r="J149" s="94">
        <v>970000</v>
      </c>
      <c r="K149" s="134">
        <v>970000</v>
      </c>
      <c r="L149" s="94"/>
      <c r="M149" s="94"/>
      <c r="N149" s="94"/>
      <c r="O149" s="94"/>
      <c r="P149" s="94"/>
      <c r="Q149" s="94"/>
      <c r="R149" s="94"/>
      <c r="S149" s="94"/>
      <c r="T149" s="94"/>
      <c r="U149" s="94"/>
      <c r="V149" s="94"/>
      <c r="W149" s="94"/>
    </row>
    <row r="150" s="1" customFormat="1" ht="21.75" customHeight="1" spans="1:23">
      <c r="A150" s="75" t="s">
        <v>382</v>
      </c>
      <c r="B150" s="75" t="s">
        <v>639</v>
      </c>
      <c r="C150" s="75" t="s">
        <v>640</v>
      </c>
      <c r="D150" s="75" t="s">
        <v>70</v>
      </c>
      <c r="E150" s="75" t="s">
        <v>167</v>
      </c>
      <c r="F150" s="75" t="s">
        <v>168</v>
      </c>
      <c r="G150" s="75" t="s">
        <v>351</v>
      </c>
      <c r="H150" s="75" t="s">
        <v>352</v>
      </c>
      <c r="I150" s="94">
        <v>9810000</v>
      </c>
      <c r="J150" s="94">
        <v>9810000</v>
      </c>
      <c r="K150" s="134">
        <v>9810000</v>
      </c>
      <c r="L150" s="94"/>
      <c r="M150" s="94"/>
      <c r="N150" s="94"/>
      <c r="O150" s="94"/>
      <c r="P150" s="94"/>
      <c r="Q150" s="94"/>
      <c r="R150" s="94"/>
      <c r="S150" s="94"/>
      <c r="T150" s="94"/>
      <c r="U150" s="94"/>
      <c r="V150" s="94"/>
      <c r="W150" s="94"/>
    </row>
    <row r="151" s="1" customFormat="1" ht="21.75" customHeight="1" spans="1:23">
      <c r="A151" s="75" t="s">
        <v>382</v>
      </c>
      <c r="B151" s="75" t="s">
        <v>641</v>
      </c>
      <c r="C151" s="75" t="s">
        <v>642</v>
      </c>
      <c r="D151" s="75" t="s">
        <v>70</v>
      </c>
      <c r="E151" s="75" t="s">
        <v>167</v>
      </c>
      <c r="F151" s="75" t="s">
        <v>168</v>
      </c>
      <c r="G151" s="75" t="s">
        <v>330</v>
      </c>
      <c r="H151" s="75" t="s">
        <v>331</v>
      </c>
      <c r="I151" s="94">
        <v>7248000</v>
      </c>
      <c r="J151" s="94">
        <v>7248000</v>
      </c>
      <c r="K151" s="134">
        <v>7248000</v>
      </c>
      <c r="L151" s="94"/>
      <c r="M151" s="94"/>
      <c r="N151" s="94"/>
      <c r="O151" s="94"/>
      <c r="P151" s="94"/>
      <c r="Q151" s="94"/>
      <c r="R151" s="94"/>
      <c r="S151" s="94"/>
      <c r="T151" s="94"/>
      <c r="U151" s="94"/>
      <c r="V151" s="94"/>
      <c r="W151" s="94"/>
    </row>
    <row r="152" s="1" customFormat="1" ht="21.75" customHeight="1" spans="1:23">
      <c r="A152" s="75" t="s">
        <v>382</v>
      </c>
      <c r="B152" s="75" t="s">
        <v>643</v>
      </c>
      <c r="C152" s="75" t="s">
        <v>644</v>
      </c>
      <c r="D152" s="75" t="s">
        <v>70</v>
      </c>
      <c r="E152" s="75" t="s">
        <v>147</v>
      </c>
      <c r="F152" s="75" t="s">
        <v>148</v>
      </c>
      <c r="G152" s="75" t="s">
        <v>351</v>
      </c>
      <c r="H152" s="75" t="s">
        <v>352</v>
      </c>
      <c r="I152" s="94">
        <v>2210000</v>
      </c>
      <c r="J152" s="94">
        <v>2210000</v>
      </c>
      <c r="K152" s="134">
        <v>2210000</v>
      </c>
      <c r="L152" s="94"/>
      <c r="M152" s="94"/>
      <c r="N152" s="94"/>
      <c r="O152" s="94"/>
      <c r="P152" s="94"/>
      <c r="Q152" s="94"/>
      <c r="R152" s="94"/>
      <c r="S152" s="94"/>
      <c r="T152" s="94"/>
      <c r="U152" s="94"/>
      <c r="V152" s="94"/>
      <c r="W152" s="94"/>
    </row>
    <row r="153" s="1" customFormat="1" ht="21.75" customHeight="1" spans="1:23">
      <c r="A153" s="75" t="s">
        <v>382</v>
      </c>
      <c r="B153" s="75" t="s">
        <v>645</v>
      </c>
      <c r="C153" s="75" t="s">
        <v>646</v>
      </c>
      <c r="D153" s="75" t="s">
        <v>70</v>
      </c>
      <c r="E153" s="75" t="s">
        <v>167</v>
      </c>
      <c r="F153" s="75" t="s">
        <v>168</v>
      </c>
      <c r="G153" s="75" t="s">
        <v>351</v>
      </c>
      <c r="H153" s="75" t="s">
        <v>352</v>
      </c>
      <c r="I153" s="94">
        <v>4320000</v>
      </c>
      <c r="J153" s="94">
        <v>4320000</v>
      </c>
      <c r="K153" s="134">
        <v>4320000</v>
      </c>
      <c r="L153" s="94"/>
      <c r="M153" s="94"/>
      <c r="N153" s="94"/>
      <c r="O153" s="94"/>
      <c r="P153" s="94"/>
      <c r="Q153" s="94"/>
      <c r="R153" s="94"/>
      <c r="S153" s="94"/>
      <c r="T153" s="94"/>
      <c r="U153" s="94"/>
      <c r="V153" s="94"/>
      <c r="W153" s="94"/>
    </row>
    <row r="154" s="1" customFormat="1" ht="21.75" customHeight="1" spans="1:23">
      <c r="A154" s="75" t="s">
        <v>382</v>
      </c>
      <c r="B154" s="75" t="s">
        <v>647</v>
      </c>
      <c r="C154" s="75" t="s">
        <v>648</v>
      </c>
      <c r="D154" s="75" t="s">
        <v>70</v>
      </c>
      <c r="E154" s="75" t="s">
        <v>191</v>
      </c>
      <c r="F154" s="75" t="s">
        <v>192</v>
      </c>
      <c r="G154" s="75" t="s">
        <v>322</v>
      </c>
      <c r="H154" s="75" t="s">
        <v>323</v>
      </c>
      <c r="I154" s="94">
        <v>4450000</v>
      </c>
      <c r="J154" s="94">
        <v>4450000</v>
      </c>
      <c r="K154" s="134">
        <v>4450000</v>
      </c>
      <c r="L154" s="94"/>
      <c r="M154" s="94"/>
      <c r="N154" s="94"/>
      <c r="O154" s="94"/>
      <c r="P154" s="94"/>
      <c r="Q154" s="94"/>
      <c r="R154" s="94"/>
      <c r="S154" s="94"/>
      <c r="T154" s="94"/>
      <c r="U154" s="94"/>
      <c r="V154" s="94"/>
      <c r="W154" s="94"/>
    </row>
    <row r="155" s="1" customFormat="1" ht="21.75" customHeight="1" spans="1:23">
      <c r="A155" s="75" t="s">
        <v>382</v>
      </c>
      <c r="B155" s="75" t="s">
        <v>649</v>
      </c>
      <c r="C155" s="75" t="s">
        <v>650</v>
      </c>
      <c r="D155" s="75" t="s">
        <v>70</v>
      </c>
      <c r="E155" s="75" t="s">
        <v>159</v>
      </c>
      <c r="F155" s="75" t="s">
        <v>160</v>
      </c>
      <c r="G155" s="75" t="s">
        <v>429</v>
      </c>
      <c r="H155" s="75" t="s">
        <v>430</v>
      </c>
      <c r="I155" s="94">
        <v>56970000</v>
      </c>
      <c r="J155" s="94">
        <v>56970000</v>
      </c>
      <c r="K155" s="134">
        <v>56970000</v>
      </c>
      <c r="L155" s="94"/>
      <c r="M155" s="94"/>
      <c r="N155" s="94"/>
      <c r="O155" s="94"/>
      <c r="P155" s="94"/>
      <c r="Q155" s="94"/>
      <c r="R155" s="94"/>
      <c r="S155" s="94"/>
      <c r="T155" s="94"/>
      <c r="U155" s="94"/>
      <c r="V155" s="94"/>
      <c r="W155" s="94"/>
    </row>
    <row r="156" s="1" customFormat="1" ht="18.75" customHeight="1" spans="1:23">
      <c r="A156" s="33" t="s">
        <v>239</v>
      </c>
      <c r="B156" s="34"/>
      <c r="C156" s="34"/>
      <c r="D156" s="34"/>
      <c r="E156" s="34"/>
      <c r="F156" s="34"/>
      <c r="G156" s="34"/>
      <c r="H156" s="35"/>
      <c r="I156" s="94">
        <v>426462649.12</v>
      </c>
      <c r="J156" s="94">
        <v>399719029.74</v>
      </c>
      <c r="K156" s="134">
        <v>399719029.74</v>
      </c>
      <c r="L156" s="94">
        <v>12091500</v>
      </c>
      <c r="M156" s="94"/>
      <c r="N156" s="94">
        <v>14652119.38</v>
      </c>
      <c r="O156" s="94"/>
      <c r="P156" s="94"/>
      <c r="Q156" s="94"/>
      <c r="R156" s="94"/>
      <c r="S156" s="94"/>
      <c r="T156" s="94"/>
      <c r="U156" s="94"/>
      <c r="V156" s="94"/>
      <c r="W156" s="94"/>
    </row>
  </sheetData>
  <mergeCells count="28">
    <mergeCell ref="A2:W2"/>
    <mergeCell ref="A3:H3"/>
    <mergeCell ref="J4:M4"/>
    <mergeCell ref="N4:P4"/>
    <mergeCell ref="R4:W4"/>
    <mergeCell ref="A156:H156"/>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7" right="0.37" top="0.56" bottom="0.56" header="0.48" footer="0.48"/>
  <pageSetup paperSize="9" scale="56"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494"/>
  <sheetViews>
    <sheetView showZeros="0" workbookViewId="0">
      <pane ySplit="1" topLeftCell="A2" activePane="bottomLeft" state="frozen"/>
      <selection/>
      <selection pane="bottomLeft" activeCell="C447" sqref="$A447:$XFD447"/>
    </sheetView>
  </sheetViews>
  <sheetFormatPr defaultColWidth="9.14166666666667" defaultRowHeight="12" customHeight="1"/>
  <cols>
    <col min="1" max="1" width="34.2833333333333" style="1" customWidth="1"/>
    <col min="2" max="2" width="29" style="1" customWidth="1"/>
    <col min="3" max="5" width="23.575" style="1" customWidth="1"/>
    <col min="6" max="6" width="11.2833333333333" style="1" customWidth="1"/>
    <col min="7" max="7" width="25.1416666666667" style="1" customWidth="1"/>
    <col min="8" max="8" width="15.575" style="1" customWidth="1"/>
    <col min="9" max="9" width="13.425" style="1" customWidth="1"/>
    <col min="10" max="10" width="18.85" style="1" customWidth="1"/>
    <col min="11" max="16384" width="9.14166666666667" style="1"/>
  </cols>
  <sheetData>
    <row r="1" s="1" customFormat="1" ht="18" customHeight="1" spans="10:10">
      <c r="J1" s="3" t="s">
        <v>651</v>
      </c>
    </row>
    <row r="2" s="1" customFormat="1" ht="39.75" customHeight="1" spans="1:10">
      <c r="A2" s="160" t="str">
        <f>"2025"&amp;"年部门项目支出绩效目标表"</f>
        <v>2025年部门项目支出绩效目标表</v>
      </c>
      <c r="B2" s="4"/>
      <c r="C2" s="4"/>
      <c r="D2" s="4"/>
      <c r="E2" s="4"/>
      <c r="F2" s="103"/>
      <c r="G2" s="4"/>
      <c r="H2" s="103"/>
      <c r="I2" s="103"/>
      <c r="J2" s="4"/>
    </row>
    <row r="3" s="1" customFormat="1" ht="17.25" customHeight="1" spans="1:1">
      <c r="A3" s="5" t="str">
        <f>"单位名称："&amp;"寻甸回族彝族自治县农业农村局"</f>
        <v>单位名称：寻甸回族彝族自治县农业农村局</v>
      </c>
    </row>
    <row r="4" s="1" customFormat="1" ht="44.25" customHeight="1" spans="1:10">
      <c r="A4" s="161" t="s">
        <v>251</v>
      </c>
      <c r="B4" s="161" t="s">
        <v>652</v>
      </c>
      <c r="C4" s="161" t="s">
        <v>653</v>
      </c>
      <c r="D4" s="161" t="s">
        <v>654</v>
      </c>
      <c r="E4" s="161" t="s">
        <v>655</v>
      </c>
      <c r="F4" s="153" t="s">
        <v>656</v>
      </c>
      <c r="G4" s="161" t="s">
        <v>657</v>
      </c>
      <c r="H4" s="153" t="s">
        <v>658</v>
      </c>
      <c r="I4" s="153" t="s">
        <v>659</v>
      </c>
      <c r="J4" s="161" t="s">
        <v>660</v>
      </c>
    </row>
    <row r="5" s="1" customFormat="1" ht="18.75" customHeight="1" spans="1:10">
      <c r="A5" s="162">
        <v>1</v>
      </c>
      <c r="B5" s="162">
        <v>2</v>
      </c>
      <c r="C5" s="162">
        <v>3</v>
      </c>
      <c r="D5" s="162">
        <v>4</v>
      </c>
      <c r="E5" s="162">
        <v>5</v>
      </c>
      <c r="F5" s="36">
        <v>6</v>
      </c>
      <c r="G5" s="162">
        <v>7</v>
      </c>
      <c r="H5" s="36">
        <v>8</v>
      </c>
      <c r="I5" s="36">
        <v>9</v>
      </c>
      <c r="J5" s="162">
        <v>10</v>
      </c>
    </row>
    <row r="6" s="1" customFormat="1" ht="42" customHeight="1" spans="1:10">
      <c r="A6" s="30" t="s">
        <v>70</v>
      </c>
      <c r="B6" s="75"/>
      <c r="C6" s="75"/>
      <c r="D6" s="75"/>
      <c r="E6" s="163"/>
      <c r="F6" s="78"/>
      <c r="G6" s="163"/>
      <c r="H6" s="78"/>
      <c r="I6" s="78"/>
      <c r="J6" s="163"/>
    </row>
    <row r="7" s="1" customFormat="1" ht="42" customHeight="1" spans="1:10">
      <c r="A7" s="164" t="s">
        <v>562</v>
      </c>
      <c r="B7" s="21" t="s">
        <v>562</v>
      </c>
      <c r="C7" s="21" t="s">
        <v>661</v>
      </c>
      <c r="D7" s="21" t="s">
        <v>662</v>
      </c>
      <c r="E7" s="30" t="s">
        <v>562</v>
      </c>
      <c r="F7" s="21" t="s">
        <v>663</v>
      </c>
      <c r="G7" s="30" t="s">
        <v>664</v>
      </c>
      <c r="H7" s="21" t="s">
        <v>665</v>
      </c>
      <c r="I7" s="21" t="s">
        <v>666</v>
      </c>
      <c r="J7" s="30" t="s">
        <v>562</v>
      </c>
    </row>
    <row r="8" s="1" customFormat="1" ht="42" customHeight="1" spans="1:10">
      <c r="A8" s="164"/>
      <c r="B8" s="21"/>
      <c r="C8" s="21" t="s">
        <v>667</v>
      </c>
      <c r="D8" s="21" t="s">
        <v>668</v>
      </c>
      <c r="E8" s="30" t="s">
        <v>669</v>
      </c>
      <c r="F8" s="21" t="s">
        <v>663</v>
      </c>
      <c r="G8" s="30" t="s">
        <v>670</v>
      </c>
      <c r="H8" s="21" t="s">
        <v>671</v>
      </c>
      <c r="I8" s="21" t="s">
        <v>672</v>
      </c>
      <c r="J8" s="30" t="s">
        <v>669</v>
      </c>
    </row>
    <row r="9" s="1" customFormat="1" ht="42" customHeight="1" spans="1:10">
      <c r="A9" s="164"/>
      <c r="B9" s="21"/>
      <c r="C9" s="21" t="s">
        <v>673</v>
      </c>
      <c r="D9" s="21" t="s">
        <v>674</v>
      </c>
      <c r="E9" s="30" t="s">
        <v>675</v>
      </c>
      <c r="F9" s="21" t="s">
        <v>676</v>
      </c>
      <c r="G9" s="30" t="s">
        <v>677</v>
      </c>
      <c r="H9" s="21" t="s">
        <v>678</v>
      </c>
      <c r="I9" s="21" t="s">
        <v>666</v>
      </c>
      <c r="J9" s="30" t="s">
        <v>675</v>
      </c>
    </row>
    <row r="10" s="1" customFormat="1" ht="42" customHeight="1" spans="1:10">
      <c r="A10" s="164" t="s">
        <v>522</v>
      </c>
      <c r="B10" s="21" t="s">
        <v>522</v>
      </c>
      <c r="C10" s="21" t="s">
        <v>661</v>
      </c>
      <c r="D10" s="21" t="s">
        <v>662</v>
      </c>
      <c r="E10" s="30" t="s">
        <v>522</v>
      </c>
      <c r="F10" s="21" t="s">
        <v>663</v>
      </c>
      <c r="G10" s="30" t="s">
        <v>679</v>
      </c>
      <c r="H10" s="21" t="s">
        <v>665</v>
      </c>
      <c r="I10" s="21" t="s">
        <v>666</v>
      </c>
      <c r="J10" s="30" t="s">
        <v>522</v>
      </c>
    </row>
    <row r="11" s="1" customFormat="1" ht="42" customHeight="1" spans="1:10">
      <c r="A11" s="164"/>
      <c r="B11" s="21"/>
      <c r="C11" s="21" t="s">
        <v>667</v>
      </c>
      <c r="D11" s="21" t="s">
        <v>668</v>
      </c>
      <c r="E11" s="30" t="s">
        <v>669</v>
      </c>
      <c r="F11" s="21" t="s">
        <v>663</v>
      </c>
      <c r="G11" s="30" t="s">
        <v>670</v>
      </c>
      <c r="H11" s="21" t="s">
        <v>671</v>
      </c>
      <c r="I11" s="21" t="s">
        <v>672</v>
      </c>
      <c r="J11" s="30" t="s">
        <v>669</v>
      </c>
    </row>
    <row r="12" s="1" customFormat="1" ht="42" customHeight="1" spans="1:10">
      <c r="A12" s="164"/>
      <c r="B12" s="21"/>
      <c r="C12" s="21" t="s">
        <v>673</v>
      </c>
      <c r="D12" s="21" t="s">
        <v>674</v>
      </c>
      <c r="E12" s="30" t="s">
        <v>675</v>
      </c>
      <c r="F12" s="21" t="s">
        <v>676</v>
      </c>
      <c r="G12" s="30" t="s">
        <v>677</v>
      </c>
      <c r="H12" s="21" t="s">
        <v>678</v>
      </c>
      <c r="I12" s="21" t="s">
        <v>666</v>
      </c>
      <c r="J12" s="30" t="s">
        <v>675</v>
      </c>
    </row>
    <row r="13" s="1" customFormat="1" ht="55" customHeight="1" spans="1:10">
      <c r="A13" s="164" t="s">
        <v>356</v>
      </c>
      <c r="B13" s="21" t="s">
        <v>680</v>
      </c>
      <c r="C13" s="21" t="s">
        <v>661</v>
      </c>
      <c r="D13" s="21" t="s">
        <v>662</v>
      </c>
      <c r="E13" s="30" t="s">
        <v>681</v>
      </c>
      <c r="F13" s="21" t="s">
        <v>676</v>
      </c>
      <c r="G13" s="30" t="s">
        <v>82</v>
      </c>
      <c r="H13" s="21" t="s">
        <v>682</v>
      </c>
      <c r="I13" s="21" t="s">
        <v>666</v>
      </c>
      <c r="J13" s="30" t="s">
        <v>683</v>
      </c>
    </row>
    <row r="14" s="1" customFormat="1" ht="55" customHeight="1" spans="1:10">
      <c r="A14" s="164"/>
      <c r="B14" s="21"/>
      <c r="C14" s="21" t="s">
        <v>667</v>
      </c>
      <c r="D14" s="21" t="s">
        <v>668</v>
      </c>
      <c r="E14" s="30" t="s">
        <v>684</v>
      </c>
      <c r="F14" s="21" t="s">
        <v>663</v>
      </c>
      <c r="G14" s="30" t="s">
        <v>685</v>
      </c>
      <c r="H14" s="21" t="s">
        <v>678</v>
      </c>
      <c r="I14" s="21" t="s">
        <v>672</v>
      </c>
      <c r="J14" s="30" t="s">
        <v>683</v>
      </c>
    </row>
    <row r="15" s="1" customFormat="1" ht="53" customHeight="1" spans="1:10">
      <c r="A15" s="164"/>
      <c r="B15" s="21"/>
      <c r="C15" s="21" t="s">
        <v>673</v>
      </c>
      <c r="D15" s="21" t="s">
        <v>674</v>
      </c>
      <c r="E15" s="30" t="s">
        <v>686</v>
      </c>
      <c r="F15" s="21" t="s">
        <v>663</v>
      </c>
      <c r="G15" s="30" t="s">
        <v>687</v>
      </c>
      <c r="H15" s="21" t="s">
        <v>678</v>
      </c>
      <c r="I15" s="21" t="s">
        <v>666</v>
      </c>
      <c r="J15" s="30" t="s">
        <v>688</v>
      </c>
    </row>
    <row r="16" s="1" customFormat="1" ht="42" customHeight="1" spans="1:10">
      <c r="A16" s="164" t="s">
        <v>586</v>
      </c>
      <c r="B16" s="21" t="s">
        <v>586</v>
      </c>
      <c r="C16" s="21" t="s">
        <v>661</v>
      </c>
      <c r="D16" s="21" t="s">
        <v>662</v>
      </c>
      <c r="E16" s="30" t="s">
        <v>586</v>
      </c>
      <c r="F16" s="21" t="s">
        <v>663</v>
      </c>
      <c r="G16" s="30" t="s">
        <v>689</v>
      </c>
      <c r="H16" s="21" t="s">
        <v>665</v>
      </c>
      <c r="I16" s="21" t="s">
        <v>666</v>
      </c>
      <c r="J16" s="30" t="s">
        <v>586</v>
      </c>
    </row>
    <row r="17" s="1" customFormat="1" ht="42" customHeight="1" spans="1:10">
      <c r="A17" s="164"/>
      <c r="B17" s="21"/>
      <c r="C17" s="21" t="s">
        <v>667</v>
      </c>
      <c r="D17" s="21" t="s">
        <v>668</v>
      </c>
      <c r="E17" s="30" t="s">
        <v>669</v>
      </c>
      <c r="F17" s="21" t="s">
        <v>663</v>
      </c>
      <c r="G17" s="30" t="s">
        <v>670</v>
      </c>
      <c r="H17" s="21" t="s">
        <v>671</v>
      </c>
      <c r="I17" s="21" t="s">
        <v>672</v>
      </c>
      <c r="J17" s="30" t="s">
        <v>669</v>
      </c>
    </row>
    <row r="18" s="1" customFormat="1" ht="42" customHeight="1" spans="1:10">
      <c r="A18" s="164"/>
      <c r="B18" s="21"/>
      <c r="C18" s="21" t="s">
        <v>673</v>
      </c>
      <c r="D18" s="21" t="s">
        <v>674</v>
      </c>
      <c r="E18" s="30" t="s">
        <v>675</v>
      </c>
      <c r="F18" s="21" t="s">
        <v>676</v>
      </c>
      <c r="G18" s="30" t="s">
        <v>677</v>
      </c>
      <c r="H18" s="21" t="s">
        <v>678</v>
      </c>
      <c r="I18" s="21" t="s">
        <v>666</v>
      </c>
      <c r="J18" s="30" t="s">
        <v>675</v>
      </c>
    </row>
    <row r="19" s="1" customFormat="1" ht="42" customHeight="1" spans="1:10">
      <c r="A19" s="164" t="s">
        <v>526</v>
      </c>
      <c r="B19" s="21" t="s">
        <v>526</v>
      </c>
      <c r="C19" s="21" t="s">
        <v>661</v>
      </c>
      <c r="D19" s="21" t="s">
        <v>662</v>
      </c>
      <c r="E19" s="30" t="s">
        <v>526</v>
      </c>
      <c r="F19" s="21" t="s">
        <v>663</v>
      </c>
      <c r="G19" s="30" t="s">
        <v>690</v>
      </c>
      <c r="H19" s="21" t="s">
        <v>665</v>
      </c>
      <c r="I19" s="21" t="s">
        <v>666</v>
      </c>
      <c r="J19" s="30" t="s">
        <v>526</v>
      </c>
    </row>
    <row r="20" s="1" customFormat="1" ht="42" customHeight="1" spans="1:10">
      <c r="A20" s="164"/>
      <c r="B20" s="21"/>
      <c r="C20" s="21" t="s">
        <v>667</v>
      </c>
      <c r="D20" s="21" t="s">
        <v>668</v>
      </c>
      <c r="E20" s="30" t="s">
        <v>669</v>
      </c>
      <c r="F20" s="21" t="s">
        <v>663</v>
      </c>
      <c r="G20" s="30" t="s">
        <v>670</v>
      </c>
      <c r="H20" s="21" t="s">
        <v>671</v>
      </c>
      <c r="I20" s="21" t="s">
        <v>672</v>
      </c>
      <c r="J20" s="30" t="s">
        <v>669</v>
      </c>
    </row>
    <row r="21" s="1" customFormat="1" ht="42" customHeight="1" spans="1:10">
      <c r="A21" s="164"/>
      <c r="B21" s="21"/>
      <c r="C21" s="21" t="s">
        <v>673</v>
      </c>
      <c r="D21" s="21" t="s">
        <v>674</v>
      </c>
      <c r="E21" s="30" t="s">
        <v>675</v>
      </c>
      <c r="F21" s="21" t="s">
        <v>676</v>
      </c>
      <c r="G21" s="30" t="s">
        <v>677</v>
      </c>
      <c r="H21" s="21" t="s">
        <v>678</v>
      </c>
      <c r="I21" s="21" t="s">
        <v>666</v>
      </c>
      <c r="J21" s="30" t="s">
        <v>675</v>
      </c>
    </row>
    <row r="22" s="1" customFormat="1" ht="42" customHeight="1" spans="1:10">
      <c r="A22" s="164" t="s">
        <v>644</v>
      </c>
      <c r="B22" s="21" t="s">
        <v>691</v>
      </c>
      <c r="C22" s="21" t="s">
        <v>661</v>
      </c>
      <c r="D22" s="21" t="s">
        <v>662</v>
      </c>
      <c r="E22" s="30" t="s">
        <v>692</v>
      </c>
      <c r="F22" s="21" t="s">
        <v>663</v>
      </c>
      <c r="G22" s="30" t="s">
        <v>83</v>
      </c>
      <c r="H22" s="21" t="s">
        <v>693</v>
      </c>
      <c r="I22" s="21" t="s">
        <v>666</v>
      </c>
      <c r="J22" s="30" t="s">
        <v>692</v>
      </c>
    </row>
    <row r="23" s="1" customFormat="1" ht="42" customHeight="1" spans="1:10">
      <c r="A23" s="164"/>
      <c r="B23" s="21"/>
      <c r="C23" s="21" t="s">
        <v>661</v>
      </c>
      <c r="D23" s="21" t="s">
        <v>662</v>
      </c>
      <c r="E23" s="30" t="s">
        <v>694</v>
      </c>
      <c r="F23" s="21" t="s">
        <v>663</v>
      </c>
      <c r="G23" s="30" t="s">
        <v>83</v>
      </c>
      <c r="H23" s="21" t="s">
        <v>693</v>
      </c>
      <c r="I23" s="21" t="s">
        <v>666</v>
      </c>
      <c r="J23" s="30" t="s">
        <v>694</v>
      </c>
    </row>
    <row r="24" s="1" customFormat="1" ht="42" customHeight="1" spans="1:10">
      <c r="A24" s="164"/>
      <c r="B24" s="21"/>
      <c r="C24" s="21" t="s">
        <v>661</v>
      </c>
      <c r="D24" s="21" t="s">
        <v>662</v>
      </c>
      <c r="E24" s="30" t="s">
        <v>695</v>
      </c>
      <c r="F24" s="21" t="s">
        <v>663</v>
      </c>
      <c r="G24" s="30" t="s">
        <v>696</v>
      </c>
      <c r="H24" s="21" t="s">
        <v>697</v>
      </c>
      <c r="I24" s="21" t="s">
        <v>666</v>
      </c>
      <c r="J24" s="30" t="s">
        <v>695</v>
      </c>
    </row>
    <row r="25" s="1" customFormat="1" ht="42" customHeight="1" spans="1:10">
      <c r="A25" s="164"/>
      <c r="B25" s="21"/>
      <c r="C25" s="21" t="s">
        <v>667</v>
      </c>
      <c r="D25" s="21" t="s">
        <v>668</v>
      </c>
      <c r="E25" s="30" t="s">
        <v>698</v>
      </c>
      <c r="F25" s="21" t="s">
        <v>663</v>
      </c>
      <c r="G25" s="30" t="s">
        <v>699</v>
      </c>
      <c r="H25" s="21" t="s">
        <v>700</v>
      </c>
      <c r="I25" s="21" t="s">
        <v>672</v>
      </c>
      <c r="J25" s="30" t="s">
        <v>698</v>
      </c>
    </row>
    <row r="26" s="1" customFormat="1" ht="42" customHeight="1" spans="1:10">
      <c r="A26" s="164"/>
      <c r="B26" s="21"/>
      <c r="C26" s="21" t="s">
        <v>667</v>
      </c>
      <c r="D26" s="21" t="s">
        <v>701</v>
      </c>
      <c r="E26" s="30" t="s">
        <v>702</v>
      </c>
      <c r="F26" s="21" t="s">
        <v>663</v>
      </c>
      <c r="G26" s="30" t="s">
        <v>703</v>
      </c>
      <c r="H26" s="21" t="s">
        <v>671</v>
      </c>
      <c r="I26" s="21" t="s">
        <v>672</v>
      </c>
      <c r="J26" s="30" t="s">
        <v>702</v>
      </c>
    </row>
    <row r="27" s="1" customFormat="1" ht="42" customHeight="1" spans="1:10">
      <c r="A27" s="164"/>
      <c r="B27" s="21"/>
      <c r="C27" s="21" t="s">
        <v>673</v>
      </c>
      <c r="D27" s="21" t="s">
        <v>674</v>
      </c>
      <c r="E27" s="30" t="s">
        <v>675</v>
      </c>
      <c r="F27" s="21" t="s">
        <v>676</v>
      </c>
      <c r="G27" s="30" t="s">
        <v>704</v>
      </c>
      <c r="H27" s="21" t="s">
        <v>678</v>
      </c>
      <c r="I27" s="21" t="s">
        <v>666</v>
      </c>
      <c r="J27" s="30" t="s">
        <v>675</v>
      </c>
    </row>
    <row r="28" s="1" customFormat="1" ht="42" customHeight="1" spans="1:10">
      <c r="A28" s="164" t="s">
        <v>504</v>
      </c>
      <c r="B28" s="21" t="s">
        <v>504</v>
      </c>
      <c r="C28" s="21" t="s">
        <v>661</v>
      </c>
      <c r="D28" s="21" t="s">
        <v>662</v>
      </c>
      <c r="E28" s="30" t="s">
        <v>504</v>
      </c>
      <c r="F28" s="21" t="s">
        <v>663</v>
      </c>
      <c r="G28" s="30" t="s">
        <v>705</v>
      </c>
      <c r="H28" s="21" t="s">
        <v>665</v>
      </c>
      <c r="I28" s="21" t="s">
        <v>666</v>
      </c>
      <c r="J28" s="30" t="s">
        <v>504</v>
      </c>
    </row>
    <row r="29" s="1" customFormat="1" ht="42" customHeight="1" spans="1:10">
      <c r="A29" s="164"/>
      <c r="B29" s="21"/>
      <c r="C29" s="21" t="s">
        <v>667</v>
      </c>
      <c r="D29" s="21" t="s">
        <v>668</v>
      </c>
      <c r="E29" s="30" t="s">
        <v>669</v>
      </c>
      <c r="F29" s="21" t="s">
        <v>663</v>
      </c>
      <c r="G29" s="30" t="s">
        <v>670</v>
      </c>
      <c r="H29" s="21" t="s">
        <v>671</v>
      </c>
      <c r="I29" s="21" t="s">
        <v>672</v>
      </c>
      <c r="J29" s="30" t="s">
        <v>669</v>
      </c>
    </row>
    <row r="30" s="1" customFormat="1" ht="42" customHeight="1" spans="1:10">
      <c r="A30" s="164"/>
      <c r="B30" s="21"/>
      <c r="C30" s="21" t="s">
        <v>673</v>
      </c>
      <c r="D30" s="21" t="s">
        <v>674</v>
      </c>
      <c r="E30" s="30" t="s">
        <v>675</v>
      </c>
      <c r="F30" s="21" t="s">
        <v>676</v>
      </c>
      <c r="G30" s="30" t="s">
        <v>677</v>
      </c>
      <c r="H30" s="21" t="s">
        <v>678</v>
      </c>
      <c r="I30" s="21" t="s">
        <v>666</v>
      </c>
      <c r="J30" s="30" t="s">
        <v>675</v>
      </c>
    </row>
    <row r="31" s="1" customFormat="1" ht="42" customHeight="1" spans="1:10">
      <c r="A31" s="164" t="s">
        <v>472</v>
      </c>
      <c r="B31" s="21" t="s">
        <v>472</v>
      </c>
      <c r="C31" s="21" t="s">
        <v>661</v>
      </c>
      <c r="D31" s="21" t="s">
        <v>662</v>
      </c>
      <c r="E31" s="30" t="s">
        <v>472</v>
      </c>
      <c r="F31" s="21" t="s">
        <v>663</v>
      </c>
      <c r="G31" s="30" t="s">
        <v>706</v>
      </c>
      <c r="H31" s="21" t="s">
        <v>665</v>
      </c>
      <c r="I31" s="21" t="s">
        <v>666</v>
      </c>
      <c r="J31" s="30" t="s">
        <v>472</v>
      </c>
    </row>
    <row r="32" s="1" customFormat="1" ht="42" customHeight="1" spans="1:10">
      <c r="A32" s="164"/>
      <c r="B32" s="21"/>
      <c r="C32" s="21" t="s">
        <v>667</v>
      </c>
      <c r="D32" s="21" t="s">
        <v>668</v>
      </c>
      <c r="E32" s="30" t="s">
        <v>669</v>
      </c>
      <c r="F32" s="21" t="s">
        <v>663</v>
      </c>
      <c r="G32" s="30" t="s">
        <v>670</v>
      </c>
      <c r="H32" s="21" t="s">
        <v>671</v>
      </c>
      <c r="I32" s="21" t="s">
        <v>672</v>
      </c>
      <c r="J32" s="30" t="s">
        <v>669</v>
      </c>
    </row>
    <row r="33" s="1" customFormat="1" ht="42" customHeight="1" spans="1:10">
      <c r="A33" s="164"/>
      <c r="B33" s="21"/>
      <c r="C33" s="21" t="s">
        <v>673</v>
      </c>
      <c r="D33" s="21" t="s">
        <v>674</v>
      </c>
      <c r="E33" s="30" t="s">
        <v>675</v>
      </c>
      <c r="F33" s="21" t="s">
        <v>676</v>
      </c>
      <c r="G33" s="30" t="s">
        <v>677</v>
      </c>
      <c r="H33" s="21" t="s">
        <v>678</v>
      </c>
      <c r="I33" s="21" t="s">
        <v>666</v>
      </c>
      <c r="J33" s="30" t="s">
        <v>675</v>
      </c>
    </row>
    <row r="34" s="1" customFormat="1" ht="42" customHeight="1" spans="1:10">
      <c r="A34" s="164" t="s">
        <v>376</v>
      </c>
      <c r="B34" s="21" t="s">
        <v>376</v>
      </c>
      <c r="C34" s="21" t="s">
        <v>661</v>
      </c>
      <c r="D34" s="21" t="s">
        <v>662</v>
      </c>
      <c r="E34" s="30" t="s">
        <v>376</v>
      </c>
      <c r="F34" s="21" t="s">
        <v>663</v>
      </c>
      <c r="G34" s="30" t="s">
        <v>707</v>
      </c>
      <c r="H34" s="21" t="s">
        <v>665</v>
      </c>
      <c r="I34" s="21" t="s">
        <v>666</v>
      </c>
      <c r="J34" s="30" t="s">
        <v>376</v>
      </c>
    </row>
    <row r="35" s="1" customFormat="1" ht="42" customHeight="1" spans="1:10">
      <c r="A35" s="164"/>
      <c r="B35" s="21"/>
      <c r="C35" s="21" t="s">
        <v>667</v>
      </c>
      <c r="D35" s="21" t="s">
        <v>668</v>
      </c>
      <c r="E35" s="30" t="s">
        <v>669</v>
      </c>
      <c r="F35" s="21" t="s">
        <v>663</v>
      </c>
      <c r="G35" s="30" t="s">
        <v>670</v>
      </c>
      <c r="H35" s="21" t="s">
        <v>671</v>
      </c>
      <c r="I35" s="21" t="s">
        <v>672</v>
      </c>
      <c r="J35" s="30" t="s">
        <v>669</v>
      </c>
    </row>
    <row r="36" s="1" customFormat="1" ht="42" customHeight="1" spans="1:10">
      <c r="A36" s="164"/>
      <c r="B36" s="21"/>
      <c r="C36" s="21" t="s">
        <v>673</v>
      </c>
      <c r="D36" s="21" t="s">
        <v>674</v>
      </c>
      <c r="E36" s="30" t="s">
        <v>675</v>
      </c>
      <c r="F36" s="21" t="s">
        <v>676</v>
      </c>
      <c r="G36" s="30" t="s">
        <v>677</v>
      </c>
      <c r="H36" s="21" t="s">
        <v>678</v>
      </c>
      <c r="I36" s="21" t="s">
        <v>666</v>
      </c>
      <c r="J36" s="30" t="s">
        <v>675</v>
      </c>
    </row>
    <row r="37" s="1" customFormat="1" ht="42" customHeight="1" spans="1:10">
      <c r="A37" s="164" t="s">
        <v>398</v>
      </c>
      <c r="B37" s="21" t="s">
        <v>398</v>
      </c>
      <c r="C37" s="21" t="s">
        <v>661</v>
      </c>
      <c r="D37" s="21" t="s">
        <v>662</v>
      </c>
      <c r="E37" s="30" t="s">
        <v>398</v>
      </c>
      <c r="F37" s="21" t="s">
        <v>663</v>
      </c>
      <c r="G37" s="30" t="s">
        <v>708</v>
      </c>
      <c r="H37" s="21" t="s">
        <v>665</v>
      </c>
      <c r="I37" s="21" t="s">
        <v>666</v>
      </c>
      <c r="J37" s="30" t="s">
        <v>398</v>
      </c>
    </row>
    <row r="38" s="1" customFormat="1" ht="42" customHeight="1" spans="1:10">
      <c r="A38" s="164"/>
      <c r="B38" s="21"/>
      <c r="C38" s="21" t="s">
        <v>667</v>
      </c>
      <c r="D38" s="21" t="s">
        <v>668</v>
      </c>
      <c r="E38" s="30" t="s">
        <v>709</v>
      </c>
      <c r="F38" s="21" t="s">
        <v>663</v>
      </c>
      <c r="G38" s="30" t="s">
        <v>710</v>
      </c>
      <c r="H38" s="21" t="s">
        <v>700</v>
      </c>
      <c r="I38" s="21" t="s">
        <v>672</v>
      </c>
      <c r="J38" s="30" t="s">
        <v>709</v>
      </c>
    </row>
    <row r="39" s="1" customFormat="1" ht="42" customHeight="1" spans="1:10">
      <c r="A39" s="164"/>
      <c r="B39" s="21"/>
      <c r="C39" s="21" t="s">
        <v>673</v>
      </c>
      <c r="D39" s="21" t="s">
        <v>674</v>
      </c>
      <c r="E39" s="30" t="s">
        <v>675</v>
      </c>
      <c r="F39" s="21" t="s">
        <v>676</v>
      </c>
      <c r="G39" s="30" t="s">
        <v>677</v>
      </c>
      <c r="H39" s="21" t="s">
        <v>678</v>
      </c>
      <c r="I39" s="21" t="s">
        <v>666</v>
      </c>
      <c r="J39" s="30" t="s">
        <v>675</v>
      </c>
    </row>
    <row r="40" s="1" customFormat="1" ht="42" customHeight="1" spans="1:10">
      <c r="A40" s="164" t="s">
        <v>578</v>
      </c>
      <c r="B40" s="21" t="s">
        <v>578</v>
      </c>
      <c r="C40" s="21" t="s">
        <v>661</v>
      </c>
      <c r="D40" s="21" t="s">
        <v>662</v>
      </c>
      <c r="E40" s="30" t="s">
        <v>578</v>
      </c>
      <c r="F40" s="21" t="s">
        <v>663</v>
      </c>
      <c r="G40" s="30" t="s">
        <v>711</v>
      </c>
      <c r="H40" s="21" t="s">
        <v>665</v>
      </c>
      <c r="I40" s="21" t="s">
        <v>666</v>
      </c>
      <c r="J40" s="30" t="s">
        <v>578</v>
      </c>
    </row>
    <row r="41" s="1" customFormat="1" ht="42" customHeight="1" spans="1:10">
      <c r="A41" s="164"/>
      <c r="B41" s="21"/>
      <c r="C41" s="21" t="s">
        <v>667</v>
      </c>
      <c r="D41" s="21" t="s">
        <v>668</v>
      </c>
      <c r="E41" s="30" t="s">
        <v>669</v>
      </c>
      <c r="F41" s="21" t="s">
        <v>663</v>
      </c>
      <c r="G41" s="30" t="s">
        <v>670</v>
      </c>
      <c r="H41" s="21" t="s">
        <v>671</v>
      </c>
      <c r="I41" s="21" t="s">
        <v>672</v>
      </c>
      <c r="J41" s="30" t="s">
        <v>669</v>
      </c>
    </row>
    <row r="42" s="1" customFormat="1" ht="42" customHeight="1" spans="1:10">
      <c r="A42" s="164"/>
      <c r="B42" s="21"/>
      <c r="C42" s="21" t="s">
        <v>673</v>
      </c>
      <c r="D42" s="21" t="s">
        <v>674</v>
      </c>
      <c r="E42" s="30" t="s">
        <v>675</v>
      </c>
      <c r="F42" s="21" t="s">
        <v>676</v>
      </c>
      <c r="G42" s="30" t="s">
        <v>677</v>
      </c>
      <c r="H42" s="21" t="s">
        <v>678</v>
      </c>
      <c r="I42" s="21" t="s">
        <v>666</v>
      </c>
      <c r="J42" s="30" t="s">
        <v>675</v>
      </c>
    </row>
    <row r="43" s="1" customFormat="1" ht="42" customHeight="1" spans="1:10">
      <c r="A43" s="164" t="s">
        <v>452</v>
      </c>
      <c r="B43" s="21" t="s">
        <v>452</v>
      </c>
      <c r="C43" s="21" t="s">
        <v>661</v>
      </c>
      <c r="D43" s="21" t="s">
        <v>662</v>
      </c>
      <c r="E43" s="30" t="s">
        <v>452</v>
      </c>
      <c r="F43" s="21" t="s">
        <v>663</v>
      </c>
      <c r="G43" s="30" t="s">
        <v>712</v>
      </c>
      <c r="H43" s="21" t="s">
        <v>665</v>
      </c>
      <c r="I43" s="21" t="s">
        <v>666</v>
      </c>
      <c r="J43" s="30" t="s">
        <v>452</v>
      </c>
    </row>
    <row r="44" s="1" customFormat="1" ht="42" customHeight="1" spans="1:10">
      <c r="A44" s="164"/>
      <c r="B44" s="21"/>
      <c r="C44" s="21" t="s">
        <v>667</v>
      </c>
      <c r="D44" s="21" t="s">
        <v>668</v>
      </c>
      <c r="E44" s="30" t="s">
        <v>669</v>
      </c>
      <c r="F44" s="21" t="s">
        <v>663</v>
      </c>
      <c r="G44" s="30" t="s">
        <v>670</v>
      </c>
      <c r="H44" s="21" t="s">
        <v>671</v>
      </c>
      <c r="I44" s="21" t="s">
        <v>672</v>
      </c>
      <c r="J44" s="30" t="s">
        <v>669</v>
      </c>
    </row>
    <row r="45" s="1" customFormat="1" ht="42" customHeight="1" spans="1:10">
      <c r="A45" s="164"/>
      <c r="B45" s="21"/>
      <c r="C45" s="21" t="s">
        <v>673</v>
      </c>
      <c r="D45" s="21" t="s">
        <v>674</v>
      </c>
      <c r="E45" s="30" t="s">
        <v>675</v>
      </c>
      <c r="F45" s="21" t="s">
        <v>676</v>
      </c>
      <c r="G45" s="30" t="s">
        <v>677</v>
      </c>
      <c r="H45" s="21" t="s">
        <v>678</v>
      </c>
      <c r="I45" s="21" t="s">
        <v>666</v>
      </c>
      <c r="J45" s="30" t="s">
        <v>675</v>
      </c>
    </row>
    <row r="46" s="1" customFormat="1" ht="42" customHeight="1" spans="1:10">
      <c r="A46" s="164" t="s">
        <v>442</v>
      </c>
      <c r="B46" s="21" t="s">
        <v>442</v>
      </c>
      <c r="C46" s="21" t="s">
        <v>661</v>
      </c>
      <c r="D46" s="21" t="s">
        <v>662</v>
      </c>
      <c r="E46" s="30" t="s">
        <v>442</v>
      </c>
      <c r="F46" s="21" t="s">
        <v>663</v>
      </c>
      <c r="G46" s="30" t="s">
        <v>713</v>
      </c>
      <c r="H46" s="21" t="s">
        <v>665</v>
      </c>
      <c r="I46" s="21" t="s">
        <v>666</v>
      </c>
      <c r="J46" s="30" t="s">
        <v>442</v>
      </c>
    </row>
    <row r="47" s="1" customFormat="1" ht="42" customHeight="1" spans="1:10">
      <c r="A47" s="164"/>
      <c r="B47" s="21"/>
      <c r="C47" s="21" t="s">
        <v>667</v>
      </c>
      <c r="D47" s="21" t="s">
        <v>668</v>
      </c>
      <c r="E47" s="30" t="s">
        <v>669</v>
      </c>
      <c r="F47" s="21" t="s">
        <v>663</v>
      </c>
      <c r="G47" s="30" t="s">
        <v>670</v>
      </c>
      <c r="H47" s="21" t="s">
        <v>671</v>
      </c>
      <c r="I47" s="21" t="s">
        <v>672</v>
      </c>
      <c r="J47" s="30" t="s">
        <v>669</v>
      </c>
    </row>
    <row r="48" s="1" customFormat="1" ht="42" customHeight="1" spans="1:10">
      <c r="A48" s="164"/>
      <c r="B48" s="21"/>
      <c r="C48" s="21" t="s">
        <v>673</v>
      </c>
      <c r="D48" s="21" t="s">
        <v>674</v>
      </c>
      <c r="E48" s="30" t="s">
        <v>675</v>
      </c>
      <c r="F48" s="21" t="s">
        <v>676</v>
      </c>
      <c r="G48" s="30" t="s">
        <v>677</v>
      </c>
      <c r="H48" s="21" t="s">
        <v>678</v>
      </c>
      <c r="I48" s="21" t="s">
        <v>666</v>
      </c>
      <c r="J48" s="30" t="s">
        <v>675</v>
      </c>
    </row>
    <row r="49" s="1" customFormat="1" ht="42" customHeight="1" spans="1:10">
      <c r="A49" s="164" t="s">
        <v>438</v>
      </c>
      <c r="B49" s="21" t="s">
        <v>438</v>
      </c>
      <c r="C49" s="21" t="s">
        <v>661</v>
      </c>
      <c r="D49" s="21" t="s">
        <v>662</v>
      </c>
      <c r="E49" s="30" t="s">
        <v>438</v>
      </c>
      <c r="F49" s="21" t="s">
        <v>663</v>
      </c>
      <c r="G49" s="30" t="s">
        <v>714</v>
      </c>
      <c r="H49" s="21" t="s">
        <v>665</v>
      </c>
      <c r="I49" s="21" t="s">
        <v>666</v>
      </c>
      <c r="J49" s="30" t="s">
        <v>438</v>
      </c>
    </row>
    <row r="50" s="1" customFormat="1" ht="42" customHeight="1" spans="1:10">
      <c r="A50" s="164"/>
      <c r="B50" s="21"/>
      <c r="C50" s="21" t="s">
        <v>667</v>
      </c>
      <c r="D50" s="21" t="s">
        <v>668</v>
      </c>
      <c r="E50" s="30" t="s">
        <v>669</v>
      </c>
      <c r="F50" s="21" t="s">
        <v>663</v>
      </c>
      <c r="G50" s="30" t="s">
        <v>670</v>
      </c>
      <c r="H50" s="21" t="s">
        <v>671</v>
      </c>
      <c r="I50" s="21" t="s">
        <v>666</v>
      </c>
      <c r="J50" s="30" t="s">
        <v>669</v>
      </c>
    </row>
    <row r="51" s="1" customFormat="1" ht="42" customHeight="1" spans="1:10">
      <c r="A51" s="164"/>
      <c r="B51" s="21"/>
      <c r="C51" s="21" t="s">
        <v>673</v>
      </c>
      <c r="D51" s="21" t="s">
        <v>674</v>
      </c>
      <c r="E51" s="30" t="s">
        <v>675</v>
      </c>
      <c r="F51" s="21" t="s">
        <v>676</v>
      </c>
      <c r="G51" s="30" t="s">
        <v>677</v>
      </c>
      <c r="H51" s="21" t="s">
        <v>678</v>
      </c>
      <c r="I51" s="21" t="s">
        <v>666</v>
      </c>
      <c r="J51" s="30" t="s">
        <v>675</v>
      </c>
    </row>
    <row r="52" s="1" customFormat="1" ht="42" customHeight="1" spans="1:10">
      <c r="A52" s="164" t="s">
        <v>466</v>
      </c>
      <c r="B52" s="21" t="s">
        <v>466</v>
      </c>
      <c r="C52" s="21" t="s">
        <v>661</v>
      </c>
      <c r="D52" s="21" t="s">
        <v>662</v>
      </c>
      <c r="E52" s="30" t="s">
        <v>466</v>
      </c>
      <c r="F52" s="21" t="s">
        <v>663</v>
      </c>
      <c r="G52" s="30" t="s">
        <v>715</v>
      </c>
      <c r="H52" s="21" t="s">
        <v>665</v>
      </c>
      <c r="I52" s="21" t="s">
        <v>666</v>
      </c>
      <c r="J52" s="30" t="s">
        <v>466</v>
      </c>
    </row>
    <row r="53" s="1" customFormat="1" ht="42" customHeight="1" spans="1:10">
      <c r="A53" s="164"/>
      <c r="B53" s="21"/>
      <c r="C53" s="21" t="s">
        <v>667</v>
      </c>
      <c r="D53" s="21" t="s">
        <v>668</v>
      </c>
      <c r="E53" s="30" t="s">
        <v>669</v>
      </c>
      <c r="F53" s="21" t="s">
        <v>663</v>
      </c>
      <c r="G53" s="30" t="s">
        <v>670</v>
      </c>
      <c r="H53" s="21" t="s">
        <v>671</v>
      </c>
      <c r="I53" s="21" t="s">
        <v>672</v>
      </c>
      <c r="J53" s="30" t="s">
        <v>669</v>
      </c>
    </row>
    <row r="54" s="1" customFormat="1" ht="42" customHeight="1" spans="1:10">
      <c r="A54" s="164"/>
      <c r="B54" s="21"/>
      <c r="C54" s="21" t="s">
        <v>673</v>
      </c>
      <c r="D54" s="21" t="s">
        <v>674</v>
      </c>
      <c r="E54" s="30" t="s">
        <v>675</v>
      </c>
      <c r="F54" s="21" t="s">
        <v>676</v>
      </c>
      <c r="G54" s="30" t="s">
        <v>677</v>
      </c>
      <c r="H54" s="21" t="s">
        <v>678</v>
      </c>
      <c r="I54" s="21" t="s">
        <v>666</v>
      </c>
      <c r="J54" s="30" t="s">
        <v>675</v>
      </c>
    </row>
    <row r="55" s="1" customFormat="1" ht="42" customHeight="1" spans="1:10">
      <c r="A55" s="164" t="s">
        <v>528</v>
      </c>
      <c r="B55" s="21" t="s">
        <v>528</v>
      </c>
      <c r="C55" s="21" t="s">
        <v>661</v>
      </c>
      <c r="D55" s="21" t="s">
        <v>662</v>
      </c>
      <c r="E55" s="30" t="s">
        <v>528</v>
      </c>
      <c r="F55" s="21" t="s">
        <v>663</v>
      </c>
      <c r="G55" s="30" t="s">
        <v>716</v>
      </c>
      <c r="H55" s="21" t="s">
        <v>665</v>
      </c>
      <c r="I55" s="21" t="s">
        <v>666</v>
      </c>
      <c r="J55" s="30" t="s">
        <v>528</v>
      </c>
    </row>
    <row r="56" s="1" customFormat="1" ht="42" customHeight="1" spans="1:10">
      <c r="A56" s="164"/>
      <c r="B56" s="21"/>
      <c r="C56" s="21" t="s">
        <v>667</v>
      </c>
      <c r="D56" s="21" t="s">
        <v>668</v>
      </c>
      <c r="E56" s="30" t="s">
        <v>669</v>
      </c>
      <c r="F56" s="21" t="s">
        <v>663</v>
      </c>
      <c r="G56" s="30" t="s">
        <v>670</v>
      </c>
      <c r="H56" s="21" t="s">
        <v>671</v>
      </c>
      <c r="I56" s="21" t="s">
        <v>672</v>
      </c>
      <c r="J56" s="30" t="s">
        <v>669</v>
      </c>
    </row>
    <row r="57" s="1" customFormat="1" ht="42" customHeight="1" spans="1:10">
      <c r="A57" s="164"/>
      <c r="B57" s="21"/>
      <c r="C57" s="21" t="s">
        <v>673</v>
      </c>
      <c r="D57" s="21" t="s">
        <v>674</v>
      </c>
      <c r="E57" s="30" t="s">
        <v>675</v>
      </c>
      <c r="F57" s="21" t="s">
        <v>676</v>
      </c>
      <c r="G57" s="30" t="s">
        <v>677</v>
      </c>
      <c r="H57" s="21" t="s">
        <v>678</v>
      </c>
      <c r="I57" s="21" t="s">
        <v>666</v>
      </c>
      <c r="J57" s="30" t="s">
        <v>675</v>
      </c>
    </row>
    <row r="58" s="1" customFormat="1" ht="42" customHeight="1" spans="1:10">
      <c r="A58" s="164" t="s">
        <v>480</v>
      </c>
      <c r="B58" s="21" t="s">
        <v>480</v>
      </c>
      <c r="C58" s="21" t="s">
        <v>661</v>
      </c>
      <c r="D58" s="21" t="s">
        <v>662</v>
      </c>
      <c r="E58" s="30" t="s">
        <v>480</v>
      </c>
      <c r="F58" s="21" t="s">
        <v>663</v>
      </c>
      <c r="G58" s="30" t="s">
        <v>717</v>
      </c>
      <c r="H58" s="21" t="s">
        <v>665</v>
      </c>
      <c r="I58" s="21" t="s">
        <v>666</v>
      </c>
      <c r="J58" s="30" t="s">
        <v>480</v>
      </c>
    </row>
    <row r="59" s="1" customFormat="1" ht="42" customHeight="1" spans="1:10">
      <c r="A59" s="164"/>
      <c r="B59" s="21"/>
      <c r="C59" s="21" t="s">
        <v>667</v>
      </c>
      <c r="D59" s="21" t="s">
        <v>668</v>
      </c>
      <c r="E59" s="30" t="s">
        <v>669</v>
      </c>
      <c r="F59" s="21" t="s">
        <v>663</v>
      </c>
      <c r="G59" s="30" t="s">
        <v>670</v>
      </c>
      <c r="H59" s="21" t="s">
        <v>671</v>
      </c>
      <c r="I59" s="21" t="s">
        <v>672</v>
      </c>
      <c r="J59" s="30" t="s">
        <v>669</v>
      </c>
    </row>
    <row r="60" s="1" customFormat="1" ht="42" customHeight="1" spans="1:10">
      <c r="A60" s="164"/>
      <c r="B60" s="21"/>
      <c r="C60" s="21" t="s">
        <v>673</v>
      </c>
      <c r="D60" s="21" t="s">
        <v>674</v>
      </c>
      <c r="E60" s="30" t="s">
        <v>675</v>
      </c>
      <c r="F60" s="21" t="s">
        <v>676</v>
      </c>
      <c r="G60" s="30" t="s">
        <v>677</v>
      </c>
      <c r="H60" s="21" t="s">
        <v>678</v>
      </c>
      <c r="I60" s="21" t="s">
        <v>666</v>
      </c>
      <c r="J60" s="30" t="s">
        <v>675</v>
      </c>
    </row>
    <row r="61" s="1" customFormat="1" ht="42" customHeight="1" spans="1:10">
      <c r="A61" s="164" t="s">
        <v>446</v>
      </c>
      <c r="B61" s="21" t="s">
        <v>446</v>
      </c>
      <c r="C61" s="21" t="s">
        <v>661</v>
      </c>
      <c r="D61" s="21" t="s">
        <v>662</v>
      </c>
      <c r="E61" s="30" t="s">
        <v>446</v>
      </c>
      <c r="F61" s="21" t="s">
        <v>663</v>
      </c>
      <c r="G61" s="30" t="s">
        <v>718</v>
      </c>
      <c r="H61" s="21" t="s">
        <v>665</v>
      </c>
      <c r="I61" s="21" t="s">
        <v>666</v>
      </c>
      <c r="J61" s="30" t="s">
        <v>446</v>
      </c>
    </row>
    <row r="62" s="1" customFormat="1" ht="42" customHeight="1" spans="1:10">
      <c r="A62" s="164"/>
      <c r="B62" s="21"/>
      <c r="C62" s="21" t="s">
        <v>667</v>
      </c>
      <c r="D62" s="21" t="s">
        <v>668</v>
      </c>
      <c r="E62" s="30" t="s">
        <v>669</v>
      </c>
      <c r="F62" s="21" t="s">
        <v>663</v>
      </c>
      <c r="G62" s="30" t="s">
        <v>670</v>
      </c>
      <c r="H62" s="21" t="s">
        <v>671</v>
      </c>
      <c r="I62" s="21" t="s">
        <v>672</v>
      </c>
      <c r="J62" s="30" t="s">
        <v>669</v>
      </c>
    </row>
    <row r="63" s="1" customFormat="1" ht="42" customHeight="1" spans="1:10">
      <c r="A63" s="164"/>
      <c r="B63" s="21"/>
      <c r="C63" s="21" t="s">
        <v>673</v>
      </c>
      <c r="D63" s="21" t="s">
        <v>674</v>
      </c>
      <c r="E63" s="30" t="s">
        <v>675</v>
      </c>
      <c r="F63" s="21" t="s">
        <v>676</v>
      </c>
      <c r="G63" s="30" t="s">
        <v>677</v>
      </c>
      <c r="H63" s="21" t="s">
        <v>678</v>
      </c>
      <c r="I63" s="21" t="s">
        <v>666</v>
      </c>
      <c r="J63" s="30" t="s">
        <v>675</v>
      </c>
    </row>
    <row r="64" s="1" customFormat="1" ht="42" customHeight="1" spans="1:10">
      <c r="A64" s="164" t="s">
        <v>414</v>
      </c>
      <c r="B64" s="21" t="s">
        <v>414</v>
      </c>
      <c r="C64" s="21" t="s">
        <v>661</v>
      </c>
      <c r="D64" s="21" t="s">
        <v>662</v>
      </c>
      <c r="E64" s="30" t="s">
        <v>414</v>
      </c>
      <c r="F64" s="21" t="s">
        <v>663</v>
      </c>
      <c r="G64" s="30" t="s">
        <v>719</v>
      </c>
      <c r="H64" s="21" t="s">
        <v>665</v>
      </c>
      <c r="I64" s="21" t="s">
        <v>666</v>
      </c>
      <c r="J64" s="30" t="s">
        <v>414</v>
      </c>
    </row>
    <row r="65" s="1" customFormat="1" ht="42" customHeight="1" spans="1:10">
      <c r="A65" s="164"/>
      <c r="B65" s="21"/>
      <c r="C65" s="21" t="s">
        <v>667</v>
      </c>
      <c r="D65" s="21" t="s">
        <v>668</v>
      </c>
      <c r="E65" s="30" t="s">
        <v>669</v>
      </c>
      <c r="F65" s="21" t="s">
        <v>663</v>
      </c>
      <c r="G65" s="30" t="s">
        <v>670</v>
      </c>
      <c r="H65" s="21" t="s">
        <v>671</v>
      </c>
      <c r="I65" s="21" t="s">
        <v>672</v>
      </c>
      <c r="J65" s="30" t="s">
        <v>669</v>
      </c>
    </row>
    <row r="66" s="1" customFormat="1" ht="42" customHeight="1" spans="1:10">
      <c r="A66" s="164"/>
      <c r="B66" s="21"/>
      <c r="C66" s="21" t="s">
        <v>673</v>
      </c>
      <c r="D66" s="21" t="s">
        <v>674</v>
      </c>
      <c r="E66" s="30" t="s">
        <v>675</v>
      </c>
      <c r="F66" s="21" t="s">
        <v>676</v>
      </c>
      <c r="G66" s="30" t="s">
        <v>677</v>
      </c>
      <c r="H66" s="21" t="s">
        <v>678</v>
      </c>
      <c r="I66" s="21" t="s">
        <v>666</v>
      </c>
      <c r="J66" s="30" t="s">
        <v>675</v>
      </c>
    </row>
    <row r="67" s="1" customFormat="1" ht="42" customHeight="1" spans="1:10">
      <c r="A67" s="164" t="s">
        <v>584</v>
      </c>
      <c r="B67" s="21" t="s">
        <v>584</v>
      </c>
      <c r="C67" s="21" t="s">
        <v>661</v>
      </c>
      <c r="D67" s="21" t="s">
        <v>662</v>
      </c>
      <c r="E67" s="30" t="s">
        <v>584</v>
      </c>
      <c r="F67" s="21" t="s">
        <v>663</v>
      </c>
      <c r="G67" s="30" t="s">
        <v>720</v>
      </c>
      <c r="H67" s="21" t="s">
        <v>665</v>
      </c>
      <c r="I67" s="21" t="s">
        <v>666</v>
      </c>
      <c r="J67" s="30" t="s">
        <v>584</v>
      </c>
    </row>
    <row r="68" s="1" customFormat="1" ht="42" customHeight="1" spans="1:10">
      <c r="A68" s="164"/>
      <c r="B68" s="21"/>
      <c r="C68" s="21" t="s">
        <v>667</v>
      </c>
      <c r="D68" s="21" t="s">
        <v>668</v>
      </c>
      <c r="E68" s="30" t="s">
        <v>669</v>
      </c>
      <c r="F68" s="21" t="s">
        <v>663</v>
      </c>
      <c r="G68" s="30" t="s">
        <v>670</v>
      </c>
      <c r="H68" s="21" t="s">
        <v>671</v>
      </c>
      <c r="I68" s="21" t="s">
        <v>672</v>
      </c>
      <c r="J68" s="30" t="s">
        <v>669</v>
      </c>
    </row>
    <row r="69" s="1" customFormat="1" ht="42" customHeight="1" spans="1:10">
      <c r="A69" s="164"/>
      <c r="B69" s="21"/>
      <c r="C69" s="21" t="s">
        <v>673</v>
      </c>
      <c r="D69" s="21" t="s">
        <v>674</v>
      </c>
      <c r="E69" s="30" t="s">
        <v>675</v>
      </c>
      <c r="F69" s="21" t="s">
        <v>676</v>
      </c>
      <c r="G69" s="30" t="s">
        <v>677</v>
      </c>
      <c r="H69" s="21" t="s">
        <v>678</v>
      </c>
      <c r="I69" s="21" t="s">
        <v>666</v>
      </c>
      <c r="J69" s="30" t="s">
        <v>675</v>
      </c>
    </row>
    <row r="70" s="1" customFormat="1" ht="42" customHeight="1" spans="1:10">
      <c r="A70" s="164" t="s">
        <v>492</v>
      </c>
      <c r="B70" s="21" t="s">
        <v>492</v>
      </c>
      <c r="C70" s="21" t="s">
        <v>661</v>
      </c>
      <c r="D70" s="21" t="s">
        <v>662</v>
      </c>
      <c r="E70" s="30" t="s">
        <v>492</v>
      </c>
      <c r="F70" s="21" t="s">
        <v>663</v>
      </c>
      <c r="G70" s="30" t="s">
        <v>721</v>
      </c>
      <c r="H70" s="21" t="s">
        <v>665</v>
      </c>
      <c r="I70" s="21" t="s">
        <v>666</v>
      </c>
      <c r="J70" s="30" t="s">
        <v>492</v>
      </c>
    </row>
    <row r="71" s="1" customFormat="1" ht="42" customHeight="1" spans="1:10">
      <c r="A71" s="164"/>
      <c r="B71" s="21"/>
      <c r="C71" s="21" t="s">
        <v>667</v>
      </c>
      <c r="D71" s="21" t="s">
        <v>668</v>
      </c>
      <c r="E71" s="30" t="s">
        <v>669</v>
      </c>
      <c r="F71" s="21" t="s">
        <v>663</v>
      </c>
      <c r="G71" s="30" t="s">
        <v>670</v>
      </c>
      <c r="H71" s="21" t="s">
        <v>671</v>
      </c>
      <c r="I71" s="21" t="s">
        <v>672</v>
      </c>
      <c r="J71" s="30" t="s">
        <v>669</v>
      </c>
    </row>
    <row r="72" s="1" customFormat="1" ht="42" customHeight="1" spans="1:10">
      <c r="A72" s="164"/>
      <c r="B72" s="21"/>
      <c r="C72" s="21" t="s">
        <v>673</v>
      </c>
      <c r="D72" s="21" t="s">
        <v>674</v>
      </c>
      <c r="E72" s="30" t="s">
        <v>675</v>
      </c>
      <c r="F72" s="21" t="s">
        <v>676</v>
      </c>
      <c r="G72" s="30" t="s">
        <v>677</v>
      </c>
      <c r="H72" s="21" t="s">
        <v>678</v>
      </c>
      <c r="I72" s="21" t="s">
        <v>666</v>
      </c>
      <c r="J72" s="30" t="s">
        <v>675</v>
      </c>
    </row>
    <row r="73" s="1" customFormat="1" ht="42" customHeight="1" spans="1:10">
      <c r="A73" s="164" t="s">
        <v>482</v>
      </c>
      <c r="B73" s="21" t="s">
        <v>482</v>
      </c>
      <c r="C73" s="21" t="s">
        <v>661</v>
      </c>
      <c r="D73" s="21" t="s">
        <v>662</v>
      </c>
      <c r="E73" s="30" t="s">
        <v>482</v>
      </c>
      <c r="F73" s="21" t="s">
        <v>663</v>
      </c>
      <c r="G73" s="30" t="s">
        <v>722</v>
      </c>
      <c r="H73" s="21" t="s">
        <v>665</v>
      </c>
      <c r="I73" s="21" t="s">
        <v>666</v>
      </c>
      <c r="J73" s="30" t="s">
        <v>482</v>
      </c>
    </row>
    <row r="74" s="1" customFormat="1" ht="42" customHeight="1" spans="1:10">
      <c r="A74" s="164"/>
      <c r="B74" s="21"/>
      <c r="C74" s="21" t="s">
        <v>667</v>
      </c>
      <c r="D74" s="21" t="s">
        <v>668</v>
      </c>
      <c r="E74" s="30" t="s">
        <v>669</v>
      </c>
      <c r="F74" s="21" t="s">
        <v>663</v>
      </c>
      <c r="G74" s="30" t="s">
        <v>670</v>
      </c>
      <c r="H74" s="21" t="s">
        <v>671</v>
      </c>
      <c r="I74" s="21" t="s">
        <v>672</v>
      </c>
      <c r="J74" s="30" t="s">
        <v>669</v>
      </c>
    </row>
    <row r="75" s="1" customFormat="1" ht="42" customHeight="1" spans="1:10">
      <c r="A75" s="164"/>
      <c r="B75" s="21"/>
      <c r="C75" s="21" t="s">
        <v>673</v>
      </c>
      <c r="D75" s="21" t="s">
        <v>674</v>
      </c>
      <c r="E75" s="30" t="s">
        <v>675</v>
      </c>
      <c r="F75" s="21" t="s">
        <v>676</v>
      </c>
      <c r="G75" s="30" t="s">
        <v>677</v>
      </c>
      <c r="H75" s="21" t="s">
        <v>678</v>
      </c>
      <c r="I75" s="21" t="s">
        <v>666</v>
      </c>
      <c r="J75" s="30" t="s">
        <v>675</v>
      </c>
    </row>
    <row r="76" s="1" customFormat="1" ht="42" customHeight="1" spans="1:10">
      <c r="A76" s="164" t="s">
        <v>402</v>
      </c>
      <c r="B76" s="21" t="s">
        <v>402</v>
      </c>
      <c r="C76" s="21" t="s">
        <v>661</v>
      </c>
      <c r="D76" s="21" t="s">
        <v>662</v>
      </c>
      <c r="E76" s="30" t="s">
        <v>723</v>
      </c>
      <c r="F76" s="21" t="s">
        <v>676</v>
      </c>
      <c r="G76" s="30" t="s">
        <v>724</v>
      </c>
      <c r="H76" s="21" t="s">
        <v>725</v>
      </c>
      <c r="I76" s="21" t="s">
        <v>666</v>
      </c>
      <c r="J76" s="30" t="s">
        <v>726</v>
      </c>
    </row>
    <row r="77" s="1" customFormat="1" ht="42" customHeight="1" spans="1:10">
      <c r="A77" s="164"/>
      <c r="B77" s="21"/>
      <c r="C77" s="21" t="s">
        <v>661</v>
      </c>
      <c r="D77" s="21" t="s">
        <v>662</v>
      </c>
      <c r="E77" s="30" t="s">
        <v>727</v>
      </c>
      <c r="F77" s="21" t="s">
        <v>676</v>
      </c>
      <c r="G77" s="30" t="s">
        <v>728</v>
      </c>
      <c r="H77" s="21" t="s">
        <v>678</v>
      </c>
      <c r="I77" s="21" t="s">
        <v>666</v>
      </c>
      <c r="J77" s="30" t="s">
        <v>729</v>
      </c>
    </row>
    <row r="78" s="1" customFormat="1" ht="42" customHeight="1" spans="1:10">
      <c r="A78" s="164"/>
      <c r="B78" s="21"/>
      <c r="C78" s="21" t="s">
        <v>661</v>
      </c>
      <c r="D78" s="21" t="s">
        <v>662</v>
      </c>
      <c r="E78" s="30" t="s">
        <v>730</v>
      </c>
      <c r="F78" s="21" t="s">
        <v>676</v>
      </c>
      <c r="G78" s="30" t="s">
        <v>731</v>
      </c>
      <c r="H78" s="21" t="s">
        <v>732</v>
      </c>
      <c r="I78" s="21" t="s">
        <v>666</v>
      </c>
      <c r="J78" s="30" t="s">
        <v>733</v>
      </c>
    </row>
    <row r="79" s="1" customFormat="1" ht="42" customHeight="1" spans="1:10">
      <c r="A79" s="164"/>
      <c r="B79" s="21"/>
      <c r="C79" s="21" t="s">
        <v>661</v>
      </c>
      <c r="D79" s="21" t="s">
        <v>662</v>
      </c>
      <c r="E79" s="30" t="s">
        <v>734</v>
      </c>
      <c r="F79" s="21" t="s">
        <v>676</v>
      </c>
      <c r="G79" s="30" t="s">
        <v>735</v>
      </c>
      <c r="H79" s="21" t="s">
        <v>678</v>
      </c>
      <c r="I79" s="21" t="s">
        <v>666</v>
      </c>
      <c r="J79" s="30" t="s">
        <v>736</v>
      </c>
    </row>
    <row r="80" s="1" customFormat="1" ht="42" customHeight="1" spans="1:10">
      <c r="A80" s="164"/>
      <c r="B80" s="21"/>
      <c r="C80" s="21" t="s">
        <v>661</v>
      </c>
      <c r="D80" s="21" t="s">
        <v>737</v>
      </c>
      <c r="E80" s="30" t="s">
        <v>738</v>
      </c>
      <c r="F80" s="21" t="s">
        <v>676</v>
      </c>
      <c r="G80" s="30" t="s">
        <v>687</v>
      </c>
      <c r="H80" s="21" t="s">
        <v>678</v>
      </c>
      <c r="I80" s="21" t="s">
        <v>666</v>
      </c>
      <c r="J80" s="30" t="s">
        <v>739</v>
      </c>
    </row>
    <row r="81" s="1" customFormat="1" ht="42" customHeight="1" spans="1:10">
      <c r="A81" s="164"/>
      <c r="B81" s="21"/>
      <c r="C81" s="21" t="s">
        <v>667</v>
      </c>
      <c r="D81" s="21" t="s">
        <v>740</v>
      </c>
      <c r="E81" s="30" t="s">
        <v>741</v>
      </c>
      <c r="F81" s="21" t="s">
        <v>742</v>
      </c>
      <c r="G81" s="30" t="s">
        <v>743</v>
      </c>
      <c r="H81" s="21" t="s">
        <v>678</v>
      </c>
      <c r="I81" s="21" t="s">
        <v>666</v>
      </c>
      <c r="J81" s="30" t="s">
        <v>744</v>
      </c>
    </row>
    <row r="82" s="1" customFormat="1" ht="42" customHeight="1" spans="1:10">
      <c r="A82" s="164"/>
      <c r="B82" s="21"/>
      <c r="C82" s="21" t="s">
        <v>667</v>
      </c>
      <c r="D82" s="21" t="s">
        <v>668</v>
      </c>
      <c r="E82" s="30" t="s">
        <v>745</v>
      </c>
      <c r="F82" s="21" t="s">
        <v>676</v>
      </c>
      <c r="G82" s="30" t="s">
        <v>84</v>
      </c>
      <c r="H82" s="21" t="s">
        <v>746</v>
      </c>
      <c r="I82" s="21" t="s">
        <v>666</v>
      </c>
      <c r="J82" s="30" t="s">
        <v>745</v>
      </c>
    </row>
    <row r="83" s="1" customFormat="1" ht="42" customHeight="1" spans="1:10">
      <c r="A83" s="164"/>
      <c r="B83" s="21"/>
      <c r="C83" s="21" t="s">
        <v>673</v>
      </c>
      <c r="D83" s="21" t="s">
        <v>674</v>
      </c>
      <c r="E83" s="30" t="s">
        <v>747</v>
      </c>
      <c r="F83" s="21" t="s">
        <v>676</v>
      </c>
      <c r="G83" s="30" t="s">
        <v>704</v>
      </c>
      <c r="H83" s="21" t="s">
        <v>678</v>
      </c>
      <c r="I83" s="21" t="s">
        <v>666</v>
      </c>
      <c r="J83" s="30" t="s">
        <v>747</v>
      </c>
    </row>
    <row r="84" s="1" customFormat="1" ht="42" customHeight="1" spans="1:10">
      <c r="A84" s="164" t="s">
        <v>628</v>
      </c>
      <c r="B84" s="21" t="s">
        <v>748</v>
      </c>
      <c r="C84" s="21" t="s">
        <v>661</v>
      </c>
      <c r="D84" s="21" t="s">
        <v>662</v>
      </c>
      <c r="E84" s="30" t="s">
        <v>749</v>
      </c>
      <c r="F84" s="21" t="s">
        <v>663</v>
      </c>
      <c r="G84" s="30" t="s">
        <v>83</v>
      </c>
      <c r="H84" s="21" t="s">
        <v>725</v>
      </c>
      <c r="I84" s="21" t="s">
        <v>666</v>
      </c>
      <c r="J84" s="30" t="s">
        <v>749</v>
      </c>
    </row>
    <row r="85" s="1" customFormat="1" ht="42" customHeight="1" spans="1:10">
      <c r="A85" s="164"/>
      <c r="B85" s="21"/>
      <c r="C85" s="21" t="s">
        <v>667</v>
      </c>
      <c r="D85" s="21" t="s">
        <v>750</v>
      </c>
      <c r="E85" s="30" t="s">
        <v>751</v>
      </c>
      <c r="F85" s="21" t="s">
        <v>663</v>
      </c>
      <c r="G85" s="30" t="s">
        <v>752</v>
      </c>
      <c r="H85" s="21" t="s">
        <v>671</v>
      </c>
      <c r="I85" s="21" t="s">
        <v>672</v>
      </c>
      <c r="J85" s="30" t="s">
        <v>751</v>
      </c>
    </row>
    <row r="86" s="1" customFormat="1" ht="42" customHeight="1" spans="1:10">
      <c r="A86" s="164"/>
      <c r="B86" s="21"/>
      <c r="C86" s="21" t="s">
        <v>667</v>
      </c>
      <c r="D86" s="21" t="s">
        <v>701</v>
      </c>
      <c r="E86" s="30" t="s">
        <v>753</v>
      </c>
      <c r="F86" s="21" t="s">
        <v>754</v>
      </c>
      <c r="G86" s="30" t="s">
        <v>755</v>
      </c>
      <c r="H86" s="21" t="s">
        <v>678</v>
      </c>
      <c r="I86" s="21" t="s">
        <v>666</v>
      </c>
      <c r="J86" s="30" t="s">
        <v>753</v>
      </c>
    </row>
    <row r="87" s="1" customFormat="1" ht="42" customHeight="1" spans="1:10">
      <c r="A87" s="164"/>
      <c r="B87" s="21"/>
      <c r="C87" s="21" t="s">
        <v>673</v>
      </c>
      <c r="D87" s="21" t="s">
        <v>674</v>
      </c>
      <c r="E87" s="30" t="s">
        <v>756</v>
      </c>
      <c r="F87" s="21" t="s">
        <v>676</v>
      </c>
      <c r="G87" s="30" t="s">
        <v>677</v>
      </c>
      <c r="H87" s="21" t="s">
        <v>678</v>
      </c>
      <c r="I87" s="21" t="s">
        <v>666</v>
      </c>
      <c r="J87" s="30" t="s">
        <v>756</v>
      </c>
    </row>
    <row r="88" s="1" customFormat="1" ht="42" customHeight="1" spans="1:10">
      <c r="A88" s="164" t="s">
        <v>458</v>
      </c>
      <c r="B88" s="21" t="s">
        <v>458</v>
      </c>
      <c r="C88" s="21" t="s">
        <v>661</v>
      </c>
      <c r="D88" s="21" t="s">
        <v>662</v>
      </c>
      <c r="E88" s="30" t="s">
        <v>458</v>
      </c>
      <c r="F88" s="21" t="s">
        <v>663</v>
      </c>
      <c r="G88" s="30" t="s">
        <v>757</v>
      </c>
      <c r="H88" s="21" t="s">
        <v>665</v>
      </c>
      <c r="I88" s="21" t="s">
        <v>666</v>
      </c>
      <c r="J88" s="30" t="s">
        <v>458</v>
      </c>
    </row>
    <row r="89" s="1" customFormat="1" ht="42" customHeight="1" spans="1:10">
      <c r="A89" s="164"/>
      <c r="B89" s="21"/>
      <c r="C89" s="21" t="s">
        <v>667</v>
      </c>
      <c r="D89" s="21" t="s">
        <v>668</v>
      </c>
      <c r="E89" s="30" t="s">
        <v>669</v>
      </c>
      <c r="F89" s="21" t="s">
        <v>663</v>
      </c>
      <c r="G89" s="30" t="s">
        <v>670</v>
      </c>
      <c r="H89" s="21" t="s">
        <v>671</v>
      </c>
      <c r="I89" s="21" t="s">
        <v>672</v>
      </c>
      <c r="J89" s="30" t="s">
        <v>669</v>
      </c>
    </row>
    <row r="90" s="1" customFormat="1" ht="42" customHeight="1" spans="1:10">
      <c r="A90" s="164"/>
      <c r="B90" s="21"/>
      <c r="C90" s="21" t="s">
        <v>673</v>
      </c>
      <c r="D90" s="21" t="s">
        <v>674</v>
      </c>
      <c r="E90" s="30" t="s">
        <v>675</v>
      </c>
      <c r="F90" s="21" t="s">
        <v>676</v>
      </c>
      <c r="G90" s="30" t="s">
        <v>677</v>
      </c>
      <c r="H90" s="21" t="s">
        <v>678</v>
      </c>
      <c r="I90" s="21" t="s">
        <v>666</v>
      </c>
      <c r="J90" s="30" t="s">
        <v>675</v>
      </c>
    </row>
    <row r="91" s="1" customFormat="1" ht="42" customHeight="1" spans="1:10">
      <c r="A91" s="164" t="s">
        <v>540</v>
      </c>
      <c r="B91" s="21" t="s">
        <v>540</v>
      </c>
      <c r="C91" s="21" t="s">
        <v>661</v>
      </c>
      <c r="D91" s="21" t="s">
        <v>662</v>
      </c>
      <c r="E91" s="30" t="s">
        <v>540</v>
      </c>
      <c r="F91" s="21" t="s">
        <v>663</v>
      </c>
      <c r="G91" s="30" t="s">
        <v>758</v>
      </c>
      <c r="H91" s="21" t="s">
        <v>665</v>
      </c>
      <c r="I91" s="21" t="s">
        <v>666</v>
      </c>
      <c r="J91" s="30" t="s">
        <v>540</v>
      </c>
    </row>
    <row r="92" s="1" customFormat="1" ht="42" customHeight="1" spans="1:10">
      <c r="A92" s="164"/>
      <c r="B92" s="21"/>
      <c r="C92" s="21" t="s">
        <v>667</v>
      </c>
      <c r="D92" s="21" t="s">
        <v>668</v>
      </c>
      <c r="E92" s="30" t="s">
        <v>669</v>
      </c>
      <c r="F92" s="21" t="s">
        <v>663</v>
      </c>
      <c r="G92" s="30" t="s">
        <v>670</v>
      </c>
      <c r="H92" s="21" t="s">
        <v>671</v>
      </c>
      <c r="I92" s="21" t="s">
        <v>672</v>
      </c>
      <c r="J92" s="30" t="s">
        <v>669</v>
      </c>
    </row>
    <row r="93" s="1" customFormat="1" ht="42" customHeight="1" spans="1:10">
      <c r="A93" s="164"/>
      <c r="B93" s="21"/>
      <c r="C93" s="21" t="s">
        <v>673</v>
      </c>
      <c r="D93" s="21" t="s">
        <v>674</v>
      </c>
      <c r="E93" s="30" t="s">
        <v>675</v>
      </c>
      <c r="F93" s="21" t="s">
        <v>676</v>
      </c>
      <c r="G93" s="30" t="s">
        <v>677</v>
      </c>
      <c r="H93" s="21" t="s">
        <v>678</v>
      </c>
      <c r="I93" s="21" t="s">
        <v>666</v>
      </c>
      <c r="J93" s="30" t="s">
        <v>675</v>
      </c>
    </row>
    <row r="94" s="1" customFormat="1" ht="42" customHeight="1" spans="1:10">
      <c r="A94" s="164" t="s">
        <v>622</v>
      </c>
      <c r="B94" s="21" t="s">
        <v>622</v>
      </c>
      <c r="C94" s="21" t="s">
        <v>661</v>
      </c>
      <c r="D94" s="21" t="s">
        <v>662</v>
      </c>
      <c r="E94" s="30" t="s">
        <v>759</v>
      </c>
      <c r="F94" s="21" t="s">
        <v>663</v>
      </c>
      <c r="G94" s="30" t="s">
        <v>760</v>
      </c>
      <c r="H94" s="21" t="s">
        <v>678</v>
      </c>
      <c r="I94" s="21" t="s">
        <v>666</v>
      </c>
      <c r="J94" s="30" t="s">
        <v>759</v>
      </c>
    </row>
    <row r="95" s="1" customFormat="1" ht="42" customHeight="1" spans="1:10">
      <c r="A95" s="164"/>
      <c r="B95" s="21"/>
      <c r="C95" s="21" t="s">
        <v>661</v>
      </c>
      <c r="D95" s="21" t="s">
        <v>737</v>
      </c>
      <c r="E95" s="30" t="s">
        <v>761</v>
      </c>
      <c r="F95" s="21" t="s">
        <v>663</v>
      </c>
      <c r="G95" s="30" t="s">
        <v>760</v>
      </c>
      <c r="H95" s="21" t="s">
        <v>678</v>
      </c>
      <c r="I95" s="21" t="s">
        <v>666</v>
      </c>
      <c r="J95" s="30" t="s">
        <v>761</v>
      </c>
    </row>
    <row r="96" s="1" customFormat="1" ht="42" customHeight="1" spans="1:10">
      <c r="A96" s="164"/>
      <c r="B96" s="21"/>
      <c r="C96" s="21" t="s">
        <v>667</v>
      </c>
      <c r="D96" s="21" t="s">
        <v>668</v>
      </c>
      <c r="E96" s="30" t="s">
        <v>762</v>
      </c>
      <c r="F96" s="21" t="s">
        <v>663</v>
      </c>
      <c r="G96" s="30" t="s">
        <v>763</v>
      </c>
      <c r="H96" s="21" t="s">
        <v>764</v>
      </c>
      <c r="I96" s="21" t="s">
        <v>666</v>
      </c>
      <c r="J96" s="30" t="s">
        <v>762</v>
      </c>
    </row>
    <row r="97" s="1" customFormat="1" ht="42" customHeight="1" spans="1:10">
      <c r="A97" s="164"/>
      <c r="B97" s="21"/>
      <c r="C97" s="21" t="s">
        <v>667</v>
      </c>
      <c r="D97" s="21" t="s">
        <v>668</v>
      </c>
      <c r="E97" s="30" t="s">
        <v>765</v>
      </c>
      <c r="F97" s="21" t="s">
        <v>663</v>
      </c>
      <c r="G97" s="30" t="s">
        <v>766</v>
      </c>
      <c r="H97" s="21" t="s">
        <v>767</v>
      </c>
      <c r="I97" s="21" t="s">
        <v>666</v>
      </c>
      <c r="J97" s="30" t="s">
        <v>765</v>
      </c>
    </row>
    <row r="98" s="1" customFormat="1" ht="42" customHeight="1" spans="1:10">
      <c r="A98" s="164"/>
      <c r="B98" s="21"/>
      <c r="C98" s="21" t="s">
        <v>673</v>
      </c>
      <c r="D98" s="21" t="s">
        <v>674</v>
      </c>
      <c r="E98" s="30" t="s">
        <v>675</v>
      </c>
      <c r="F98" s="21" t="s">
        <v>676</v>
      </c>
      <c r="G98" s="30" t="s">
        <v>687</v>
      </c>
      <c r="H98" s="21" t="s">
        <v>678</v>
      </c>
      <c r="I98" s="21" t="s">
        <v>666</v>
      </c>
      <c r="J98" s="30" t="s">
        <v>675</v>
      </c>
    </row>
    <row r="99" s="1" customFormat="1" ht="42" customHeight="1" spans="1:10">
      <c r="A99" s="164" t="s">
        <v>462</v>
      </c>
      <c r="B99" s="21" t="s">
        <v>462</v>
      </c>
      <c r="C99" s="21" t="s">
        <v>661</v>
      </c>
      <c r="D99" s="21" t="s">
        <v>662</v>
      </c>
      <c r="E99" s="30" t="s">
        <v>462</v>
      </c>
      <c r="F99" s="21" t="s">
        <v>663</v>
      </c>
      <c r="G99" s="30" t="s">
        <v>768</v>
      </c>
      <c r="H99" s="21" t="s">
        <v>665</v>
      </c>
      <c r="I99" s="21" t="s">
        <v>666</v>
      </c>
      <c r="J99" s="30" t="s">
        <v>462</v>
      </c>
    </row>
    <row r="100" s="1" customFormat="1" ht="42" customHeight="1" spans="1:10">
      <c r="A100" s="164"/>
      <c r="B100" s="21"/>
      <c r="C100" s="21" t="s">
        <v>667</v>
      </c>
      <c r="D100" s="21" t="s">
        <v>668</v>
      </c>
      <c r="E100" s="30" t="s">
        <v>669</v>
      </c>
      <c r="F100" s="21" t="s">
        <v>663</v>
      </c>
      <c r="G100" s="30" t="s">
        <v>670</v>
      </c>
      <c r="H100" s="21" t="s">
        <v>671</v>
      </c>
      <c r="I100" s="21" t="s">
        <v>672</v>
      </c>
      <c r="J100" s="30" t="s">
        <v>669</v>
      </c>
    </row>
    <row r="101" s="1" customFormat="1" ht="42" customHeight="1" spans="1:10">
      <c r="A101" s="164"/>
      <c r="B101" s="21"/>
      <c r="C101" s="21" t="s">
        <v>673</v>
      </c>
      <c r="D101" s="21" t="s">
        <v>674</v>
      </c>
      <c r="E101" s="30" t="s">
        <v>675</v>
      </c>
      <c r="F101" s="21" t="s">
        <v>676</v>
      </c>
      <c r="G101" s="30" t="s">
        <v>677</v>
      </c>
      <c r="H101" s="21" t="s">
        <v>678</v>
      </c>
      <c r="I101" s="21" t="s">
        <v>666</v>
      </c>
      <c r="J101" s="30" t="s">
        <v>675</v>
      </c>
    </row>
    <row r="102" s="1" customFormat="1" ht="42" customHeight="1" spans="1:10">
      <c r="A102" s="164" t="s">
        <v>364</v>
      </c>
      <c r="B102" s="21" t="s">
        <v>769</v>
      </c>
      <c r="C102" s="21" t="s">
        <v>661</v>
      </c>
      <c r="D102" s="21" t="s">
        <v>662</v>
      </c>
      <c r="E102" s="30" t="s">
        <v>770</v>
      </c>
      <c r="F102" s="21" t="s">
        <v>663</v>
      </c>
      <c r="G102" s="30" t="s">
        <v>82</v>
      </c>
      <c r="H102" s="21" t="s">
        <v>682</v>
      </c>
      <c r="I102" s="21" t="s">
        <v>666</v>
      </c>
      <c r="J102" s="30" t="s">
        <v>771</v>
      </c>
    </row>
    <row r="103" s="1" customFormat="1" ht="50" customHeight="1" spans="1:10">
      <c r="A103" s="164"/>
      <c r="B103" s="21"/>
      <c r="C103" s="21" t="s">
        <v>667</v>
      </c>
      <c r="D103" s="21" t="s">
        <v>668</v>
      </c>
      <c r="E103" s="30" t="s">
        <v>772</v>
      </c>
      <c r="F103" s="21" t="s">
        <v>663</v>
      </c>
      <c r="G103" s="30" t="s">
        <v>699</v>
      </c>
      <c r="H103" s="21" t="s">
        <v>678</v>
      </c>
      <c r="I103" s="21" t="s">
        <v>666</v>
      </c>
      <c r="J103" s="30" t="s">
        <v>772</v>
      </c>
    </row>
    <row r="104" s="1" customFormat="1" ht="42" customHeight="1" spans="1:10">
      <c r="A104" s="164"/>
      <c r="B104" s="21"/>
      <c r="C104" s="21" t="s">
        <v>673</v>
      </c>
      <c r="D104" s="21" t="s">
        <v>674</v>
      </c>
      <c r="E104" s="30" t="s">
        <v>773</v>
      </c>
      <c r="F104" s="21" t="s">
        <v>676</v>
      </c>
      <c r="G104" s="30" t="s">
        <v>728</v>
      </c>
      <c r="H104" s="21" t="s">
        <v>678</v>
      </c>
      <c r="I104" s="21" t="s">
        <v>666</v>
      </c>
      <c r="J104" s="30" t="s">
        <v>688</v>
      </c>
    </row>
    <row r="105" s="1" customFormat="1" ht="42" customHeight="1" spans="1:10">
      <c r="A105" s="164" t="s">
        <v>608</v>
      </c>
      <c r="B105" s="21" t="s">
        <v>608</v>
      </c>
      <c r="C105" s="21" t="s">
        <v>661</v>
      </c>
      <c r="D105" s="21" t="s">
        <v>662</v>
      </c>
      <c r="E105" s="30" t="s">
        <v>608</v>
      </c>
      <c r="F105" s="21" t="s">
        <v>663</v>
      </c>
      <c r="G105" s="30" t="s">
        <v>774</v>
      </c>
      <c r="H105" s="21" t="s">
        <v>665</v>
      </c>
      <c r="I105" s="21" t="s">
        <v>666</v>
      </c>
      <c r="J105" s="30" t="s">
        <v>608</v>
      </c>
    </row>
    <row r="106" s="1" customFormat="1" ht="42" customHeight="1" spans="1:10">
      <c r="A106" s="164"/>
      <c r="B106" s="21"/>
      <c r="C106" s="21" t="s">
        <v>667</v>
      </c>
      <c r="D106" s="21" t="s">
        <v>668</v>
      </c>
      <c r="E106" s="30" t="s">
        <v>669</v>
      </c>
      <c r="F106" s="21" t="s">
        <v>663</v>
      </c>
      <c r="G106" s="30" t="s">
        <v>670</v>
      </c>
      <c r="H106" s="21" t="s">
        <v>671</v>
      </c>
      <c r="I106" s="21" t="s">
        <v>672</v>
      </c>
      <c r="J106" s="30" t="s">
        <v>669</v>
      </c>
    </row>
    <row r="107" s="1" customFormat="1" ht="42" customHeight="1" spans="1:10">
      <c r="A107" s="164"/>
      <c r="B107" s="21"/>
      <c r="C107" s="21" t="s">
        <v>673</v>
      </c>
      <c r="D107" s="21" t="s">
        <v>674</v>
      </c>
      <c r="E107" s="30" t="s">
        <v>675</v>
      </c>
      <c r="F107" s="21" t="s">
        <v>676</v>
      </c>
      <c r="G107" s="30" t="s">
        <v>677</v>
      </c>
      <c r="H107" s="21" t="s">
        <v>678</v>
      </c>
      <c r="I107" s="21" t="s">
        <v>666</v>
      </c>
      <c r="J107" s="30" t="s">
        <v>675</v>
      </c>
    </row>
    <row r="108" s="1" customFormat="1" ht="42" customHeight="1" spans="1:10">
      <c r="A108" s="164" t="s">
        <v>378</v>
      </c>
      <c r="B108" s="21" t="s">
        <v>775</v>
      </c>
      <c r="C108" s="21" t="s">
        <v>661</v>
      </c>
      <c r="D108" s="21" t="s">
        <v>662</v>
      </c>
      <c r="E108" s="30" t="s">
        <v>776</v>
      </c>
      <c r="F108" s="21" t="s">
        <v>663</v>
      </c>
      <c r="G108" s="30" t="s">
        <v>777</v>
      </c>
      <c r="H108" s="21" t="s">
        <v>697</v>
      </c>
      <c r="I108" s="21" t="s">
        <v>666</v>
      </c>
      <c r="J108" s="30" t="s">
        <v>776</v>
      </c>
    </row>
    <row r="109" s="1" customFormat="1" ht="42" customHeight="1" spans="1:10">
      <c r="A109" s="164"/>
      <c r="B109" s="21"/>
      <c r="C109" s="21" t="s">
        <v>667</v>
      </c>
      <c r="D109" s="21" t="s">
        <v>668</v>
      </c>
      <c r="E109" s="30" t="s">
        <v>778</v>
      </c>
      <c r="F109" s="21" t="s">
        <v>663</v>
      </c>
      <c r="G109" s="30" t="s">
        <v>779</v>
      </c>
      <c r="H109" s="21" t="s">
        <v>780</v>
      </c>
      <c r="I109" s="21" t="s">
        <v>672</v>
      </c>
      <c r="J109" s="30" t="s">
        <v>778</v>
      </c>
    </row>
    <row r="110" s="1" customFormat="1" ht="42" customHeight="1" spans="1:10">
      <c r="A110" s="164"/>
      <c r="B110" s="21"/>
      <c r="C110" s="21" t="s">
        <v>673</v>
      </c>
      <c r="D110" s="21" t="s">
        <v>674</v>
      </c>
      <c r="E110" s="30" t="s">
        <v>675</v>
      </c>
      <c r="F110" s="21" t="s">
        <v>676</v>
      </c>
      <c r="G110" s="30" t="s">
        <v>677</v>
      </c>
      <c r="H110" s="21" t="s">
        <v>678</v>
      </c>
      <c r="I110" s="21" t="s">
        <v>666</v>
      </c>
      <c r="J110" s="30" t="s">
        <v>675</v>
      </c>
    </row>
    <row r="111" s="1" customFormat="1" ht="42" customHeight="1" spans="1:10">
      <c r="A111" s="164" t="s">
        <v>606</v>
      </c>
      <c r="B111" s="21" t="s">
        <v>606</v>
      </c>
      <c r="C111" s="21" t="s">
        <v>661</v>
      </c>
      <c r="D111" s="21" t="s">
        <v>662</v>
      </c>
      <c r="E111" s="30" t="s">
        <v>606</v>
      </c>
      <c r="F111" s="21" t="s">
        <v>663</v>
      </c>
      <c r="G111" s="30" t="s">
        <v>781</v>
      </c>
      <c r="H111" s="21" t="s">
        <v>665</v>
      </c>
      <c r="I111" s="21" t="s">
        <v>666</v>
      </c>
      <c r="J111" s="30" t="s">
        <v>606</v>
      </c>
    </row>
    <row r="112" s="1" customFormat="1" ht="42" customHeight="1" spans="1:10">
      <c r="A112" s="164"/>
      <c r="B112" s="21"/>
      <c r="C112" s="21" t="s">
        <v>667</v>
      </c>
      <c r="D112" s="21" t="s">
        <v>668</v>
      </c>
      <c r="E112" s="30" t="s">
        <v>669</v>
      </c>
      <c r="F112" s="21" t="s">
        <v>663</v>
      </c>
      <c r="G112" s="30" t="s">
        <v>670</v>
      </c>
      <c r="H112" s="21" t="s">
        <v>671</v>
      </c>
      <c r="I112" s="21" t="s">
        <v>672</v>
      </c>
      <c r="J112" s="30" t="s">
        <v>669</v>
      </c>
    </row>
    <row r="113" s="1" customFormat="1" ht="42" customHeight="1" spans="1:10">
      <c r="A113" s="164"/>
      <c r="B113" s="21"/>
      <c r="C113" s="21" t="s">
        <v>673</v>
      </c>
      <c r="D113" s="21" t="s">
        <v>674</v>
      </c>
      <c r="E113" s="30" t="s">
        <v>675</v>
      </c>
      <c r="F113" s="21" t="s">
        <v>676</v>
      </c>
      <c r="G113" s="30" t="s">
        <v>677</v>
      </c>
      <c r="H113" s="21" t="s">
        <v>678</v>
      </c>
      <c r="I113" s="21" t="s">
        <v>666</v>
      </c>
      <c r="J113" s="30" t="s">
        <v>675</v>
      </c>
    </row>
    <row r="114" s="1" customFormat="1" ht="42" customHeight="1" spans="1:10">
      <c r="A114" s="164" t="s">
        <v>510</v>
      </c>
      <c r="B114" s="21" t="s">
        <v>510</v>
      </c>
      <c r="C114" s="21" t="s">
        <v>661</v>
      </c>
      <c r="D114" s="21" t="s">
        <v>662</v>
      </c>
      <c r="E114" s="30" t="s">
        <v>510</v>
      </c>
      <c r="F114" s="21" t="s">
        <v>663</v>
      </c>
      <c r="G114" s="30" t="s">
        <v>782</v>
      </c>
      <c r="H114" s="21" t="s">
        <v>665</v>
      </c>
      <c r="I114" s="21" t="s">
        <v>666</v>
      </c>
      <c r="J114" s="30" t="s">
        <v>510</v>
      </c>
    </row>
    <row r="115" s="1" customFormat="1" ht="42" customHeight="1" spans="1:10">
      <c r="A115" s="164"/>
      <c r="B115" s="21"/>
      <c r="C115" s="21" t="s">
        <v>667</v>
      </c>
      <c r="D115" s="21" t="s">
        <v>668</v>
      </c>
      <c r="E115" s="30" t="s">
        <v>669</v>
      </c>
      <c r="F115" s="21" t="s">
        <v>663</v>
      </c>
      <c r="G115" s="30" t="s">
        <v>670</v>
      </c>
      <c r="H115" s="21"/>
      <c r="I115" s="21" t="s">
        <v>672</v>
      </c>
      <c r="J115" s="30" t="s">
        <v>669</v>
      </c>
    </row>
    <row r="116" s="1" customFormat="1" ht="42" customHeight="1" spans="1:10">
      <c r="A116" s="164"/>
      <c r="B116" s="21"/>
      <c r="C116" s="21" t="s">
        <v>673</v>
      </c>
      <c r="D116" s="21" t="s">
        <v>674</v>
      </c>
      <c r="E116" s="30" t="s">
        <v>675</v>
      </c>
      <c r="F116" s="21" t="s">
        <v>676</v>
      </c>
      <c r="G116" s="30" t="s">
        <v>677</v>
      </c>
      <c r="H116" s="21" t="s">
        <v>678</v>
      </c>
      <c r="I116" s="21" t="s">
        <v>666</v>
      </c>
      <c r="J116" s="30" t="s">
        <v>675</v>
      </c>
    </row>
    <row r="117" s="1" customFormat="1" ht="42" customHeight="1" spans="1:10">
      <c r="A117" s="164" t="s">
        <v>486</v>
      </c>
      <c r="B117" s="21" t="s">
        <v>486</v>
      </c>
      <c r="C117" s="21" t="s">
        <v>661</v>
      </c>
      <c r="D117" s="21" t="s">
        <v>662</v>
      </c>
      <c r="E117" s="30" t="s">
        <v>486</v>
      </c>
      <c r="F117" s="21" t="s">
        <v>663</v>
      </c>
      <c r="G117" s="30" t="s">
        <v>783</v>
      </c>
      <c r="H117" s="21" t="s">
        <v>665</v>
      </c>
      <c r="I117" s="21" t="s">
        <v>666</v>
      </c>
      <c r="J117" s="30" t="s">
        <v>486</v>
      </c>
    </row>
    <row r="118" s="1" customFormat="1" ht="42" customHeight="1" spans="1:10">
      <c r="A118" s="164"/>
      <c r="B118" s="21"/>
      <c r="C118" s="21" t="s">
        <v>667</v>
      </c>
      <c r="D118" s="21" t="s">
        <v>668</v>
      </c>
      <c r="E118" s="30" t="s">
        <v>669</v>
      </c>
      <c r="F118" s="21" t="s">
        <v>663</v>
      </c>
      <c r="G118" s="30" t="s">
        <v>670</v>
      </c>
      <c r="H118" s="21" t="s">
        <v>671</v>
      </c>
      <c r="I118" s="21" t="s">
        <v>672</v>
      </c>
      <c r="J118" s="30" t="s">
        <v>669</v>
      </c>
    </row>
    <row r="119" s="1" customFormat="1" ht="42" customHeight="1" spans="1:10">
      <c r="A119" s="164"/>
      <c r="B119" s="21"/>
      <c r="C119" s="21" t="s">
        <v>673</v>
      </c>
      <c r="D119" s="21" t="s">
        <v>674</v>
      </c>
      <c r="E119" s="30" t="s">
        <v>675</v>
      </c>
      <c r="F119" s="21" t="s">
        <v>676</v>
      </c>
      <c r="G119" s="30" t="s">
        <v>677</v>
      </c>
      <c r="H119" s="21" t="s">
        <v>678</v>
      </c>
      <c r="I119" s="21" t="s">
        <v>666</v>
      </c>
      <c r="J119" s="30" t="s">
        <v>675</v>
      </c>
    </row>
    <row r="120" s="1" customFormat="1" ht="42" customHeight="1" spans="1:10">
      <c r="A120" s="164" t="s">
        <v>566</v>
      </c>
      <c r="B120" s="21" t="s">
        <v>566</v>
      </c>
      <c r="C120" s="21" t="s">
        <v>661</v>
      </c>
      <c r="D120" s="21" t="s">
        <v>662</v>
      </c>
      <c r="E120" s="30" t="s">
        <v>566</v>
      </c>
      <c r="F120" s="21" t="s">
        <v>663</v>
      </c>
      <c r="G120" s="30" t="s">
        <v>784</v>
      </c>
      <c r="H120" s="21" t="s">
        <v>665</v>
      </c>
      <c r="I120" s="21" t="s">
        <v>666</v>
      </c>
      <c r="J120" s="30" t="s">
        <v>566</v>
      </c>
    </row>
    <row r="121" s="1" customFormat="1" ht="42" customHeight="1" spans="1:10">
      <c r="A121" s="164"/>
      <c r="B121" s="21"/>
      <c r="C121" s="21" t="s">
        <v>667</v>
      </c>
      <c r="D121" s="21" t="s">
        <v>668</v>
      </c>
      <c r="E121" s="30" t="s">
        <v>669</v>
      </c>
      <c r="F121" s="21" t="s">
        <v>663</v>
      </c>
      <c r="G121" s="30" t="s">
        <v>670</v>
      </c>
      <c r="H121" s="21" t="s">
        <v>671</v>
      </c>
      <c r="I121" s="21" t="s">
        <v>672</v>
      </c>
      <c r="J121" s="30" t="s">
        <v>669</v>
      </c>
    </row>
    <row r="122" s="1" customFormat="1" ht="42" customHeight="1" spans="1:10">
      <c r="A122" s="164"/>
      <c r="B122" s="21"/>
      <c r="C122" s="21" t="s">
        <v>673</v>
      </c>
      <c r="D122" s="21" t="s">
        <v>674</v>
      </c>
      <c r="E122" s="30" t="s">
        <v>675</v>
      </c>
      <c r="F122" s="21" t="s">
        <v>676</v>
      </c>
      <c r="G122" s="30" t="s">
        <v>677</v>
      </c>
      <c r="H122" s="21" t="s">
        <v>678</v>
      </c>
      <c r="I122" s="21" t="s">
        <v>666</v>
      </c>
      <c r="J122" s="30" t="s">
        <v>675</v>
      </c>
    </row>
    <row r="123" s="1" customFormat="1" ht="42" customHeight="1" spans="1:10">
      <c r="A123" s="164" t="s">
        <v>408</v>
      </c>
      <c r="B123" s="21" t="s">
        <v>408</v>
      </c>
      <c r="C123" s="21" t="s">
        <v>661</v>
      </c>
      <c r="D123" s="21" t="s">
        <v>662</v>
      </c>
      <c r="E123" s="30" t="s">
        <v>408</v>
      </c>
      <c r="F123" s="21" t="s">
        <v>663</v>
      </c>
      <c r="G123" s="30" t="s">
        <v>758</v>
      </c>
      <c r="H123" s="21" t="s">
        <v>665</v>
      </c>
      <c r="I123" s="21" t="s">
        <v>666</v>
      </c>
      <c r="J123" s="30" t="s">
        <v>408</v>
      </c>
    </row>
    <row r="124" s="1" customFormat="1" ht="42" customHeight="1" spans="1:10">
      <c r="A124" s="164"/>
      <c r="B124" s="21"/>
      <c r="C124" s="21" t="s">
        <v>667</v>
      </c>
      <c r="D124" s="21" t="s">
        <v>668</v>
      </c>
      <c r="E124" s="30" t="s">
        <v>669</v>
      </c>
      <c r="F124" s="21" t="s">
        <v>663</v>
      </c>
      <c r="G124" s="30" t="s">
        <v>670</v>
      </c>
      <c r="H124" s="21" t="s">
        <v>671</v>
      </c>
      <c r="I124" s="21" t="s">
        <v>672</v>
      </c>
      <c r="J124" s="30" t="s">
        <v>669</v>
      </c>
    </row>
    <row r="125" s="1" customFormat="1" ht="42" customHeight="1" spans="1:10">
      <c r="A125" s="164"/>
      <c r="B125" s="21"/>
      <c r="C125" s="21" t="s">
        <v>673</v>
      </c>
      <c r="D125" s="21" t="s">
        <v>674</v>
      </c>
      <c r="E125" s="30" t="s">
        <v>675</v>
      </c>
      <c r="F125" s="21" t="s">
        <v>676</v>
      </c>
      <c r="G125" s="30" t="s">
        <v>677</v>
      </c>
      <c r="H125" s="21" t="s">
        <v>678</v>
      </c>
      <c r="I125" s="21" t="s">
        <v>666</v>
      </c>
      <c r="J125" s="30" t="s">
        <v>675</v>
      </c>
    </row>
    <row r="126" s="1" customFormat="1" ht="42" customHeight="1" spans="1:10">
      <c r="A126" s="164" t="s">
        <v>534</v>
      </c>
      <c r="B126" s="21" t="s">
        <v>534</v>
      </c>
      <c r="C126" s="21" t="s">
        <v>661</v>
      </c>
      <c r="D126" s="21" t="s">
        <v>662</v>
      </c>
      <c r="E126" s="30" t="s">
        <v>534</v>
      </c>
      <c r="F126" s="21" t="s">
        <v>663</v>
      </c>
      <c r="G126" s="30" t="s">
        <v>785</v>
      </c>
      <c r="H126" s="21" t="s">
        <v>665</v>
      </c>
      <c r="I126" s="21" t="s">
        <v>666</v>
      </c>
      <c r="J126" s="30" t="s">
        <v>534</v>
      </c>
    </row>
    <row r="127" s="1" customFormat="1" ht="42" customHeight="1" spans="1:10">
      <c r="A127" s="164"/>
      <c r="B127" s="21"/>
      <c r="C127" s="21" t="s">
        <v>667</v>
      </c>
      <c r="D127" s="21" t="s">
        <v>668</v>
      </c>
      <c r="E127" s="30" t="s">
        <v>669</v>
      </c>
      <c r="F127" s="21" t="s">
        <v>663</v>
      </c>
      <c r="G127" s="30" t="s">
        <v>670</v>
      </c>
      <c r="H127" s="21" t="s">
        <v>671</v>
      </c>
      <c r="I127" s="21" t="s">
        <v>672</v>
      </c>
      <c r="J127" s="30" t="s">
        <v>669</v>
      </c>
    </row>
    <row r="128" s="1" customFormat="1" ht="42" customHeight="1" spans="1:10">
      <c r="A128" s="164"/>
      <c r="B128" s="21"/>
      <c r="C128" s="21" t="s">
        <v>673</v>
      </c>
      <c r="D128" s="21" t="s">
        <v>674</v>
      </c>
      <c r="E128" s="30" t="s">
        <v>675</v>
      </c>
      <c r="F128" s="21" t="s">
        <v>676</v>
      </c>
      <c r="G128" s="30" t="s">
        <v>677</v>
      </c>
      <c r="H128" s="21" t="s">
        <v>678</v>
      </c>
      <c r="I128" s="21" t="s">
        <v>666</v>
      </c>
      <c r="J128" s="30" t="s">
        <v>675</v>
      </c>
    </row>
    <row r="129" s="1" customFormat="1" ht="42" customHeight="1" spans="1:10">
      <c r="A129" s="164" t="s">
        <v>564</v>
      </c>
      <c r="B129" s="21" t="s">
        <v>564</v>
      </c>
      <c r="C129" s="21" t="s">
        <v>661</v>
      </c>
      <c r="D129" s="21" t="s">
        <v>662</v>
      </c>
      <c r="E129" s="30" t="s">
        <v>564</v>
      </c>
      <c r="F129" s="21" t="s">
        <v>663</v>
      </c>
      <c r="G129" s="30" t="s">
        <v>717</v>
      </c>
      <c r="H129" s="21" t="s">
        <v>665</v>
      </c>
      <c r="I129" s="21" t="s">
        <v>666</v>
      </c>
      <c r="J129" s="30" t="s">
        <v>564</v>
      </c>
    </row>
    <row r="130" s="1" customFormat="1" ht="42" customHeight="1" spans="1:10">
      <c r="A130" s="164"/>
      <c r="B130" s="21"/>
      <c r="C130" s="21" t="s">
        <v>667</v>
      </c>
      <c r="D130" s="21" t="s">
        <v>668</v>
      </c>
      <c r="E130" s="30" t="s">
        <v>669</v>
      </c>
      <c r="F130" s="21" t="s">
        <v>663</v>
      </c>
      <c r="G130" s="30" t="s">
        <v>670</v>
      </c>
      <c r="H130" s="21" t="s">
        <v>671</v>
      </c>
      <c r="I130" s="21" t="s">
        <v>672</v>
      </c>
      <c r="J130" s="30" t="s">
        <v>669</v>
      </c>
    </row>
    <row r="131" s="1" customFormat="1" ht="42" customHeight="1" spans="1:10">
      <c r="A131" s="164"/>
      <c r="B131" s="21"/>
      <c r="C131" s="21" t="s">
        <v>673</v>
      </c>
      <c r="D131" s="21" t="s">
        <v>674</v>
      </c>
      <c r="E131" s="30" t="s">
        <v>675</v>
      </c>
      <c r="F131" s="21" t="s">
        <v>676</v>
      </c>
      <c r="G131" s="30" t="s">
        <v>677</v>
      </c>
      <c r="H131" s="21" t="s">
        <v>678</v>
      </c>
      <c r="I131" s="21" t="s">
        <v>666</v>
      </c>
      <c r="J131" s="30" t="s">
        <v>675</v>
      </c>
    </row>
    <row r="132" s="1" customFormat="1" ht="42" customHeight="1" spans="1:10">
      <c r="A132" s="164" t="s">
        <v>394</v>
      </c>
      <c r="B132" s="21" t="s">
        <v>786</v>
      </c>
      <c r="C132" s="21" t="s">
        <v>661</v>
      </c>
      <c r="D132" s="21" t="s">
        <v>662</v>
      </c>
      <c r="E132" s="30" t="s">
        <v>787</v>
      </c>
      <c r="F132" s="21" t="s">
        <v>663</v>
      </c>
      <c r="G132" s="30" t="s">
        <v>788</v>
      </c>
      <c r="H132" s="21" t="s">
        <v>725</v>
      </c>
      <c r="I132" s="21" t="s">
        <v>666</v>
      </c>
      <c r="J132" s="30" t="s">
        <v>787</v>
      </c>
    </row>
    <row r="133" s="1" customFormat="1" ht="42" customHeight="1" spans="1:10">
      <c r="A133" s="164"/>
      <c r="B133" s="21"/>
      <c r="C133" s="21" t="s">
        <v>661</v>
      </c>
      <c r="D133" s="21" t="s">
        <v>662</v>
      </c>
      <c r="E133" s="30" t="s">
        <v>789</v>
      </c>
      <c r="F133" s="21" t="s">
        <v>676</v>
      </c>
      <c r="G133" s="30" t="s">
        <v>790</v>
      </c>
      <c r="H133" s="21" t="s">
        <v>791</v>
      </c>
      <c r="I133" s="21" t="s">
        <v>666</v>
      </c>
      <c r="J133" s="30" t="s">
        <v>789</v>
      </c>
    </row>
    <row r="134" s="1" customFormat="1" ht="42" customHeight="1" spans="1:10">
      <c r="A134" s="164"/>
      <c r="B134" s="21"/>
      <c r="C134" s="21" t="s">
        <v>667</v>
      </c>
      <c r="D134" s="21" t="s">
        <v>668</v>
      </c>
      <c r="E134" s="30" t="s">
        <v>792</v>
      </c>
      <c r="F134" s="21" t="s">
        <v>663</v>
      </c>
      <c r="G134" s="30" t="s">
        <v>760</v>
      </c>
      <c r="H134" s="21" t="s">
        <v>678</v>
      </c>
      <c r="I134" s="21" t="s">
        <v>666</v>
      </c>
      <c r="J134" s="30" t="s">
        <v>792</v>
      </c>
    </row>
    <row r="135" s="1" customFormat="1" ht="42" customHeight="1" spans="1:10">
      <c r="A135" s="164"/>
      <c r="B135" s="21"/>
      <c r="C135" s="21" t="s">
        <v>673</v>
      </c>
      <c r="D135" s="21" t="s">
        <v>674</v>
      </c>
      <c r="E135" s="30" t="s">
        <v>747</v>
      </c>
      <c r="F135" s="21" t="s">
        <v>676</v>
      </c>
      <c r="G135" s="30" t="s">
        <v>704</v>
      </c>
      <c r="H135" s="21" t="s">
        <v>678</v>
      </c>
      <c r="I135" s="21" t="s">
        <v>666</v>
      </c>
      <c r="J135" s="30" t="s">
        <v>747</v>
      </c>
    </row>
    <row r="136" s="1" customFormat="1" ht="42" customHeight="1" spans="1:10">
      <c r="A136" s="164" t="s">
        <v>368</v>
      </c>
      <c r="B136" s="21" t="s">
        <v>793</v>
      </c>
      <c r="C136" s="21" t="s">
        <v>661</v>
      </c>
      <c r="D136" s="21" t="s">
        <v>662</v>
      </c>
      <c r="E136" s="30" t="s">
        <v>794</v>
      </c>
      <c r="F136" s="21" t="s">
        <v>663</v>
      </c>
      <c r="G136" s="30" t="s">
        <v>795</v>
      </c>
      <c r="H136" s="21" t="s">
        <v>791</v>
      </c>
      <c r="I136" s="21" t="s">
        <v>666</v>
      </c>
      <c r="J136" s="30" t="s">
        <v>794</v>
      </c>
    </row>
    <row r="137" s="1" customFormat="1" ht="42" customHeight="1" spans="1:10">
      <c r="A137" s="164"/>
      <c r="B137" s="21"/>
      <c r="C137" s="21" t="s">
        <v>661</v>
      </c>
      <c r="D137" s="21" t="s">
        <v>662</v>
      </c>
      <c r="E137" s="30" t="s">
        <v>796</v>
      </c>
      <c r="F137" s="21" t="s">
        <v>663</v>
      </c>
      <c r="G137" s="30" t="s">
        <v>797</v>
      </c>
      <c r="H137" s="21" t="s">
        <v>791</v>
      </c>
      <c r="I137" s="21" t="s">
        <v>666</v>
      </c>
      <c r="J137" s="30" t="s">
        <v>796</v>
      </c>
    </row>
    <row r="138" s="1" customFormat="1" ht="42" customHeight="1" spans="1:10">
      <c r="A138" s="164"/>
      <c r="B138" s="21"/>
      <c r="C138" s="21" t="s">
        <v>661</v>
      </c>
      <c r="D138" s="21" t="s">
        <v>662</v>
      </c>
      <c r="E138" s="30" t="s">
        <v>798</v>
      </c>
      <c r="F138" s="21" t="s">
        <v>663</v>
      </c>
      <c r="G138" s="30" t="s">
        <v>799</v>
      </c>
      <c r="H138" s="21" t="s">
        <v>791</v>
      </c>
      <c r="I138" s="21" t="s">
        <v>666</v>
      </c>
      <c r="J138" s="30" t="s">
        <v>798</v>
      </c>
    </row>
    <row r="139" s="1" customFormat="1" ht="42" customHeight="1" spans="1:10">
      <c r="A139" s="164"/>
      <c r="B139" s="21"/>
      <c r="C139" s="21" t="s">
        <v>661</v>
      </c>
      <c r="D139" s="21" t="s">
        <v>737</v>
      </c>
      <c r="E139" s="30" t="s">
        <v>800</v>
      </c>
      <c r="F139" s="21" t="s">
        <v>676</v>
      </c>
      <c r="G139" s="30" t="s">
        <v>704</v>
      </c>
      <c r="H139" s="21" t="s">
        <v>678</v>
      </c>
      <c r="I139" s="21" t="s">
        <v>666</v>
      </c>
      <c r="J139" s="30" t="s">
        <v>800</v>
      </c>
    </row>
    <row r="140" s="1" customFormat="1" ht="42" customHeight="1" spans="1:10">
      <c r="A140" s="164"/>
      <c r="B140" s="21"/>
      <c r="C140" s="21" t="s">
        <v>667</v>
      </c>
      <c r="D140" s="21" t="s">
        <v>740</v>
      </c>
      <c r="E140" s="30" t="s">
        <v>801</v>
      </c>
      <c r="F140" s="21" t="s">
        <v>663</v>
      </c>
      <c r="G140" s="30" t="s">
        <v>802</v>
      </c>
      <c r="H140" s="21" t="s">
        <v>803</v>
      </c>
      <c r="I140" s="21" t="s">
        <v>666</v>
      </c>
      <c r="J140" s="30" t="s">
        <v>801</v>
      </c>
    </row>
    <row r="141" s="1" customFormat="1" ht="42" customHeight="1" spans="1:10">
      <c r="A141" s="164"/>
      <c r="B141" s="21"/>
      <c r="C141" s="21" t="s">
        <v>667</v>
      </c>
      <c r="D141" s="21" t="s">
        <v>740</v>
      </c>
      <c r="E141" s="30" t="s">
        <v>804</v>
      </c>
      <c r="F141" s="21" t="s">
        <v>663</v>
      </c>
      <c r="G141" s="30" t="s">
        <v>805</v>
      </c>
      <c r="H141" s="21" t="s">
        <v>803</v>
      </c>
      <c r="I141" s="21" t="s">
        <v>666</v>
      </c>
      <c r="J141" s="30" t="s">
        <v>804</v>
      </c>
    </row>
    <row r="142" s="1" customFormat="1" ht="42" customHeight="1" spans="1:10">
      <c r="A142" s="164"/>
      <c r="B142" s="21"/>
      <c r="C142" s="21" t="s">
        <v>667</v>
      </c>
      <c r="D142" s="21" t="s">
        <v>740</v>
      </c>
      <c r="E142" s="30" t="s">
        <v>806</v>
      </c>
      <c r="F142" s="21" t="s">
        <v>663</v>
      </c>
      <c r="G142" s="30" t="s">
        <v>807</v>
      </c>
      <c r="H142" s="21" t="s">
        <v>803</v>
      </c>
      <c r="I142" s="21" t="s">
        <v>666</v>
      </c>
      <c r="J142" s="30" t="s">
        <v>806</v>
      </c>
    </row>
    <row r="143" s="1" customFormat="1" ht="42" customHeight="1" spans="1:10">
      <c r="A143" s="164"/>
      <c r="B143" s="21"/>
      <c r="C143" s="21" t="s">
        <v>667</v>
      </c>
      <c r="D143" s="21" t="s">
        <v>668</v>
      </c>
      <c r="E143" s="30" t="s">
        <v>808</v>
      </c>
      <c r="F143" s="21" t="s">
        <v>663</v>
      </c>
      <c r="G143" s="30" t="s">
        <v>699</v>
      </c>
      <c r="H143" s="21" t="s">
        <v>803</v>
      </c>
      <c r="I143" s="21" t="s">
        <v>672</v>
      </c>
      <c r="J143" s="30" t="s">
        <v>808</v>
      </c>
    </row>
    <row r="144" s="1" customFormat="1" ht="42" customHeight="1" spans="1:10">
      <c r="A144" s="164"/>
      <c r="B144" s="21"/>
      <c r="C144" s="21" t="s">
        <v>673</v>
      </c>
      <c r="D144" s="21" t="s">
        <v>674</v>
      </c>
      <c r="E144" s="30" t="s">
        <v>809</v>
      </c>
      <c r="F144" s="21" t="s">
        <v>676</v>
      </c>
      <c r="G144" s="30" t="s">
        <v>677</v>
      </c>
      <c r="H144" s="21" t="s">
        <v>678</v>
      </c>
      <c r="I144" s="21" t="s">
        <v>666</v>
      </c>
      <c r="J144" s="30" t="s">
        <v>809</v>
      </c>
    </row>
    <row r="145" s="1" customFormat="1" ht="42" customHeight="1" spans="1:10">
      <c r="A145" s="164" t="s">
        <v>386</v>
      </c>
      <c r="B145" s="21" t="s">
        <v>810</v>
      </c>
      <c r="C145" s="21" t="s">
        <v>661</v>
      </c>
      <c r="D145" s="21" t="s">
        <v>662</v>
      </c>
      <c r="E145" s="30" t="s">
        <v>810</v>
      </c>
      <c r="F145" s="21" t="s">
        <v>663</v>
      </c>
      <c r="G145" s="30" t="s">
        <v>760</v>
      </c>
      <c r="H145" s="21" t="s">
        <v>811</v>
      </c>
      <c r="I145" s="21" t="s">
        <v>666</v>
      </c>
      <c r="J145" s="30" t="s">
        <v>810</v>
      </c>
    </row>
    <row r="146" s="1" customFormat="1" ht="42" customHeight="1" spans="1:10">
      <c r="A146" s="164"/>
      <c r="B146" s="21"/>
      <c r="C146" s="21" t="s">
        <v>667</v>
      </c>
      <c r="D146" s="21" t="s">
        <v>668</v>
      </c>
      <c r="E146" s="30" t="s">
        <v>812</v>
      </c>
      <c r="F146" s="21" t="s">
        <v>663</v>
      </c>
      <c r="G146" s="30" t="s">
        <v>699</v>
      </c>
      <c r="H146" s="21" t="s">
        <v>678</v>
      </c>
      <c r="I146" s="21" t="s">
        <v>672</v>
      </c>
      <c r="J146" s="30" t="s">
        <v>812</v>
      </c>
    </row>
    <row r="147" s="1" customFormat="1" ht="42" customHeight="1" spans="1:10">
      <c r="A147" s="164"/>
      <c r="B147" s="21"/>
      <c r="C147" s="21" t="s">
        <v>673</v>
      </c>
      <c r="D147" s="21" t="s">
        <v>674</v>
      </c>
      <c r="E147" s="30" t="s">
        <v>675</v>
      </c>
      <c r="F147" s="21" t="s">
        <v>676</v>
      </c>
      <c r="G147" s="30" t="s">
        <v>704</v>
      </c>
      <c r="H147" s="21" t="s">
        <v>678</v>
      </c>
      <c r="I147" s="21" t="s">
        <v>666</v>
      </c>
      <c r="J147" s="30" t="s">
        <v>675</v>
      </c>
    </row>
    <row r="148" s="1" customFormat="1" ht="42" customHeight="1" spans="1:10">
      <c r="A148" s="164" t="s">
        <v>512</v>
      </c>
      <c r="B148" s="21" t="s">
        <v>512</v>
      </c>
      <c r="C148" s="21" t="s">
        <v>661</v>
      </c>
      <c r="D148" s="21" t="s">
        <v>662</v>
      </c>
      <c r="E148" s="30" t="s">
        <v>512</v>
      </c>
      <c r="F148" s="21" t="s">
        <v>663</v>
      </c>
      <c r="G148" s="30" t="s">
        <v>813</v>
      </c>
      <c r="H148" s="21" t="s">
        <v>665</v>
      </c>
      <c r="I148" s="21" t="s">
        <v>666</v>
      </c>
      <c r="J148" s="30" t="s">
        <v>512</v>
      </c>
    </row>
    <row r="149" s="1" customFormat="1" ht="42" customHeight="1" spans="1:10">
      <c r="A149" s="164"/>
      <c r="B149" s="21"/>
      <c r="C149" s="21" t="s">
        <v>667</v>
      </c>
      <c r="D149" s="21" t="s">
        <v>668</v>
      </c>
      <c r="E149" s="30" t="s">
        <v>669</v>
      </c>
      <c r="F149" s="21" t="s">
        <v>663</v>
      </c>
      <c r="G149" s="30" t="s">
        <v>670</v>
      </c>
      <c r="H149" s="21" t="s">
        <v>671</v>
      </c>
      <c r="I149" s="21" t="s">
        <v>672</v>
      </c>
      <c r="J149" s="30" t="s">
        <v>669</v>
      </c>
    </row>
    <row r="150" s="1" customFormat="1" ht="42" customHeight="1" spans="1:10">
      <c r="A150" s="164"/>
      <c r="B150" s="21"/>
      <c r="C150" s="21" t="s">
        <v>673</v>
      </c>
      <c r="D150" s="21" t="s">
        <v>674</v>
      </c>
      <c r="E150" s="30" t="s">
        <v>675</v>
      </c>
      <c r="F150" s="21" t="s">
        <v>676</v>
      </c>
      <c r="G150" s="30" t="s">
        <v>677</v>
      </c>
      <c r="H150" s="21" t="s">
        <v>678</v>
      </c>
      <c r="I150" s="21" t="s">
        <v>666</v>
      </c>
      <c r="J150" s="30" t="s">
        <v>675</v>
      </c>
    </row>
    <row r="151" s="1" customFormat="1" ht="42" customHeight="1" spans="1:10">
      <c r="A151" s="164" t="s">
        <v>568</v>
      </c>
      <c r="B151" s="21" t="s">
        <v>568</v>
      </c>
      <c r="C151" s="21" t="s">
        <v>661</v>
      </c>
      <c r="D151" s="21" t="s">
        <v>662</v>
      </c>
      <c r="E151" s="30" t="s">
        <v>568</v>
      </c>
      <c r="F151" s="21" t="s">
        <v>663</v>
      </c>
      <c r="G151" s="30" t="s">
        <v>814</v>
      </c>
      <c r="H151" s="21" t="s">
        <v>665</v>
      </c>
      <c r="I151" s="21" t="s">
        <v>666</v>
      </c>
      <c r="J151" s="30" t="s">
        <v>568</v>
      </c>
    </row>
    <row r="152" s="1" customFormat="1" ht="42" customHeight="1" spans="1:10">
      <c r="A152" s="164"/>
      <c r="B152" s="21"/>
      <c r="C152" s="21" t="s">
        <v>667</v>
      </c>
      <c r="D152" s="21" t="s">
        <v>668</v>
      </c>
      <c r="E152" s="30" t="s">
        <v>669</v>
      </c>
      <c r="F152" s="21" t="s">
        <v>663</v>
      </c>
      <c r="G152" s="30" t="s">
        <v>670</v>
      </c>
      <c r="H152" s="21" t="s">
        <v>671</v>
      </c>
      <c r="I152" s="21" t="s">
        <v>672</v>
      </c>
      <c r="J152" s="30" t="s">
        <v>669</v>
      </c>
    </row>
    <row r="153" s="1" customFormat="1" ht="42" customHeight="1" spans="1:10">
      <c r="A153" s="164"/>
      <c r="B153" s="21"/>
      <c r="C153" s="21" t="s">
        <v>673</v>
      </c>
      <c r="D153" s="21" t="s">
        <v>674</v>
      </c>
      <c r="E153" s="30" t="s">
        <v>675</v>
      </c>
      <c r="F153" s="21" t="s">
        <v>676</v>
      </c>
      <c r="G153" s="30" t="s">
        <v>677</v>
      </c>
      <c r="H153" s="21" t="s">
        <v>678</v>
      </c>
      <c r="I153" s="21" t="s">
        <v>666</v>
      </c>
      <c r="J153" s="30" t="s">
        <v>675</v>
      </c>
    </row>
    <row r="154" s="1" customFormat="1" ht="42" customHeight="1" spans="1:10">
      <c r="A154" s="164" t="s">
        <v>530</v>
      </c>
      <c r="B154" s="21" t="s">
        <v>530</v>
      </c>
      <c r="C154" s="21" t="s">
        <v>661</v>
      </c>
      <c r="D154" s="21" t="s">
        <v>662</v>
      </c>
      <c r="E154" s="30" t="s">
        <v>530</v>
      </c>
      <c r="F154" s="21" t="s">
        <v>663</v>
      </c>
      <c r="G154" s="30" t="s">
        <v>815</v>
      </c>
      <c r="H154" s="21" t="s">
        <v>665</v>
      </c>
      <c r="I154" s="21" t="s">
        <v>666</v>
      </c>
      <c r="J154" s="30" t="s">
        <v>530</v>
      </c>
    </row>
    <row r="155" s="1" customFormat="1" ht="42" customHeight="1" spans="1:10">
      <c r="A155" s="164"/>
      <c r="B155" s="21"/>
      <c r="C155" s="21" t="s">
        <v>667</v>
      </c>
      <c r="D155" s="21" t="s">
        <v>668</v>
      </c>
      <c r="E155" s="30" t="s">
        <v>669</v>
      </c>
      <c r="F155" s="21" t="s">
        <v>663</v>
      </c>
      <c r="G155" s="30" t="s">
        <v>670</v>
      </c>
      <c r="H155" s="21" t="s">
        <v>671</v>
      </c>
      <c r="I155" s="21" t="s">
        <v>672</v>
      </c>
      <c r="J155" s="30" t="s">
        <v>669</v>
      </c>
    </row>
    <row r="156" s="1" customFormat="1" ht="42" customHeight="1" spans="1:10">
      <c r="A156" s="164"/>
      <c r="B156" s="21"/>
      <c r="C156" s="21" t="s">
        <v>673</v>
      </c>
      <c r="D156" s="21" t="s">
        <v>674</v>
      </c>
      <c r="E156" s="30" t="s">
        <v>675</v>
      </c>
      <c r="F156" s="21" t="s">
        <v>676</v>
      </c>
      <c r="G156" s="30" t="s">
        <v>677</v>
      </c>
      <c r="H156" s="21" t="s">
        <v>678</v>
      </c>
      <c r="I156" s="21" t="s">
        <v>666</v>
      </c>
      <c r="J156" s="30" t="s">
        <v>675</v>
      </c>
    </row>
    <row r="157" s="1" customFormat="1" ht="42" customHeight="1" spans="1:10">
      <c r="A157" s="164" t="s">
        <v>576</v>
      </c>
      <c r="B157" s="21" t="s">
        <v>576</v>
      </c>
      <c r="C157" s="21" t="s">
        <v>661</v>
      </c>
      <c r="D157" s="21" t="s">
        <v>662</v>
      </c>
      <c r="E157" s="30" t="s">
        <v>576</v>
      </c>
      <c r="F157" s="21" t="s">
        <v>663</v>
      </c>
      <c r="G157" s="30" t="s">
        <v>816</v>
      </c>
      <c r="H157" s="21" t="s">
        <v>665</v>
      </c>
      <c r="I157" s="21" t="s">
        <v>666</v>
      </c>
      <c r="J157" s="30" t="s">
        <v>576</v>
      </c>
    </row>
    <row r="158" s="1" customFormat="1" ht="42" customHeight="1" spans="1:10">
      <c r="A158" s="164"/>
      <c r="B158" s="21"/>
      <c r="C158" s="21" t="s">
        <v>667</v>
      </c>
      <c r="D158" s="21" t="s">
        <v>668</v>
      </c>
      <c r="E158" s="30" t="s">
        <v>669</v>
      </c>
      <c r="F158" s="21" t="s">
        <v>663</v>
      </c>
      <c r="G158" s="30" t="s">
        <v>670</v>
      </c>
      <c r="H158" s="21" t="s">
        <v>671</v>
      </c>
      <c r="I158" s="21" t="s">
        <v>672</v>
      </c>
      <c r="J158" s="30" t="s">
        <v>817</v>
      </c>
    </row>
    <row r="159" s="1" customFormat="1" ht="42" customHeight="1" spans="1:10">
      <c r="A159" s="164"/>
      <c r="B159" s="21"/>
      <c r="C159" s="21" t="s">
        <v>673</v>
      </c>
      <c r="D159" s="21" t="s">
        <v>674</v>
      </c>
      <c r="E159" s="30" t="s">
        <v>675</v>
      </c>
      <c r="F159" s="21" t="s">
        <v>676</v>
      </c>
      <c r="G159" s="30" t="s">
        <v>677</v>
      </c>
      <c r="H159" s="21" t="s">
        <v>678</v>
      </c>
      <c r="I159" s="21" t="s">
        <v>666</v>
      </c>
      <c r="J159" s="30" t="s">
        <v>675</v>
      </c>
    </row>
    <row r="160" s="1" customFormat="1" ht="42" customHeight="1" spans="1:10">
      <c r="A160" s="164" t="s">
        <v>354</v>
      </c>
      <c r="B160" s="21" t="s">
        <v>818</v>
      </c>
      <c r="C160" s="21" t="s">
        <v>661</v>
      </c>
      <c r="D160" s="21" t="s">
        <v>662</v>
      </c>
      <c r="E160" s="30" t="s">
        <v>819</v>
      </c>
      <c r="F160" s="21" t="s">
        <v>676</v>
      </c>
      <c r="G160" s="30" t="s">
        <v>704</v>
      </c>
      <c r="H160" s="21" t="s">
        <v>678</v>
      </c>
      <c r="I160" s="21" t="s">
        <v>666</v>
      </c>
      <c r="J160" s="30" t="s">
        <v>820</v>
      </c>
    </row>
    <row r="161" s="1" customFormat="1" ht="42" customHeight="1" spans="1:10">
      <c r="A161" s="164"/>
      <c r="B161" s="21"/>
      <c r="C161" s="21" t="s">
        <v>661</v>
      </c>
      <c r="D161" s="21" t="s">
        <v>662</v>
      </c>
      <c r="E161" s="30" t="s">
        <v>821</v>
      </c>
      <c r="F161" s="21" t="s">
        <v>663</v>
      </c>
      <c r="G161" s="30" t="s">
        <v>822</v>
      </c>
      <c r="H161" s="21" t="s">
        <v>823</v>
      </c>
      <c r="I161" s="21" t="s">
        <v>666</v>
      </c>
      <c r="J161" s="30" t="s">
        <v>824</v>
      </c>
    </row>
    <row r="162" s="1" customFormat="1" ht="42" customHeight="1" spans="1:10">
      <c r="A162" s="164"/>
      <c r="B162" s="21"/>
      <c r="C162" s="21" t="s">
        <v>661</v>
      </c>
      <c r="D162" s="21" t="s">
        <v>737</v>
      </c>
      <c r="E162" s="30" t="s">
        <v>825</v>
      </c>
      <c r="F162" s="21" t="s">
        <v>676</v>
      </c>
      <c r="G162" s="30" t="s">
        <v>826</v>
      </c>
      <c r="H162" s="21" t="s">
        <v>678</v>
      </c>
      <c r="I162" s="21" t="s">
        <v>666</v>
      </c>
      <c r="J162" s="30" t="s">
        <v>820</v>
      </c>
    </row>
    <row r="163" s="1" customFormat="1" ht="42" customHeight="1" spans="1:10">
      <c r="A163" s="164"/>
      <c r="B163" s="21"/>
      <c r="C163" s="21" t="s">
        <v>667</v>
      </c>
      <c r="D163" s="21" t="s">
        <v>668</v>
      </c>
      <c r="E163" s="30" t="s">
        <v>827</v>
      </c>
      <c r="F163" s="21" t="s">
        <v>663</v>
      </c>
      <c r="G163" s="30" t="s">
        <v>827</v>
      </c>
      <c r="H163" s="21" t="s">
        <v>678</v>
      </c>
      <c r="I163" s="21" t="s">
        <v>672</v>
      </c>
      <c r="J163" s="30" t="s">
        <v>820</v>
      </c>
    </row>
    <row r="164" s="1" customFormat="1" ht="42" customHeight="1" spans="1:10">
      <c r="A164" s="164"/>
      <c r="B164" s="21"/>
      <c r="C164" s="21" t="s">
        <v>667</v>
      </c>
      <c r="D164" s="21" t="s">
        <v>701</v>
      </c>
      <c r="E164" s="30" t="s">
        <v>828</v>
      </c>
      <c r="F164" s="21" t="s">
        <v>663</v>
      </c>
      <c r="G164" s="30" t="s">
        <v>828</v>
      </c>
      <c r="H164" s="21" t="s">
        <v>678</v>
      </c>
      <c r="I164" s="21" t="s">
        <v>672</v>
      </c>
      <c r="J164" s="30" t="s">
        <v>820</v>
      </c>
    </row>
    <row r="165" s="1" customFormat="1" ht="42" customHeight="1" spans="1:10">
      <c r="A165" s="164"/>
      <c r="B165" s="21"/>
      <c r="C165" s="21" t="s">
        <v>673</v>
      </c>
      <c r="D165" s="21" t="s">
        <v>674</v>
      </c>
      <c r="E165" s="30" t="s">
        <v>809</v>
      </c>
      <c r="F165" s="21" t="s">
        <v>663</v>
      </c>
      <c r="G165" s="30" t="s">
        <v>677</v>
      </c>
      <c r="H165" s="21" t="s">
        <v>678</v>
      </c>
      <c r="I165" s="21" t="s">
        <v>666</v>
      </c>
      <c r="J165" s="30" t="s">
        <v>688</v>
      </c>
    </row>
    <row r="166" s="1" customFormat="1" ht="42" customHeight="1" spans="1:10">
      <c r="A166" s="164" t="s">
        <v>650</v>
      </c>
      <c r="B166" s="21" t="s">
        <v>829</v>
      </c>
      <c r="C166" s="21" t="s">
        <v>661</v>
      </c>
      <c r="D166" s="21" t="s">
        <v>662</v>
      </c>
      <c r="E166" s="30" t="s">
        <v>650</v>
      </c>
      <c r="F166" s="21" t="s">
        <v>663</v>
      </c>
      <c r="G166" s="30" t="s">
        <v>830</v>
      </c>
      <c r="H166" s="21" t="s">
        <v>811</v>
      </c>
      <c r="I166" s="21" t="s">
        <v>666</v>
      </c>
      <c r="J166" s="30" t="s">
        <v>650</v>
      </c>
    </row>
    <row r="167" s="1" customFormat="1" ht="42" customHeight="1" spans="1:10">
      <c r="A167" s="164"/>
      <c r="B167" s="21"/>
      <c r="C167" s="21" t="s">
        <v>667</v>
      </c>
      <c r="D167" s="21" t="s">
        <v>668</v>
      </c>
      <c r="E167" s="30" t="s">
        <v>831</v>
      </c>
      <c r="F167" s="21" t="s">
        <v>663</v>
      </c>
      <c r="G167" s="30" t="s">
        <v>832</v>
      </c>
      <c r="H167" s="21" t="s">
        <v>832</v>
      </c>
      <c r="I167" s="21" t="s">
        <v>672</v>
      </c>
      <c r="J167" s="30" t="s">
        <v>831</v>
      </c>
    </row>
    <row r="168" s="1" customFormat="1" ht="42" customHeight="1" spans="1:10">
      <c r="A168" s="164"/>
      <c r="B168" s="21"/>
      <c r="C168" s="21" t="s">
        <v>667</v>
      </c>
      <c r="D168" s="21" t="s">
        <v>750</v>
      </c>
      <c r="E168" s="30" t="s">
        <v>833</v>
      </c>
      <c r="F168" s="21" t="s">
        <v>663</v>
      </c>
      <c r="G168" s="30" t="s">
        <v>834</v>
      </c>
      <c r="H168" s="21" t="s">
        <v>834</v>
      </c>
      <c r="I168" s="21" t="s">
        <v>672</v>
      </c>
      <c r="J168" s="30" t="s">
        <v>833</v>
      </c>
    </row>
    <row r="169" s="1" customFormat="1" ht="42" customHeight="1" spans="1:10">
      <c r="A169" s="164"/>
      <c r="B169" s="21"/>
      <c r="C169" s="21" t="s">
        <v>673</v>
      </c>
      <c r="D169" s="21" t="s">
        <v>674</v>
      </c>
      <c r="E169" s="30" t="s">
        <v>674</v>
      </c>
      <c r="F169" s="21" t="s">
        <v>676</v>
      </c>
      <c r="G169" s="30" t="s">
        <v>704</v>
      </c>
      <c r="H169" s="21" t="s">
        <v>678</v>
      </c>
      <c r="I169" s="21" t="s">
        <v>666</v>
      </c>
      <c r="J169" s="30" t="s">
        <v>674</v>
      </c>
    </row>
    <row r="170" s="1" customFormat="1" ht="42" customHeight="1" spans="1:10">
      <c r="A170" s="164" t="s">
        <v>476</v>
      </c>
      <c r="B170" s="21" t="s">
        <v>476</v>
      </c>
      <c r="C170" s="21" t="s">
        <v>661</v>
      </c>
      <c r="D170" s="21" t="s">
        <v>662</v>
      </c>
      <c r="E170" s="30" t="s">
        <v>476</v>
      </c>
      <c r="F170" s="21" t="s">
        <v>663</v>
      </c>
      <c r="G170" s="30" t="s">
        <v>835</v>
      </c>
      <c r="H170" s="21" t="s">
        <v>665</v>
      </c>
      <c r="I170" s="21" t="s">
        <v>666</v>
      </c>
      <c r="J170" s="30" t="s">
        <v>476</v>
      </c>
    </row>
    <row r="171" s="1" customFormat="1" ht="42" customHeight="1" spans="1:10">
      <c r="A171" s="164"/>
      <c r="B171" s="21"/>
      <c r="C171" s="21" t="s">
        <v>667</v>
      </c>
      <c r="D171" s="21" t="s">
        <v>668</v>
      </c>
      <c r="E171" s="30" t="s">
        <v>669</v>
      </c>
      <c r="F171" s="21" t="s">
        <v>663</v>
      </c>
      <c r="G171" s="30" t="s">
        <v>670</v>
      </c>
      <c r="H171" s="21" t="s">
        <v>671</v>
      </c>
      <c r="I171" s="21" t="s">
        <v>672</v>
      </c>
      <c r="J171" s="30" t="s">
        <v>669</v>
      </c>
    </row>
    <row r="172" s="1" customFormat="1" ht="42" customHeight="1" spans="1:10">
      <c r="A172" s="164"/>
      <c r="B172" s="21"/>
      <c r="C172" s="21" t="s">
        <v>673</v>
      </c>
      <c r="D172" s="21" t="s">
        <v>674</v>
      </c>
      <c r="E172" s="30" t="s">
        <v>675</v>
      </c>
      <c r="F172" s="21" t="s">
        <v>676</v>
      </c>
      <c r="G172" s="30" t="s">
        <v>677</v>
      </c>
      <c r="H172" s="21" t="s">
        <v>678</v>
      </c>
      <c r="I172" s="21" t="s">
        <v>666</v>
      </c>
      <c r="J172" s="30" t="s">
        <v>675</v>
      </c>
    </row>
    <row r="173" s="1" customFormat="1" ht="42" customHeight="1" spans="1:10">
      <c r="A173" s="164" t="s">
        <v>626</v>
      </c>
      <c r="B173" s="21" t="s">
        <v>836</v>
      </c>
      <c r="C173" s="21" t="s">
        <v>661</v>
      </c>
      <c r="D173" s="21" t="s">
        <v>662</v>
      </c>
      <c r="E173" s="30" t="s">
        <v>837</v>
      </c>
      <c r="F173" s="21" t="s">
        <v>663</v>
      </c>
      <c r="G173" s="30" t="s">
        <v>838</v>
      </c>
      <c r="H173" s="21" t="s">
        <v>839</v>
      </c>
      <c r="I173" s="21" t="s">
        <v>666</v>
      </c>
      <c r="J173" s="30" t="s">
        <v>837</v>
      </c>
    </row>
    <row r="174" s="1" customFormat="1" ht="42" customHeight="1" spans="1:10">
      <c r="A174" s="164"/>
      <c r="B174" s="21"/>
      <c r="C174" s="21" t="s">
        <v>661</v>
      </c>
      <c r="D174" s="21" t="s">
        <v>662</v>
      </c>
      <c r="E174" s="30" t="s">
        <v>840</v>
      </c>
      <c r="F174" s="21" t="s">
        <v>663</v>
      </c>
      <c r="G174" s="30" t="s">
        <v>92</v>
      </c>
      <c r="H174" s="21" t="s">
        <v>841</v>
      </c>
      <c r="I174" s="21" t="s">
        <v>666</v>
      </c>
      <c r="J174" s="30" t="s">
        <v>840</v>
      </c>
    </row>
    <row r="175" s="1" customFormat="1" ht="42" customHeight="1" spans="1:10">
      <c r="A175" s="164"/>
      <c r="B175" s="21"/>
      <c r="C175" s="21" t="s">
        <v>661</v>
      </c>
      <c r="D175" s="21" t="s">
        <v>737</v>
      </c>
      <c r="E175" s="30" t="s">
        <v>842</v>
      </c>
      <c r="F175" s="21" t="s">
        <v>663</v>
      </c>
      <c r="G175" s="30" t="s">
        <v>843</v>
      </c>
      <c r="H175" s="21" t="s">
        <v>678</v>
      </c>
      <c r="I175" s="21" t="s">
        <v>666</v>
      </c>
      <c r="J175" s="30" t="s">
        <v>842</v>
      </c>
    </row>
    <row r="176" s="1" customFormat="1" ht="42" customHeight="1" spans="1:10">
      <c r="A176" s="164"/>
      <c r="B176" s="21"/>
      <c r="C176" s="21" t="s">
        <v>667</v>
      </c>
      <c r="D176" s="21" t="s">
        <v>740</v>
      </c>
      <c r="E176" s="30" t="s">
        <v>844</v>
      </c>
      <c r="F176" s="21" t="s">
        <v>663</v>
      </c>
      <c r="G176" s="30" t="s">
        <v>845</v>
      </c>
      <c r="H176" s="21" t="s">
        <v>811</v>
      </c>
      <c r="I176" s="21" t="s">
        <v>666</v>
      </c>
      <c r="J176" s="30" t="s">
        <v>844</v>
      </c>
    </row>
    <row r="177" s="1" customFormat="1" ht="42" customHeight="1" spans="1:10">
      <c r="A177" s="164"/>
      <c r="B177" s="21"/>
      <c r="C177" s="21" t="s">
        <v>667</v>
      </c>
      <c r="D177" s="21" t="s">
        <v>740</v>
      </c>
      <c r="E177" s="30" t="s">
        <v>846</v>
      </c>
      <c r="F177" s="21" t="s">
        <v>663</v>
      </c>
      <c r="G177" s="30" t="s">
        <v>847</v>
      </c>
      <c r="H177" s="21" t="s">
        <v>848</v>
      </c>
      <c r="I177" s="21" t="s">
        <v>666</v>
      </c>
      <c r="J177" s="30" t="s">
        <v>846</v>
      </c>
    </row>
    <row r="178" s="1" customFormat="1" ht="42" customHeight="1" spans="1:10">
      <c r="A178" s="164"/>
      <c r="B178" s="21"/>
      <c r="C178" s="21" t="s">
        <v>667</v>
      </c>
      <c r="D178" s="21" t="s">
        <v>668</v>
      </c>
      <c r="E178" s="30" t="s">
        <v>849</v>
      </c>
      <c r="F178" s="21" t="s">
        <v>663</v>
      </c>
      <c r="G178" s="30" t="s">
        <v>850</v>
      </c>
      <c r="H178" s="21" t="s">
        <v>693</v>
      </c>
      <c r="I178" s="21" t="s">
        <v>666</v>
      </c>
      <c r="J178" s="30" t="s">
        <v>849</v>
      </c>
    </row>
    <row r="179" s="1" customFormat="1" ht="42" customHeight="1" spans="1:10">
      <c r="A179" s="164"/>
      <c r="B179" s="21"/>
      <c r="C179" s="21" t="s">
        <v>667</v>
      </c>
      <c r="D179" s="21" t="s">
        <v>668</v>
      </c>
      <c r="E179" s="30" t="s">
        <v>851</v>
      </c>
      <c r="F179" s="21" t="s">
        <v>663</v>
      </c>
      <c r="G179" s="30" t="s">
        <v>852</v>
      </c>
      <c r="H179" s="21" t="s">
        <v>764</v>
      </c>
      <c r="I179" s="21" t="s">
        <v>666</v>
      </c>
      <c r="J179" s="30" t="s">
        <v>851</v>
      </c>
    </row>
    <row r="180" s="1" customFormat="1" ht="42" customHeight="1" spans="1:10">
      <c r="A180" s="164"/>
      <c r="B180" s="21"/>
      <c r="C180" s="21" t="s">
        <v>667</v>
      </c>
      <c r="D180" s="21" t="s">
        <v>668</v>
      </c>
      <c r="E180" s="30" t="s">
        <v>853</v>
      </c>
      <c r="F180" s="21" t="s">
        <v>663</v>
      </c>
      <c r="G180" s="30" t="s">
        <v>854</v>
      </c>
      <c r="H180" s="21" t="s">
        <v>767</v>
      </c>
      <c r="I180" s="21" t="s">
        <v>666</v>
      </c>
      <c r="J180" s="30" t="s">
        <v>853</v>
      </c>
    </row>
    <row r="181" s="1" customFormat="1" ht="42" customHeight="1" spans="1:10">
      <c r="A181" s="164"/>
      <c r="B181" s="21"/>
      <c r="C181" s="21" t="s">
        <v>673</v>
      </c>
      <c r="D181" s="21" t="s">
        <v>674</v>
      </c>
      <c r="E181" s="30" t="s">
        <v>855</v>
      </c>
      <c r="F181" s="21" t="s">
        <v>676</v>
      </c>
      <c r="G181" s="30" t="s">
        <v>687</v>
      </c>
      <c r="H181" s="21" t="s">
        <v>678</v>
      </c>
      <c r="I181" s="21" t="s">
        <v>666</v>
      </c>
      <c r="J181" s="30" t="s">
        <v>855</v>
      </c>
    </row>
    <row r="182" s="1" customFormat="1" ht="42" customHeight="1" spans="1:10">
      <c r="A182" s="164" t="s">
        <v>432</v>
      </c>
      <c r="B182" s="21" t="s">
        <v>428</v>
      </c>
      <c r="C182" s="21" t="s">
        <v>661</v>
      </c>
      <c r="D182" s="21" t="s">
        <v>662</v>
      </c>
      <c r="E182" s="30" t="s">
        <v>428</v>
      </c>
      <c r="F182" s="21" t="s">
        <v>663</v>
      </c>
      <c r="G182" s="30" t="s">
        <v>717</v>
      </c>
      <c r="H182" s="21" t="s">
        <v>665</v>
      </c>
      <c r="I182" s="21" t="s">
        <v>666</v>
      </c>
      <c r="J182" s="30" t="s">
        <v>428</v>
      </c>
    </row>
    <row r="183" s="1" customFormat="1" ht="42" customHeight="1" spans="1:10">
      <c r="A183" s="164"/>
      <c r="B183" s="21"/>
      <c r="C183" s="21" t="s">
        <v>667</v>
      </c>
      <c r="D183" s="21" t="s">
        <v>668</v>
      </c>
      <c r="E183" s="30" t="s">
        <v>669</v>
      </c>
      <c r="F183" s="21" t="s">
        <v>663</v>
      </c>
      <c r="G183" s="30" t="s">
        <v>670</v>
      </c>
      <c r="H183" s="21" t="s">
        <v>671</v>
      </c>
      <c r="I183" s="21" t="s">
        <v>672</v>
      </c>
      <c r="J183" s="30" t="s">
        <v>669</v>
      </c>
    </row>
    <row r="184" s="1" customFormat="1" ht="42" customHeight="1" spans="1:10">
      <c r="A184" s="164"/>
      <c r="B184" s="21"/>
      <c r="C184" s="21" t="s">
        <v>673</v>
      </c>
      <c r="D184" s="21" t="s">
        <v>674</v>
      </c>
      <c r="E184" s="30" t="s">
        <v>675</v>
      </c>
      <c r="F184" s="21" t="s">
        <v>676</v>
      </c>
      <c r="G184" s="30" t="s">
        <v>677</v>
      </c>
      <c r="H184" s="21" t="s">
        <v>678</v>
      </c>
      <c r="I184" s="21" t="s">
        <v>666</v>
      </c>
      <c r="J184" s="30" t="s">
        <v>675</v>
      </c>
    </row>
    <row r="185" s="1" customFormat="1" ht="42" customHeight="1" spans="1:10">
      <c r="A185" s="164" t="s">
        <v>518</v>
      </c>
      <c r="B185" s="21" t="s">
        <v>518</v>
      </c>
      <c r="C185" s="21" t="s">
        <v>661</v>
      </c>
      <c r="D185" s="21" t="s">
        <v>662</v>
      </c>
      <c r="E185" s="30" t="s">
        <v>518</v>
      </c>
      <c r="F185" s="21" t="s">
        <v>663</v>
      </c>
      <c r="G185" s="30" t="s">
        <v>856</v>
      </c>
      <c r="H185" s="21" t="s">
        <v>665</v>
      </c>
      <c r="I185" s="21" t="s">
        <v>666</v>
      </c>
      <c r="J185" s="30" t="s">
        <v>518</v>
      </c>
    </row>
    <row r="186" s="1" customFormat="1" ht="42" customHeight="1" spans="1:10">
      <c r="A186" s="164"/>
      <c r="B186" s="21"/>
      <c r="C186" s="21" t="s">
        <v>667</v>
      </c>
      <c r="D186" s="21" t="s">
        <v>668</v>
      </c>
      <c r="E186" s="30" t="s">
        <v>669</v>
      </c>
      <c r="F186" s="21" t="s">
        <v>663</v>
      </c>
      <c r="G186" s="30" t="s">
        <v>670</v>
      </c>
      <c r="H186" s="21" t="s">
        <v>671</v>
      </c>
      <c r="I186" s="21" t="s">
        <v>672</v>
      </c>
      <c r="J186" s="30" t="s">
        <v>669</v>
      </c>
    </row>
    <row r="187" s="1" customFormat="1" ht="42" customHeight="1" spans="1:10">
      <c r="A187" s="164"/>
      <c r="B187" s="21"/>
      <c r="C187" s="21" t="s">
        <v>673</v>
      </c>
      <c r="D187" s="21" t="s">
        <v>674</v>
      </c>
      <c r="E187" s="30" t="s">
        <v>675</v>
      </c>
      <c r="F187" s="21" t="s">
        <v>676</v>
      </c>
      <c r="G187" s="30" t="s">
        <v>677</v>
      </c>
      <c r="H187" s="21" t="s">
        <v>678</v>
      </c>
      <c r="I187" s="21" t="s">
        <v>666</v>
      </c>
      <c r="J187" s="30" t="s">
        <v>675</v>
      </c>
    </row>
    <row r="188" s="1" customFormat="1" ht="42" customHeight="1" spans="1:10">
      <c r="A188" s="164" t="s">
        <v>642</v>
      </c>
      <c r="B188" s="21" t="s">
        <v>857</v>
      </c>
      <c r="C188" s="21" t="s">
        <v>661</v>
      </c>
      <c r="D188" s="21" t="s">
        <v>662</v>
      </c>
      <c r="E188" s="30" t="s">
        <v>858</v>
      </c>
      <c r="F188" s="21" t="s">
        <v>663</v>
      </c>
      <c r="G188" s="30" t="s">
        <v>859</v>
      </c>
      <c r="H188" s="21" t="s">
        <v>725</v>
      </c>
      <c r="I188" s="21" t="s">
        <v>666</v>
      </c>
      <c r="J188" s="30" t="s">
        <v>858</v>
      </c>
    </row>
    <row r="189" s="1" customFormat="1" ht="42" customHeight="1" spans="1:10">
      <c r="A189" s="164"/>
      <c r="B189" s="21"/>
      <c r="C189" s="21" t="s">
        <v>667</v>
      </c>
      <c r="D189" s="21" t="s">
        <v>750</v>
      </c>
      <c r="E189" s="30" t="s">
        <v>860</v>
      </c>
      <c r="F189" s="21" t="s">
        <v>676</v>
      </c>
      <c r="G189" s="30" t="s">
        <v>826</v>
      </c>
      <c r="H189" s="21" t="s">
        <v>678</v>
      </c>
      <c r="I189" s="21" t="s">
        <v>666</v>
      </c>
      <c r="J189" s="30" t="s">
        <v>860</v>
      </c>
    </row>
    <row r="190" s="1" customFormat="1" ht="42" customHeight="1" spans="1:10">
      <c r="A190" s="164"/>
      <c r="B190" s="21"/>
      <c r="C190" s="21" t="s">
        <v>673</v>
      </c>
      <c r="D190" s="21" t="s">
        <v>674</v>
      </c>
      <c r="E190" s="30" t="s">
        <v>861</v>
      </c>
      <c r="F190" s="21" t="s">
        <v>676</v>
      </c>
      <c r="G190" s="30" t="s">
        <v>677</v>
      </c>
      <c r="H190" s="21" t="s">
        <v>678</v>
      </c>
      <c r="I190" s="21" t="s">
        <v>666</v>
      </c>
      <c r="J190" s="30" t="s">
        <v>861</v>
      </c>
    </row>
    <row r="191" s="1" customFormat="1" ht="42" customHeight="1" spans="1:10">
      <c r="A191" s="164" t="s">
        <v>558</v>
      </c>
      <c r="B191" s="21" t="s">
        <v>558</v>
      </c>
      <c r="C191" s="21" t="s">
        <v>661</v>
      </c>
      <c r="D191" s="21" t="s">
        <v>662</v>
      </c>
      <c r="E191" s="30" t="s">
        <v>558</v>
      </c>
      <c r="F191" s="21" t="s">
        <v>663</v>
      </c>
      <c r="G191" s="30" t="s">
        <v>862</v>
      </c>
      <c r="H191" s="21" t="s">
        <v>665</v>
      </c>
      <c r="I191" s="21" t="s">
        <v>666</v>
      </c>
      <c r="J191" s="30" t="s">
        <v>558</v>
      </c>
    </row>
    <row r="192" s="1" customFormat="1" ht="42" customHeight="1" spans="1:10">
      <c r="A192" s="164"/>
      <c r="B192" s="21"/>
      <c r="C192" s="21" t="s">
        <v>667</v>
      </c>
      <c r="D192" s="21" t="s">
        <v>668</v>
      </c>
      <c r="E192" s="30" t="s">
        <v>669</v>
      </c>
      <c r="F192" s="21" t="s">
        <v>663</v>
      </c>
      <c r="G192" s="30" t="s">
        <v>670</v>
      </c>
      <c r="H192" s="21" t="s">
        <v>671</v>
      </c>
      <c r="I192" s="21" t="s">
        <v>672</v>
      </c>
      <c r="J192" s="30" t="s">
        <v>669</v>
      </c>
    </row>
    <row r="193" s="1" customFormat="1" ht="42" customHeight="1" spans="1:10">
      <c r="A193" s="164"/>
      <c r="B193" s="21"/>
      <c r="C193" s="21" t="s">
        <v>673</v>
      </c>
      <c r="D193" s="21" t="s">
        <v>674</v>
      </c>
      <c r="E193" s="30" t="s">
        <v>675</v>
      </c>
      <c r="F193" s="21" t="s">
        <v>676</v>
      </c>
      <c r="G193" s="30" t="s">
        <v>677</v>
      </c>
      <c r="H193" s="21" t="s">
        <v>678</v>
      </c>
      <c r="I193" s="21" t="s">
        <v>666</v>
      </c>
      <c r="J193" s="30" t="s">
        <v>675</v>
      </c>
    </row>
    <row r="194" s="1" customFormat="1" ht="42" customHeight="1" spans="1:10">
      <c r="A194" s="164" t="s">
        <v>588</v>
      </c>
      <c r="B194" s="21" t="s">
        <v>588</v>
      </c>
      <c r="C194" s="21" t="s">
        <v>661</v>
      </c>
      <c r="D194" s="21" t="s">
        <v>662</v>
      </c>
      <c r="E194" s="30" t="s">
        <v>588</v>
      </c>
      <c r="F194" s="21" t="s">
        <v>663</v>
      </c>
      <c r="G194" s="30" t="s">
        <v>863</v>
      </c>
      <c r="H194" s="21" t="s">
        <v>665</v>
      </c>
      <c r="I194" s="21" t="s">
        <v>666</v>
      </c>
      <c r="J194" s="30" t="s">
        <v>588</v>
      </c>
    </row>
    <row r="195" s="1" customFormat="1" ht="42" customHeight="1" spans="1:10">
      <c r="A195" s="164"/>
      <c r="B195" s="21"/>
      <c r="C195" s="21" t="s">
        <v>667</v>
      </c>
      <c r="D195" s="21" t="s">
        <v>668</v>
      </c>
      <c r="E195" s="30" t="s">
        <v>669</v>
      </c>
      <c r="F195" s="21" t="s">
        <v>663</v>
      </c>
      <c r="G195" s="30" t="s">
        <v>670</v>
      </c>
      <c r="H195" s="21" t="s">
        <v>671</v>
      </c>
      <c r="I195" s="21" t="s">
        <v>672</v>
      </c>
      <c r="J195" s="30" t="s">
        <v>669</v>
      </c>
    </row>
    <row r="196" s="1" customFormat="1" ht="42" customHeight="1" spans="1:10">
      <c r="A196" s="164"/>
      <c r="B196" s="21"/>
      <c r="C196" s="21" t="s">
        <v>673</v>
      </c>
      <c r="D196" s="21" t="s">
        <v>674</v>
      </c>
      <c r="E196" s="30" t="s">
        <v>675</v>
      </c>
      <c r="F196" s="21" t="s">
        <v>676</v>
      </c>
      <c r="G196" s="30" t="s">
        <v>677</v>
      </c>
      <c r="H196" s="21" t="s">
        <v>678</v>
      </c>
      <c r="I196" s="21" t="s">
        <v>666</v>
      </c>
      <c r="J196" s="30" t="s">
        <v>675</v>
      </c>
    </row>
    <row r="197" s="1" customFormat="1" ht="42" customHeight="1" spans="1:10">
      <c r="A197" s="164" t="s">
        <v>544</v>
      </c>
      <c r="B197" s="21" t="s">
        <v>544</v>
      </c>
      <c r="C197" s="21" t="s">
        <v>661</v>
      </c>
      <c r="D197" s="21" t="s">
        <v>662</v>
      </c>
      <c r="E197" s="30" t="s">
        <v>544</v>
      </c>
      <c r="F197" s="21" t="s">
        <v>663</v>
      </c>
      <c r="G197" s="30" t="s">
        <v>797</v>
      </c>
      <c r="H197" s="21" t="s">
        <v>665</v>
      </c>
      <c r="I197" s="21" t="s">
        <v>666</v>
      </c>
      <c r="J197" s="30" t="s">
        <v>544</v>
      </c>
    </row>
    <row r="198" s="1" customFormat="1" ht="42" customHeight="1" spans="1:10">
      <c r="A198" s="164"/>
      <c r="B198" s="21"/>
      <c r="C198" s="21" t="s">
        <v>667</v>
      </c>
      <c r="D198" s="21" t="s">
        <v>668</v>
      </c>
      <c r="E198" s="30" t="s">
        <v>669</v>
      </c>
      <c r="F198" s="21" t="s">
        <v>663</v>
      </c>
      <c r="G198" s="30" t="s">
        <v>670</v>
      </c>
      <c r="H198" s="21" t="s">
        <v>671</v>
      </c>
      <c r="I198" s="21" t="s">
        <v>672</v>
      </c>
      <c r="J198" s="30" t="s">
        <v>669</v>
      </c>
    </row>
    <row r="199" s="1" customFormat="1" ht="42" customHeight="1" spans="1:10">
      <c r="A199" s="164"/>
      <c r="B199" s="21"/>
      <c r="C199" s="21" t="s">
        <v>673</v>
      </c>
      <c r="D199" s="21" t="s">
        <v>674</v>
      </c>
      <c r="E199" s="30" t="s">
        <v>675</v>
      </c>
      <c r="F199" s="21" t="s">
        <v>676</v>
      </c>
      <c r="G199" s="30" t="s">
        <v>677</v>
      </c>
      <c r="H199" s="21" t="s">
        <v>678</v>
      </c>
      <c r="I199" s="21" t="s">
        <v>666</v>
      </c>
      <c r="J199" s="30" t="s">
        <v>675</v>
      </c>
    </row>
    <row r="200" s="1" customFormat="1" ht="42" customHeight="1" spans="1:10">
      <c r="A200" s="164" t="s">
        <v>646</v>
      </c>
      <c r="B200" s="21" t="s">
        <v>864</v>
      </c>
      <c r="C200" s="21" t="s">
        <v>661</v>
      </c>
      <c r="D200" s="21" t="s">
        <v>662</v>
      </c>
      <c r="E200" s="30" t="s">
        <v>865</v>
      </c>
      <c r="F200" s="21" t="s">
        <v>663</v>
      </c>
      <c r="G200" s="30" t="s">
        <v>92</v>
      </c>
      <c r="H200" s="21" t="s">
        <v>725</v>
      </c>
      <c r="I200" s="21" t="s">
        <v>666</v>
      </c>
      <c r="J200" s="30" t="s">
        <v>865</v>
      </c>
    </row>
    <row r="201" s="1" customFormat="1" ht="42" customHeight="1" spans="1:10">
      <c r="A201" s="164"/>
      <c r="B201" s="21"/>
      <c r="C201" s="21" t="s">
        <v>667</v>
      </c>
      <c r="D201" s="21" t="s">
        <v>750</v>
      </c>
      <c r="E201" s="30" t="s">
        <v>866</v>
      </c>
      <c r="F201" s="21" t="s">
        <v>663</v>
      </c>
      <c r="G201" s="30" t="s">
        <v>867</v>
      </c>
      <c r="H201" s="21" t="s">
        <v>834</v>
      </c>
      <c r="I201" s="21" t="s">
        <v>672</v>
      </c>
      <c r="J201" s="30" t="s">
        <v>866</v>
      </c>
    </row>
    <row r="202" s="1" customFormat="1" ht="42" customHeight="1" spans="1:10">
      <c r="A202" s="164"/>
      <c r="B202" s="21"/>
      <c r="C202" s="21" t="s">
        <v>667</v>
      </c>
      <c r="D202" s="21" t="s">
        <v>701</v>
      </c>
      <c r="E202" s="30" t="s">
        <v>868</v>
      </c>
      <c r="F202" s="21" t="s">
        <v>663</v>
      </c>
      <c r="G202" s="30" t="s">
        <v>867</v>
      </c>
      <c r="H202" s="21" t="s">
        <v>834</v>
      </c>
      <c r="I202" s="21" t="s">
        <v>672</v>
      </c>
      <c r="J202" s="30" t="s">
        <v>868</v>
      </c>
    </row>
    <row r="203" s="1" customFormat="1" ht="42" customHeight="1" spans="1:10">
      <c r="A203" s="164"/>
      <c r="B203" s="21"/>
      <c r="C203" s="21" t="s">
        <v>673</v>
      </c>
      <c r="D203" s="21" t="s">
        <v>674</v>
      </c>
      <c r="E203" s="30" t="s">
        <v>675</v>
      </c>
      <c r="F203" s="21" t="s">
        <v>676</v>
      </c>
      <c r="G203" s="30" t="s">
        <v>704</v>
      </c>
      <c r="H203" s="21" t="s">
        <v>678</v>
      </c>
      <c r="I203" s="21" t="s">
        <v>666</v>
      </c>
      <c r="J203" s="30" t="s">
        <v>675</v>
      </c>
    </row>
    <row r="204" s="1" customFormat="1" ht="42" customHeight="1" spans="1:10">
      <c r="A204" s="164" t="s">
        <v>478</v>
      </c>
      <c r="B204" s="21" t="s">
        <v>478</v>
      </c>
      <c r="C204" s="21" t="s">
        <v>661</v>
      </c>
      <c r="D204" s="21" t="s">
        <v>662</v>
      </c>
      <c r="E204" s="30" t="s">
        <v>478</v>
      </c>
      <c r="F204" s="21" t="s">
        <v>663</v>
      </c>
      <c r="G204" s="30" t="s">
        <v>822</v>
      </c>
      <c r="H204" s="21" t="s">
        <v>665</v>
      </c>
      <c r="I204" s="21" t="s">
        <v>666</v>
      </c>
      <c r="J204" s="30" t="s">
        <v>478</v>
      </c>
    </row>
    <row r="205" s="1" customFormat="1" ht="42" customHeight="1" spans="1:10">
      <c r="A205" s="164"/>
      <c r="B205" s="21"/>
      <c r="C205" s="21" t="s">
        <v>667</v>
      </c>
      <c r="D205" s="21" t="s">
        <v>668</v>
      </c>
      <c r="E205" s="30" t="s">
        <v>669</v>
      </c>
      <c r="F205" s="21" t="s">
        <v>663</v>
      </c>
      <c r="G205" s="30" t="s">
        <v>670</v>
      </c>
      <c r="H205" s="21" t="s">
        <v>671</v>
      </c>
      <c r="I205" s="21" t="s">
        <v>672</v>
      </c>
      <c r="J205" s="30" t="s">
        <v>669</v>
      </c>
    </row>
    <row r="206" s="1" customFormat="1" ht="42" customHeight="1" spans="1:10">
      <c r="A206" s="164"/>
      <c r="B206" s="21"/>
      <c r="C206" s="21" t="s">
        <v>673</v>
      </c>
      <c r="D206" s="21" t="s">
        <v>674</v>
      </c>
      <c r="E206" s="30" t="s">
        <v>675</v>
      </c>
      <c r="F206" s="21" t="s">
        <v>676</v>
      </c>
      <c r="G206" s="30" t="s">
        <v>677</v>
      </c>
      <c r="H206" s="21" t="s">
        <v>678</v>
      </c>
      <c r="I206" s="21" t="s">
        <v>666</v>
      </c>
      <c r="J206" s="30" t="s">
        <v>675</v>
      </c>
    </row>
    <row r="207" s="1" customFormat="1" ht="42" customHeight="1" spans="1:10">
      <c r="A207" s="164" t="s">
        <v>602</v>
      </c>
      <c r="B207" s="21" t="s">
        <v>602</v>
      </c>
      <c r="C207" s="21" t="s">
        <v>661</v>
      </c>
      <c r="D207" s="21" t="s">
        <v>662</v>
      </c>
      <c r="E207" s="30" t="s">
        <v>602</v>
      </c>
      <c r="F207" s="21" t="s">
        <v>663</v>
      </c>
      <c r="G207" s="30" t="s">
        <v>869</v>
      </c>
      <c r="H207" s="21" t="s">
        <v>665</v>
      </c>
      <c r="I207" s="21" t="s">
        <v>666</v>
      </c>
      <c r="J207" s="30" t="s">
        <v>602</v>
      </c>
    </row>
    <row r="208" s="1" customFormat="1" ht="42" customHeight="1" spans="1:10">
      <c r="A208" s="164"/>
      <c r="B208" s="21"/>
      <c r="C208" s="21" t="s">
        <v>667</v>
      </c>
      <c r="D208" s="21" t="s">
        <v>668</v>
      </c>
      <c r="E208" s="30" t="s">
        <v>669</v>
      </c>
      <c r="F208" s="21" t="s">
        <v>663</v>
      </c>
      <c r="G208" s="30" t="s">
        <v>670</v>
      </c>
      <c r="H208" s="21" t="s">
        <v>671</v>
      </c>
      <c r="I208" s="21" t="s">
        <v>672</v>
      </c>
      <c r="J208" s="30" t="s">
        <v>669</v>
      </c>
    </row>
    <row r="209" s="1" customFormat="1" ht="42" customHeight="1" spans="1:10">
      <c r="A209" s="164"/>
      <c r="B209" s="21"/>
      <c r="C209" s="21" t="s">
        <v>673</v>
      </c>
      <c r="D209" s="21" t="s">
        <v>674</v>
      </c>
      <c r="E209" s="30" t="s">
        <v>675</v>
      </c>
      <c r="F209" s="21" t="s">
        <v>676</v>
      </c>
      <c r="G209" s="30" t="s">
        <v>677</v>
      </c>
      <c r="H209" s="21" t="s">
        <v>678</v>
      </c>
      <c r="I209" s="21" t="s">
        <v>666</v>
      </c>
      <c r="J209" s="30" t="s">
        <v>675</v>
      </c>
    </row>
    <row r="210" s="1" customFormat="1" ht="42" customHeight="1" spans="1:10">
      <c r="A210" s="164" t="s">
        <v>370</v>
      </c>
      <c r="B210" s="21" t="s">
        <v>870</v>
      </c>
      <c r="C210" s="21" t="s">
        <v>661</v>
      </c>
      <c r="D210" s="21" t="s">
        <v>662</v>
      </c>
      <c r="E210" s="30" t="s">
        <v>871</v>
      </c>
      <c r="F210" s="21" t="s">
        <v>676</v>
      </c>
      <c r="G210" s="30" t="s">
        <v>872</v>
      </c>
      <c r="H210" s="21" t="s">
        <v>791</v>
      </c>
      <c r="I210" s="21" t="s">
        <v>666</v>
      </c>
      <c r="J210" s="30" t="s">
        <v>871</v>
      </c>
    </row>
    <row r="211" s="1" customFormat="1" ht="42" customHeight="1" spans="1:10">
      <c r="A211" s="164"/>
      <c r="B211" s="21"/>
      <c r="C211" s="21" t="s">
        <v>661</v>
      </c>
      <c r="D211" s="21" t="s">
        <v>737</v>
      </c>
      <c r="E211" s="30" t="s">
        <v>873</v>
      </c>
      <c r="F211" s="21" t="s">
        <v>676</v>
      </c>
      <c r="G211" s="30" t="s">
        <v>735</v>
      </c>
      <c r="H211" s="21" t="s">
        <v>678</v>
      </c>
      <c r="I211" s="21" t="s">
        <v>666</v>
      </c>
      <c r="J211" s="30" t="s">
        <v>874</v>
      </c>
    </row>
    <row r="212" s="1" customFormat="1" ht="42" customHeight="1" spans="1:10">
      <c r="A212" s="164"/>
      <c r="B212" s="21"/>
      <c r="C212" s="21" t="s">
        <v>667</v>
      </c>
      <c r="D212" s="21" t="s">
        <v>740</v>
      </c>
      <c r="E212" s="30" t="s">
        <v>875</v>
      </c>
      <c r="F212" s="21" t="s">
        <v>676</v>
      </c>
      <c r="G212" s="30" t="s">
        <v>687</v>
      </c>
      <c r="H212" s="21" t="s">
        <v>678</v>
      </c>
      <c r="I212" s="21" t="s">
        <v>666</v>
      </c>
      <c r="J212" s="30" t="s">
        <v>875</v>
      </c>
    </row>
    <row r="213" s="1" customFormat="1" ht="42" customHeight="1" spans="1:10">
      <c r="A213" s="164"/>
      <c r="B213" s="21"/>
      <c r="C213" s="21" t="s">
        <v>667</v>
      </c>
      <c r="D213" s="21" t="s">
        <v>668</v>
      </c>
      <c r="E213" s="30" t="s">
        <v>876</v>
      </c>
      <c r="F213" s="21" t="s">
        <v>663</v>
      </c>
      <c r="G213" s="30" t="s">
        <v>699</v>
      </c>
      <c r="H213" s="21" t="s">
        <v>678</v>
      </c>
      <c r="I213" s="21" t="s">
        <v>672</v>
      </c>
      <c r="J213" s="30" t="s">
        <v>876</v>
      </c>
    </row>
    <row r="214" s="1" customFormat="1" ht="42" customHeight="1" spans="1:10">
      <c r="A214" s="164"/>
      <c r="B214" s="21"/>
      <c r="C214" s="21" t="s">
        <v>673</v>
      </c>
      <c r="D214" s="21" t="s">
        <v>674</v>
      </c>
      <c r="E214" s="30" t="s">
        <v>809</v>
      </c>
      <c r="F214" s="21" t="s">
        <v>676</v>
      </c>
      <c r="G214" s="30" t="s">
        <v>677</v>
      </c>
      <c r="H214" s="21" t="s">
        <v>678</v>
      </c>
      <c r="I214" s="21" t="s">
        <v>666</v>
      </c>
      <c r="J214" s="30" t="s">
        <v>809</v>
      </c>
    </row>
    <row r="215" s="1" customFormat="1" ht="42" customHeight="1" spans="1:10">
      <c r="A215" s="164" t="s">
        <v>468</v>
      </c>
      <c r="B215" s="21" t="s">
        <v>468</v>
      </c>
      <c r="C215" s="21" t="s">
        <v>661</v>
      </c>
      <c r="D215" s="21" t="s">
        <v>662</v>
      </c>
      <c r="E215" s="30" t="s">
        <v>468</v>
      </c>
      <c r="F215" s="21" t="s">
        <v>663</v>
      </c>
      <c r="G215" s="30" t="s">
        <v>877</v>
      </c>
      <c r="H215" s="21" t="s">
        <v>665</v>
      </c>
      <c r="I215" s="21" t="s">
        <v>666</v>
      </c>
      <c r="J215" s="30" t="s">
        <v>468</v>
      </c>
    </row>
    <row r="216" s="1" customFormat="1" ht="42" customHeight="1" spans="1:10">
      <c r="A216" s="164"/>
      <c r="B216" s="21"/>
      <c r="C216" s="21" t="s">
        <v>667</v>
      </c>
      <c r="D216" s="21" t="s">
        <v>668</v>
      </c>
      <c r="E216" s="30" t="s">
        <v>669</v>
      </c>
      <c r="F216" s="21" t="s">
        <v>663</v>
      </c>
      <c r="G216" s="30" t="s">
        <v>670</v>
      </c>
      <c r="H216" s="21" t="s">
        <v>671</v>
      </c>
      <c r="I216" s="21" t="s">
        <v>672</v>
      </c>
      <c r="J216" s="30" t="s">
        <v>669</v>
      </c>
    </row>
    <row r="217" s="1" customFormat="1" ht="42" customHeight="1" spans="1:10">
      <c r="A217" s="164"/>
      <c r="B217" s="21"/>
      <c r="C217" s="21" t="s">
        <v>673</v>
      </c>
      <c r="D217" s="21" t="s">
        <v>674</v>
      </c>
      <c r="E217" s="30" t="s">
        <v>675</v>
      </c>
      <c r="F217" s="21" t="s">
        <v>676</v>
      </c>
      <c r="G217" s="30" t="s">
        <v>677</v>
      </c>
      <c r="H217" s="21" t="s">
        <v>678</v>
      </c>
      <c r="I217" s="21" t="s">
        <v>666</v>
      </c>
      <c r="J217" s="30" t="s">
        <v>675</v>
      </c>
    </row>
    <row r="218" s="1" customFormat="1" ht="42" customHeight="1" spans="1:10">
      <c r="A218" s="164" t="s">
        <v>508</v>
      </c>
      <c r="B218" s="21" t="s">
        <v>508</v>
      </c>
      <c r="C218" s="21" t="s">
        <v>661</v>
      </c>
      <c r="D218" s="21" t="s">
        <v>662</v>
      </c>
      <c r="E218" s="30" t="s">
        <v>508</v>
      </c>
      <c r="F218" s="21" t="s">
        <v>663</v>
      </c>
      <c r="G218" s="30" t="s">
        <v>878</v>
      </c>
      <c r="H218" s="21" t="s">
        <v>665</v>
      </c>
      <c r="I218" s="21" t="s">
        <v>666</v>
      </c>
      <c r="J218" s="30" t="s">
        <v>508</v>
      </c>
    </row>
    <row r="219" s="1" customFormat="1" ht="42" customHeight="1" spans="1:10">
      <c r="A219" s="164"/>
      <c r="B219" s="21"/>
      <c r="C219" s="21" t="s">
        <v>667</v>
      </c>
      <c r="D219" s="21" t="s">
        <v>668</v>
      </c>
      <c r="E219" s="30" t="s">
        <v>669</v>
      </c>
      <c r="F219" s="21" t="s">
        <v>663</v>
      </c>
      <c r="G219" s="30" t="s">
        <v>670</v>
      </c>
      <c r="H219" s="21" t="s">
        <v>671</v>
      </c>
      <c r="I219" s="21" t="s">
        <v>672</v>
      </c>
      <c r="J219" s="30" t="s">
        <v>669</v>
      </c>
    </row>
    <row r="220" s="1" customFormat="1" ht="42" customHeight="1" spans="1:10">
      <c r="A220" s="164"/>
      <c r="B220" s="21"/>
      <c r="C220" s="21" t="s">
        <v>673</v>
      </c>
      <c r="D220" s="21" t="s">
        <v>674</v>
      </c>
      <c r="E220" s="30" t="s">
        <v>675</v>
      </c>
      <c r="F220" s="21" t="s">
        <v>676</v>
      </c>
      <c r="G220" s="30" t="s">
        <v>677</v>
      </c>
      <c r="H220" s="21" t="s">
        <v>678</v>
      </c>
      <c r="I220" s="21" t="s">
        <v>666</v>
      </c>
      <c r="J220" s="30" t="s">
        <v>675</v>
      </c>
    </row>
    <row r="221" s="1" customFormat="1" ht="42" customHeight="1" spans="1:10">
      <c r="A221" s="164" t="s">
        <v>498</v>
      </c>
      <c r="B221" s="21" t="s">
        <v>498</v>
      </c>
      <c r="C221" s="21" t="s">
        <v>661</v>
      </c>
      <c r="D221" s="21" t="s">
        <v>662</v>
      </c>
      <c r="E221" s="30" t="s">
        <v>498</v>
      </c>
      <c r="F221" s="21" t="s">
        <v>663</v>
      </c>
      <c r="G221" s="30" t="s">
        <v>879</v>
      </c>
      <c r="H221" s="21" t="s">
        <v>665</v>
      </c>
      <c r="I221" s="21" t="s">
        <v>666</v>
      </c>
      <c r="J221" s="30" t="s">
        <v>498</v>
      </c>
    </row>
    <row r="222" s="1" customFormat="1" ht="42" customHeight="1" spans="1:10">
      <c r="A222" s="164"/>
      <c r="B222" s="21"/>
      <c r="C222" s="21" t="s">
        <v>667</v>
      </c>
      <c r="D222" s="21" t="s">
        <v>668</v>
      </c>
      <c r="E222" s="30" t="s">
        <v>669</v>
      </c>
      <c r="F222" s="21" t="s">
        <v>663</v>
      </c>
      <c r="G222" s="30" t="s">
        <v>670</v>
      </c>
      <c r="H222" s="21" t="s">
        <v>671</v>
      </c>
      <c r="I222" s="21" t="s">
        <v>672</v>
      </c>
      <c r="J222" s="30" t="s">
        <v>669</v>
      </c>
    </row>
    <row r="223" s="1" customFormat="1" ht="42" customHeight="1" spans="1:10">
      <c r="A223" s="164"/>
      <c r="B223" s="21"/>
      <c r="C223" s="21" t="s">
        <v>673</v>
      </c>
      <c r="D223" s="21" t="s">
        <v>674</v>
      </c>
      <c r="E223" s="30" t="s">
        <v>675</v>
      </c>
      <c r="F223" s="21" t="s">
        <v>676</v>
      </c>
      <c r="G223" s="30" t="s">
        <v>677</v>
      </c>
      <c r="H223" s="21" t="s">
        <v>678</v>
      </c>
      <c r="I223" s="21" t="s">
        <v>666</v>
      </c>
      <c r="J223" s="30" t="s">
        <v>675</v>
      </c>
    </row>
    <row r="224" s="1" customFormat="1" ht="42" customHeight="1" spans="1:10">
      <c r="A224" s="164" t="s">
        <v>502</v>
      </c>
      <c r="B224" s="21" t="s">
        <v>502</v>
      </c>
      <c r="C224" s="21" t="s">
        <v>661</v>
      </c>
      <c r="D224" s="21" t="s">
        <v>662</v>
      </c>
      <c r="E224" s="30" t="s">
        <v>502</v>
      </c>
      <c r="F224" s="21" t="s">
        <v>663</v>
      </c>
      <c r="G224" s="30" t="s">
        <v>880</v>
      </c>
      <c r="H224" s="21" t="s">
        <v>665</v>
      </c>
      <c r="I224" s="21" t="s">
        <v>666</v>
      </c>
      <c r="J224" s="30" t="s">
        <v>502</v>
      </c>
    </row>
    <row r="225" s="1" customFormat="1" ht="42" customHeight="1" spans="1:10">
      <c r="A225" s="164"/>
      <c r="B225" s="21"/>
      <c r="C225" s="21" t="s">
        <v>667</v>
      </c>
      <c r="D225" s="21" t="s">
        <v>668</v>
      </c>
      <c r="E225" s="30" t="s">
        <v>669</v>
      </c>
      <c r="F225" s="21" t="s">
        <v>663</v>
      </c>
      <c r="G225" s="30" t="s">
        <v>670</v>
      </c>
      <c r="H225" s="21" t="s">
        <v>671</v>
      </c>
      <c r="I225" s="21" t="s">
        <v>666</v>
      </c>
      <c r="J225" s="30" t="s">
        <v>669</v>
      </c>
    </row>
    <row r="226" s="1" customFormat="1" ht="42" customHeight="1" spans="1:10">
      <c r="A226" s="164"/>
      <c r="B226" s="21"/>
      <c r="C226" s="21" t="s">
        <v>673</v>
      </c>
      <c r="D226" s="21" t="s">
        <v>674</v>
      </c>
      <c r="E226" s="30" t="s">
        <v>675</v>
      </c>
      <c r="F226" s="21" t="s">
        <v>676</v>
      </c>
      <c r="G226" s="30" t="s">
        <v>677</v>
      </c>
      <c r="H226" s="21" t="s">
        <v>678</v>
      </c>
      <c r="I226" s="21" t="s">
        <v>666</v>
      </c>
      <c r="J226" s="30" t="s">
        <v>675</v>
      </c>
    </row>
    <row r="227" s="1" customFormat="1" ht="42" customHeight="1" spans="1:10">
      <c r="A227" s="164" t="s">
        <v>422</v>
      </c>
      <c r="B227" s="21" t="s">
        <v>422</v>
      </c>
      <c r="C227" s="21" t="s">
        <v>661</v>
      </c>
      <c r="D227" s="21" t="s">
        <v>662</v>
      </c>
      <c r="E227" s="30" t="s">
        <v>422</v>
      </c>
      <c r="F227" s="21" t="s">
        <v>663</v>
      </c>
      <c r="G227" s="30" t="s">
        <v>881</v>
      </c>
      <c r="H227" s="21" t="s">
        <v>665</v>
      </c>
      <c r="I227" s="21" t="s">
        <v>666</v>
      </c>
      <c r="J227" s="30" t="s">
        <v>422</v>
      </c>
    </row>
    <row r="228" s="1" customFormat="1" ht="42" customHeight="1" spans="1:10">
      <c r="A228" s="164"/>
      <c r="B228" s="21"/>
      <c r="C228" s="21" t="s">
        <v>667</v>
      </c>
      <c r="D228" s="21" t="s">
        <v>668</v>
      </c>
      <c r="E228" s="30" t="s">
        <v>669</v>
      </c>
      <c r="F228" s="21" t="s">
        <v>663</v>
      </c>
      <c r="G228" s="30" t="s">
        <v>670</v>
      </c>
      <c r="H228" s="21" t="s">
        <v>671</v>
      </c>
      <c r="I228" s="21" t="s">
        <v>672</v>
      </c>
      <c r="J228" s="30" t="s">
        <v>669</v>
      </c>
    </row>
    <row r="229" s="1" customFormat="1" ht="42" customHeight="1" spans="1:10">
      <c r="A229" s="164"/>
      <c r="B229" s="21"/>
      <c r="C229" s="21" t="s">
        <v>673</v>
      </c>
      <c r="D229" s="21" t="s">
        <v>674</v>
      </c>
      <c r="E229" s="30" t="s">
        <v>675</v>
      </c>
      <c r="F229" s="21" t="s">
        <v>676</v>
      </c>
      <c r="G229" s="30" t="s">
        <v>677</v>
      </c>
      <c r="H229" s="21" t="s">
        <v>678</v>
      </c>
      <c r="I229" s="21" t="s">
        <v>666</v>
      </c>
      <c r="J229" s="30" t="s">
        <v>675</v>
      </c>
    </row>
    <row r="230" s="1" customFormat="1" ht="42" customHeight="1" spans="1:10">
      <c r="A230" s="164" t="s">
        <v>612</v>
      </c>
      <c r="B230" s="21" t="s">
        <v>612</v>
      </c>
      <c r="C230" s="21" t="s">
        <v>661</v>
      </c>
      <c r="D230" s="21" t="s">
        <v>662</v>
      </c>
      <c r="E230" s="30" t="s">
        <v>612</v>
      </c>
      <c r="F230" s="21" t="s">
        <v>663</v>
      </c>
      <c r="G230" s="30" t="s">
        <v>882</v>
      </c>
      <c r="H230" s="21" t="s">
        <v>665</v>
      </c>
      <c r="I230" s="21" t="s">
        <v>666</v>
      </c>
      <c r="J230" s="30" t="s">
        <v>612</v>
      </c>
    </row>
    <row r="231" s="1" customFormat="1" ht="42" customHeight="1" spans="1:10">
      <c r="A231" s="164"/>
      <c r="B231" s="21"/>
      <c r="C231" s="21" t="s">
        <v>667</v>
      </c>
      <c r="D231" s="21" t="s">
        <v>668</v>
      </c>
      <c r="E231" s="30" t="s">
        <v>669</v>
      </c>
      <c r="F231" s="21" t="s">
        <v>663</v>
      </c>
      <c r="G231" s="30" t="s">
        <v>670</v>
      </c>
      <c r="H231" s="21" t="s">
        <v>671</v>
      </c>
      <c r="I231" s="21" t="s">
        <v>672</v>
      </c>
      <c r="J231" s="30" t="s">
        <v>669</v>
      </c>
    </row>
    <row r="232" s="1" customFormat="1" ht="42" customHeight="1" spans="1:10">
      <c r="A232" s="164"/>
      <c r="B232" s="21"/>
      <c r="C232" s="21" t="s">
        <v>673</v>
      </c>
      <c r="D232" s="21" t="s">
        <v>674</v>
      </c>
      <c r="E232" s="30" t="s">
        <v>675</v>
      </c>
      <c r="F232" s="21" t="s">
        <v>676</v>
      </c>
      <c r="G232" s="30" t="s">
        <v>677</v>
      </c>
      <c r="H232" s="21" t="s">
        <v>678</v>
      </c>
      <c r="I232" s="21" t="s">
        <v>666</v>
      </c>
      <c r="J232" s="30" t="s">
        <v>675</v>
      </c>
    </row>
    <row r="233" s="1" customFormat="1" ht="42" customHeight="1" spans="1:10">
      <c r="A233" s="164" t="s">
        <v>624</v>
      </c>
      <c r="B233" s="21" t="s">
        <v>624</v>
      </c>
      <c r="C233" s="21" t="s">
        <v>661</v>
      </c>
      <c r="D233" s="21" t="s">
        <v>662</v>
      </c>
      <c r="E233" s="30" t="s">
        <v>883</v>
      </c>
      <c r="F233" s="21" t="s">
        <v>663</v>
      </c>
      <c r="G233" s="30" t="s">
        <v>884</v>
      </c>
      <c r="H233" s="21" t="s">
        <v>665</v>
      </c>
      <c r="I233" s="21" t="s">
        <v>666</v>
      </c>
      <c r="J233" s="30" t="s">
        <v>883</v>
      </c>
    </row>
    <row r="234" s="1" customFormat="1" ht="42" customHeight="1" spans="1:10">
      <c r="A234" s="164"/>
      <c r="B234" s="21"/>
      <c r="C234" s="21" t="s">
        <v>661</v>
      </c>
      <c r="D234" s="21" t="s">
        <v>737</v>
      </c>
      <c r="E234" s="30" t="s">
        <v>885</v>
      </c>
      <c r="F234" s="21" t="s">
        <v>663</v>
      </c>
      <c r="G234" s="30" t="s">
        <v>760</v>
      </c>
      <c r="H234" s="21" t="s">
        <v>678</v>
      </c>
      <c r="I234" s="21" t="s">
        <v>666</v>
      </c>
      <c r="J234" s="30" t="s">
        <v>885</v>
      </c>
    </row>
    <row r="235" s="1" customFormat="1" ht="42" customHeight="1" spans="1:10">
      <c r="A235" s="164"/>
      <c r="B235" s="21"/>
      <c r="C235" s="21" t="s">
        <v>667</v>
      </c>
      <c r="D235" s="21" t="s">
        <v>668</v>
      </c>
      <c r="E235" s="30" t="s">
        <v>886</v>
      </c>
      <c r="F235" s="21" t="s">
        <v>663</v>
      </c>
      <c r="G235" s="30" t="s">
        <v>670</v>
      </c>
      <c r="H235" s="21" t="s">
        <v>671</v>
      </c>
      <c r="I235" s="21" t="s">
        <v>672</v>
      </c>
      <c r="J235" s="30" t="s">
        <v>886</v>
      </c>
    </row>
    <row r="236" s="1" customFormat="1" ht="42" customHeight="1" spans="1:10">
      <c r="A236" s="164"/>
      <c r="B236" s="21"/>
      <c r="C236" s="21" t="s">
        <v>673</v>
      </c>
      <c r="D236" s="21" t="s">
        <v>674</v>
      </c>
      <c r="E236" s="30" t="s">
        <v>675</v>
      </c>
      <c r="F236" s="21" t="s">
        <v>676</v>
      </c>
      <c r="G236" s="30" t="s">
        <v>687</v>
      </c>
      <c r="H236" s="21" t="s">
        <v>678</v>
      </c>
      <c r="I236" s="21" t="s">
        <v>666</v>
      </c>
      <c r="J236" s="30" t="s">
        <v>675</v>
      </c>
    </row>
    <row r="237" s="1" customFormat="1" ht="42" customHeight="1" spans="1:10">
      <c r="A237" s="164" t="s">
        <v>524</v>
      </c>
      <c r="B237" s="21" t="s">
        <v>524</v>
      </c>
      <c r="C237" s="21" t="s">
        <v>661</v>
      </c>
      <c r="D237" s="21" t="s">
        <v>662</v>
      </c>
      <c r="E237" s="30" t="s">
        <v>524</v>
      </c>
      <c r="F237" s="21" t="s">
        <v>663</v>
      </c>
      <c r="G237" s="30" t="s">
        <v>887</v>
      </c>
      <c r="H237" s="21" t="s">
        <v>665</v>
      </c>
      <c r="I237" s="21" t="s">
        <v>666</v>
      </c>
      <c r="J237" s="30" t="s">
        <v>524</v>
      </c>
    </row>
    <row r="238" s="1" customFormat="1" ht="42" customHeight="1" spans="1:10">
      <c r="A238" s="164"/>
      <c r="B238" s="21"/>
      <c r="C238" s="21" t="s">
        <v>667</v>
      </c>
      <c r="D238" s="21" t="s">
        <v>668</v>
      </c>
      <c r="E238" s="30" t="s">
        <v>669</v>
      </c>
      <c r="F238" s="21" t="s">
        <v>663</v>
      </c>
      <c r="G238" s="30" t="s">
        <v>670</v>
      </c>
      <c r="H238" s="21" t="s">
        <v>671</v>
      </c>
      <c r="I238" s="21" t="s">
        <v>672</v>
      </c>
      <c r="J238" s="30" t="s">
        <v>669</v>
      </c>
    </row>
    <row r="239" s="1" customFormat="1" ht="42" customHeight="1" spans="1:10">
      <c r="A239" s="164"/>
      <c r="B239" s="21"/>
      <c r="C239" s="21" t="s">
        <v>673</v>
      </c>
      <c r="D239" s="21" t="s">
        <v>674</v>
      </c>
      <c r="E239" s="30" t="s">
        <v>675</v>
      </c>
      <c r="F239" s="21" t="s">
        <v>676</v>
      </c>
      <c r="G239" s="30" t="s">
        <v>677</v>
      </c>
      <c r="H239" s="21" t="s">
        <v>678</v>
      </c>
      <c r="I239" s="21" t="s">
        <v>666</v>
      </c>
      <c r="J239" s="30" t="s">
        <v>675</v>
      </c>
    </row>
    <row r="240" s="1" customFormat="1" ht="42" customHeight="1" spans="1:10">
      <c r="A240" s="164" t="s">
        <v>516</v>
      </c>
      <c r="B240" s="21" t="s">
        <v>516</v>
      </c>
      <c r="C240" s="21" t="s">
        <v>661</v>
      </c>
      <c r="D240" s="21" t="s">
        <v>662</v>
      </c>
      <c r="E240" s="30" t="s">
        <v>516</v>
      </c>
      <c r="F240" s="21" t="s">
        <v>663</v>
      </c>
      <c r="G240" s="30" t="s">
        <v>888</v>
      </c>
      <c r="H240" s="21" t="s">
        <v>665</v>
      </c>
      <c r="I240" s="21" t="s">
        <v>666</v>
      </c>
      <c r="J240" s="30" t="s">
        <v>516</v>
      </c>
    </row>
    <row r="241" s="1" customFormat="1" ht="42" customHeight="1" spans="1:10">
      <c r="A241" s="164"/>
      <c r="B241" s="21"/>
      <c r="C241" s="21" t="s">
        <v>667</v>
      </c>
      <c r="D241" s="21" t="s">
        <v>668</v>
      </c>
      <c r="E241" s="30" t="s">
        <v>669</v>
      </c>
      <c r="F241" s="21" t="s">
        <v>663</v>
      </c>
      <c r="G241" s="30" t="s">
        <v>670</v>
      </c>
      <c r="H241" s="21" t="s">
        <v>671</v>
      </c>
      <c r="I241" s="21" t="s">
        <v>672</v>
      </c>
      <c r="J241" s="30" t="s">
        <v>669</v>
      </c>
    </row>
    <row r="242" s="1" customFormat="1" ht="42" customHeight="1" spans="1:10">
      <c r="A242" s="164"/>
      <c r="B242" s="21"/>
      <c r="C242" s="21" t="s">
        <v>673</v>
      </c>
      <c r="D242" s="21" t="s">
        <v>674</v>
      </c>
      <c r="E242" s="30" t="s">
        <v>675</v>
      </c>
      <c r="F242" s="21" t="s">
        <v>676</v>
      </c>
      <c r="G242" s="30" t="s">
        <v>677</v>
      </c>
      <c r="H242" s="21" t="s">
        <v>678</v>
      </c>
      <c r="I242" s="21" t="s">
        <v>666</v>
      </c>
      <c r="J242" s="30" t="s">
        <v>675</v>
      </c>
    </row>
    <row r="243" s="1" customFormat="1" ht="42" customHeight="1" spans="1:10">
      <c r="A243" s="164" t="s">
        <v>610</v>
      </c>
      <c r="B243" s="21" t="s">
        <v>610</v>
      </c>
      <c r="C243" s="21" t="s">
        <v>661</v>
      </c>
      <c r="D243" s="21" t="s">
        <v>662</v>
      </c>
      <c r="E243" s="30" t="s">
        <v>610</v>
      </c>
      <c r="F243" s="21" t="s">
        <v>663</v>
      </c>
      <c r="G243" s="30" t="s">
        <v>889</v>
      </c>
      <c r="H243" s="21" t="s">
        <v>665</v>
      </c>
      <c r="I243" s="21" t="s">
        <v>666</v>
      </c>
      <c r="J243" s="30" t="s">
        <v>610</v>
      </c>
    </row>
    <row r="244" s="1" customFormat="1" ht="42" customHeight="1" spans="1:10">
      <c r="A244" s="164"/>
      <c r="B244" s="21"/>
      <c r="C244" s="21" t="s">
        <v>667</v>
      </c>
      <c r="D244" s="21" t="s">
        <v>668</v>
      </c>
      <c r="E244" s="30" t="s">
        <v>669</v>
      </c>
      <c r="F244" s="21" t="s">
        <v>663</v>
      </c>
      <c r="G244" s="30" t="s">
        <v>670</v>
      </c>
      <c r="H244" s="21" t="s">
        <v>671</v>
      </c>
      <c r="I244" s="21" t="s">
        <v>672</v>
      </c>
      <c r="J244" s="30" t="s">
        <v>669</v>
      </c>
    </row>
    <row r="245" s="1" customFormat="1" ht="42" customHeight="1" spans="1:10">
      <c r="A245" s="164"/>
      <c r="B245" s="21"/>
      <c r="C245" s="21" t="s">
        <v>673</v>
      </c>
      <c r="D245" s="21" t="s">
        <v>674</v>
      </c>
      <c r="E245" s="30" t="s">
        <v>675</v>
      </c>
      <c r="F245" s="21" t="s">
        <v>676</v>
      </c>
      <c r="G245" s="30" t="s">
        <v>677</v>
      </c>
      <c r="H245" s="21" t="s">
        <v>678</v>
      </c>
      <c r="I245" s="21" t="s">
        <v>666</v>
      </c>
      <c r="J245" s="30" t="s">
        <v>675</v>
      </c>
    </row>
    <row r="246" s="1" customFormat="1" ht="42" customHeight="1" spans="1:10">
      <c r="A246" s="164" t="s">
        <v>556</v>
      </c>
      <c r="B246" s="21" t="s">
        <v>556</v>
      </c>
      <c r="C246" s="21" t="s">
        <v>661</v>
      </c>
      <c r="D246" s="21" t="s">
        <v>662</v>
      </c>
      <c r="E246" s="30" t="s">
        <v>556</v>
      </c>
      <c r="F246" s="21" t="s">
        <v>663</v>
      </c>
      <c r="G246" s="30" t="s">
        <v>890</v>
      </c>
      <c r="H246" s="21" t="s">
        <v>665</v>
      </c>
      <c r="I246" s="21" t="s">
        <v>666</v>
      </c>
      <c r="J246" s="30" t="s">
        <v>556</v>
      </c>
    </row>
    <row r="247" s="1" customFormat="1" ht="42" customHeight="1" spans="1:10">
      <c r="A247" s="164"/>
      <c r="B247" s="21"/>
      <c r="C247" s="21" t="s">
        <v>667</v>
      </c>
      <c r="D247" s="21" t="s">
        <v>668</v>
      </c>
      <c r="E247" s="30" t="s">
        <v>669</v>
      </c>
      <c r="F247" s="21" t="s">
        <v>663</v>
      </c>
      <c r="G247" s="30" t="s">
        <v>670</v>
      </c>
      <c r="H247" s="21" t="s">
        <v>671</v>
      </c>
      <c r="I247" s="21" t="s">
        <v>672</v>
      </c>
      <c r="J247" s="30" t="s">
        <v>669</v>
      </c>
    </row>
    <row r="248" s="1" customFormat="1" ht="42" customHeight="1" spans="1:10">
      <c r="A248" s="164"/>
      <c r="B248" s="21"/>
      <c r="C248" s="21" t="s">
        <v>673</v>
      </c>
      <c r="D248" s="21" t="s">
        <v>674</v>
      </c>
      <c r="E248" s="30" t="s">
        <v>675</v>
      </c>
      <c r="F248" s="21" t="s">
        <v>676</v>
      </c>
      <c r="G248" s="30" t="s">
        <v>677</v>
      </c>
      <c r="H248" s="21" t="s">
        <v>678</v>
      </c>
      <c r="I248" s="21" t="s">
        <v>666</v>
      </c>
      <c r="J248" s="30" t="s">
        <v>675</v>
      </c>
    </row>
    <row r="249" s="1" customFormat="1" ht="42" customHeight="1" spans="1:10">
      <c r="A249" s="164" t="s">
        <v>440</v>
      </c>
      <c r="B249" s="21" t="s">
        <v>440</v>
      </c>
      <c r="C249" s="21" t="s">
        <v>661</v>
      </c>
      <c r="D249" s="21" t="s">
        <v>662</v>
      </c>
      <c r="E249" s="30" t="s">
        <v>440</v>
      </c>
      <c r="F249" s="21" t="s">
        <v>663</v>
      </c>
      <c r="G249" s="30" t="s">
        <v>891</v>
      </c>
      <c r="H249" s="21" t="s">
        <v>665</v>
      </c>
      <c r="I249" s="21" t="s">
        <v>666</v>
      </c>
      <c r="J249" s="30" t="s">
        <v>440</v>
      </c>
    </row>
    <row r="250" s="1" customFormat="1" ht="42" customHeight="1" spans="1:10">
      <c r="A250" s="164"/>
      <c r="B250" s="21"/>
      <c r="C250" s="21" t="s">
        <v>667</v>
      </c>
      <c r="D250" s="21" t="s">
        <v>668</v>
      </c>
      <c r="E250" s="30" t="s">
        <v>669</v>
      </c>
      <c r="F250" s="21" t="s">
        <v>663</v>
      </c>
      <c r="G250" s="30" t="s">
        <v>670</v>
      </c>
      <c r="H250" s="21" t="s">
        <v>671</v>
      </c>
      <c r="I250" s="21" t="s">
        <v>672</v>
      </c>
      <c r="J250" s="30" t="s">
        <v>669</v>
      </c>
    </row>
    <row r="251" s="1" customFormat="1" ht="42" customHeight="1" spans="1:10">
      <c r="A251" s="164"/>
      <c r="B251" s="21"/>
      <c r="C251" s="21" t="s">
        <v>673</v>
      </c>
      <c r="D251" s="21" t="s">
        <v>674</v>
      </c>
      <c r="E251" s="30" t="s">
        <v>675</v>
      </c>
      <c r="F251" s="21" t="s">
        <v>676</v>
      </c>
      <c r="G251" s="30" t="s">
        <v>677</v>
      </c>
      <c r="H251" s="21" t="s">
        <v>678</v>
      </c>
      <c r="I251" s="21" t="s">
        <v>666</v>
      </c>
      <c r="J251" s="30" t="s">
        <v>675</v>
      </c>
    </row>
    <row r="252" s="1" customFormat="1" ht="42" customHeight="1" spans="1:10">
      <c r="A252" s="164" t="s">
        <v>390</v>
      </c>
      <c r="B252" s="21" t="s">
        <v>786</v>
      </c>
      <c r="C252" s="21" t="s">
        <v>661</v>
      </c>
      <c r="D252" s="21" t="s">
        <v>662</v>
      </c>
      <c r="E252" s="30" t="s">
        <v>787</v>
      </c>
      <c r="F252" s="21" t="s">
        <v>663</v>
      </c>
      <c r="G252" s="30" t="s">
        <v>788</v>
      </c>
      <c r="H252" s="21" t="s">
        <v>725</v>
      </c>
      <c r="I252" s="21" t="s">
        <v>666</v>
      </c>
      <c r="J252" s="30" t="s">
        <v>787</v>
      </c>
    </row>
    <row r="253" s="1" customFormat="1" ht="42" customHeight="1" spans="1:10">
      <c r="A253" s="164"/>
      <c r="B253" s="21"/>
      <c r="C253" s="21" t="s">
        <v>661</v>
      </c>
      <c r="D253" s="21" t="s">
        <v>662</v>
      </c>
      <c r="E253" s="30" t="s">
        <v>789</v>
      </c>
      <c r="F253" s="21" t="s">
        <v>663</v>
      </c>
      <c r="G253" s="30" t="s">
        <v>790</v>
      </c>
      <c r="H253" s="21" t="s">
        <v>791</v>
      </c>
      <c r="I253" s="21" t="s">
        <v>666</v>
      </c>
      <c r="J253" s="30" t="s">
        <v>789</v>
      </c>
    </row>
    <row r="254" s="1" customFormat="1" ht="42" customHeight="1" spans="1:10">
      <c r="A254" s="164"/>
      <c r="B254" s="21"/>
      <c r="C254" s="21" t="s">
        <v>667</v>
      </c>
      <c r="D254" s="21" t="s">
        <v>668</v>
      </c>
      <c r="E254" s="30" t="s">
        <v>792</v>
      </c>
      <c r="F254" s="21" t="s">
        <v>663</v>
      </c>
      <c r="G254" s="30" t="s">
        <v>760</v>
      </c>
      <c r="H254" s="21" t="s">
        <v>678</v>
      </c>
      <c r="I254" s="21" t="s">
        <v>666</v>
      </c>
      <c r="J254" s="30" t="s">
        <v>792</v>
      </c>
    </row>
    <row r="255" s="1" customFormat="1" ht="42" customHeight="1" spans="1:10">
      <c r="A255" s="164"/>
      <c r="B255" s="21"/>
      <c r="C255" s="21" t="s">
        <v>673</v>
      </c>
      <c r="D255" s="21" t="s">
        <v>674</v>
      </c>
      <c r="E255" s="30" t="s">
        <v>747</v>
      </c>
      <c r="F255" s="21" t="s">
        <v>676</v>
      </c>
      <c r="G255" s="30" t="s">
        <v>704</v>
      </c>
      <c r="H255" s="21" t="s">
        <v>678</v>
      </c>
      <c r="I255" s="21" t="s">
        <v>666</v>
      </c>
      <c r="J255" s="30" t="s">
        <v>747</v>
      </c>
    </row>
    <row r="256" s="1" customFormat="1" ht="42" customHeight="1" spans="1:10">
      <c r="A256" s="164" t="s">
        <v>616</v>
      </c>
      <c r="B256" s="21" t="s">
        <v>366</v>
      </c>
      <c r="C256" s="21" t="s">
        <v>661</v>
      </c>
      <c r="D256" s="21" t="s">
        <v>662</v>
      </c>
      <c r="E256" s="30" t="s">
        <v>366</v>
      </c>
      <c r="F256" s="21" t="s">
        <v>663</v>
      </c>
      <c r="G256" s="30" t="s">
        <v>892</v>
      </c>
      <c r="H256" s="21" t="s">
        <v>665</v>
      </c>
      <c r="I256" s="21" t="s">
        <v>666</v>
      </c>
      <c r="J256" s="30" t="s">
        <v>366</v>
      </c>
    </row>
    <row r="257" s="1" customFormat="1" ht="42" customHeight="1" spans="1:10">
      <c r="A257" s="164"/>
      <c r="B257" s="21"/>
      <c r="C257" s="21" t="s">
        <v>667</v>
      </c>
      <c r="D257" s="21" t="s">
        <v>668</v>
      </c>
      <c r="E257" s="30" t="s">
        <v>669</v>
      </c>
      <c r="F257" s="21" t="s">
        <v>663</v>
      </c>
      <c r="G257" s="30" t="s">
        <v>670</v>
      </c>
      <c r="H257" s="21" t="s">
        <v>671</v>
      </c>
      <c r="I257" s="21" t="s">
        <v>672</v>
      </c>
      <c r="J257" s="30" t="s">
        <v>669</v>
      </c>
    </row>
    <row r="258" s="1" customFormat="1" ht="42" customHeight="1" spans="1:10">
      <c r="A258" s="164"/>
      <c r="B258" s="21"/>
      <c r="C258" s="21" t="s">
        <v>673</v>
      </c>
      <c r="D258" s="21" t="s">
        <v>674</v>
      </c>
      <c r="E258" s="30" t="s">
        <v>675</v>
      </c>
      <c r="F258" s="21" t="s">
        <v>676</v>
      </c>
      <c r="G258" s="30" t="s">
        <v>677</v>
      </c>
      <c r="H258" s="21" t="s">
        <v>678</v>
      </c>
      <c r="I258" s="21" t="s">
        <v>666</v>
      </c>
      <c r="J258" s="30" t="s">
        <v>675</v>
      </c>
    </row>
    <row r="259" s="1" customFormat="1" ht="42" customHeight="1" spans="1:10">
      <c r="A259" s="164" t="s">
        <v>614</v>
      </c>
      <c r="B259" s="21" t="s">
        <v>614</v>
      </c>
      <c r="C259" s="21" t="s">
        <v>661</v>
      </c>
      <c r="D259" s="21" t="s">
        <v>662</v>
      </c>
      <c r="E259" s="30" t="s">
        <v>614</v>
      </c>
      <c r="F259" s="21" t="s">
        <v>663</v>
      </c>
      <c r="G259" s="30" t="s">
        <v>893</v>
      </c>
      <c r="H259" s="21" t="s">
        <v>767</v>
      </c>
      <c r="I259" s="21" t="s">
        <v>666</v>
      </c>
      <c r="J259" s="30" t="s">
        <v>614</v>
      </c>
    </row>
    <row r="260" s="1" customFormat="1" ht="42" customHeight="1" spans="1:10">
      <c r="A260" s="164"/>
      <c r="B260" s="21"/>
      <c r="C260" s="21" t="s">
        <v>667</v>
      </c>
      <c r="D260" s="21" t="s">
        <v>668</v>
      </c>
      <c r="E260" s="30" t="s">
        <v>669</v>
      </c>
      <c r="F260" s="21" t="s">
        <v>663</v>
      </c>
      <c r="G260" s="30" t="s">
        <v>670</v>
      </c>
      <c r="H260" s="21" t="s">
        <v>671</v>
      </c>
      <c r="I260" s="21" t="s">
        <v>672</v>
      </c>
      <c r="J260" s="30" t="s">
        <v>669</v>
      </c>
    </row>
    <row r="261" s="1" customFormat="1" ht="42" customHeight="1" spans="1:10">
      <c r="A261" s="164"/>
      <c r="B261" s="21"/>
      <c r="C261" s="21" t="s">
        <v>673</v>
      </c>
      <c r="D261" s="21" t="s">
        <v>674</v>
      </c>
      <c r="E261" s="30" t="s">
        <v>675</v>
      </c>
      <c r="F261" s="21" t="s">
        <v>676</v>
      </c>
      <c r="G261" s="30" t="s">
        <v>677</v>
      </c>
      <c r="H261" s="21" t="s">
        <v>678</v>
      </c>
      <c r="I261" s="21" t="s">
        <v>666</v>
      </c>
      <c r="J261" s="30" t="s">
        <v>675</v>
      </c>
    </row>
    <row r="262" s="1" customFormat="1" ht="42" customHeight="1" spans="1:10">
      <c r="A262" s="164" t="s">
        <v>496</v>
      </c>
      <c r="B262" s="21" t="s">
        <v>496</v>
      </c>
      <c r="C262" s="21" t="s">
        <v>661</v>
      </c>
      <c r="D262" s="21" t="s">
        <v>662</v>
      </c>
      <c r="E262" s="30" t="s">
        <v>496</v>
      </c>
      <c r="F262" s="21" t="s">
        <v>663</v>
      </c>
      <c r="G262" s="30" t="s">
        <v>894</v>
      </c>
      <c r="H262" s="21" t="s">
        <v>665</v>
      </c>
      <c r="I262" s="21" t="s">
        <v>666</v>
      </c>
      <c r="J262" s="30" t="s">
        <v>496</v>
      </c>
    </row>
    <row r="263" s="1" customFormat="1" ht="42" customHeight="1" spans="1:10">
      <c r="A263" s="164"/>
      <c r="B263" s="21"/>
      <c r="C263" s="21" t="s">
        <v>667</v>
      </c>
      <c r="D263" s="21" t="s">
        <v>668</v>
      </c>
      <c r="E263" s="30" t="s">
        <v>669</v>
      </c>
      <c r="F263" s="21" t="s">
        <v>663</v>
      </c>
      <c r="G263" s="30" t="s">
        <v>670</v>
      </c>
      <c r="H263" s="21" t="s">
        <v>671</v>
      </c>
      <c r="I263" s="21" t="s">
        <v>672</v>
      </c>
      <c r="J263" s="30" t="s">
        <v>669</v>
      </c>
    </row>
    <row r="264" s="1" customFormat="1" ht="42" customHeight="1" spans="1:10">
      <c r="A264" s="164"/>
      <c r="B264" s="21"/>
      <c r="C264" s="21" t="s">
        <v>673</v>
      </c>
      <c r="D264" s="21" t="s">
        <v>674</v>
      </c>
      <c r="E264" s="30" t="s">
        <v>675</v>
      </c>
      <c r="F264" s="21" t="s">
        <v>676</v>
      </c>
      <c r="G264" s="30" t="s">
        <v>677</v>
      </c>
      <c r="H264" s="21" t="s">
        <v>678</v>
      </c>
      <c r="I264" s="21" t="s">
        <v>666</v>
      </c>
      <c r="J264" s="30" t="s">
        <v>675</v>
      </c>
    </row>
    <row r="265" s="1" customFormat="1" ht="42" customHeight="1" spans="1:10">
      <c r="A265" s="164" t="s">
        <v>600</v>
      </c>
      <c r="B265" s="21" t="s">
        <v>600</v>
      </c>
      <c r="C265" s="21" t="s">
        <v>661</v>
      </c>
      <c r="D265" s="21" t="s">
        <v>662</v>
      </c>
      <c r="E265" s="30" t="s">
        <v>600</v>
      </c>
      <c r="F265" s="21" t="s">
        <v>663</v>
      </c>
      <c r="G265" s="30" t="s">
        <v>895</v>
      </c>
      <c r="H265" s="21" t="s">
        <v>665</v>
      </c>
      <c r="I265" s="21" t="s">
        <v>666</v>
      </c>
      <c r="J265" s="30" t="s">
        <v>600</v>
      </c>
    </row>
    <row r="266" s="1" customFormat="1" ht="42" customHeight="1" spans="1:10">
      <c r="A266" s="164"/>
      <c r="B266" s="21"/>
      <c r="C266" s="21" t="s">
        <v>667</v>
      </c>
      <c r="D266" s="21" t="s">
        <v>668</v>
      </c>
      <c r="E266" s="30" t="s">
        <v>669</v>
      </c>
      <c r="F266" s="21" t="s">
        <v>663</v>
      </c>
      <c r="G266" s="30" t="s">
        <v>670</v>
      </c>
      <c r="H266" s="21" t="s">
        <v>671</v>
      </c>
      <c r="I266" s="21" t="s">
        <v>672</v>
      </c>
      <c r="J266" s="30" t="s">
        <v>669</v>
      </c>
    </row>
    <row r="267" s="1" customFormat="1" ht="42" customHeight="1" spans="1:10">
      <c r="A267" s="164"/>
      <c r="B267" s="21"/>
      <c r="C267" s="21" t="s">
        <v>673</v>
      </c>
      <c r="D267" s="21" t="s">
        <v>674</v>
      </c>
      <c r="E267" s="30" t="s">
        <v>675</v>
      </c>
      <c r="F267" s="21" t="s">
        <v>676</v>
      </c>
      <c r="G267" s="30" t="s">
        <v>677</v>
      </c>
      <c r="H267" s="21" t="s">
        <v>678</v>
      </c>
      <c r="I267" s="21" t="s">
        <v>666</v>
      </c>
      <c r="J267" s="30" t="s">
        <v>675</v>
      </c>
    </row>
    <row r="268" s="1" customFormat="1" ht="42" customHeight="1" spans="1:10">
      <c r="A268" s="164" t="s">
        <v>554</v>
      </c>
      <c r="B268" s="21" t="s">
        <v>554</v>
      </c>
      <c r="C268" s="21" t="s">
        <v>661</v>
      </c>
      <c r="D268" s="21" t="s">
        <v>662</v>
      </c>
      <c r="E268" s="30" t="s">
        <v>554</v>
      </c>
      <c r="F268" s="21" t="s">
        <v>663</v>
      </c>
      <c r="G268" s="30" t="s">
        <v>896</v>
      </c>
      <c r="H268" s="21" t="s">
        <v>665</v>
      </c>
      <c r="I268" s="21" t="s">
        <v>666</v>
      </c>
      <c r="J268" s="30" t="s">
        <v>554</v>
      </c>
    </row>
    <row r="269" s="1" customFormat="1" ht="42" customHeight="1" spans="1:10">
      <c r="A269" s="164"/>
      <c r="B269" s="21"/>
      <c r="C269" s="21" t="s">
        <v>667</v>
      </c>
      <c r="D269" s="21" t="s">
        <v>668</v>
      </c>
      <c r="E269" s="30" t="s">
        <v>669</v>
      </c>
      <c r="F269" s="21" t="s">
        <v>663</v>
      </c>
      <c r="G269" s="30" t="s">
        <v>670</v>
      </c>
      <c r="H269" s="21" t="s">
        <v>671</v>
      </c>
      <c r="I269" s="21" t="s">
        <v>672</v>
      </c>
      <c r="J269" s="30" t="s">
        <v>669</v>
      </c>
    </row>
    <row r="270" s="1" customFormat="1" ht="42" customHeight="1" spans="1:10">
      <c r="A270" s="164"/>
      <c r="B270" s="21"/>
      <c r="C270" s="21" t="s">
        <v>673</v>
      </c>
      <c r="D270" s="21" t="s">
        <v>674</v>
      </c>
      <c r="E270" s="30" t="s">
        <v>675</v>
      </c>
      <c r="F270" s="21" t="s">
        <v>676</v>
      </c>
      <c r="G270" s="30" t="s">
        <v>677</v>
      </c>
      <c r="H270" s="21" t="s">
        <v>678</v>
      </c>
      <c r="I270" s="21" t="s">
        <v>666</v>
      </c>
      <c r="J270" s="30" t="s">
        <v>675</v>
      </c>
    </row>
    <row r="271" s="1" customFormat="1" ht="42" customHeight="1" spans="1:10">
      <c r="A271" s="164" t="s">
        <v>520</v>
      </c>
      <c r="B271" s="21" t="s">
        <v>520</v>
      </c>
      <c r="C271" s="21" t="s">
        <v>661</v>
      </c>
      <c r="D271" s="21" t="s">
        <v>662</v>
      </c>
      <c r="E271" s="30" t="s">
        <v>520</v>
      </c>
      <c r="F271" s="21" t="s">
        <v>663</v>
      </c>
      <c r="G271" s="30" t="s">
        <v>897</v>
      </c>
      <c r="H271" s="21" t="s">
        <v>665</v>
      </c>
      <c r="I271" s="21" t="s">
        <v>666</v>
      </c>
      <c r="J271" s="30" t="s">
        <v>520</v>
      </c>
    </row>
    <row r="272" s="1" customFormat="1" ht="42" customHeight="1" spans="1:10">
      <c r="A272" s="164"/>
      <c r="B272" s="21"/>
      <c r="C272" s="21" t="s">
        <v>667</v>
      </c>
      <c r="D272" s="21" t="s">
        <v>668</v>
      </c>
      <c r="E272" s="30" t="s">
        <v>669</v>
      </c>
      <c r="F272" s="21" t="s">
        <v>663</v>
      </c>
      <c r="G272" s="30" t="s">
        <v>670</v>
      </c>
      <c r="H272" s="21" t="s">
        <v>671</v>
      </c>
      <c r="I272" s="21" t="s">
        <v>672</v>
      </c>
      <c r="J272" s="30" t="s">
        <v>669</v>
      </c>
    </row>
    <row r="273" s="1" customFormat="1" ht="42" customHeight="1" spans="1:10">
      <c r="A273" s="164"/>
      <c r="B273" s="21"/>
      <c r="C273" s="21" t="s">
        <v>673</v>
      </c>
      <c r="D273" s="21" t="s">
        <v>674</v>
      </c>
      <c r="E273" s="30" t="s">
        <v>675</v>
      </c>
      <c r="F273" s="21" t="s">
        <v>676</v>
      </c>
      <c r="G273" s="30" t="s">
        <v>677</v>
      </c>
      <c r="H273" s="21" t="s">
        <v>678</v>
      </c>
      <c r="I273" s="21" t="s">
        <v>666</v>
      </c>
      <c r="J273" s="30" t="s">
        <v>675</v>
      </c>
    </row>
    <row r="274" s="1" customFormat="1" ht="42" customHeight="1" spans="1:10">
      <c r="A274" s="164" t="s">
        <v>392</v>
      </c>
      <c r="B274" s="21" t="s">
        <v>786</v>
      </c>
      <c r="C274" s="21" t="s">
        <v>661</v>
      </c>
      <c r="D274" s="21" t="s">
        <v>662</v>
      </c>
      <c r="E274" s="30" t="s">
        <v>787</v>
      </c>
      <c r="F274" s="21" t="s">
        <v>663</v>
      </c>
      <c r="G274" s="30" t="s">
        <v>788</v>
      </c>
      <c r="H274" s="21" t="s">
        <v>725</v>
      </c>
      <c r="I274" s="21" t="s">
        <v>666</v>
      </c>
      <c r="J274" s="30" t="s">
        <v>787</v>
      </c>
    </row>
    <row r="275" s="1" customFormat="1" ht="42" customHeight="1" spans="1:10">
      <c r="A275" s="164"/>
      <c r="B275" s="21"/>
      <c r="C275" s="21" t="s">
        <v>661</v>
      </c>
      <c r="D275" s="21" t="s">
        <v>662</v>
      </c>
      <c r="E275" s="30" t="s">
        <v>789</v>
      </c>
      <c r="F275" s="21" t="s">
        <v>676</v>
      </c>
      <c r="G275" s="30" t="s">
        <v>790</v>
      </c>
      <c r="H275" s="21" t="s">
        <v>791</v>
      </c>
      <c r="I275" s="21" t="s">
        <v>666</v>
      </c>
      <c r="J275" s="30" t="s">
        <v>789</v>
      </c>
    </row>
    <row r="276" s="1" customFormat="1" ht="42" customHeight="1" spans="1:10">
      <c r="A276" s="164"/>
      <c r="B276" s="21"/>
      <c r="C276" s="21" t="s">
        <v>667</v>
      </c>
      <c r="D276" s="21" t="s">
        <v>668</v>
      </c>
      <c r="E276" s="30" t="s">
        <v>792</v>
      </c>
      <c r="F276" s="21" t="s">
        <v>663</v>
      </c>
      <c r="G276" s="30" t="s">
        <v>760</v>
      </c>
      <c r="H276" s="21" t="s">
        <v>678</v>
      </c>
      <c r="I276" s="21" t="s">
        <v>666</v>
      </c>
      <c r="J276" s="30" t="s">
        <v>792</v>
      </c>
    </row>
    <row r="277" s="1" customFormat="1" ht="42" customHeight="1" spans="1:10">
      <c r="A277" s="164"/>
      <c r="B277" s="21"/>
      <c r="C277" s="21" t="s">
        <v>673</v>
      </c>
      <c r="D277" s="21" t="s">
        <v>674</v>
      </c>
      <c r="E277" s="30" t="s">
        <v>747</v>
      </c>
      <c r="F277" s="21" t="s">
        <v>676</v>
      </c>
      <c r="G277" s="30" t="s">
        <v>704</v>
      </c>
      <c r="H277" s="21" t="s">
        <v>678</v>
      </c>
      <c r="I277" s="21" t="s">
        <v>666</v>
      </c>
      <c r="J277" s="30" t="s">
        <v>747</v>
      </c>
    </row>
    <row r="278" s="1" customFormat="1" ht="42" customHeight="1" spans="1:10">
      <c r="A278" s="164" t="s">
        <v>590</v>
      </c>
      <c r="B278" s="21" t="s">
        <v>590</v>
      </c>
      <c r="C278" s="21" t="s">
        <v>661</v>
      </c>
      <c r="D278" s="21" t="s">
        <v>662</v>
      </c>
      <c r="E278" s="30" t="s">
        <v>590</v>
      </c>
      <c r="F278" s="21" t="s">
        <v>663</v>
      </c>
      <c r="G278" s="30" t="s">
        <v>718</v>
      </c>
      <c r="H278" s="21" t="s">
        <v>665</v>
      </c>
      <c r="I278" s="21" t="s">
        <v>666</v>
      </c>
      <c r="J278" s="30" t="s">
        <v>590</v>
      </c>
    </row>
    <row r="279" s="1" customFormat="1" ht="42" customHeight="1" spans="1:10">
      <c r="A279" s="164"/>
      <c r="B279" s="21"/>
      <c r="C279" s="21" t="s">
        <v>667</v>
      </c>
      <c r="D279" s="21" t="s">
        <v>668</v>
      </c>
      <c r="E279" s="30" t="s">
        <v>669</v>
      </c>
      <c r="F279" s="21" t="s">
        <v>663</v>
      </c>
      <c r="G279" s="30" t="s">
        <v>670</v>
      </c>
      <c r="H279" s="21" t="s">
        <v>671</v>
      </c>
      <c r="I279" s="21" t="s">
        <v>672</v>
      </c>
      <c r="J279" s="30" t="s">
        <v>669</v>
      </c>
    </row>
    <row r="280" s="1" customFormat="1" ht="42" customHeight="1" spans="1:10">
      <c r="A280" s="164"/>
      <c r="B280" s="21"/>
      <c r="C280" s="21" t="s">
        <v>673</v>
      </c>
      <c r="D280" s="21" t="s">
        <v>674</v>
      </c>
      <c r="E280" s="30" t="s">
        <v>675</v>
      </c>
      <c r="F280" s="21" t="s">
        <v>676</v>
      </c>
      <c r="G280" s="30" t="s">
        <v>677</v>
      </c>
      <c r="H280" s="21" t="s">
        <v>678</v>
      </c>
      <c r="I280" s="21" t="s">
        <v>666</v>
      </c>
      <c r="J280" s="30" t="s">
        <v>675</v>
      </c>
    </row>
    <row r="281" s="1" customFormat="1" ht="42" customHeight="1" spans="1:10">
      <c r="A281" s="164" t="s">
        <v>500</v>
      </c>
      <c r="B281" s="21" t="s">
        <v>500</v>
      </c>
      <c r="C281" s="21" t="s">
        <v>661</v>
      </c>
      <c r="D281" s="21" t="s">
        <v>662</v>
      </c>
      <c r="E281" s="30" t="s">
        <v>500</v>
      </c>
      <c r="F281" s="21" t="s">
        <v>663</v>
      </c>
      <c r="G281" s="30" t="s">
        <v>898</v>
      </c>
      <c r="H281" s="21" t="s">
        <v>665</v>
      </c>
      <c r="I281" s="21" t="s">
        <v>666</v>
      </c>
      <c r="J281" s="30" t="s">
        <v>500</v>
      </c>
    </row>
    <row r="282" s="1" customFormat="1" ht="42" customHeight="1" spans="1:10">
      <c r="A282" s="164"/>
      <c r="B282" s="21"/>
      <c r="C282" s="21" t="s">
        <v>667</v>
      </c>
      <c r="D282" s="21" t="s">
        <v>668</v>
      </c>
      <c r="E282" s="30" t="s">
        <v>669</v>
      </c>
      <c r="F282" s="21" t="s">
        <v>663</v>
      </c>
      <c r="G282" s="30" t="s">
        <v>670</v>
      </c>
      <c r="H282" s="21" t="s">
        <v>671</v>
      </c>
      <c r="I282" s="21" t="s">
        <v>672</v>
      </c>
      <c r="J282" s="30" t="s">
        <v>669</v>
      </c>
    </row>
    <row r="283" s="1" customFormat="1" ht="42" customHeight="1" spans="1:10">
      <c r="A283" s="164"/>
      <c r="B283" s="21"/>
      <c r="C283" s="21" t="s">
        <v>673</v>
      </c>
      <c r="D283" s="21" t="s">
        <v>674</v>
      </c>
      <c r="E283" s="30" t="s">
        <v>675</v>
      </c>
      <c r="F283" s="21" t="s">
        <v>676</v>
      </c>
      <c r="G283" s="30" t="s">
        <v>677</v>
      </c>
      <c r="H283" s="21" t="s">
        <v>678</v>
      </c>
      <c r="I283" s="21" t="s">
        <v>666</v>
      </c>
      <c r="J283" s="30" t="s">
        <v>675</v>
      </c>
    </row>
    <row r="284" s="1" customFormat="1" ht="42" customHeight="1" spans="1:10">
      <c r="A284" s="164" t="s">
        <v>374</v>
      </c>
      <c r="B284" s="21" t="s">
        <v>374</v>
      </c>
      <c r="C284" s="21" t="s">
        <v>661</v>
      </c>
      <c r="D284" s="21" t="s">
        <v>662</v>
      </c>
      <c r="E284" s="30" t="s">
        <v>374</v>
      </c>
      <c r="F284" s="21" t="s">
        <v>663</v>
      </c>
      <c r="G284" s="30" t="s">
        <v>899</v>
      </c>
      <c r="H284" s="21" t="s">
        <v>665</v>
      </c>
      <c r="I284" s="21" t="s">
        <v>666</v>
      </c>
      <c r="J284" s="30" t="s">
        <v>374</v>
      </c>
    </row>
    <row r="285" s="1" customFormat="1" ht="42" customHeight="1" spans="1:10">
      <c r="A285" s="164"/>
      <c r="B285" s="21"/>
      <c r="C285" s="21" t="s">
        <v>667</v>
      </c>
      <c r="D285" s="21" t="s">
        <v>668</v>
      </c>
      <c r="E285" s="30" t="s">
        <v>669</v>
      </c>
      <c r="F285" s="21" t="s">
        <v>663</v>
      </c>
      <c r="G285" s="30" t="s">
        <v>670</v>
      </c>
      <c r="H285" s="21" t="s">
        <v>671</v>
      </c>
      <c r="I285" s="21" t="s">
        <v>672</v>
      </c>
      <c r="J285" s="30" t="s">
        <v>669</v>
      </c>
    </row>
    <row r="286" s="1" customFormat="1" ht="42" customHeight="1" spans="1:10">
      <c r="A286" s="164"/>
      <c r="B286" s="21"/>
      <c r="C286" s="21" t="s">
        <v>673</v>
      </c>
      <c r="D286" s="21" t="s">
        <v>674</v>
      </c>
      <c r="E286" s="30" t="s">
        <v>675</v>
      </c>
      <c r="F286" s="21" t="s">
        <v>676</v>
      </c>
      <c r="G286" s="30" t="s">
        <v>677</v>
      </c>
      <c r="H286" s="21" t="s">
        <v>678</v>
      </c>
      <c r="I286" s="21" t="s">
        <v>666</v>
      </c>
      <c r="J286" s="30" t="s">
        <v>675</v>
      </c>
    </row>
    <row r="287" s="1" customFormat="1" ht="42" customHeight="1" spans="1:10">
      <c r="A287" s="164" t="s">
        <v>418</v>
      </c>
      <c r="B287" s="21" t="s">
        <v>418</v>
      </c>
      <c r="C287" s="21" t="s">
        <v>661</v>
      </c>
      <c r="D287" s="21" t="s">
        <v>662</v>
      </c>
      <c r="E287" s="30" t="s">
        <v>418</v>
      </c>
      <c r="F287" s="21" t="s">
        <v>663</v>
      </c>
      <c r="G287" s="30" t="s">
        <v>900</v>
      </c>
      <c r="H287" s="21" t="s">
        <v>665</v>
      </c>
      <c r="I287" s="21" t="s">
        <v>666</v>
      </c>
      <c r="J287" s="30" t="s">
        <v>418</v>
      </c>
    </row>
    <row r="288" s="1" customFormat="1" ht="42" customHeight="1" spans="1:10">
      <c r="A288" s="164"/>
      <c r="B288" s="21"/>
      <c r="C288" s="21" t="s">
        <v>667</v>
      </c>
      <c r="D288" s="21" t="s">
        <v>668</v>
      </c>
      <c r="E288" s="30" t="s">
        <v>669</v>
      </c>
      <c r="F288" s="21" t="s">
        <v>663</v>
      </c>
      <c r="G288" s="30" t="s">
        <v>670</v>
      </c>
      <c r="H288" s="21" t="s">
        <v>671</v>
      </c>
      <c r="I288" s="21" t="s">
        <v>672</v>
      </c>
      <c r="J288" s="30" t="s">
        <v>669</v>
      </c>
    </row>
    <row r="289" s="1" customFormat="1" ht="42" customHeight="1" spans="1:10">
      <c r="A289" s="164"/>
      <c r="B289" s="21"/>
      <c r="C289" s="21" t="s">
        <v>673</v>
      </c>
      <c r="D289" s="21" t="s">
        <v>674</v>
      </c>
      <c r="E289" s="30" t="s">
        <v>675</v>
      </c>
      <c r="F289" s="21" t="s">
        <v>676</v>
      </c>
      <c r="G289" s="30" t="s">
        <v>677</v>
      </c>
      <c r="H289" s="21" t="s">
        <v>678</v>
      </c>
      <c r="I289" s="21" t="s">
        <v>666</v>
      </c>
      <c r="J289" s="30" t="s">
        <v>675</v>
      </c>
    </row>
    <row r="290" s="1" customFormat="1" ht="42" customHeight="1" spans="1:10">
      <c r="A290" s="164" t="s">
        <v>514</v>
      </c>
      <c r="B290" s="21" t="s">
        <v>514</v>
      </c>
      <c r="C290" s="21" t="s">
        <v>661</v>
      </c>
      <c r="D290" s="21" t="s">
        <v>662</v>
      </c>
      <c r="E290" s="30" t="s">
        <v>514</v>
      </c>
      <c r="F290" s="21" t="s">
        <v>663</v>
      </c>
      <c r="G290" s="30" t="s">
        <v>901</v>
      </c>
      <c r="H290" s="21" t="s">
        <v>665</v>
      </c>
      <c r="I290" s="21" t="s">
        <v>666</v>
      </c>
      <c r="J290" s="30" t="s">
        <v>514</v>
      </c>
    </row>
    <row r="291" s="1" customFormat="1" ht="42" customHeight="1" spans="1:10">
      <c r="A291" s="164"/>
      <c r="B291" s="21"/>
      <c r="C291" s="21" t="s">
        <v>667</v>
      </c>
      <c r="D291" s="21" t="s">
        <v>668</v>
      </c>
      <c r="E291" s="30" t="s">
        <v>669</v>
      </c>
      <c r="F291" s="21" t="s">
        <v>663</v>
      </c>
      <c r="G291" s="30" t="s">
        <v>670</v>
      </c>
      <c r="H291" s="21" t="s">
        <v>671</v>
      </c>
      <c r="I291" s="21" t="s">
        <v>672</v>
      </c>
      <c r="J291" s="30" t="s">
        <v>669</v>
      </c>
    </row>
    <row r="292" s="1" customFormat="1" ht="42" customHeight="1" spans="1:10">
      <c r="A292" s="164"/>
      <c r="B292" s="21"/>
      <c r="C292" s="21" t="s">
        <v>673</v>
      </c>
      <c r="D292" s="21" t="s">
        <v>674</v>
      </c>
      <c r="E292" s="30" t="s">
        <v>675</v>
      </c>
      <c r="F292" s="21" t="s">
        <v>676</v>
      </c>
      <c r="G292" s="30" t="s">
        <v>677</v>
      </c>
      <c r="H292" s="21" t="s">
        <v>678</v>
      </c>
      <c r="I292" s="21" t="s">
        <v>666</v>
      </c>
      <c r="J292" s="30" t="s">
        <v>675</v>
      </c>
    </row>
    <row r="293" s="1" customFormat="1" ht="42" customHeight="1" spans="1:10">
      <c r="A293" s="164" t="s">
        <v>598</v>
      </c>
      <c r="B293" s="21" t="s">
        <v>598</v>
      </c>
      <c r="C293" s="21" t="s">
        <v>661</v>
      </c>
      <c r="D293" s="21" t="s">
        <v>662</v>
      </c>
      <c r="E293" s="30" t="s">
        <v>598</v>
      </c>
      <c r="F293" s="21" t="s">
        <v>663</v>
      </c>
      <c r="G293" s="30" t="s">
        <v>902</v>
      </c>
      <c r="H293" s="21" t="s">
        <v>665</v>
      </c>
      <c r="I293" s="21" t="s">
        <v>666</v>
      </c>
      <c r="J293" s="30" t="s">
        <v>598</v>
      </c>
    </row>
    <row r="294" s="1" customFormat="1" ht="42" customHeight="1" spans="1:10">
      <c r="A294" s="164"/>
      <c r="B294" s="21"/>
      <c r="C294" s="21" t="s">
        <v>667</v>
      </c>
      <c r="D294" s="21" t="s">
        <v>668</v>
      </c>
      <c r="E294" s="30" t="s">
        <v>669</v>
      </c>
      <c r="F294" s="21" t="s">
        <v>663</v>
      </c>
      <c r="G294" s="30" t="s">
        <v>670</v>
      </c>
      <c r="H294" s="21" t="s">
        <v>671</v>
      </c>
      <c r="I294" s="21" t="s">
        <v>672</v>
      </c>
      <c r="J294" s="30" t="s">
        <v>669</v>
      </c>
    </row>
    <row r="295" s="1" customFormat="1" ht="42" customHeight="1" spans="1:10">
      <c r="A295" s="164"/>
      <c r="B295" s="21"/>
      <c r="C295" s="21" t="s">
        <v>673</v>
      </c>
      <c r="D295" s="21" t="s">
        <v>674</v>
      </c>
      <c r="E295" s="30" t="s">
        <v>675</v>
      </c>
      <c r="F295" s="21" t="s">
        <v>676</v>
      </c>
      <c r="G295" s="30" t="s">
        <v>677</v>
      </c>
      <c r="H295" s="21" t="s">
        <v>678</v>
      </c>
      <c r="I295" s="21" t="s">
        <v>666</v>
      </c>
      <c r="J295" s="30" t="s">
        <v>675</v>
      </c>
    </row>
    <row r="296" s="1" customFormat="1" ht="42" customHeight="1" spans="1:10">
      <c r="A296" s="164" t="s">
        <v>436</v>
      </c>
      <c r="B296" s="21" t="s">
        <v>436</v>
      </c>
      <c r="C296" s="21" t="s">
        <v>661</v>
      </c>
      <c r="D296" s="21" t="s">
        <v>662</v>
      </c>
      <c r="E296" s="30" t="s">
        <v>436</v>
      </c>
      <c r="F296" s="21" t="s">
        <v>663</v>
      </c>
      <c r="G296" s="30" t="s">
        <v>903</v>
      </c>
      <c r="H296" s="21" t="s">
        <v>665</v>
      </c>
      <c r="I296" s="21" t="s">
        <v>666</v>
      </c>
      <c r="J296" s="30" t="s">
        <v>436</v>
      </c>
    </row>
    <row r="297" s="1" customFormat="1" ht="42" customHeight="1" spans="1:10">
      <c r="A297" s="164"/>
      <c r="B297" s="21"/>
      <c r="C297" s="21" t="s">
        <v>667</v>
      </c>
      <c r="D297" s="21" t="s">
        <v>668</v>
      </c>
      <c r="E297" s="30" t="s">
        <v>669</v>
      </c>
      <c r="F297" s="21" t="s">
        <v>663</v>
      </c>
      <c r="G297" s="30" t="s">
        <v>670</v>
      </c>
      <c r="H297" s="21" t="s">
        <v>671</v>
      </c>
      <c r="I297" s="21" t="s">
        <v>672</v>
      </c>
      <c r="J297" s="30" t="s">
        <v>669</v>
      </c>
    </row>
    <row r="298" s="1" customFormat="1" ht="42" customHeight="1" spans="1:10">
      <c r="A298" s="164"/>
      <c r="B298" s="21"/>
      <c r="C298" s="21" t="s">
        <v>673</v>
      </c>
      <c r="D298" s="21" t="s">
        <v>674</v>
      </c>
      <c r="E298" s="30" t="s">
        <v>675</v>
      </c>
      <c r="F298" s="21" t="s">
        <v>676</v>
      </c>
      <c r="G298" s="30" t="s">
        <v>677</v>
      </c>
      <c r="H298" s="21" t="s">
        <v>678</v>
      </c>
      <c r="I298" s="21" t="s">
        <v>666</v>
      </c>
      <c r="J298" s="30" t="s">
        <v>675</v>
      </c>
    </row>
    <row r="299" s="1" customFormat="1" ht="42" customHeight="1" spans="1:10">
      <c r="A299" s="164" t="s">
        <v>594</v>
      </c>
      <c r="B299" s="21" t="s">
        <v>594</v>
      </c>
      <c r="C299" s="21" t="s">
        <v>661</v>
      </c>
      <c r="D299" s="21" t="s">
        <v>662</v>
      </c>
      <c r="E299" s="30" t="s">
        <v>594</v>
      </c>
      <c r="F299" s="21" t="s">
        <v>663</v>
      </c>
      <c r="G299" s="30" t="s">
        <v>904</v>
      </c>
      <c r="H299" s="21" t="s">
        <v>665</v>
      </c>
      <c r="I299" s="21" t="s">
        <v>666</v>
      </c>
      <c r="J299" s="30" t="s">
        <v>594</v>
      </c>
    </row>
    <row r="300" s="1" customFormat="1" ht="42" customHeight="1" spans="1:10">
      <c r="A300" s="164"/>
      <c r="B300" s="21"/>
      <c r="C300" s="21" t="s">
        <v>667</v>
      </c>
      <c r="D300" s="21" t="s">
        <v>668</v>
      </c>
      <c r="E300" s="30" t="s">
        <v>669</v>
      </c>
      <c r="F300" s="21" t="s">
        <v>663</v>
      </c>
      <c r="G300" s="30" t="s">
        <v>670</v>
      </c>
      <c r="H300" s="21" t="s">
        <v>671</v>
      </c>
      <c r="I300" s="21" t="s">
        <v>672</v>
      </c>
      <c r="J300" s="30" t="s">
        <v>669</v>
      </c>
    </row>
    <row r="301" s="1" customFormat="1" ht="42" customHeight="1" spans="1:10">
      <c r="A301" s="164"/>
      <c r="B301" s="21"/>
      <c r="C301" s="21" t="s">
        <v>673</v>
      </c>
      <c r="D301" s="21" t="s">
        <v>674</v>
      </c>
      <c r="E301" s="30" t="s">
        <v>675</v>
      </c>
      <c r="F301" s="21" t="s">
        <v>676</v>
      </c>
      <c r="G301" s="30" t="s">
        <v>677</v>
      </c>
      <c r="H301" s="21" t="s">
        <v>678</v>
      </c>
      <c r="I301" s="21" t="s">
        <v>666</v>
      </c>
      <c r="J301" s="30" t="s">
        <v>675</v>
      </c>
    </row>
    <row r="302" s="1" customFormat="1" ht="42" customHeight="1" spans="1:10">
      <c r="A302" s="164" t="s">
        <v>362</v>
      </c>
      <c r="B302" s="21" t="s">
        <v>905</v>
      </c>
      <c r="C302" s="21" t="s">
        <v>661</v>
      </c>
      <c r="D302" s="21" t="s">
        <v>662</v>
      </c>
      <c r="E302" s="30" t="s">
        <v>906</v>
      </c>
      <c r="F302" s="21" t="s">
        <v>663</v>
      </c>
      <c r="G302" s="30" t="s">
        <v>84</v>
      </c>
      <c r="H302" s="21" t="s">
        <v>693</v>
      </c>
      <c r="I302" s="21" t="s">
        <v>666</v>
      </c>
      <c r="J302" s="30" t="s">
        <v>905</v>
      </c>
    </row>
    <row r="303" s="1" customFormat="1" ht="42" customHeight="1" spans="1:10">
      <c r="A303" s="164"/>
      <c r="B303" s="21"/>
      <c r="C303" s="21" t="s">
        <v>667</v>
      </c>
      <c r="D303" s="21" t="s">
        <v>740</v>
      </c>
      <c r="E303" s="30" t="s">
        <v>907</v>
      </c>
      <c r="F303" s="21" t="s">
        <v>663</v>
      </c>
      <c r="G303" s="30" t="s">
        <v>908</v>
      </c>
      <c r="H303" s="21" t="s">
        <v>678</v>
      </c>
      <c r="I303" s="21" t="s">
        <v>672</v>
      </c>
      <c r="J303" s="30" t="s">
        <v>909</v>
      </c>
    </row>
    <row r="304" s="1" customFormat="1" ht="42" customHeight="1" spans="1:10">
      <c r="A304" s="164"/>
      <c r="B304" s="21"/>
      <c r="C304" s="21" t="s">
        <v>667</v>
      </c>
      <c r="D304" s="21" t="s">
        <v>668</v>
      </c>
      <c r="E304" s="30" t="s">
        <v>910</v>
      </c>
      <c r="F304" s="21" t="s">
        <v>663</v>
      </c>
      <c r="G304" s="30" t="s">
        <v>911</v>
      </c>
      <c r="H304" s="21" t="s">
        <v>678</v>
      </c>
      <c r="I304" s="21" t="s">
        <v>672</v>
      </c>
      <c r="J304" s="30" t="s">
        <v>909</v>
      </c>
    </row>
    <row r="305" s="1" customFormat="1" ht="42" customHeight="1" spans="1:10">
      <c r="A305" s="164"/>
      <c r="B305" s="21"/>
      <c r="C305" s="21" t="s">
        <v>667</v>
      </c>
      <c r="D305" s="21" t="s">
        <v>750</v>
      </c>
      <c r="E305" s="30" t="s">
        <v>912</v>
      </c>
      <c r="F305" s="21" t="s">
        <v>663</v>
      </c>
      <c r="G305" s="30" t="s">
        <v>912</v>
      </c>
      <c r="H305" s="21" t="s">
        <v>678</v>
      </c>
      <c r="I305" s="21" t="s">
        <v>672</v>
      </c>
      <c r="J305" s="30" t="s">
        <v>909</v>
      </c>
    </row>
    <row r="306" s="1" customFormat="1" ht="42" customHeight="1" spans="1:10">
      <c r="A306" s="164"/>
      <c r="B306" s="21"/>
      <c r="C306" s="21" t="s">
        <v>673</v>
      </c>
      <c r="D306" s="21" t="s">
        <v>674</v>
      </c>
      <c r="E306" s="30" t="s">
        <v>686</v>
      </c>
      <c r="F306" s="21" t="s">
        <v>676</v>
      </c>
      <c r="G306" s="30" t="s">
        <v>677</v>
      </c>
      <c r="H306" s="21" t="s">
        <v>678</v>
      </c>
      <c r="I306" s="21" t="s">
        <v>666</v>
      </c>
      <c r="J306" s="30" t="s">
        <v>688</v>
      </c>
    </row>
    <row r="307" s="1" customFormat="1" ht="42" customHeight="1" spans="1:10">
      <c r="A307" s="164" t="s">
        <v>488</v>
      </c>
      <c r="B307" s="21" t="s">
        <v>488</v>
      </c>
      <c r="C307" s="21" t="s">
        <v>661</v>
      </c>
      <c r="D307" s="21" t="s">
        <v>662</v>
      </c>
      <c r="E307" s="30" t="s">
        <v>488</v>
      </c>
      <c r="F307" s="21" t="s">
        <v>663</v>
      </c>
      <c r="G307" s="30" t="s">
        <v>913</v>
      </c>
      <c r="H307" s="21" t="s">
        <v>665</v>
      </c>
      <c r="I307" s="21" t="s">
        <v>666</v>
      </c>
      <c r="J307" s="30" t="s">
        <v>488</v>
      </c>
    </row>
    <row r="308" s="1" customFormat="1" ht="42" customHeight="1" spans="1:10">
      <c r="A308" s="164"/>
      <c r="B308" s="21"/>
      <c r="C308" s="21" t="s">
        <v>667</v>
      </c>
      <c r="D308" s="21" t="s">
        <v>668</v>
      </c>
      <c r="E308" s="30" t="s">
        <v>669</v>
      </c>
      <c r="F308" s="21" t="s">
        <v>663</v>
      </c>
      <c r="G308" s="30" t="s">
        <v>670</v>
      </c>
      <c r="H308" s="21" t="s">
        <v>671</v>
      </c>
      <c r="I308" s="21" t="s">
        <v>672</v>
      </c>
      <c r="J308" s="30" t="s">
        <v>669</v>
      </c>
    </row>
    <row r="309" s="1" customFormat="1" ht="42" customHeight="1" spans="1:10">
      <c r="A309" s="164"/>
      <c r="B309" s="21"/>
      <c r="C309" s="21" t="s">
        <v>673</v>
      </c>
      <c r="D309" s="21" t="s">
        <v>674</v>
      </c>
      <c r="E309" s="30" t="s">
        <v>675</v>
      </c>
      <c r="F309" s="21" t="s">
        <v>676</v>
      </c>
      <c r="G309" s="30" t="s">
        <v>677</v>
      </c>
      <c r="H309" s="21" t="s">
        <v>678</v>
      </c>
      <c r="I309" s="21" t="s">
        <v>666</v>
      </c>
      <c r="J309" s="30" t="s">
        <v>675</v>
      </c>
    </row>
    <row r="310" s="1" customFormat="1" ht="42" customHeight="1" spans="1:10">
      <c r="A310" s="164" t="s">
        <v>426</v>
      </c>
      <c r="B310" s="21" t="s">
        <v>426</v>
      </c>
      <c r="C310" s="21" t="s">
        <v>661</v>
      </c>
      <c r="D310" s="21" t="s">
        <v>662</v>
      </c>
      <c r="E310" s="30" t="s">
        <v>426</v>
      </c>
      <c r="F310" s="21" t="s">
        <v>663</v>
      </c>
      <c r="G310" s="30" t="s">
        <v>914</v>
      </c>
      <c r="H310" s="21" t="s">
        <v>665</v>
      </c>
      <c r="I310" s="21" t="s">
        <v>666</v>
      </c>
      <c r="J310" s="30" t="s">
        <v>426</v>
      </c>
    </row>
    <row r="311" s="1" customFormat="1" ht="42" customHeight="1" spans="1:10">
      <c r="A311" s="164"/>
      <c r="B311" s="21"/>
      <c r="C311" s="21" t="s">
        <v>667</v>
      </c>
      <c r="D311" s="21" t="s">
        <v>668</v>
      </c>
      <c r="E311" s="30" t="s">
        <v>669</v>
      </c>
      <c r="F311" s="21" t="s">
        <v>663</v>
      </c>
      <c r="G311" s="30" t="s">
        <v>670</v>
      </c>
      <c r="H311" s="21" t="s">
        <v>671</v>
      </c>
      <c r="I311" s="21" t="s">
        <v>672</v>
      </c>
      <c r="J311" s="30" t="s">
        <v>669</v>
      </c>
    </row>
    <row r="312" s="1" customFormat="1" ht="42" customHeight="1" spans="1:10">
      <c r="A312" s="164"/>
      <c r="B312" s="21"/>
      <c r="C312" s="21" t="s">
        <v>673</v>
      </c>
      <c r="D312" s="21" t="s">
        <v>674</v>
      </c>
      <c r="E312" s="30" t="s">
        <v>675</v>
      </c>
      <c r="F312" s="21" t="s">
        <v>676</v>
      </c>
      <c r="G312" s="30" t="s">
        <v>677</v>
      </c>
      <c r="H312" s="21" t="s">
        <v>678</v>
      </c>
      <c r="I312" s="21" t="s">
        <v>666</v>
      </c>
      <c r="J312" s="30" t="s">
        <v>675</v>
      </c>
    </row>
    <row r="313" s="1" customFormat="1" ht="42" customHeight="1" spans="1:10">
      <c r="A313" s="164" t="s">
        <v>542</v>
      </c>
      <c r="B313" s="21" t="s">
        <v>542</v>
      </c>
      <c r="C313" s="21" t="s">
        <v>661</v>
      </c>
      <c r="D313" s="21" t="s">
        <v>662</v>
      </c>
      <c r="E313" s="30" t="s">
        <v>542</v>
      </c>
      <c r="F313" s="21" t="s">
        <v>663</v>
      </c>
      <c r="G313" s="30" t="s">
        <v>915</v>
      </c>
      <c r="H313" s="21" t="s">
        <v>665</v>
      </c>
      <c r="I313" s="21" t="s">
        <v>666</v>
      </c>
      <c r="J313" s="30" t="s">
        <v>542</v>
      </c>
    </row>
    <row r="314" s="1" customFormat="1" ht="42" customHeight="1" spans="1:10">
      <c r="A314" s="164"/>
      <c r="B314" s="21"/>
      <c r="C314" s="21" t="s">
        <v>667</v>
      </c>
      <c r="D314" s="21" t="s">
        <v>668</v>
      </c>
      <c r="E314" s="30" t="s">
        <v>669</v>
      </c>
      <c r="F314" s="21" t="s">
        <v>663</v>
      </c>
      <c r="G314" s="30" t="s">
        <v>670</v>
      </c>
      <c r="H314" s="21" t="s">
        <v>671</v>
      </c>
      <c r="I314" s="21" t="s">
        <v>672</v>
      </c>
      <c r="J314" s="30" t="s">
        <v>669</v>
      </c>
    </row>
    <row r="315" s="1" customFormat="1" ht="42" customHeight="1" spans="1:10">
      <c r="A315" s="164"/>
      <c r="B315" s="21"/>
      <c r="C315" s="21" t="s">
        <v>673</v>
      </c>
      <c r="D315" s="21" t="s">
        <v>674</v>
      </c>
      <c r="E315" s="30" t="s">
        <v>675</v>
      </c>
      <c r="F315" s="21" t="s">
        <v>676</v>
      </c>
      <c r="G315" s="30" t="s">
        <v>677</v>
      </c>
      <c r="H315" s="21" t="s">
        <v>678</v>
      </c>
      <c r="I315" s="21" t="s">
        <v>666</v>
      </c>
      <c r="J315" s="30" t="s">
        <v>675</v>
      </c>
    </row>
    <row r="316" s="1" customFormat="1" ht="42" customHeight="1" spans="1:10">
      <c r="A316" s="164" t="s">
        <v>596</v>
      </c>
      <c r="B316" s="21" t="s">
        <v>596</v>
      </c>
      <c r="C316" s="21" t="s">
        <v>661</v>
      </c>
      <c r="D316" s="21" t="s">
        <v>662</v>
      </c>
      <c r="E316" s="30" t="s">
        <v>596</v>
      </c>
      <c r="F316" s="21" t="s">
        <v>663</v>
      </c>
      <c r="G316" s="30" t="s">
        <v>916</v>
      </c>
      <c r="H316" s="21" t="s">
        <v>665</v>
      </c>
      <c r="I316" s="21" t="s">
        <v>666</v>
      </c>
      <c r="J316" s="30" t="s">
        <v>596</v>
      </c>
    </row>
    <row r="317" s="1" customFormat="1" ht="42" customHeight="1" spans="1:10">
      <c r="A317" s="164"/>
      <c r="B317" s="21"/>
      <c r="C317" s="21" t="s">
        <v>667</v>
      </c>
      <c r="D317" s="21" t="s">
        <v>668</v>
      </c>
      <c r="E317" s="30" t="s">
        <v>669</v>
      </c>
      <c r="F317" s="21" t="s">
        <v>663</v>
      </c>
      <c r="G317" s="30" t="s">
        <v>670</v>
      </c>
      <c r="H317" s="21" t="s">
        <v>671</v>
      </c>
      <c r="I317" s="21" t="s">
        <v>672</v>
      </c>
      <c r="J317" s="30" t="s">
        <v>669</v>
      </c>
    </row>
    <row r="318" s="1" customFormat="1" ht="42" customHeight="1" spans="1:10">
      <c r="A318" s="164"/>
      <c r="B318" s="21"/>
      <c r="C318" s="21" t="s">
        <v>673</v>
      </c>
      <c r="D318" s="21" t="s">
        <v>674</v>
      </c>
      <c r="E318" s="30" t="s">
        <v>675</v>
      </c>
      <c r="F318" s="21" t="s">
        <v>676</v>
      </c>
      <c r="G318" s="30" t="s">
        <v>677</v>
      </c>
      <c r="H318" s="21" t="s">
        <v>678</v>
      </c>
      <c r="I318" s="21" t="s">
        <v>666</v>
      </c>
      <c r="J318" s="30" t="s">
        <v>675</v>
      </c>
    </row>
    <row r="319" s="1" customFormat="1" ht="42" customHeight="1" spans="1:10">
      <c r="A319" s="164" t="s">
        <v>448</v>
      </c>
      <c r="B319" s="21" t="s">
        <v>448</v>
      </c>
      <c r="C319" s="21" t="s">
        <v>661</v>
      </c>
      <c r="D319" s="21" t="s">
        <v>662</v>
      </c>
      <c r="E319" s="30" t="s">
        <v>448</v>
      </c>
      <c r="F319" s="21" t="s">
        <v>663</v>
      </c>
      <c r="G319" s="30" t="s">
        <v>917</v>
      </c>
      <c r="H319" s="21" t="s">
        <v>665</v>
      </c>
      <c r="I319" s="21" t="s">
        <v>666</v>
      </c>
      <c r="J319" s="30" t="s">
        <v>448</v>
      </c>
    </row>
    <row r="320" s="1" customFormat="1" ht="42" customHeight="1" spans="1:10">
      <c r="A320" s="164"/>
      <c r="B320" s="21"/>
      <c r="C320" s="21" t="s">
        <v>667</v>
      </c>
      <c r="D320" s="21" t="s">
        <v>668</v>
      </c>
      <c r="E320" s="30" t="s">
        <v>669</v>
      </c>
      <c r="F320" s="21" t="s">
        <v>663</v>
      </c>
      <c r="G320" s="30" t="s">
        <v>670</v>
      </c>
      <c r="H320" s="21" t="s">
        <v>671</v>
      </c>
      <c r="I320" s="21" t="s">
        <v>672</v>
      </c>
      <c r="J320" s="30" t="s">
        <v>669</v>
      </c>
    </row>
    <row r="321" s="1" customFormat="1" ht="42" customHeight="1" spans="1:10">
      <c r="A321" s="164"/>
      <c r="B321" s="21"/>
      <c r="C321" s="21" t="s">
        <v>673</v>
      </c>
      <c r="D321" s="21" t="s">
        <v>674</v>
      </c>
      <c r="E321" s="30" t="s">
        <v>675</v>
      </c>
      <c r="F321" s="21" t="s">
        <v>676</v>
      </c>
      <c r="G321" s="30" t="s">
        <v>677</v>
      </c>
      <c r="H321" s="21" t="s">
        <v>678</v>
      </c>
      <c r="I321" s="21" t="s">
        <v>666</v>
      </c>
      <c r="J321" s="30" t="s">
        <v>675</v>
      </c>
    </row>
    <row r="322" s="1" customFormat="1" ht="42" customHeight="1" spans="1:10">
      <c r="A322" s="164" t="s">
        <v>484</v>
      </c>
      <c r="B322" s="21" t="s">
        <v>484</v>
      </c>
      <c r="C322" s="21" t="s">
        <v>661</v>
      </c>
      <c r="D322" s="21" t="s">
        <v>662</v>
      </c>
      <c r="E322" s="30" t="s">
        <v>484</v>
      </c>
      <c r="F322" s="21" t="s">
        <v>663</v>
      </c>
      <c r="G322" s="30" t="s">
        <v>822</v>
      </c>
      <c r="H322" s="21" t="s">
        <v>665</v>
      </c>
      <c r="I322" s="21" t="s">
        <v>666</v>
      </c>
      <c r="J322" s="30" t="s">
        <v>484</v>
      </c>
    </row>
    <row r="323" s="1" customFormat="1" ht="42" customHeight="1" spans="1:10">
      <c r="A323" s="164"/>
      <c r="B323" s="21"/>
      <c r="C323" s="21" t="s">
        <v>667</v>
      </c>
      <c r="D323" s="21" t="s">
        <v>668</v>
      </c>
      <c r="E323" s="30" t="s">
        <v>669</v>
      </c>
      <c r="F323" s="21" t="s">
        <v>663</v>
      </c>
      <c r="G323" s="30" t="s">
        <v>670</v>
      </c>
      <c r="H323" s="21" t="s">
        <v>671</v>
      </c>
      <c r="I323" s="21" t="s">
        <v>672</v>
      </c>
      <c r="J323" s="30" t="s">
        <v>669</v>
      </c>
    </row>
    <row r="324" s="1" customFormat="1" ht="42" customHeight="1" spans="1:10">
      <c r="A324" s="164"/>
      <c r="B324" s="21"/>
      <c r="C324" s="21" t="s">
        <v>673</v>
      </c>
      <c r="D324" s="21" t="s">
        <v>674</v>
      </c>
      <c r="E324" s="30" t="s">
        <v>675</v>
      </c>
      <c r="F324" s="21" t="s">
        <v>676</v>
      </c>
      <c r="G324" s="30" t="s">
        <v>677</v>
      </c>
      <c r="H324" s="21" t="s">
        <v>678</v>
      </c>
      <c r="I324" s="21" t="s">
        <v>666</v>
      </c>
      <c r="J324" s="30" t="s">
        <v>675</v>
      </c>
    </row>
    <row r="325" s="1" customFormat="1" ht="42" customHeight="1" spans="1:10">
      <c r="A325" s="164" t="s">
        <v>490</v>
      </c>
      <c r="B325" s="21" t="s">
        <v>490</v>
      </c>
      <c r="C325" s="21" t="s">
        <v>661</v>
      </c>
      <c r="D325" s="21" t="s">
        <v>662</v>
      </c>
      <c r="E325" s="30" t="s">
        <v>490</v>
      </c>
      <c r="F325" s="21" t="s">
        <v>663</v>
      </c>
      <c r="G325" s="30" t="s">
        <v>918</v>
      </c>
      <c r="H325" s="21" t="s">
        <v>665</v>
      </c>
      <c r="I325" s="21" t="s">
        <v>666</v>
      </c>
      <c r="J325" s="30" t="s">
        <v>490</v>
      </c>
    </row>
    <row r="326" s="1" customFormat="1" ht="42" customHeight="1" spans="1:10">
      <c r="A326" s="164"/>
      <c r="B326" s="21"/>
      <c r="C326" s="21" t="s">
        <v>667</v>
      </c>
      <c r="D326" s="21" t="s">
        <v>668</v>
      </c>
      <c r="E326" s="30" t="s">
        <v>669</v>
      </c>
      <c r="F326" s="21" t="s">
        <v>663</v>
      </c>
      <c r="G326" s="30" t="s">
        <v>670</v>
      </c>
      <c r="H326" s="21" t="s">
        <v>671</v>
      </c>
      <c r="I326" s="21" t="s">
        <v>672</v>
      </c>
      <c r="J326" s="30" t="s">
        <v>669</v>
      </c>
    </row>
    <row r="327" s="1" customFormat="1" ht="42" customHeight="1" spans="1:10">
      <c r="A327" s="164"/>
      <c r="B327" s="21"/>
      <c r="C327" s="21" t="s">
        <v>673</v>
      </c>
      <c r="D327" s="21" t="s">
        <v>674</v>
      </c>
      <c r="E327" s="30" t="s">
        <v>675</v>
      </c>
      <c r="F327" s="21" t="s">
        <v>676</v>
      </c>
      <c r="G327" s="30" t="s">
        <v>677</v>
      </c>
      <c r="H327" s="21" t="s">
        <v>678</v>
      </c>
      <c r="I327" s="21" t="s">
        <v>666</v>
      </c>
      <c r="J327" s="30" t="s">
        <v>675</v>
      </c>
    </row>
    <row r="328" s="1" customFormat="1" ht="42" customHeight="1" spans="1:10">
      <c r="A328" s="164" t="s">
        <v>444</v>
      </c>
      <c r="B328" s="21" t="s">
        <v>444</v>
      </c>
      <c r="C328" s="21" t="s">
        <v>661</v>
      </c>
      <c r="D328" s="21" t="s">
        <v>662</v>
      </c>
      <c r="E328" s="30" t="s">
        <v>444</v>
      </c>
      <c r="F328" s="21" t="s">
        <v>663</v>
      </c>
      <c r="G328" s="30" t="s">
        <v>919</v>
      </c>
      <c r="H328" s="21" t="s">
        <v>665</v>
      </c>
      <c r="I328" s="21" t="s">
        <v>666</v>
      </c>
      <c r="J328" s="30" t="s">
        <v>444</v>
      </c>
    </row>
    <row r="329" s="1" customFormat="1" ht="42" customHeight="1" spans="1:10">
      <c r="A329" s="164"/>
      <c r="B329" s="21"/>
      <c r="C329" s="21" t="s">
        <v>667</v>
      </c>
      <c r="D329" s="21" t="s">
        <v>668</v>
      </c>
      <c r="E329" s="30" t="s">
        <v>669</v>
      </c>
      <c r="F329" s="21" t="s">
        <v>663</v>
      </c>
      <c r="G329" s="30" t="s">
        <v>670</v>
      </c>
      <c r="H329" s="21" t="s">
        <v>671</v>
      </c>
      <c r="I329" s="21" t="s">
        <v>672</v>
      </c>
      <c r="J329" s="30" t="s">
        <v>669</v>
      </c>
    </row>
    <row r="330" s="1" customFormat="1" ht="42" customHeight="1" spans="1:10">
      <c r="A330" s="164"/>
      <c r="B330" s="21"/>
      <c r="C330" s="21" t="s">
        <v>673</v>
      </c>
      <c r="D330" s="21" t="s">
        <v>674</v>
      </c>
      <c r="E330" s="30" t="s">
        <v>675</v>
      </c>
      <c r="F330" s="21" t="s">
        <v>676</v>
      </c>
      <c r="G330" s="30" t="s">
        <v>677</v>
      </c>
      <c r="H330" s="21" t="s">
        <v>678</v>
      </c>
      <c r="I330" s="21" t="s">
        <v>666</v>
      </c>
      <c r="J330" s="30" t="s">
        <v>675</v>
      </c>
    </row>
    <row r="331" s="1" customFormat="1" ht="42" customHeight="1" spans="1:10">
      <c r="A331" s="164" t="s">
        <v>506</v>
      </c>
      <c r="B331" s="21" t="s">
        <v>506</v>
      </c>
      <c r="C331" s="21" t="s">
        <v>661</v>
      </c>
      <c r="D331" s="21" t="s">
        <v>662</v>
      </c>
      <c r="E331" s="30" t="s">
        <v>506</v>
      </c>
      <c r="F331" s="21" t="s">
        <v>663</v>
      </c>
      <c r="G331" s="30" t="s">
        <v>920</v>
      </c>
      <c r="H331" s="21" t="s">
        <v>665</v>
      </c>
      <c r="I331" s="21" t="s">
        <v>666</v>
      </c>
      <c r="J331" s="30" t="s">
        <v>506</v>
      </c>
    </row>
    <row r="332" s="1" customFormat="1" ht="42" customHeight="1" spans="1:10">
      <c r="A332" s="164"/>
      <c r="B332" s="21"/>
      <c r="C332" s="21" t="s">
        <v>667</v>
      </c>
      <c r="D332" s="21" t="s">
        <v>668</v>
      </c>
      <c r="E332" s="30" t="s">
        <v>669</v>
      </c>
      <c r="F332" s="21" t="s">
        <v>663</v>
      </c>
      <c r="G332" s="30" t="s">
        <v>670</v>
      </c>
      <c r="H332" s="21" t="s">
        <v>671</v>
      </c>
      <c r="I332" s="21" t="s">
        <v>672</v>
      </c>
      <c r="J332" s="30" t="s">
        <v>669</v>
      </c>
    </row>
    <row r="333" s="1" customFormat="1" ht="42" customHeight="1" spans="1:10">
      <c r="A333" s="164"/>
      <c r="B333" s="21"/>
      <c r="C333" s="21" t="s">
        <v>673</v>
      </c>
      <c r="D333" s="21" t="s">
        <v>674</v>
      </c>
      <c r="E333" s="30" t="s">
        <v>675</v>
      </c>
      <c r="F333" s="21" t="s">
        <v>676</v>
      </c>
      <c r="G333" s="30" t="s">
        <v>677</v>
      </c>
      <c r="H333" s="21" t="s">
        <v>678</v>
      </c>
      <c r="I333" s="21" t="s">
        <v>666</v>
      </c>
      <c r="J333" s="30" t="s">
        <v>675</v>
      </c>
    </row>
    <row r="334" s="1" customFormat="1" ht="42" customHeight="1" spans="1:10">
      <c r="A334" s="164" t="s">
        <v>494</v>
      </c>
      <c r="B334" s="21" t="s">
        <v>494</v>
      </c>
      <c r="C334" s="21" t="s">
        <v>661</v>
      </c>
      <c r="D334" s="21" t="s">
        <v>662</v>
      </c>
      <c r="E334" s="30" t="s">
        <v>494</v>
      </c>
      <c r="F334" s="21" t="s">
        <v>663</v>
      </c>
      <c r="G334" s="30" t="s">
        <v>921</v>
      </c>
      <c r="H334" s="21" t="s">
        <v>665</v>
      </c>
      <c r="I334" s="21" t="s">
        <v>666</v>
      </c>
      <c r="J334" s="30" t="s">
        <v>494</v>
      </c>
    </row>
    <row r="335" s="1" customFormat="1" ht="42" customHeight="1" spans="1:10">
      <c r="A335" s="164"/>
      <c r="B335" s="21"/>
      <c r="C335" s="21" t="s">
        <v>667</v>
      </c>
      <c r="D335" s="21" t="s">
        <v>668</v>
      </c>
      <c r="E335" s="30" t="s">
        <v>669</v>
      </c>
      <c r="F335" s="21" t="s">
        <v>663</v>
      </c>
      <c r="G335" s="30" t="s">
        <v>670</v>
      </c>
      <c r="H335" s="21" t="s">
        <v>671</v>
      </c>
      <c r="I335" s="21" t="s">
        <v>666</v>
      </c>
      <c r="J335" s="30" t="s">
        <v>669</v>
      </c>
    </row>
    <row r="336" s="1" customFormat="1" ht="42" customHeight="1" spans="1:10">
      <c r="A336" s="164"/>
      <c r="B336" s="21"/>
      <c r="C336" s="21" t="s">
        <v>673</v>
      </c>
      <c r="D336" s="21" t="s">
        <v>674</v>
      </c>
      <c r="E336" s="30" t="s">
        <v>675</v>
      </c>
      <c r="F336" s="21" t="s">
        <v>676</v>
      </c>
      <c r="G336" s="30" t="s">
        <v>677</v>
      </c>
      <c r="H336" s="21" t="s">
        <v>678</v>
      </c>
      <c r="I336" s="21" t="s">
        <v>666</v>
      </c>
      <c r="J336" s="30" t="s">
        <v>675</v>
      </c>
    </row>
    <row r="337" s="1" customFormat="1" ht="42" customHeight="1" spans="1:10">
      <c r="A337" s="164" t="s">
        <v>548</v>
      </c>
      <c r="B337" s="21" t="s">
        <v>548</v>
      </c>
      <c r="C337" s="21" t="s">
        <v>661</v>
      </c>
      <c r="D337" s="21" t="s">
        <v>662</v>
      </c>
      <c r="E337" s="30" t="s">
        <v>548</v>
      </c>
      <c r="F337" s="21" t="s">
        <v>663</v>
      </c>
      <c r="G337" s="30" t="s">
        <v>922</v>
      </c>
      <c r="H337" s="21" t="s">
        <v>665</v>
      </c>
      <c r="I337" s="21" t="s">
        <v>666</v>
      </c>
      <c r="J337" s="30" t="s">
        <v>548</v>
      </c>
    </row>
    <row r="338" s="1" customFormat="1" ht="42" customHeight="1" spans="1:10">
      <c r="A338" s="164"/>
      <c r="B338" s="21"/>
      <c r="C338" s="21" t="s">
        <v>667</v>
      </c>
      <c r="D338" s="21" t="s">
        <v>668</v>
      </c>
      <c r="E338" s="30" t="s">
        <v>669</v>
      </c>
      <c r="F338" s="21" t="s">
        <v>663</v>
      </c>
      <c r="G338" s="30" t="s">
        <v>670</v>
      </c>
      <c r="H338" s="21" t="s">
        <v>671</v>
      </c>
      <c r="I338" s="21" t="s">
        <v>672</v>
      </c>
      <c r="J338" s="30" t="s">
        <v>669</v>
      </c>
    </row>
    <row r="339" s="1" customFormat="1" ht="42" customHeight="1" spans="1:10">
      <c r="A339" s="164"/>
      <c r="B339" s="21"/>
      <c r="C339" s="21" t="s">
        <v>673</v>
      </c>
      <c r="D339" s="21" t="s">
        <v>674</v>
      </c>
      <c r="E339" s="30" t="s">
        <v>675</v>
      </c>
      <c r="F339" s="21" t="s">
        <v>676</v>
      </c>
      <c r="G339" s="30" t="s">
        <v>677</v>
      </c>
      <c r="H339" s="21" t="s">
        <v>678</v>
      </c>
      <c r="I339" s="21" t="s">
        <v>666</v>
      </c>
      <c r="J339" s="30" t="s">
        <v>675</v>
      </c>
    </row>
    <row r="340" s="1" customFormat="1" ht="42" customHeight="1" spans="1:10">
      <c r="A340" s="164" t="s">
        <v>638</v>
      </c>
      <c r="B340" s="21" t="s">
        <v>923</v>
      </c>
      <c r="C340" s="21" t="s">
        <v>661</v>
      </c>
      <c r="D340" s="21" t="s">
        <v>662</v>
      </c>
      <c r="E340" s="30" t="s">
        <v>924</v>
      </c>
      <c r="F340" s="21" t="s">
        <v>663</v>
      </c>
      <c r="G340" s="30" t="s">
        <v>925</v>
      </c>
      <c r="H340" s="21" t="s">
        <v>725</v>
      </c>
      <c r="I340" s="21" t="s">
        <v>666</v>
      </c>
      <c r="J340" s="30" t="s">
        <v>924</v>
      </c>
    </row>
    <row r="341" s="1" customFormat="1" ht="42" customHeight="1" spans="1:10">
      <c r="A341" s="164"/>
      <c r="B341" s="21"/>
      <c r="C341" s="21" t="s">
        <v>667</v>
      </c>
      <c r="D341" s="21" t="s">
        <v>701</v>
      </c>
      <c r="E341" s="30" t="s">
        <v>926</v>
      </c>
      <c r="F341" s="21" t="s">
        <v>663</v>
      </c>
      <c r="G341" s="30" t="s">
        <v>927</v>
      </c>
      <c r="H341" s="21" t="s">
        <v>671</v>
      </c>
      <c r="I341" s="21" t="s">
        <v>672</v>
      </c>
      <c r="J341" s="30" t="s">
        <v>926</v>
      </c>
    </row>
    <row r="342" s="1" customFormat="1" ht="42" customHeight="1" spans="1:10">
      <c r="A342" s="164"/>
      <c r="B342" s="21"/>
      <c r="C342" s="21" t="s">
        <v>673</v>
      </c>
      <c r="D342" s="21" t="s">
        <v>674</v>
      </c>
      <c r="E342" s="30" t="s">
        <v>675</v>
      </c>
      <c r="F342" s="21" t="s">
        <v>676</v>
      </c>
      <c r="G342" s="30" t="s">
        <v>728</v>
      </c>
      <c r="H342" s="21" t="s">
        <v>678</v>
      </c>
      <c r="I342" s="21" t="s">
        <v>666</v>
      </c>
      <c r="J342" s="30" t="s">
        <v>675</v>
      </c>
    </row>
    <row r="343" s="1" customFormat="1" ht="42" customHeight="1" spans="1:10">
      <c r="A343" s="164" t="s">
        <v>582</v>
      </c>
      <c r="B343" s="21" t="s">
        <v>582</v>
      </c>
      <c r="C343" s="21" t="s">
        <v>661</v>
      </c>
      <c r="D343" s="21" t="s">
        <v>662</v>
      </c>
      <c r="E343" s="30" t="s">
        <v>582</v>
      </c>
      <c r="F343" s="21" t="s">
        <v>663</v>
      </c>
      <c r="G343" s="30" t="s">
        <v>928</v>
      </c>
      <c r="H343" s="21" t="s">
        <v>665</v>
      </c>
      <c r="I343" s="21" t="s">
        <v>666</v>
      </c>
      <c r="J343" s="30" t="s">
        <v>582</v>
      </c>
    </row>
    <row r="344" s="1" customFormat="1" ht="42" customHeight="1" spans="1:10">
      <c r="A344" s="164"/>
      <c r="B344" s="21"/>
      <c r="C344" s="21" t="s">
        <v>667</v>
      </c>
      <c r="D344" s="21" t="s">
        <v>668</v>
      </c>
      <c r="E344" s="30" t="s">
        <v>669</v>
      </c>
      <c r="F344" s="21" t="s">
        <v>663</v>
      </c>
      <c r="G344" s="30" t="s">
        <v>670</v>
      </c>
      <c r="H344" s="21" t="s">
        <v>671</v>
      </c>
      <c r="I344" s="21" t="s">
        <v>672</v>
      </c>
      <c r="J344" s="30" t="s">
        <v>669</v>
      </c>
    </row>
    <row r="345" s="1" customFormat="1" ht="42" customHeight="1" spans="1:10">
      <c r="A345" s="164"/>
      <c r="B345" s="21"/>
      <c r="C345" s="21" t="s">
        <v>673</v>
      </c>
      <c r="D345" s="21" t="s">
        <v>674</v>
      </c>
      <c r="E345" s="30" t="s">
        <v>675</v>
      </c>
      <c r="F345" s="21" t="s">
        <v>676</v>
      </c>
      <c r="G345" s="30" t="s">
        <v>677</v>
      </c>
      <c r="H345" s="21" t="s">
        <v>678</v>
      </c>
      <c r="I345" s="21" t="s">
        <v>666</v>
      </c>
      <c r="J345" s="30" t="s">
        <v>675</v>
      </c>
    </row>
    <row r="346" s="1" customFormat="1" ht="42" customHeight="1" spans="1:10">
      <c r="A346" s="164" t="s">
        <v>424</v>
      </c>
      <c r="B346" s="21" t="s">
        <v>424</v>
      </c>
      <c r="C346" s="21" t="s">
        <v>661</v>
      </c>
      <c r="D346" s="21" t="s">
        <v>662</v>
      </c>
      <c r="E346" s="30" t="s">
        <v>424</v>
      </c>
      <c r="F346" s="21" t="s">
        <v>663</v>
      </c>
      <c r="G346" s="30" t="s">
        <v>929</v>
      </c>
      <c r="H346" s="21" t="s">
        <v>665</v>
      </c>
      <c r="I346" s="21" t="s">
        <v>666</v>
      </c>
      <c r="J346" s="30" t="s">
        <v>424</v>
      </c>
    </row>
    <row r="347" s="1" customFormat="1" ht="42" customHeight="1" spans="1:10">
      <c r="A347" s="164"/>
      <c r="B347" s="21"/>
      <c r="C347" s="21" t="s">
        <v>667</v>
      </c>
      <c r="D347" s="21" t="s">
        <v>668</v>
      </c>
      <c r="E347" s="30" t="s">
        <v>669</v>
      </c>
      <c r="F347" s="21" t="s">
        <v>663</v>
      </c>
      <c r="G347" s="30" t="s">
        <v>670</v>
      </c>
      <c r="H347" s="21" t="s">
        <v>671</v>
      </c>
      <c r="I347" s="21" t="s">
        <v>672</v>
      </c>
      <c r="J347" s="30" t="s">
        <v>817</v>
      </c>
    </row>
    <row r="348" s="1" customFormat="1" ht="42" customHeight="1" spans="1:10">
      <c r="A348" s="164"/>
      <c r="B348" s="21"/>
      <c r="C348" s="21" t="s">
        <v>673</v>
      </c>
      <c r="D348" s="21" t="s">
        <v>674</v>
      </c>
      <c r="E348" s="30" t="s">
        <v>675</v>
      </c>
      <c r="F348" s="21" t="s">
        <v>676</v>
      </c>
      <c r="G348" s="30" t="s">
        <v>677</v>
      </c>
      <c r="H348" s="21" t="s">
        <v>678</v>
      </c>
      <c r="I348" s="21" t="s">
        <v>666</v>
      </c>
      <c r="J348" s="30" t="s">
        <v>675</v>
      </c>
    </row>
    <row r="349" s="1" customFormat="1" ht="42" customHeight="1" spans="1:10">
      <c r="A349" s="164" t="s">
        <v>460</v>
      </c>
      <c r="B349" s="21" t="s">
        <v>458</v>
      </c>
      <c r="C349" s="21" t="s">
        <v>661</v>
      </c>
      <c r="D349" s="21" t="s">
        <v>662</v>
      </c>
      <c r="E349" s="30" t="s">
        <v>458</v>
      </c>
      <c r="F349" s="21" t="s">
        <v>663</v>
      </c>
      <c r="G349" s="30" t="s">
        <v>757</v>
      </c>
      <c r="H349" s="21" t="s">
        <v>665</v>
      </c>
      <c r="I349" s="21" t="s">
        <v>666</v>
      </c>
      <c r="J349" s="30" t="s">
        <v>458</v>
      </c>
    </row>
    <row r="350" s="1" customFormat="1" ht="42" customHeight="1" spans="1:10">
      <c r="A350" s="164"/>
      <c r="B350" s="21"/>
      <c r="C350" s="21" t="s">
        <v>667</v>
      </c>
      <c r="D350" s="21" t="s">
        <v>668</v>
      </c>
      <c r="E350" s="30" t="s">
        <v>669</v>
      </c>
      <c r="F350" s="21" t="s">
        <v>663</v>
      </c>
      <c r="G350" s="30" t="s">
        <v>670</v>
      </c>
      <c r="H350" s="21" t="s">
        <v>671</v>
      </c>
      <c r="I350" s="21" t="s">
        <v>672</v>
      </c>
      <c r="J350" s="30" t="s">
        <v>669</v>
      </c>
    </row>
    <row r="351" s="1" customFormat="1" ht="42" customHeight="1" spans="1:10">
      <c r="A351" s="164"/>
      <c r="B351" s="21"/>
      <c r="C351" s="21" t="s">
        <v>673</v>
      </c>
      <c r="D351" s="21" t="s">
        <v>674</v>
      </c>
      <c r="E351" s="30" t="s">
        <v>675</v>
      </c>
      <c r="F351" s="21" t="s">
        <v>676</v>
      </c>
      <c r="G351" s="30" t="s">
        <v>677</v>
      </c>
      <c r="H351" s="21" t="s">
        <v>678</v>
      </c>
      <c r="I351" s="21" t="s">
        <v>666</v>
      </c>
      <c r="J351" s="30" t="s">
        <v>675</v>
      </c>
    </row>
    <row r="352" s="1" customFormat="1" ht="42" customHeight="1" spans="1:10">
      <c r="A352" s="164" t="s">
        <v>538</v>
      </c>
      <c r="B352" s="21" t="s">
        <v>538</v>
      </c>
      <c r="C352" s="21" t="s">
        <v>661</v>
      </c>
      <c r="D352" s="21" t="s">
        <v>662</v>
      </c>
      <c r="E352" s="30" t="s">
        <v>538</v>
      </c>
      <c r="F352" s="21" t="s">
        <v>663</v>
      </c>
      <c r="G352" s="30" t="s">
        <v>930</v>
      </c>
      <c r="H352" s="21" t="s">
        <v>665</v>
      </c>
      <c r="I352" s="21" t="s">
        <v>666</v>
      </c>
      <c r="J352" s="30" t="s">
        <v>538</v>
      </c>
    </row>
    <row r="353" s="1" customFormat="1" ht="42" customHeight="1" spans="1:10">
      <c r="A353" s="164"/>
      <c r="B353" s="21"/>
      <c r="C353" s="21" t="s">
        <v>667</v>
      </c>
      <c r="D353" s="21" t="s">
        <v>668</v>
      </c>
      <c r="E353" s="30" t="s">
        <v>669</v>
      </c>
      <c r="F353" s="21" t="s">
        <v>663</v>
      </c>
      <c r="G353" s="30" t="s">
        <v>670</v>
      </c>
      <c r="H353" s="21" t="s">
        <v>671</v>
      </c>
      <c r="I353" s="21" t="s">
        <v>672</v>
      </c>
      <c r="J353" s="30" t="s">
        <v>669</v>
      </c>
    </row>
    <row r="354" s="1" customFormat="1" ht="42" customHeight="1" spans="1:10">
      <c r="A354" s="164"/>
      <c r="B354" s="21"/>
      <c r="C354" s="21" t="s">
        <v>673</v>
      </c>
      <c r="D354" s="21" t="s">
        <v>674</v>
      </c>
      <c r="E354" s="30" t="s">
        <v>675</v>
      </c>
      <c r="F354" s="21" t="s">
        <v>676</v>
      </c>
      <c r="G354" s="30" t="s">
        <v>677</v>
      </c>
      <c r="H354" s="21" t="s">
        <v>678</v>
      </c>
      <c r="I354" s="21" t="s">
        <v>666</v>
      </c>
      <c r="J354" s="30" t="s">
        <v>675</v>
      </c>
    </row>
    <row r="355" s="1" customFormat="1" ht="42" customHeight="1" spans="1:10">
      <c r="A355" s="164" t="s">
        <v>620</v>
      </c>
      <c r="B355" s="21" t="s">
        <v>931</v>
      </c>
      <c r="C355" s="21" t="s">
        <v>661</v>
      </c>
      <c r="D355" s="21" t="s">
        <v>662</v>
      </c>
      <c r="E355" s="30" t="s">
        <v>819</v>
      </c>
      <c r="F355" s="21" t="s">
        <v>676</v>
      </c>
      <c r="G355" s="30" t="s">
        <v>704</v>
      </c>
      <c r="H355" s="21" t="s">
        <v>678</v>
      </c>
      <c r="I355" s="21" t="s">
        <v>666</v>
      </c>
      <c r="J355" s="30" t="s">
        <v>819</v>
      </c>
    </row>
    <row r="356" s="1" customFormat="1" ht="42" customHeight="1" spans="1:10">
      <c r="A356" s="164"/>
      <c r="B356" s="21"/>
      <c r="C356" s="21" t="s">
        <v>661</v>
      </c>
      <c r="D356" s="21" t="s">
        <v>737</v>
      </c>
      <c r="E356" s="30" t="s">
        <v>825</v>
      </c>
      <c r="F356" s="21" t="s">
        <v>676</v>
      </c>
      <c r="G356" s="30" t="s">
        <v>826</v>
      </c>
      <c r="H356" s="21" t="s">
        <v>678</v>
      </c>
      <c r="I356" s="21" t="s">
        <v>666</v>
      </c>
      <c r="J356" s="30" t="s">
        <v>825</v>
      </c>
    </row>
    <row r="357" s="1" customFormat="1" ht="42" customHeight="1" spans="1:10">
      <c r="A357" s="164"/>
      <c r="B357" s="21"/>
      <c r="C357" s="21" t="s">
        <v>667</v>
      </c>
      <c r="D357" s="21" t="s">
        <v>668</v>
      </c>
      <c r="E357" s="30" t="s">
        <v>827</v>
      </c>
      <c r="F357" s="21" t="s">
        <v>663</v>
      </c>
      <c r="G357" s="30" t="s">
        <v>699</v>
      </c>
      <c r="H357" s="21" t="s">
        <v>671</v>
      </c>
      <c r="I357" s="21" t="s">
        <v>672</v>
      </c>
      <c r="J357" s="30" t="s">
        <v>827</v>
      </c>
    </row>
    <row r="358" s="1" customFormat="1" ht="42" customHeight="1" spans="1:10">
      <c r="A358" s="164"/>
      <c r="B358" s="21"/>
      <c r="C358" s="21" t="s">
        <v>667</v>
      </c>
      <c r="D358" s="21" t="s">
        <v>750</v>
      </c>
      <c r="E358" s="30" t="s">
        <v>932</v>
      </c>
      <c r="F358" s="21" t="s">
        <v>663</v>
      </c>
      <c r="G358" s="30" t="s">
        <v>760</v>
      </c>
      <c r="H358" s="21" t="s">
        <v>678</v>
      </c>
      <c r="I358" s="21" t="s">
        <v>666</v>
      </c>
      <c r="J358" s="30" t="s">
        <v>932</v>
      </c>
    </row>
    <row r="359" s="1" customFormat="1" ht="42" customHeight="1" spans="1:10">
      <c r="A359" s="164"/>
      <c r="B359" s="21"/>
      <c r="C359" s="21" t="s">
        <v>673</v>
      </c>
      <c r="D359" s="21" t="s">
        <v>674</v>
      </c>
      <c r="E359" s="30" t="s">
        <v>933</v>
      </c>
      <c r="F359" s="21" t="s">
        <v>676</v>
      </c>
      <c r="G359" s="30" t="s">
        <v>677</v>
      </c>
      <c r="H359" s="21" t="s">
        <v>678</v>
      </c>
      <c r="I359" s="21" t="s">
        <v>666</v>
      </c>
      <c r="J359" s="30" t="s">
        <v>933</v>
      </c>
    </row>
    <row r="360" s="1" customFormat="1" ht="42" customHeight="1" spans="1:10">
      <c r="A360" s="164" t="s">
        <v>630</v>
      </c>
      <c r="B360" s="21" t="s">
        <v>934</v>
      </c>
      <c r="C360" s="21" t="s">
        <v>661</v>
      </c>
      <c r="D360" s="21" t="s">
        <v>662</v>
      </c>
      <c r="E360" s="30" t="s">
        <v>935</v>
      </c>
      <c r="F360" s="21" t="s">
        <v>663</v>
      </c>
      <c r="G360" s="30" t="s">
        <v>91</v>
      </c>
      <c r="H360" s="21" t="s">
        <v>678</v>
      </c>
      <c r="I360" s="21" t="s">
        <v>666</v>
      </c>
      <c r="J360" s="30" t="s">
        <v>935</v>
      </c>
    </row>
    <row r="361" s="1" customFormat="1" ht="59" customHeight="1" spans="1:10">
      <c r="A361" s="164"/>
      <c r="B361" s="21"/>
      <c r="C361" s="21" t="s">
        <v>667</v>
      </c>
      <c r="D361" s="21" t="s">
        <v>750</v>
      </c>
      <c r="E361" s="30" t="s">
        <v>936</v>
      </c>
      <c r="F361" s="21" t="s">
        <v>742</v>
      </c>
      <c r="G361" s="30" t="s">
        <v>86</v>
      </c>
      <c r="H361" s="21" t="s">
        <v>678</v>
      </c>
      <c r="I361" s="21" t="s">
        <v>666</v>
      </c>
      <c r="J361" s="30" t="s">
        <v>936</v>
      </c>
    </row>
    <row r="362" s="1" customFormat="1" ht="42" customHeight="1" spans="1:10">
      <c r="A362" s="164"/>
      <c r="B362" s="21"/>
      <c r="C362" s="21" t="s">
        <v>673</v>
      </c>
      <c r="D362" s="21" t="s">
        <v>674</v>
      </c>
      <c r="E362" s="30" t="s">
        <v>675</v>
      </c>
      <c r="F362" s="21" t="s">
        <v>676</v>
      </c>
      <c r="G362" s="30" t="s">
        <v>677</v>
      </c>
      <c r="H362" s="21" t="s">
        <v>678</v>
      </c>
      <c r="I362" s="21" t="s">
        <v>666</v>
      </c>
      <c r="J362" s="30" t="s">
        <v>675</v>
      </c>
    </row>
    <row r="363" s="1" customFormat="1" ht="42" customHeight="1" spans="1:10">
      <c r="A363" s="164" t="s">
        <v>454</v>
      </c>
      <c r="B363" s="21" t="s">
        <v>454</v>
      </c>
      <c r="C363" s="21" t="s">
        <v>661</v>
      </c>
      <c r="D363" s="21" t="s">
        <v>662</v>
      </c>
      <c r="E363" s="30" t="s">
        <v>454</v>
      </c>
      <c r="F363" s="21" t="s">
        <v>663</v>
      </c>
      <c r="G363" s="30" t="s">
        <v>937</v>
      </c>
      <c r="H363" s="21" t="s">
        <v>665</v>
      </c>
      <c r="I363" s="21" t="s">
        <v>666</v>
      </c>
      <c r="J363" s="30" t="s">
        <v>454</v>
      </c>
    </row>
    <row r="364" s="1" customFormat="1" ht="42" customHeight="1" spans="1:10">
      <c r="A364" s="164"/>
      <c r="B364" s="21"/>
      <c r="C364" s="21" t="s">
        <v>667</v>
      </c>
      <c r="D364" s="21" t="s">
        <v>668</v>
      </c>
      <c r="E364" s="30" t="s">
        <v>669</v>
      </c>
      <c r="F364" s="21" t="s">
        <v>663</v>
      </c>
      <c r="G364" s="30" t="s">
        <v>670</v>
      </c>
      <c r="H364" s="21" t="s">
        <v>671</v>
      </c>
      <c r="I364" s="21" t="s">
        <v>672</v>
      </c>
      <c r="J364" s="30" t="s">
        <v>669</v>
      </c>
    </row>
    <row r="365" s="1" customFormat="1" ht="42" customHeight="1" spans="1:10">
      <c r="A365" s="164"/>
      <c r="B365" s="21"/>
      <c r="C365" s="21" t="s">
        <v>673</v>
      </c>
      <c r="D365" s="21" t="s">
        <v>674</v>
      </c>
      <c r="E365" s="30" t="s">
        <v>675</v>
      </c>
      <c r="F365" s="21" t="s">
        <v>676</v>
      </c>
      <c r="G365" s="30" t="s">
        <v>677</v>
      </c>
      <c r="H365" s="21" t="s">
        <v>678</v>
      </c>
      <c r="I365" s="21" t="s">
        <v>666</v>
      </c>
      <c r="J365" s="30" t="s">
        <v>675</v>
      </c>
    </row>
    <row r="366" s="1" customFormat="1" ht="42" customHeight="1" spans="1:10">
      <c r="A366" s="164" t="s">
        <v>470</v>
      </c>
      <c r="B366" s="21" t="s">
        <v>470</v>
      </c>
      <c r="C366" s="21" t="s">
        <v>661</v>
      </c>
      <c r="D366" s="21" t="s">
        <v>662</v>
      </c>
      <c r="E366" s="30" t="s">
        <v>470</v>
      </c>
      <c r="F366" s="21" t="s">
        <v>663</v>
      </c>
      <c r="G366" s="30" t="s">
        <v>938</v>
      </c>
      <c r="H366" s="21" t="s">
        <v>665</v>
      </c>
      <c r="I366" s="21" t="s">
        <v>666</v>
      </c>
      <c r="J366" s="30" t="s">
        <v>470</v>
      </c>
    </row>
    <row r="367" s="1" customFormat="1" ht="42" customHeight="1" spans="1:10">
      <c r="A367" s="164"/>
      <c r="B367" s="21"/>
      <c r="C367" s="21" t="s">
        <v>667</v>
      </c>
      <c r="D367" s="21" t="s">
        <v>668</v>
      </c>
      <c r="E367" s="30" t="s">
        <v>669</v>
      </c>
      <c r="F367" s="21" t="s">
        <v>663</v>
      </c>
      <c r="G367" s="30" t="s">
        <v>670</v>
      </c>
      <c r="H367" s="21" t="s">
        <v>671</v>
      </c>
      <c r="I367" s="21" t="s">
        <v>672</v>
      </c>
      <c r="J367" s="30" t="s">
        <v>669</v>
      </c>
    </row>
    <row r="368" s="1" customFormat="1" ht="42" customHeight="1" spans="1:10">
      <c r="A368" s="164"/>
      <c r="B368" s="21"/>
      <c r="C368" s="21" t="s">
        <v>673</v>
      </c>
      <c r="D368" s="21" t="s">
        <v>674</v>
      </c>
      <c r="E368" s="30" t="s">
        <v>675</v>
      </c>
      <c r="F368" s="21" t="s">
        <v>676</v>
      </c>
      <c r="G368" s="30" t="s">
        <v>677</v>
      </c>
      <c r="H368" s="21" t="s">
        <v>678</v>
      </c>
      <c r="I368" s="21" t="s">
        <v>666</v>
      </c>
      <c r="J368" s="30" t="s">
        <v>675</v>
      </c>
    </row>
    <row r="369" s="1" customFormat="1" ht="42" customHeight="1" spans="1:10">
      <c r="A369" s="164" t="s">
        <v>406</v>
      </c>
      <c r="B369" s="21" t="s">
        <v>406</v>
      </c>
      <c r="C369" s="21" t="s">
        <v>661</v>
      </c>
      <c r="D369" s="21" t="s">
        <v>662</v>
      </c>
      <c r="E369" s="30" t="s">
        <v>406</v>
      </c>
      <c r="F369" s="21" t="s">
        <v>663</v>
      </c>
      <c r="G369" s="30" t="s">
        <v>939</v>
      </c>
      <c r="H369" s="21" t="s">
        <v>665</v>
      </c>
      <c r="I369" s="21" t="s">
        <v>666</v>
      </c>
      <c r="J369" s="30" t="s">
        <v>406</v>
      </c>
    </row>
    <row r="370" s="1" customFormat="1" ht="42" customHeight="1" spans="1:10">
      <c r="A370" s="164"/>
      <c r="B370" s="21"/>
      <c r="C370" s="21" t="s">
        <v>667</v>
      </c>
      <c r="D370" s="21" t="s">
        <v>668</v>
      </c>
      <c r="E370" s="30" t="s">
        <v>669</v>
      </c>
      <c r="F370" s="21" t="s">
        <v>663</v>
      </c>
      <c r="G370" s="30" t="s">
        <v>670</v>
      </c>
      <c r="H370" s="21" t="s">
        <v>671</v>
      </c>
      <c r="I370" s="21" t="s">
        <v>672</v>
      </c>
      <c r="J370" s="30" t="s">
        <v>669</v>
      </c>
    </row>
    <row r="371" s="1" customFormat="1" ht="42" customHeight="1" spans="1:10">
      <c r="A371" s="164"/>
      <c r="B371" s="21"/>
      <c r="C371" s="21" t="s">
        <v>673</v>
      </c>
      <c r="D371" s="21" t="s">
        <v>674</v>
      </c>
      <c r="E371" s="30" t="s">
        <v>675</v>
      </c>
      <c r="F371" s="21" t="s">
        <v>676</v>
      </c>
      <c r="G371" s="30" t="s">
        <v>677</v>
      </c>
      <c r="H371" s="21" t="s">
        <v>678</v>
      </c>
      <c r="I371" s="21" t="s">
        <v>666</v>
      </c>
      <c r="J371" s="30" t="s">
        <v>675</v>
      </c>
    </row>
    <row r="372" s="1" customFormat="1" ht="42" customHeight="1" spans="1:10">
      <c r="A372" s="164" t="s">
        <v>552</v>
      </c>
      <c r="B372" s="21" t="s">
        <v>552</v>
      </c>
      <c r="C372" s="21" t="s">
        <v>661</v>
      </c>
      <c r="D372" s="21" t="s">
        <v>662</v>
      </c>
      <c r="E372" s="30" t="s">
        <v>552</v>
      </c>
      <c r="F372" s="21" t="s">
        <v>663</v>
      </c>
      <c r="G372" s="30" t="s">
        <v>940</v>
      </c>
      <c r="H372" s="21" t="s">
        <v>665</v>
      </c>
      <c r="I372" s="21" t="s">
        <v>666</v>
      </c>
      <c r="J372" s="30" t="s">
        <v>552</v>
      </c>
    </row>
    <row r="373" s="1" customFormat="1" ht="42" customHeight="1" spans="1:10">
      <c r="A373" s="164"/>
      <c r="B373" s="21"/>
      <c r="C373" s="21" t="s">
        <v>667</v>
      </c>
      <c r="D373" s="21" t="s">
        <v>668</v>
      </c>
      <c r="E373" s="30" t="s">
        <v>669</v>
      </c>
      <c r="F373" s="21" t="s">
        <v>663</v>
      </c>
      <c r="G373" s="30" t="s">
        <v>670</v>
      </c>
      <c r="H373" s="21" t="s">
        <v>671</v>
      </c>
      <c r="I373" s="21" t="s">
        <v>672</v>
      </c>
      <c r="J373" s="30" t="s">
        <v>669</v>
      </c>
    </row>
    <row r="374" s="1" customFormat="1" ht="42" customHeight="1" spans="1:10">
      <c r="A374" s="164"/>
      <c r="B374" s="21"/>
      <c r="C374" s="21" t="s">
        <v>673</v>
      </c>
      <c r="D374" s="21" t="s">
        <v>674</v>
      </c>
      <c r="E374" s="30" t="s">
        <v>675</v>
      </c>
      <c r="F374" s="21" t="s">
        <v>676</v>
      </c>
      <c r="G374" s="30" t="s">
        <v>677</v>
      </c>
      <c r="H374" s="21" t="s">
        <v>678</v>
      </c>
      <c r="I374" s="21" t="s">
        <v>666</v>
      </c>
      <c r="J374" s="30" t="s">
        <v>675</v>
      </c>
    </row>
    <row r="375" s="1" customFormat="1" ht="42" customHeight="1" spans="1:10">
      <c r="A375" s="164" t="s">
        <v>604</v>
      </c>
      <c r="B375" s="21" t="s">
        <v>604</v>
      </c>
      <c r="C375" s="21" t="s">
        <v>661</v>
      </c>
      <c r="D375" s="21" t="s">
        <v>662</v>
      </c>
      <c r="E375" s="30" t="s">
        <v>604</v>
      </c>
      <c r="F375" s="21" t="s">
        <v>663</v>
      </c>
      <c r="G375" s="30" t="s">
        <v>941</v>
      </c>
      <c r="H375" s="21" t="s">
        <v>665</v>
      </c>
      <c r="I375" s="21" t="s">
        <v>666</v>
      </c>
      <c r="J375" s="30" t="s">
        <v>604</v>
      </c>
    </row>
    <row r="376" s="1" customFormat="1" ht="42" customHeight="1" spans="1:10">
      <c r="A376" s="164"/>
      <c r="B376" s="21"/>
      <c r="C376" s="21" t="s">
        <v>667</v>
      </c>
      <c r="D376" s="21" t="s">
        <v>668</v>
      </c>
      <c r="E376" s="30" t="s">
        <v>669</v>
      </c>
      <c r="F376" s="21" t="s">
        <v>663</v>
      </c>
      <c r="G376" s="30" t="s">
        <v>670</v>
      </c>
      <c r="H376" s="21" t="s">
        <v>671</v>
      </c>
      <c r="I376" s="21" t="s">
        <v>672</v>
      </c>
      <c r="J376" s="30" t="s">
        <v>669</v>
      </c>
    </row>
    <row r="377" s="1" customFormat="1" ht="42" customHeight="1" spans="1:10">
      <c r="A377" s="164"/>
      <c r="B377" s="21"/>
      <c r="C377" s="21" t="s">
        <v>673</v>
      </c>
      <c r="D377" s="21" t="s">
        <v>674</v>
      </c>
      <c r="E377" s="30" t="s">
        <v>675</v>
      </c>
      <c r="F377" s="21" t="s">
        <v>676</v>
      </c>
      <c r="G377" s="30" t="s">
        <v>677</v>
      </c>
      <c r="H377" s="21" t="s">
        <v>678</v>
      </c>
      <c r="I377" s="21" t="s">
        <v>666</v>
      </c>
      <c r="J377" s="30" t="s">
        <v>675</v>
      </c>
    </row>
    <row r="378" s="1" customFormat="1" ht="42" customHeight="1" spans="1:10">
      <c r="A378" s="164" t="s">
        <v>536</v>
      </c>
      <c r="B378" s="21" t="s">
        <v>536</v>
      </c>
      <c r="C378" s="21" t="s">
        <v>661</v>
      </c>
      <c r="D378" s="21" t="s">
        <v>662</v>
      </c>
      <c r="E378" s="30" t="s">
        <v>536</v>
      </c>
      <c r="F378" s="21" t="s">
        <v>663</v>
      </c>
      <c r="G378" s="30" t="s">
        <v>942</v>
      </c>
      <c r="H378" s="21" t="s">
        <v>665</v>
      </c>
      <c r="I378" s="21" t="s">
        <v>666</v>
      </c>
      <c r="J378" s="30" t="s">
        <v>536</v>
      </c>
    </row>
    <row r="379" s="1" customFormat="1" ht="42" customHeight="1" spans="1:10">
      <c r="A379" s="164"/>
      <c r="B379" s="21"/>
      <c r="C379" s="21" t="s">
        <v>667</v>
      </c>
      <c r="D379" s="21" t="s">
        <v>668</v>
      </c>
      <c r="E379" s="30" t="s">
        <v>669</v>
      </c>
      <c r="F379" s="21" t="s">
        <v>663</v>
      </c>
      <c r="G379" s="30" t="s">
        <v>670</v>
      </c>
      <c r="H379" s="21" t="s">
        <v>671</v>
      </c>
      <c r="I379" s="21" t="s">
        <v>672</v>
      </c>
      <c r="J379" s="30" t="s">
        <v>669</v>
      </c>
    </row>
    <row r="380" s="1" customFormat="1" ht="42" customHeight="1" spans="1:10">
      <c r="A380" s="164"/>
      <c r="B380" s="21"/>
      <c r="C380" s="21" t="s">
        <v>673</v>
      </c>
      <c r="D380" s="21" t="s">
        <v>674</v>
      </c>
      <c r="E380" s="30" t="s">
        <v>675</v>
      </c>
      <c r="F380" s="21" t="s">
        <v>676</v>
      </c>
      <c r="G380" s="30" t="s">
        <v>677</v>
      </c>
      <c r="H380" s="21" t="s">
        <v>678</v>
      </c>
      <c r="I380" s="21" t="s">
        <v>666</v>
      </c>
      <c r="J380" s="30" t="s">
        <v>675</v>
      </c>
    </row>
    <row r="381" s="1" customFormat="1" ht="42" customHeight="1" spans="1:10">
      <c r="A381" s="164" t="s">
        <v>574</v>
      </c>
      <c r="B381" s="21" t="s">
        <v>574</v>
      </c>
      <c r="C381" s="21" t="s">
        <v>661</v>
      </c>
      <c r="D381" s="21" t="s">
        <v>662</v>
      </c>
      <c r="E381" s="30" t="s">
        <v>574</v>
      </c>
      <c r="F381" s="21" t="s">
        <v>663</v>
      </c>
      <c r="G381" s="30" t="s">
        <v>943</v>
      </c>
      <c r="H381" s="21" t="s">
        <v>665</v>
      </c>
      <c r="I381" s="21" t="s">
        <v>666</v>
      </c>
      <c r="J381" s="30" t="s">
        <v>574</v>
      </c>
    </row>
    <row r="382" s="1" customFormat="1" ht="42" customHeight="1" spans="1:10">
      <c r="A382" s="164"/>
      <c r="B382" s="21"/>
      <c r="C382" s="21" t="s">
        <v>667</v>
      </c>
      <c r="D382" s="21" t="s">
        <v>668</v>
      </c>
      <c r="E382" s="30" t="s">
        <v>669</v>
      </c>
      <c r="F382" s="21" t="s">
        <v>663</v>
      </c>
      <c r="G382" s="30" t="s">
        <v>670</v>
      </c>
      <c r="H382" s="21" t="s">
        <v>671</v>
      </c>
      <c r="I382" s="21" t="s">
        <v>672</v>
      </c>
      <c r="J382" s="30" t="s">
        <v>669</v>
      </c>
    </row>
    <row r="383" s="1" customFormat="1" ht="42" customHeight="1" spans="1:10">
      <c r="A383" s="164"/>
      <c r="B383" s="21"/>
      <c r="C383" s="21" t="s">
        <v>673</v>
      </c>
      <c r="D383" s="21" t="s">
        <v>674</v>
      </c>
      <c r="E383" s="30" t="s">
        <v>675</v>
      </c>
      <c r="F383" s="21" t="s">
        <v>676</v>
      </c>
      <c r="G383" s="30" t="s">
        <v>677</v>
      </c>
      <c r="H383" s="21" t="s">
        <v>678</v>
      </c>
      <c r="I383" s="21" t="s">
        <v>666</v>
      </c>
      <c r="J383" s="30" t="s">
        <v>675</v>
      </c>
    </row>
    <row r="384" s="1" customFormat="1" ht="42" customHeight="1" spans="1:10">
      <c r="A384" s="164" t="s">
        <v>648</v>
      </c>
      <c r="B384" s="21" t="s">
        <v>944</v>
      </c>
      <c r="C384" s="21" t="s">
        <v>661</v>
      </c>
      <c r="D384" s="21" t="s">
        <v>945</v>
      </c>
      <c r="E384" s="30" t="s">
        <v>946</v>
      </c>
      <c r="F384" s="21" t="s">
        <v>663</v>
      </c>
      <c r="G384" s="30" t="s">
        <v>947</v>
      </c>
      <c r="H384" s="21" t="s">
        <v>948</v>
      </c>
      <c r="I384" s="21" t="s">
        <v>666</v>
      </c>
      <c r="J384" s="30" t="s">
        <v>946</v>
      </c>
    </row>
    <row r="385" s="1" customFormat="1" ht="42" customHeight="1" spans="1:10">
      <c r="A385" s="164"/>
      <c r="B385" s="21"/>
      <c r="C385" s="21" t="s">
        <v>667</v>
      </c>
      <c r="D385" s="21" t="s">
        <v>750</v>
      </c>
      <c r="E385" s="30" t="s">
        <v>949</v>
      </c>
      <c r="F385" s="21" t="s">
        <v>663</v>
      </c>
      <c r="G385" s="30" t="s">
        <v>950</v>
      </c>
      <c r="H385" s="21" t="s">
        <v>950</v>
      </c>
      <c r="I385" s="21" t="s">
        <v>672</v>
      </c>
      <c r="J385" s="30" t="s">
        <v>949</v>
      </c>
    </row>
    <row r="386" s="1" customFormat="1" ht="42" customHeight="1" spans="1:10">
      <c r="A386" s="164"/>
      <c r="B386" s="21"/>
      <c r="C386" s="21" t="s">
        <v>667</v>
      </c>
      <c r="D386" s="21" t="s">
        <v>701</v>
      </c>
      <c r="E386" s="30" t="s">
        <v>951</v>
      </c>
      <c r="F386" s="21" t="s">
        <v>663</v>
      </c>
      <c r="G386" s="30" t="s">
        <v>952</v>
      </c>
      <c r="H386" s="21" t="s">
        <v>952</v>
      </c>
      <c r="I386" s="21" t="s">
        <v>672</v>
      </c>
      <c r="J386" s="30" t="s">
        <v>951</v>
      </c>
    </row>
    <row r="387" s="1" customFormat="1" ht="42" customHeight="1" spans="1:10">
      <c r="A387" s="164"/>
      <c r="B387" s="21"/>
      <c r="C387" s="21" t="s">
        <v>673</v>
      </c>
      <c r="D387" s="21" t="s">
        <v>674</v>
      </c>
      <c r="E387" s="30" t="s">
        <v>674</v>
      </c>
      <c r="F387" s="21" t="s">
        <v>676</v>
      </c>
      <c r="G387" s="30" t="s">
        <v>677</v>
      </c>
      <c r="H387" s="21" t="s">
        <v>678</v>
      </c>
      <c r="I387" s="21" t="s">
        <v>666</v>
      </c>
      <c r="J387" s="30" t="s">
        <v>674</v>
      </c>
    </row>
    <row r="388" s="1" customFormat="1" ht="42" customHeight="1" spans="1:10">
      <c r="A388" s="164" t="s">
        <v>474</v>
      </c>
      <c r="B388" s="21" t="s">
        <v>474</v>
      </c>
      <c r="C388" s="21" t="s">
        <v>661</v>
      </c>
      <c r="D388" s="21" t="s">
        <v>662</v>
      </c>
      <c r="E388" s="30" t="s">
        <v>474</v>
      </c>
      <c r="F388" s="21" t="s">
        <v>663</v>
      </c>
      <c r="G388" s="30" t="s">
        <v>953</v>
      </c>
      <c r="H388" s="21" t="s">
        <v>665</v>
      </c>
      <c r="I388" s="21" t="s">
        <v>666</v>
      </c>
      <c r="J388" s="30" t="s">
        <v>474</v>
      </c>
    </row>
    <row r="389" s="1" customFormat="1" ht="42" customHeight="1" spans="1:10">
      <c r="A389" s="164"/>
      <c r="B389" s="21"/>
      <c r="C389" s="21" t="s">
        <v>667</v>
      </c>
      <c r="D389" s="21" t="s">
        <v>668</v>
      </c>
      <c r="E389" s="30" t="s">
        <v>669</v>
      </c>
      <c r="F389" s="21" t="s">
        <v>663</v>
      </c>
      <c r="G389" s="30" t="s">
        <v>670</v>
      </c>
      <c r="H389" s="21" t="s">
        <v>671</v>
      </c>
      <c r="I389" s="21" t="s">
        <v>672</v>
      </c>
      <c r="J389" s="30" t="s">
        <v>669</v>
      </c>
    </row>
    <row r="390" s="1" customFormat="1" ht="42" customHeight="1" spans="1:10">
      <c r="A390" s="164"/>
      <c r="B390" s="21"/>
      <c r="C390" s="21" t="s">
        <v>673</v>
      </c>
      <c r="D390" s="21" t="s">
        <v>674</v>
      </c>
      <c r="E390" s="30" t="s">
        <v>675</v>
      </c>
      <c r="F390" s="21" t="s">
        <v>676</v>
      </c>
      <c r="G390" s="30" t="s">
        <v>677</v>
      </c>
      <c r="H390" s="21" t="s">
        <v>678</v>
      </c>
      <c r="I390" s="21" t="s">
        <v>666</v>
      </c>
      <c r="J390" s="30" t="s">
        <v>675</v>
      </c>
    </row>
    <row r="391" s="1" customFormat="1" ht="42" customHeight="1" spans="1:10">
      <c r="A391" s="164" t="s">
        <v>464</v>
      </c>
      <c r="B391" s="21" t="s">
        <v>464</v>
      </c>
      <c r="C391" s="21" t="s">
        <v>661</v>
      </c>
      <c r="D391" s="21" t="s">
        <v>662</v>
      </c>
      <c r="E391" s="30" t="s">
        <v>464</v>
      </c>
      <c r="F391" s="21" t="s">
        <v>663</v>
      </c>
      <c r="G391" s="30" t="s">
        <v>954</v>
      </c>
      <c r="H391" s="21" t="s">
        <v>665</v>
      </c>
      <c r="I391" s="21" t="s">
        <v>666</v>
      </c>
      <c r="J391" s="30" t="s">
        <v>464</v>
      </c>
    </row>
    <row r="392" s="1" customFormat="1" ht="42" customHeight="1" spans="1:10">
      <c r="A392" s="164"/>
      <c r="B392" s="21"/>
      <c r="C392" s="21" t="s">
        <v>667</v>
      </c>
      <c r="D392" s="21" t="s">
        <v>668</v>
      </c>
      <c r="E392" s="30" t="s">
        <v>669</v>
      </c>
      <c r="F392" s="21" t="s">
        <v>663</v>
      </c>
      <c r="G392" s="30" t="s">
        <v>670</v>
      </c>
      <c r="H392" s="21" t="s">
        <v>671</v>
      </c>
      <c r="I392" s="21" t="s">
        <v>672</v>
      </c>
      <c r="J392" s="30" t="s">
        <v>669</v>
      </c>
    </row>
    <row r="393" s="1" customFormat="1" ht="42" customHeight="1" spans="1:10">
      <c r="A393" s="164"/>
      <c r="B393" s="21"/>
      <c r="C393" s="21" t="s">
        <v>673</v>
      </c>
      <c r="D393" s="21" t="s">
        <v>674</v>
      </c>
      <c r="E393" s="30" t="s">
        <v>675</v>
      </c>
      <c r="F393" s="21" t="s">
        <v>676</v>
      </c>
      <c r="G393" s="30" t="s">
        <v>677</v>
      </c>
      <c r="H393" s="21" t="s">
        <v>678</v>
      </c>
      <c r="I393" s="21" t="s">
        <v>666</v>
      </c>
      <c r="J393" s="30" t="s">
        <v>675</v>
      </c>
    </row>
    <row r="394" s="1" customFormat="1" ht="42" customHeight="1" spans="1:10">
      <c r="A394" s="164" t="s">
        <v>560</v>
      </c>
      <c r="B394" s="21" t="s">
        <v>560</v>
      </c>
      <c r="C394" s="21" t="s">
        <v>661</v>
      </c>
      <c r="D394" s="21" t="s">
        <v>662</v>
      </c>
      <c r="E394" s="30" t="s">
        <v>560</v>
      </c>
      <c r="F394" s="21" t="s">
        <v>663</v>
      </c>
      <c r="G394" s="30" t="s">
        <v>955</v>
      </c>
      <c r="H394" s="21" t="s">
        <v>665</v>
      </c>
      <c r="I394" s="21" t="s">
        <v>666</v>
      </c>
      <c r="J394" s="30" t="s">
        <v>560</v>
      </c>
    </row>
    <row r="395" s="1" customFormat="1" ht="42" customHeight="1" spans="1:10">
      <c r="A395" s="164"/>
      <c r="B395" s="21"/>
      <c r="C395" s="21" t="s">
        <v>667</v>
      </c>
      <c r="D395" s="21" t="s">
        <v>668</v>
      </c>
      <c r="E395" s="30" t="s">
        <v>669</v>
      </c>
      <c r="F395" s="21" t="s">
        <v>663</v>
      </c>
      <c r="G395" s="30" t="s">
        <v>670</v>
      </c>
      <c r="H395" s="21" t="s">
        <v>671</v>
      </c>
      <c r="I395" s="21" t="s">
        <v>672</v>
      </c>
      <c r="J395" s="30" t="s">
        <v>669</v>
      </c>
    </row>
    <row r="396" s="1" customFormat="1" ht="42" customHeight="1" spans="1:10">
      <c r="A396" s="164"/>
      <c r="B396" s="21"/>
      <c r="C396" s="21" t="s">
        <v>673</v>
      </c>
      <c r="D396" s="21" t="s">
        <v>674</v>
      </c>
      <c r="E396" s="30" t="s">
        <v>675</v>
      </c>
      <c r="F396" s="21" t="s">
        <v>676</v>
      </c>
      <c r="G396" s="30" t="s">
        <v>677</v>
      </c>
      <c r="H396" s="21" t="s">
        <v>678</v>
      </c>
      <c r="I396" s="21" t="s">
        <v>666</v>
      </c>
      <c r="J396" s="30" t="s">
        <v>675</v>
      </c>
    </row>
    <row r="397" s="1" customFormat="1" ht="42" customHeight="1" spans="1:10">
      <c r="A397" s="164" t="s">
        <v>420</v>
      </c>
      <c r="B397" s="21" t="s">
        <v>420</v>
      </c>
      <c r="C397" s="21" t="s">
        <v>661</v>
      </c>
      <c r="D397" s="21" t="s">
        <v>662</v>
      </c>
      <c r="E397" s="30" t="s">
        <v>420</v>
      </c>
      <c r="F397" s="21" t="s">
        <v>663</v>
      </c>
      <c r="G397" s="30" t="s">
        <v>956</v>
      </c>
      <c r="H397" s="21" t="s">
        <v>665</v>
      </c>
      <c r="I397" s="21" t="s">
        <v>666</v>
      </c>
      <c r="J397" s="30" t="s">
        <v>420</v>
      </c>
    </row>
    <row r="398" s="1" customFormat="1" ht="42" customHeight="1" spans="1:10">
      <c r="A398" s="164"/>
      <c r="B398" s="21"/>
      <c r="C398" s="21" t="s">
        <v>667</v>
      </c>
      <c r="D398" s="21" t="s">
        <v>668</v>
      </c>
      <c r="E398" s="30" t="s">
        <v>669</v>
      </c>
      <c r="F398" s="21" t="s">
        <v>663</v>
      </c>
      <c r="G398" s="30" t="s">
        <v>670</v>
      </c>
      <c r="H398" s="21" t="s">
        <v>671</v>
      </c>
      <c r="I398" s="21" t="s">
        <v>672</v>
      </c>
      <c r="J398" s="30" t="s">
        <v>669</v>
      </c>
    </row>
    <row r="399" s="1" customFormat="1" ht="42" customHeight="1" spans="1:10">
      <c r="A399" s="164"/>
      <c r="B399" s="21"/>
      <c r="C399" s="21" t="s">
        <v>673</v>
      </c>
      <c r="D399" s="21" t="s">
        <v>674</v>
      </c>
      <c r="E399" s="30" t="s">
        <v>675</v>
      </c>
      <c r="F399" s="21" t="s">
        <v>676</v>
      </c>
      <c r="G399" s="30" t="s">
        <v>677</v>
      </c>
      <c r="H399" s="21" t="s">
        <v>678</v>
      </c>
      <c r="I399" s="21" t="s">
        <v>666</v>
      </c>
      <c r="J399" s="30" t="s">
        <v>675</v>
      </c>
    </row>
    <row r="400" s="1" customFormat="1" ht="42" customHeight="1" spans="1:10">
      <c r="A400" s="164" t="s">
        <v>618</v>
      </c>
      <c r="B400" s="21" t="s">
        <v>618</v>
      </c>
      <c r="C400" s="21" t="s">
        <v>661</v>
      </c>
      <c r="D400" s="21" t="s">
        <v>662</v>
      </c>
      <c r="E400" s="30" t="s">
        <v>618</v>
      </c>
      <c r="F400" s="21" t="s">
        <v>663</v>
      </c>
      <c r="G400" s="30" t="s">
        <v>957</v>
      </c>
      <c r="H400" s="21" t="s">
        <v>665</v>
      </c>
      <c r="I400" s="21" t="s">
        <v>666</v>
      </c>
      <c r="J400" s="30" t="s">
        <v>618</v>
      </c>
    </row>
    <row r="401" s="1" customFormat="1" ht="42" customHeight="1" spans="1:10">
      <c r="A401" s="164"/>
      <c r="B401" s="21"/>
      <c r="C401" s="21" t="s">
        <v>667</v>
      </c>
      <c r="D401" s="21" t="s">
        <v>668</v>
      </c>
      <c r="E401" s="30" t="s">
        <v>669</v>
      </c>
      <c r="F401" s="21" t="s">
        <v>663</v>
      </c>
      <c r="G401" s="30" t="s">
        <v>670</v>
      </c>
      <c r="H401" s="21" t="s">
        <v>671</v>
      </c>
      <c r="I401" s="21" t="s">
        <v>672</v>
      </c>
      <c r="J401" s="30" t="s">
        <v>669</v>
      </c>
    </row>
    <row r="402" s="1" customFormat="1" ht="42" customHeight="1" spans="1:10">
      <c r="A402" s="164"/>
      <c r="B402" s="21"/>
      <c r="C402" s="21" t="s">
        <v>673</v>
      </c>
      <c r="D402" s="21" t="s">
        <v>674</v>
      </c>
      <c r="E402" s="30" t="s">
        <v>675</v>
      </c>
      <c r="F402" s="21" t="s">
        <v>676</v>
      </c>
      <c r="G402" s="30" t="s">
        <v>677</v>
      </c>
      <c r="H402" s="21" t="s">
        <v>678</v>
      </c>
      <c r="I402" s="21" t="s">
        <v>666</v>
      </c>
      <c r="J402" s="30" t="s">
        <v>675</v>
      </c>
    </row>
    <row r="403" s="1" customFormat="1" ht="42" customHeight="1" spans="1:10">
      <c r="A403" s="164" t="s">
        <v>434</v>
      </c>
      <c r="B403" s="21" t="s">
        <v>434</v>
      </c>
      <c r="C403" s="21" t="s">
        <v>661</v>
      </c>
      <c r="D403" s="21" t="s">
        <v>662</v>
      </c>
      <c r="E403" s="30" t="s">
        <v>434</v>
      </c>
      <c r="F403" s="21" t="s">
        <v>663</v>
      </c>
      <c r="G403" s="30" t="s">
        <v>758</v>
      </c>
      <c r="H403" s="21" t="s">
        <v>665</v>
      </c>
      <c r="I403" s="21" t="s">
        <v>666</v>
      </c>
      <c r="J403" s="30" t="s">
        <v>434</v>
      </c>
    </row>
    <row r="404" s="1" customFormat="1" ht="42" customHeight="1" spans="1:10">
      <c r="A404" s="164"/>
      <c r="B404" s="21"/>
      <c r="C404" s="21" t="s">
        <v>667</v>
      </c>
      <c r="D404" s="21" t="s">
        <v>668</v>
      </c>
      <c r="E404" s="30" t="s">
        <v>669</v>
      </c>
      <c r="F404" s="21" t="s">
        <v>663</v>
      </c>
      <c r="G404" s="30" t="s">
        <v>670</v>
      </c>
      <c r="H404" s="21" t="s">
        <v>671</v>
      </c>
      <c r="I404" s="21" t="s">
        <v>672</v>
      </c>
      <c r="J404" s="30" t="s">
        <v>669</v>
      </c>
    </row>
    <row r="405" s="1" customFormat="1" ht="42" customHeight="1" spans="1:10">
      <c r="A405" s="164"/>
      <c r="B405" s="21"/>
      <c r="C405" s="21" t="s">
        <v>673</v>
      </c>
      <c r="D405" s="21" t="s">
        <v>674</v>
      </c>
      <c r="E405" s="30" t="s">
        <v>675</v>
      </c>
      <c r="F405" s="21" t="s">
        <v>676</v>
      </c>
      <c r="G405" s="30" t="s">
        <v>677</v>
      </c>
      <c r="H405" s="21" t="s">
        <v>678</v>
      </c>
      <c r="I405" s="21" t="s">
        <v>666</v>
      </c>
      <c r="J405" s="30" t="s">
        <v>675</v>
      </c>
    </row>
    <row r="406" s="1" customFormat="1" ht="42" customHeight="1" spans="1:10">
      <c r="A406" s="164" t="s">
        <v>546</v>
      </c>
      <c r="B406" s="21" t="s">
        <v>546</v>
      </c>
      <c r="C406" s="21" t="s">
        <v>661</v>
      </c>
      <c r="D406" s="21" t="s">
        <v>662</v>
      </c>
      <c r="E406" s="30" t="s">
        <v>546</v>
      </c>
      <c r="F406" s="21" t="s">
        <v>663</v>
      </c>
      <c r="G406" s="30" t="s">
        <v>920</v>
      </c>
      <c r="H406" s="21" t="s">
        <v>665</v>
      </c>
      <c r="I406" s="21" t="s">
        <v>666</v>
      </c>
      <c r="J406" s="30" t="s">
        <v>546</v>
      </c>
    </row>
    <row r="407" s="1" customFormat="1" ht="42" customHeight="1" spans="1:10">
      <c r="A407" s="164"/>
      <c r="B407" s="21"/>
      <c r="C407" s="21" t="s">
        <v>667</v>
      </c>
      <c r="D407" s="21" t="s">
        <v>668</v>
      </c>
      <c r="E407" s="30" t="s">
        <v>669</v>
      </c>
      <c r="F407" s="21" t="s">
        <v>663</v>
      </c>
      <c r="G407" s="30" t="s">
        <v>670</v>
      </c>
      <c r="H407" s="21" t="s">
        <v>671</v>
      </c>
      <c r="I407" s="21" t="s">
        <v>672</v>
      </c>
      <c r="J407" s="30" t="s">
        <v>669</v>
      </c>
    </row>
    <row r="408" s="1" customFormat="1" ht="42" customHeight="1" spans="1:10">
      <c r="A408" s="164"/>
      <c r="B408" s="21"/>
      <c r="C408" s="21" t="s">
        <v>673</v>
      </c>
      <c r="D408" s="21" t="s">
        <v>674</v>
      </c>
      <c r="E408" s="30" t="s">
        <v>675</v>
      </c>
      <c r="F408" s="21" t="s">
        <v>676</v>
      </c>
      <c r="G408" s="30" t="s">
        <v>677</v>
      </c>
      <c r="H408" s="21" t="s">
        <v>678</v>
      </c>
      <c r="I408" s="21" t="s">
        <v>666</v>
      </c>
      <c r="J408" s="30" t="s">
        <v>675</v>
      </c>
    </row>
    <row r="409" s="1" customFormat="1" ht="42" customHeight="1" spans="1:10">
      <c r="A409" s="164" t="s">
        <v>532</v>
      </c>
      <c r="B409" s="21" t="s">
        <v>532</v>
      </c>
      <c r="C409" s="21" t="s">
        <v>661</v>
      </c>
      <c r="D409" s="21" t="s">
        <v>662</v>
      </c>
      <c r="E409" s="30" t="s">
        <v>532</v>
      </c>
      <c r="F409" s="21" t="s">
        <v>663</v>
      </c>
      <c r="G409" s="30" t="s">
        <v>958</v>
      </c>
      <c r="H409" s="21" t="s">
        <v>665</v>
      </c>
      <c r="I409" s="21" t="s">
        <v>666</v>
      </c>
      <c r="J409" s="30" t="s">
        <v>532</v>
      </c>
    </row>
    <row r="410" s="1" customFormat="1" ht="42" customHeight="1" spans="1:10">
      <c r="A410" s="164"/>
      <c r="B410" s="21"/>
      <c r="C410" s="21" t="s">
        <v>667</v>
      </c>
      <c r="D410" s="21" t="s">
        <v>668</v>
      </c>
      <c r="E410" s="30" t="s">
        <v>669</v>
      </c>
      <c r="F410" s="21" t="s">
        <v>663</v>
      </c>
      <c r="G410" s="30" t="s">
        <v>670</v>
      </c>
      <c r="H410" s="21" t="s">
        <v>671</v>
      </c>
      <c r="I410" s="21" t="s">
        <v>672</v>
      </c>
      <c r="J410" s="30" t="s">
        <v>669</v>
      </c>
    </row>
    <row r="411" s="1" customFormat="1" ht="42" customHeight="1" spans="1:10">
      <c r="A411" s="164"/>
      <c r="B411" s="21"/>
      <c r="C411" s="21" t="s">
        <v>673</v>
      </c>
      <c r="D411" s="21" t="s">
        <v>674</v>
      </c>
      <c r="E411" s="30" t="s">
        <v>675</v>
      </c>
      <c r="F411" s="21" t="s">
        <v>676</v>
      </c>
      <c r="G411" s="30" t="s">
        <v>677</v>
      </c>
      <c r="H411" s="21" t="s">
        <v>678</v>
      </c>
      <c r="I411" s="21" t="s">
        <v>666</v>
      </c>
      <c r="J411" s="30" t="s">
        <v>675</v>
      </c>
    </row>
    <row r="412" s="1" customFormat="1" ht="42" customHeight="1" spans="1:10">
      <c r="A412" s="164" t="s">
        <v>456</v>
      </c>
      <c r="B412" s="21" t="s">
        <v>456</v>
      </c>
      <c r="C412" s="21" t="s">
        <v>661</v>
      </c>
      <c r="D412" s="21" t="s">
        <v>662</v>
      </c>
      <c r="E412" s="30" t="s">
        <v>456</v>
      </c>
      <c r="F412" s="21" t="s">
        <v>663</v>
      </c>
      <c r="G412" s="30" t="s">
        <v>959</v>
      </c>
      <c r="H412" s="21" t="s">
        <v>665</v>
      </c>
      <c r="I412" s="21" t="s">
        <v>666</v>
      </c>
      <c r="J412" s="30" t="s">
        <v>456</v>
      </c>
    </row>
    <row r="413" s="1" customFormat="1" ht="42" customHeight="1" spans="1:10">
      <c r="A413" s="164"/>
      <c r="B413" s="21"/>
      <c r="C413" s="21" t="s">
        <v>667</v>
      </c>
      <c r="D413" s="21" t="s">
        <v>668</v>
      </c>
      <c r="E413" s="30" t="s">
        <v>669</v>
      </c>
      <c r="F413" s="21" t="s">
        <v>663</v>
      </c>
      <c r="G413" s="30" t="s">
        <v>670</v>
      </c>
      <c r="H413" s="21" t="s">
        <v>671</v>
      </c>
      <c r="I413" s="21" t="s">
        <v>672</v>
      </c>
      <c r="J413" s="30" t="s">
        <v>669</v>
      </c>
    </row>
    <row r="414" s="1" customFormat="1" ht="42" customHeight="1" spans="1:10">
      <c r="A414" s="164"/>
      <c r="B414" s="21"/>
      <c r="C414" s="21" t="s">
        <v>673</v>
      </c>
      <c r="D414" s="21" t="s">
        <v>674</v>
      </c>
      <c r="E414" s="30" t="s">
        <v>675</v>
      </c>
      <c r="F414" s="21" t="s">
        <v>676</v>
      </c>
      <c r="G414" s="30" t="s">
        <v>677</v>
      </c>
      <c r="H414" s="21" t="s">
        <v>678</v>
      </c>
      <c r="I414" s="21" t="s">
        <v>666</v>
      </c>
      <c r="J414" s="30" t="s">
        <v>675</v>
      </c>
    </row>
    <row r="415" s="1" customFormat="1" ht="42" customHeight="1" spans="1:10">
      <c r="A415" s="164" t="s">
        <v>410</v>
      </c>
      <c r="B415" s="21" t="s">
        <v>410</v>
      </c>
      <c r="C415" s="21" t="s">
        <v>661</v>
      </c>
      <c r="D415" s="21" t="s">
        <v>662</v>
      </c>
      <c r="E415" s="30" t="s">
        <v>410</v>
      </c>
      <c r="F415" s="21" t="s">
        <v>663</v>
      </c>
      <c r="G415" s="30" t="s">
        <v>960</v>
      </c>
      <c r="H415" s="21" t="s">
        <v>665</v>
      </c>
      <c r="I415" s="21" t="s">
        <v>666</v>
      </c>
      <c r="J415" s="30" t="s">
        <v>410</v>
      </c>
    </row>
    <row r="416" s="1" customFormat="1" ht="42" customHeight="1" spans="1:10">
      <c r="A416" s="164"/>
      <c r="B416" s="21"/>
      <c r="C416" s="21" t="s">
        <v>667</v>
      </c>
      <c r="D416" s="21" t="s">
        <v>668</v>
      </c>
      <c r="E416" s="30" t="s">
        <v>669</v>
      </c>
      <c r="F416" s="21" t="s">
        <v>663</v>
      </c>
      <c r="G416" s="30" t="s">
        <v>670</v>
      </c>
      <c r="H416" s="21" t="s">
        <v>671</v>
      </c>
      <c r="I416" s="21" t="s">
        <v>672</v>
      </c>
      <c r="J416" s="30" t="s">
        <v>669</v>
      </c>
    </row>
    <row r="417" s="1" customFormat="1" ht="42" customHeight="1" spans="1:10">
      <c r="A417" s="164"/>
      <c r="B417" s="21"/>
      <c r="C417" s="21" t="s">
        <v>673</v>
      </c>
      <c r="D417" s="21" t="s">
        <v>674</v>
      </c>
      <c r="E417" s="30" t="s">
        <v>675</v>
      </c>
      <c r="F417" s="21" t="s">
        <v>676</v>
      </c>
      <c r="G417" s="30" t="s">
        <v>677</v>
      </c>
      <c r="H417" s="21" t="s">
        <v>678</v>
      </c>
      <c r="I417" s="21" t="s">
        <v>666</v>
      </c>
      <c r="J417" s="30" t="s">
        <v>675</v>
      </c>
    </row>
    <row r="418" s="1" customFormat="1" ht="42" customHeight="1" spans="1:10">
      <c r="A418" s="164" t="s">
        <v>572</v>
      </c>
      <c r="B418" s="21" t="s">
        <v>572</v>
      </c>
      <c r="C418" s="21" t="s">
        <v>661</v>
      </c>
      <c r="D418" s="21" t="s">
        <v>662</v>
      </c>
      <c r="E418" s="30" t="s">
        <v>572</v>
      </c>
      <c r="F418" s="21" t="s">
        <v>663</v>
      </c>
      <c r="G418" s="30" t="s">
        <v>961</v>
      </c>
      <c r="H418" s="21" t="s">
        <v>665</v>
      </c>
      <c r="I418" s="21" t="s">
        <v>666</v>
      </c>
      <c r="J418" s="30" t="s">
        <v>572</v>
      </c>
    </row>
    <row r="419" s="1" customFormat="1" ht="42" customHeight="1" spans="1:10">
      <c r="A419" s="164"/>
      <c r="B419" s="21"/>
      <c r="C419" s="21" t="s">
        <v>667</v>
      </c>
      <c r="D419" s="21" t="s">
        <v>668</v>
      </c>
      <c r="E419" s="30" t="s">
        <v>669</v>
      </c>
      <c r="F419" s="21" t="s">
        <v>663</v>
      </c>
      <c r="G419" s="30" t="s">
        <v>670</v>
      </c>
      <c r="H419" s="21" t="s">
        <v>671</v>
      </c>
      <c r="I419" s="21" t="s">
        <v>672</v>
      </c>
      <c r="J419" s="30" t="s">
        <v>669</v>
      </c>
    </row>
    <row r="420" s="1" customFormat="1" ht="42" customHeight="1" spans="1:10">
      <c r="A420" s="164"/>
      <c r="B420" s="21"/>
      <c r="C420" s="21" t="s">
        <v>673</v>
      </c>
      <c r="D420" s="21" t="s">
        <v>674</v>
      </c>
      <c r="E420" s="30" t="s">
        <v>675</v>
      </c>
      <c r="F420" s="21" t="s">
        <v>676</v>
      </c>
      <c r="G420" s="30" t="s">
        <v>677</v>
      </c>
      <c r="H420" s="21" t="s">
        <v>678</v>
      </c>
      <c r="I420" s="21" t="s">
        <v>666</v>
      </c>
      <c r="J420" s="30" t="s">
        <v>675</v>
      </c>
    </row>
    <row r="421" s="1" customFormat="1" ht="42" customHeight="1" spans="1:10">
      <c r="A421" s="164" t="s">
        <v>416</v>
      </c>
      <c r="B421" s="21" t="s">
        <v>416</v>
      </c>
      <c r="C421" s="21" t="s">
        <v>661</v>
      </c>
      <c r="D421" s="21" t="s">
        <v>662</v>
      </c>
      <c r="E421" s="30" t="s">
        <v>416</v>
      </c>
      <c r="F421" s="21" t="s">
        <v>663</v>
      </c>
      <c r="G421" s="30" t="s">
        <v>962</v>
      </c>
      <c r="H421" s="21" t="s">
        <v>665</v>
      </c>
      <c r="I421" s="21" t="s">
        <v>666</v>
      </c>
      <c r="J421" s="30" t="s">
        <v>416</v>
      </c>
    </row>
    <row r="422" s="1" customFormat="1" ht="42" customHeight="1" spans="1:10">
      <c r="A422" s="164"/>
      <c r="B422" s="21"/>
      <c r="C422" s="21" t="s">
        <v>667</v>
      </c>
      <c r="D422" s="21" t="s">
        <v>668</v>
      </c>
      <c r="E422" s="30" t="s">
        <v>669</v>
      </c>
      <c r="F422" s="21" t="s">
        <v>663</v>
      </c>
      <c r="G422" s="30" t="s">
        <v>670</v>
      </c>
      <c r="H422" s="21" t="s">
        <v>671</v>
      </c>
      <c r="I422" s="21" t="s">
        <v>672</v>
      </c>
      <c r="J422" s="30" t="s">
        <v>669</v>
      </c>
    </row>
    <row r="423" s="1" customFormat="1" ht="42" customHeight="1" spans="1:10">
      <c r="A423" s="164"/>
      <c r="B423" s="21"/>
      <c r="C423" s="21" t="s">
        <v>673</v>
      </c>
      <c r="D423" s="21" t="s">
        <v>674</v>
      </c>
      <c r="E423" s="30" t="s">
        <v>675</v>
      </c>
      <c r="F423" s="21" t="s">
        <v>676</v>
      </c>
      <c r="G423" s="30" t="s">
        <v>677</v>
      </c>
      <c r="H423" s="21" t="s">
        <v>678</v>
      </c>
      <c r="I423" s="21" t="s">
        <v>666</v>
      </c>
      <c r="J423" s="30" t="s">
        <v>675</v>
      </c>
    </row>
    <row r="424" s="1" customFormat="1" ht="42" customHeight="1" spans="1:10">
      <c r="A424" s="164" t="s">
        <v>412</v>
      </c>
      <c r="B424" s="21" t="s">
        <v>412</v>
      </c>
      <c r="C424" s="21" t="s">
        <v>661</v>
      </c>
      <c r="D424" s="21" t="s">
        <v>662</v>
      </c>
      <c r="E424" s="30" t="s">
        <v>412</v>
      </c>
      <c r="F424" s="21" t="s">
        <v>663</v>
      </c>
      <c r="G424" s="30" t="s">
        <v>963</v>
      </c>
      <c r="H424" s="21" t="s">
        <v>665</v>
      </c>
      <c r="I424" s="21" t="s">
        <v>666</v>
      </c>
      <c r="J424" s="30" t="s">
        <v>412</v>
      </c>
    </row>
    <row r="425" s="1" customFormat="1" ht="42" customHeight="1" spans="1:10">
      <c r="A425" s="164"/>
      <c r="B425" s="21"/>
      <c r="C425" s="21" t="s">
        <v>667</v>
      </c>
      <c r="D425" s="21" t="s">
        <v>668</v>
      </c>
      <c r="E425" s="30" t="s">
        <v>669</v>
      </c>
      <c r="F425" s="21" t="s">
        <v>663</v>
      </c>
      <c r="G425" s="30" t="s">
        <v>670</v>
      </c>
      <c r="H425" s="21" t="s">
        <v>671</v>
      </c>
      <c r="I425" s="21" t="s">
        <v>672</v>
      </c>
      <c r="J425" s="30" t="s">
        <v>669</v>
      </c>
    </row>
    <row r="426" s="1" customFormat="1" ht="42" customHeight="1" spans="1:10">
      <c r="A426" s="164"/>
      <c r="B426" s="21"/>
      <c r="C426" s="21" t="s">
        <v>673</v>
      </c>
      <c r="D426" s="21" t="s">
        <v>674</v>
      </c>
      <c r="E426" s="30" t="s">
        <v>675</v>
      </c>
      <c r="F426" s="21" t="s">
        <v>676</v>
      </c>
      <c r="G426" s="30" t="s">
        <v>677</v>
      </c>
      <c r="H426" s="21" t="s">
        <v>678</v>
      </c>
      <c r="I426" s="21" t="s">
        <v>666</v>
      </c>
      <c r="J426" s="30" t="s">
        <v>675</v>
      </c>
    </row>
    <row r="427" s="1" customFormat="1" ht="42" customHeight="1" spans="1:10">
      <c r="A427" s="164" t="s">
        <v>640</v>
      </c>
      <c r="B427" s="21" t="s">
        <v>964</v>
      </c>
      <c r="C427" s="21" t="s">
        <v>661</v>
      </c>
      <c r="D427" s="21" t="s">
        <v>662</v>
      </c>
      <c r="E427" s="30" t="s">
        <v>965</v>
      </c>
      <c r="F427" s="21" t="s">
        <v>663</v>
      </c>
      <c r="G427" s="30" t="s">
        <v>91</v>
      </c>
      <c r="H427" s="21" t="s">
        <v>725</v>
      </c>
      <c r="I427" s="21" t="s">
        <v>666</v>
      </c>
      <c r="J427" s="30" t="s">
        <v>965</v>
      </c>
    </row>
    <row r="428" s="1" customFormat="1" ht="42" customHeight="1" spans="1:10">
      <c r="A428" s="164"/>
      <c r="B428" s="21"/>
      <c r="C428" s="21" t="s">
        <v>667</v>
      </c>
      <c r="D428" s="21" t="s">
        <v>750</v>
      </c>
      <c r="E428" s="30" t="s">
        <v>966</v>
      </c>
      <c r="F428" s="21" t="s">
        <v>676</v>
      </c>
      <c r="G428" s="30" t="s">
        <v>704</v>
      </c>
      <c r="H428" s="21" t="s">
        <v>678</v>
      </c>
      <c r="I428" s="21" t="s">
        <v>666</v>
      </c>
      <c r="J428" s="30" t="s">
        <v>966</v>
      </c>
    </row>
    <row r="429" s="1" customFormat="1" ht="42" customHeight="1" spans="1:10">
      <c r="A429" s="164"/>
      <c r="B429" s="21"/>
      <c r="C429" s="21" t="s">
        <v>673</v>
      </c>
      <c r="D429" s="21" t="s">
        <v>674</v>
      </c>
      <c r="E429" s="30" t="s">
        <v>675</v>
      </c>
      <c r="F429" s="21" t="s">
        <v>676</v>
      </c>
      <c r="G429" s="30" t="s">
        <v>677</v>
      </c>
      <c r="H429" s="21" t="s">
        <v>678</v>
      </c>
      <c r="I429" s="21" t="s">
        <v>666</v>
      </c>
      <c r="J429" s="30" t="s">
        <v>675</v>
      </c>
    </row>
    <row r="430" s="1" customFormat="1" ht="42" customHeight="1" spans="1:10">
      <c r="A430" s="164" t="s">
        <v>570</v>
      </c>
      <c r="B430" s="21" t="s">
        <v>570</v>
      </c>
      <c r="C430" s="21" t="s">
        <v>661</v>
      </c>
      <c r="D430" s="21" t="s">
        <v>662</v>
      </c>
      <c r="E430" s="30" t="s">
        <v>570</v>
      </c>
      <c r="F430" s="21" t="s">
        <v>663</v>
      </c>
      <c r="G430" s="30" t="s">
        <v>822</v>
      </c>
      <c r="H430" s="21" t="s">
        <v>665</v>
      </c>
      <c r="I430" s="21" t="s">
        <v>666</v>
      </c>
      <c r="J430" s="30" t="s">
        <v>570</v>
      </c>
    </row>
    <row r="431" s="1" customFormat="1" ht="42" customHeight="1" spans="1:10">
      <c r="A431" s="164"/>
      <c r="B431" s="21"/>
      <c r="C431" s="21" t="s">
        <v>667</v>
      </c>
      <c r="D431" s="21" t="s">
        <v>668</v>
      </c>
      <c r="E431" s="30" t="s">
        <v>669</v>
      </c>
      <c r="F431" s="21" t="s">
        <v>663</v>
      </c>
      <c r="G431" s="30" t="s">
        <v>670</v>
      </c>
      <c r="H431" s="21" t="s">
        <v>671</v>
      </c>
      <c r="I431" s="21" t="s">
        <v>672</v>
      </c>
      <c r="J431" s="30" t="s">
        <v>669</v>
      </c>
    </row>
    <row r="432" s="1" customFormat="1" ht="42" customHeight="1" spans="1:10">
      <c r="A432" s="164"/>
      <c r="B432" s="21"/>
      <c r="C432" s="21" t="s">
        <v>673</v>
      </c>
      <c r="D432" s="21" t="s">
        <v>674</v>
      </c>
      <c r="E432" s="30" t="s">
        <v>675</v>
      </c>
      <c r="F432" s="21" t="s">
        <v>676</v>
      </c>
      <c r="G432" s="30" t="s">
        <v>677</v>
      </c>
      <c r="H432" s="21" t="s">
        <v>678</v>
      </c>
      <c r="I432" s="21" t="s">
        <v>666</v>
      </c>
      <c r="J432" s="30" t="s">
        <v>675</v>
      </c>
    </row>
    <row r="433" s="1" customFormat="1" ht="42" customHeight="1" spans="1:10">
      <c r="A433" s="164" t="s">
        <v>428</v>
      </c>
      <c r="B433" s="21" t="s">
        <v>428</v>
      </c>
      <c r="C433" s="21" t="s">
        <v>661</v>
      </c>
      <c r="D433" s="21" t="s">
        <v>662</v>
      </c>
      <c r="E433" s="30" t="s">
        <v>428</v>
      </c>
      <c r="F433" s="21" t="s">
        <v>663</v>
      </c>
      <c r="G433" s="30" t="s">
        <v>777</v>
      </c>
      <c r="H433" s="21" t="s">
        <v>665</v>
      </c>
      <c r="I433" s="21" t="s">
        <v>666</v>
      </c>
      <c r="J433" s="30" t="s">
        <v>428</v>
      </c>
    </row>
    <row r="434" s="1" customFormat="1" ht="42" customHeight="1" spans="1:10">
      <c r="A434" s="164"/>
      <c r="B434" s="21"/>
      <c r="C434" s="21" t="s">
        <v>667</v>
      </c>
      <c r="D434" s="21" t="s">
        <v>668</v>
      </c>
      <c r="E434" s="30" t="s">
        <v>669</v>
      </c>
      <c r="F434" s="21" t="s">
        <v>663</v>
      </c>
      <c r="G434" s="30" t="s">
        <v>670</v>
      </c>
      <c r="H434" s="21" t="s">
        <v>671</v>
      </c>
      <c r="I434" s="21" t="s">
        <v>672</v>
      </c>
      <c r="J434" s="30" t="s">
        <v>669</v>
      </c>
    </row>
    <row r="435" s="1" customFormat="1" ht="42" customHeight="1" spans="1:10">
      <c r="A435" s="164"/>
      <c r="B435" s="21"/>
      <c r="C435" s="21" t="s">
        <v>673</v>
      </c>
      <c r="D435" s="21" t="s">
        <v>674</v>
      </c>
      <c r="E435" s="30" t="s">
        <v>675</v>
      </c>
      <c r="F435" s="21" t="s">
        <v>676</v>
      </c>
      <c r="G435" s="30" t="s">
        <v>677</v>
      </c>
      <c r="H435" s="21" t="s">
        <v>665</v>
      </c>
      <c r="I435" s="21" t="s">
        <v>666</v>
      </c>
      <c r="J435" s="30" t="s">
        <v>675</v>
      </c>
    </row>
    <row r="436" s="1" customFormat="1" ht="42" customHeight="1" spans="1:10">
      <c r="A436" s="164" t="s">
        <v>632</v>
      </c>
      <c r="B436" s="21" t="s">
        <v>967</v>
      </c>
      <c r="C436" s="21" t="s">
        <v>661</v>
      </c>
      <c r="D436" s="21" t="s">
        <v>662</v>
      </c>
      <c r="E436" s="30" t="s">
        <v>968</v>
      </c>
      <c r="F436" s="21" t="s">
        <v>663</v>
      </c>
      <c r="G436" s="30" t="s">
        <v>969</v>
      </c>
      <c r="H436" s="21" t="s">
        <v>725</v>
      </c>
      <c r="I436" s="21" t="s">
        <v>666</v>
      </c>
      <c r="J436" s="30" t="s">
        <v>968</v>
      </c>
    </row>
    <row r="437" s="1" customFormat="1" ht="42" customHeight="1" spans="1:10">
      <c r="A437" s="164"/>
      <c r="B437" s="21"/>
      <c r="C437" s="21" t="s">
        <v>661</v>
      </c>
      <c r="D437" s="21" t="s">
        <v>662</v>
      </c>
      <c r="E437" s="30" t="s">
        <v>970</v>
      </c>
      <c r="F437" s="21" t="s">
        <v>663</v>
      </c>
      <c r="G437" s="30" t="s">
        <v>971</v>
      </c>
      <c r="H437" s="21" t="s">
        <v>697</v>
      </c>
      <c r="I437" s="21" t="s">
        <v>666</v>
      </c>
      <c r="J437" s="30" t="s">
        <v>970</v>
      </c>
    </row>
    <row r="438" s="1" customFormat="1" ht="78" customHeight="1" spans="1:10">
      <c r="A438" s="164"/>
      <c r="B438" s="21"/>
      <c r="C438" s="21" t="s">
        <v>667</v>
      </c>
      <c r="D438" s="21" t="s">
        <v>668</v>
      </c>
      <c r="E438" s="30" t="s">
        <v>972</v>
      </c>
      <c r="F438" s="21" t="s">
        <v>663</v>
      </c>
      <c r="G438" s="30" t="s">
        <v>699</v>
      </c>
      <c r="H438" s="21" t="s">
        <v>700</v>
      </c>
      <c r="I438" s="21" t="s">
        <v>672</v>
      </c>
      <c r="J438" s="30" t="s">
        <v>972</v>
      </c>
    </row>
    <row r="439" s="1" customFormat="1" ht="78" customHeight="1" spans="1:10">
      <c r="A439" s="164"/>
      <c r="B439" s="21"/>
      <c r="C439" s="21" t="s">
        <v>667</v>
      </c>
      <c r="D439" s="21" t="s">
        <v>750</v>
      </c>
      <c r="E439" s="30" t="s">
        <v>973</v>
      </c>
      <c r="F439" s="21" t="s">
        <v>663</v>
      </c>
      <c r="G439" s="30" t="s">
        <v>699</v>
      </c>
      <c r="H439" s="21" t="s">
        <v>700</v>
      </c>
      <c r="I439" s="21" t="s">
        <v>672</v>
      </c>
      <c r="J439" s="30" t="s">
        <v>973</v>
      </c>
    </row>
    <row r="440" s="1" customFormat="1" ht="42" customHeight="1" spans="1:10">
      <c r="A440" s="164"/>
      <c r="B440" s="21"/>
      <c r="C440" s="21" t="s">
        <v>673</v>
      </c>
      <c r="D440" s="21" t="s">
        <v>674</v>
      </c>
      <c r="E440" s="30" t="s">
        <v>974</v>
      </c>
      <c r="F440" s="21" t="s">
        <v>676</v>
      </c>
      <c r="G440" s="30" t="s">
        <v>677</v>
      </c>
      <c r="H440" s="21" t="s">
        <v>678</v>
      </c>
      <c r="I440" s="21" t="s">
        <v>666</v>
      </c>
      <c r="J440" s="30" t="s">
        <v>974</v>
      </c>
    </row>
    <row r="441" s="1" customFormat="1" ht="42" customHeight="1" spans="1:10">
      <c r="A441" s="164" t="s">
        <v>580</v>
      </c>
      <c r="B441" s="21" t="s">
        <v>580</v>
      </c>
      <c r="C441" s="21" t="s">
        <v>661</v>
      </c>
      <c r="D441" s="21" t="s">
        <v>662</v>
      </c>
      <c r="E441" s="30" t="s">
        <v>580</v>
      </c>
      <c r="F441" s="21" t="s">
        <v>663</v>
      </c>
      <c r="G441" s="30" t="s">
        <v>975</v>
      </c>
      <c r="H441" s="21" t="s">
        <v>665</v>
      </c>
      <c r="I441" s="21" t="s">
        <v>666</v>
      </c>
      <c r="J441" s="30" t="s">
        <v>580</v>
      </c>
    </row>
    <row r="442" s="1" customFormat="1" ht="42" customHeight="1" spans="1:10">
      <c r="A442" s="164"/>
      <c r="B442" s="21"/>
      <c r="C442" s="21" t="s">
        <v>667</v>
      </c>
      <c r="D442" s="21" t="s">
        <v>668</v>
      </c>
      <c r="E442" s="30" t="s">
        <v>669</v>
      </c>
      <c r="F442" s="21" t="s">
        <v>663</v>
      </c>
      <c r="G442" s="30" t="s">
        <v>670</v>
      </c>
      <c r="H442" s="21" t="s">
        <v>671</v>
      </c>
      <c r="I442" s="21" t="s">
        <v>672</v>
      </c>
      <c r="J442" s="30" t="s">
        <v>669</v>
      </c>
    </row>
    <row r="443" s="1" customFormat="1" ht="42" customHeight="1" spans="1:10">
      <c r="A443" s="164"/>
      <c r="B443" s="21"/>
      <c r="C443" s="21" t="s">
        <v>673</v>
      </c>
      <c r="D443" s="21" t="s">
        <v>674</v>
      </c>
      <c r="E443" s="30" t="s">
        <v>675</v>
      </c>
      <c r="F443" s="21" t="s">
        <v>676</v>
      </c>
      <c r="G443" s="30" t="s">
        <v>677</v>
      </c>
      <c r="H443" s="21" t="s">
        <v>678</v>
      </c>
      <c r="I443" s="21" t="s">
        <v>666</v>
      </c>
      <c r="J443" s="30" t="s">
        <v>669</v>
      </c>
    </row>
    <row r="444" s="1" customFormat="1" ht="42" customHeight="1" spans="1:10">
      <c r="A444" s="164" t="s">
        <v>636</v>
      </c>
      <c r="B444" s="21" t="s">
        <v>976</v>
      </c>
      <c r="C444" s="21" t="s">
        <v>661</v>
      </c>
      <c r="D444" s="21" t="s">
        <v>662</v>
      </c>
      <c r="E444" s="30" t="s">
        <v>977</v>
      </c>
      <c r="F444" s="21" t="s">
        <v>663</v>
      </c>
      <c r="G444" s="30" t="s">
        <v>978</v>
      </c>
      <c r="H444" s="21" t="s">
        <v>839</v>
      </c>
      <c r="I444" s="21" t="s">
        <v>666</v>
      </c>
      <c r="J444" s="30" t="s">
        <v>977</v>
      </c>
    </row>
    <row r="445" s="1" customFormat="1" ht="42" customHeight="1" spans="1:10">
      <c r="A445" s="164"/>
      <c r="B445" s="21"/>
      <c r="C445" s="21" t="s">
        <v>667</v>
      </c>
      <c r="D445" s="21" t="s">
        <v>740</v>
      </c>
      <c r="E445" s="30" t="s">
        <v>979</v>
      </c>
      <c r="F445" s="21" t="s">
        <v>663</v>
      </c>
      <c r="G445" s="30" t="s">
        <v>980</v>
      </c>
      <c r="H445" s="21" t="s">
        <v>811</v>
      </c>
      <c r="I445" s="21" t="s">
        <v>666</v>
      </c>
      <c r="J445" s="30" t="s">
        <v>979</v>
      </c>
    </row>
    <row r="446" s="1" customFormat="1" ht="64" customHeight="1" spans="1:10">
      <c r="A446" s="164"/>
      <c r="B446" s="21"/>
      <c r="C446" s="21" t="s">
        <v>667</v>
      </c>
      <c r="D446" s="21" t="s">
        <v>668</v>
      </c>
      <c r="E446" s="30" t="s">
        <v>981</v>
      </c>
      <c r="F446" s="21" t="s">
        <v>663</v>
      </c>
      <c r="G446" s="30" t="s">
        <v>699</v>
      </c>
      <c r="H446" s="21" t="s">
        <v>700</v>
      </c>
      <c r="I446" s="21" t="s">
        <v>672</v>
      </c>
      <c r="J446" s="30" t="s">
        <v>981</v>
      </c>
    </row>
    <row r="447" s="1" customFormat="1" ht="75" customHeight="1" spans="1:10">
      <c r="A447" s="164"/>
      <c r="B447" s="21"/>
      <c r="C447" s="21" t="s">
        <v>667</v>
      </c>
      <c r="D447" s="21" t="s">
        <v>750</v>
      </c>
      <c r="E447" s="30" t="s">
        <v>973</v>
      </c>
      <c r="F447" s="21" t="s">
        <v>663</v>
      </c>
      <c r="G447" s="30" t="s">
        <v>699</v>
      </c>
      <c r="H447" s="21" t="s">
        <v>700</v>
      </c>
      <c r="I447" s="21" t="s">
        <v>672</v>
      </c>
      <c r="J447" s="30" t="s">
        <v>973</v>
      </c>
    </row>
    <row r="448" s="1" customFormat="1" ht="42" customHeight="1" spans="1:10">
      <c r="A448" s="164"/>
      <c r="B448" s="21"/>
      <c r="C448" s="21" t="s">
        <v>673</v>
      </c>
      <c r="D448" s="21" t="s">
        <v>674</v>
      </c>
      <c r="E448" s="30" t="s">
        <v>974</v>
      </c>
      <c r="F448" s="21" t="s">
        <v>676</v>
      </c>
      <c r="G448" s="30" t="s">
        <v>677</v>
      </c>
      <c r="H448" s="21" t="s">
        <v>678</v>
      </c>
      <c r="I448" s="21" t="s">
        <v>666</v>
      </c>
      <c r="J448" s="30" t="s">
        <v>974</v>
      </c>
    </row>
    <row r="449" s="1" customFormat="1" ht="42" customHeight="1" spans="1:10">
      <c r="A449" s="164" t="s">
        <v>634</v>
      </c>
      <c r="B449" s="21" t="s">
        <v>982</v>
      </c>
      <c r="C449" s="21" t="s">
        <v>661</v>
      </c>
      <c r="D449" s="21" t="s">
        <v>662</v>
      </c>
      <c r="E449" s="30" t="s">
        <v>983</v>
      </c>
      <c r="F449" s="21" t="s">
        <v>663</v>
      </c>
      <c r="G449" s="30" t="s">
        <v>984</v>
      </c>
      <c r="H449" s="21" t="s">
        <v>985</v>
      </c>
      <c r="I449" s="21" t="s">
        <v>666</v>
      </c>
      <c r="J449" s="30" t="s">
        <v>983</v>
      </c>
    </row>
    <row r="450" s="1" customFormat="1" ht="42" customHeight="1" spans="1:10">
      <c r="A450" s="164"/>
      <c r="B450" s="21"/>
      <c r="C450" s="21" t="s">
        <v>661</v>
      </c>
      <c r="D450" s="21" t="s">
        <v>737</v>
      </c>
      <c r="E450" s="30" t="s">
        <v>986</v>
      </c>
      <c r="F450" s="21" t="s">
        <v>663</v>
      </c>
      <c r="G450" s="30" t="s">
        <v>760</v>
      </c>
      <c r="H450" s="21" t="s">
        <v>678</v>
      </c>
      <c r="I450" s="21" t="s">
        <v>666</v>
      </c>
      <c r="J450" s="30" t="s">
        <v>986</v>
      </c>
    </row>
    <row r="451" s="1" customFormat="1" ht="42" customHeight="1" spans="1:10">
      <c r="A451" s="164"/>
      <c r="B451" s="21"/>
      <c r="C451" s="21" t="s">
        <v>667</v>
      </c>
      <c r="D451" s="21" t="s">
        <v>740</v>
      </c>
      <c r="E451" s="30" t="s">
        <v>987</v>
      </c>
      <c r="F451" s="21" t="s">
        <v>663</v>
      </c>
      <c r="G451" s="30" t="s">
        <v>768</v>
      </c>
      <c r="H451" s="21" t="s">
        <v>665</v>
      </c>
      <c r="I451" s="21" t="s">
        <v>666</v>
      </c>
      <c r="J451" s="30" t="s">
        <v>987</v>
      </c>
    </row>
    <row r="452" s="1" customFormat="1" ht="42" customHeight="1" spans="1:10">
      <c r="A452" s="164"/>
      <c r="B452" s="21"/>
      <c r="C452" s="21" t="s">
        <v>667</v>
      </c>
      <c r="D452" s="21" t="s">
        <v>668</v>
      </c>
      <c r="E452" s="30" t="s">
        <v>988</v>
      </c>
      <c r="F452" s="21" t="s">
        <v>663</v>
      </c>
      <c r="G452" s="30" t="s">
        <v>989</v>
      </c>
      <c r="H452" s="21" t="s">
        <v>839</v>
      </c>
      <c r="I452" s="21" t="s">
        <v>666</v>
      </c>
      <c r="J452" s="30" t="s">
        <v>988</v>
      </c>
    </row>
    <row r="453" s="1" customFormat="1" ht="42" customHeight="1" spans="1:10">
      <c r="A453" s="164"/>
      <c r="B453" s="21"/>
      <c r="C453" s="21" t="s">
        <v>673</v>
      </c>
      <c r="D453" s="21" t="s">
        <v>674</v>
      </c>
      <c r="E453" s="30" t="s">
        <v>990</v>
      </c>
      <c r="F453" s="21" t="s">
        <v>676</v>
      </c>
      <c r="G453" s="30" t="s">
        <v>704</v>
      </c>
      <c r="H453" s="21" t="s">
        <v>678</v>
      </c>
      <c r="I453" s="21" t="s">
        <v>666</v>
      </c>
      <c r="J453" s="30" t="s">
        <v>990</v>
      </c>
    </row>
    <row r="454" s="1" customFormat="1" ht="42" customHeight="1" spans="1:10">
      <c r="A454" s="164" t="s">
        <v>400</v>
      </c>
      <c r="B454" s="21" t="s">
        <v>400</v>
      </c>
      <c r="C454" s="21" t="s">
        <v>661</v>
      </c>
      <c r="D454" s="21" t="s">
        <v>991</v>
      </c>
      <c r="E454" s="30" t="s">
        <v>992</v>
      </c>
      <c r="F454" s="21" t="s">
        <v>663</v>
      </c>
      <c r="G454" s="30" t="s">
        <v>83</v>
      </c>
      <c r="H454" s="21" t="s">
        <v>811</v>
      </c>
      <c r="I454" s="21" t="s">
        <v>666</v>
      </c>
      <c r="J454" s="30" t="s">
        <v>993</v>
      </c>
    </row>
    <row r="455" s="1" customFormat="1" ht="42" customHeight="1" spans="1:10">
      <c r="A455" s="164"/>
      <c r="B455" s="21"/>
      <c r="C455" s="21" t="s">
        <v>667</v>
      </c>
      <c r="D455" s="21" t="s">
        <v>668</v>
      </c>
      <c r="E455" s="30" t="s">
        <v>994</v>
      </c>
      <c r="F455" s="21" t="s">
        <v>676</v>
      </c>
      <c r="G455" s="30" t="s">
        <v>704</v>
      </c>
      <c r="H455" s="21" t="s">
        <v>678</v>
      </c>
      <c r="I455" s="21" t="s">
        <v>666</v>
      </c>
      <c r="J455" s="30" t="s">
        <v>994</v>
      </c>
    </row>
    <row r="456" s="1" customFormat="1" ht="42" customHeight="1" spans="1:10">
      <c r="A456" s="164"/>
      <c r="B456" s="21"/>
      <c r="C456" s="21" t="s">
        <v>673</v>
      </c>
      <c r="D456" s="21" t="s">
        <v>674</v>
      </c>
      <c r="E456" s="30" t="s">
        <v>995</v>
      </c>
      <c r="F456" s="21" t="s">
        <v>676</v>
      </c>
      <c r="G456" s="30" t="s">
        <v>687</v>
      </c>
      <c r="H456" s="21" t="s">
        <v>678</v>
      </c>
      <c r="I456" s="21" t="s">
        <v>666</v>
      </c>
      <c r="J456" s="30" t="s">
        <v>995</v>
      </c>
    </row>
    <row r="457" s="1" customFormat="1" ht="42" customHeight="1" spans="1:10">
      <c r="A457" s="164" t="s">
        <v>550</v>
      </c>
      <c r="B457" s="21" t="s">
        <v>550</v>
      </c>
      <c r="C457" s="21" t="s">
        <v>661</v>
      </c>
      <c r="D457" s="21" t="s">
        <v>662</v>
      </c>
      <c r="E457" s="30" t="s">
        <v>550</v>
      </c>
      <c r="F457" s="21" t="s">
        <v>663</v>
      </c>
      <c r="G457" s="30" t="s">
        <v>996</v>
      </c>
      <c r="H457" s="21" t="s">
        <v>665</v>
      </c>
      <c r="I457" s="21" t="s">
        <v>666</v>
      </c>
      <c r="J457" s="30" t="s">
        <v>550</v>
      </c>
    </row>
    <row r="458" s="1" customFormat="1" ht="42" customHeight="1" spans="1:10">
      <c r="A458" s="164"/>
      <c r="B458" s="21"/>
      <c r="C458" s="21" t="s">
        <v>667</v>
      </c>
      <c r="D458" s="21" t="s">
        <v>668</v>
      </c>
      <c r="E458" s="30" t="s">
        <v>669</v>
      </c>
      <c r="F458" s="21" t="s">
        <v>663</v>
      </c>
      <c r="G458" s="30" t="s">
        <v>670</v>
      </c>
      <c r="H458" s="21" t="s">
        <v>671</v>
      </c>
      <c r="I458" s="21" t="s">
        <v>672</v>
      </c>
      <c r="J458" s="30" t="s">
        <v>669</v>
      </c>
    </row>
    <row r="459" s="1" customFormat="1" ht="42" customHeight="1" spans="1:10">
      <c r="A459" s="164"/>
      <c r="B459" s="21"/>
      <c r="C459" s="21" t="s">
        <v>673</v>
      </c>
      <c r="D459" s="21" t="s">
        <v>674</v>
      </c>
      <c r="E459" s="30" t="s">
        <v>675</v>
      </c>
      <c r="F459" s="21" t="s">
        <v>676</v>
      </c>
      <c r="G459" s="30" t="s">
        <v>677</v>
      </c>
      <c r="H459" s="21" t="s">
        <v>678</v>
      </c>
      <c r="I459" s="21" t="s">
        <v>666</v>
      </c>
      <c r="J459" s="30" t="s">
        <v>675</v>
      </c>
    </row>
    <row r="460" s="1" customFormat="1" ht="42" customHeight="1" spans="1:10">
      <c r="A460" s="164" t="s">
        <v>592</v>
      </c>
      <c r="B460" s="21" t="s">
        <v>592</v>
      </c>
      <c r="C460" s="21" t="s">
        <v>661</v>
      </c>
      <c r="D460" s="21" t="s">
        <v>662</v>
      </c>
      <c r="E460" s="30" t="s">
        <v>592</v>
      </c>
      <c r="F460" s="21" t="s">
        <v>663</v>
      </c>
      <c r="G460" s="30" t="s">
        <v>997</v>
      </c>
      <c r="H460" s="21" t="s">
        <v>665</v>
      </c>
      <c r="I460" s="21" t="s">
        <v>666</v>
      </c>
      <c r="J460" s="30" t="s">
        <v>592</v>
      </c>
    </row>
    <row r="461" s="1" customFormat="1" ht="42" customHeight="1" spans="1:10">
      <c r="A461" s="164"/>
      <c r="B461" s="21"/>
      <c r="C461" s="21" t="s">
        <v>667</v>
      </c>
      <c r="D461" s="21" t="s">
        <v>668</v>
      </c>
      <c r="E461" s="30" t="s">
        <v>669</v>
      </c>
      <c r="F461" s="21" t="s">
        <v>663</v>
      </c>
      <c r="G461" s="30" t="s">
        <v>670</v>
      </c>
      <c r="H461" s="21" t="s">
        <v>671</v>
      </c>
      <c r="I461" s="21" t="s">
        <v>672</v>
      </c>
      <c r="J461" s="30" t="s">
        <v>669</v>
      </c>
    </row>
    <row r="462" s="1" customFormat="1" ht="42" customHeight="1" spans="1:10">
      <c r="A462" s="164"/>
      <c r="B462" s="21"/>
      <c r="C462" s="21" t="s">
        <v>673</v>
      </c>
      <c r="D462" s="21" t="s">
        <v>674</v>
      </c>
      <c r="E462" s="30" t="s">
        <v>675</v>
      </c>
      <c r="F462" s="21" t="s">
        <v>676</v>
      </c>
      <c r="G462" s="30" t="s">
        <v>677</v>
      </c>
      <c r="H462" s="21" t="s">
        <v>678</v>
      </c>
      <c r="I462" s="21" t="s">
        <v>666</v>
      </c>
      <c r="J462" s="30" t="s">
        <v>675</v>
      </c>
    </row>
    <row r="463" s="1" customFormat="1" ht="42" customHeight="1" spans="1:10">
      <c r="A463" s="164" t="s">
        <v>350</v>
      </c>
      <c r="B463" s="21" t="s">
        <v>998</v>
      </c>
      <c r="C463" s="21" t="s">
        <v>661</v>
      </c>
      <c r="D463" s="21" t="s">
        <v>662</v>
      </c>
      <c r="E463" s="30" t="s">
        <v>999</v>
      </c>
      <c r="F463" s="21" t="s">
        <v>663</v>
      </c>
      <c r="G463" s="30" t="s">
        <v>1000</v>
      </c>
      <c r="H463" s="21" t="s">
        <v>839</v>
      </c>
      <c r="I463" s="21" t="s">
        <v>666</v>
      </c>
      <c r="J463" s="30" t="s">
        <v>999</v>
      </c>
    </row>
    <row r="464" s="1" customFormat="1" ht="42" customHeight="1" spans="1:10">
      <c r="A464" s="164"/>
      <c r="B464" s="21"/>
      <c r="C464" s="21" t="s">
        <v>661</v>
      </c>
      <c r="D464" s="21" t="s">
        <v>737</v>
      </c>
      <c r="E464" s="30" t="s">
        <v>1001</v>
      </c>
      <c r="F464" s="21" t="s">
        <v>663</v>
      </c>
      <c r="G464" s="30" t="s">
        <v>760</v>
      </c>
      <c r="H464" s="21" t="s">
        <v>678</v>
      </c>
      <c r="I464" s="21" t="s">
        <v>666</v>
      </c>
      <c r="J464" s="30" t="s">
        <v>1001</v>
      </c>
    </row>
    <row r="465" s="1" customFormat="1" ht="42" customHeight="1" spans="1:10">
      <c r="A465" s="164"/>
      <c r="B465" s="21"/>
      <c r="C465" s="21" t="s">
        <v>661</v>
      </c>
      <c r="D465" s="21" t="s">
        <v>945</v>
      </c>
      <c r="E465" s="30" t="s">
        <v>1002</v>
      </c>
      <c r="F465" s="21" t="s">
        <v>663</v>
      </c>
      <c r="G465" s="30" t="s">
        <v>82</v>
      </c>
      <c r="H465" s="21" t="s">
        <v>948</v>
      </c>
      <c r="I465" s="21" t="s">
        <v>666</v>
      </c>
      <c r="J465" s="30" t="s">
        <v>1003</v>
      </c>
    </row>
    <row r="466" s="1" customFormat="1" ht="42" customHeight="1" spans="1:10">
      <c r="A466" s="164"/>
      <c r="B466" s="21"/>
      <c r="C466" s="21" t="s">
        <v>667</v>
      </c>
      <c r="D466" s="21" t="s">
        <v>668</v>
      </c>
      <c r="E466" s="30" t="s">
        <v>1004</v>
      </c>
      <c r="F466" s="21" t="s">
        <v>663</v>
      </c>
      <c r="G466" s="30" t="s">
        <v>1005</v>
      </c>
      <c r="H466" s="21" t="s">
        <v>678</v>
      </c>
      <c r="I466" s="21" t="s">
        <v>672</v>
      </c>
      <c r="J466" s="30" t="s">
        <v>1004</v>
      </c>
    </row>
    <row r="467" s="1" customFormat="1" ht="42" customHeight="1" spans="1:10">
      <c r="A467" s="164"/>
      <c r="B467" s="21"/>
      <c r="C467" s="21" t="s">
        <v>673</v>
      </c>
      <c r="D467" s="21" t="s">
        <v>674</v>
      </c>
      <c r="E467" s="30" t="s">
        <v>773</v>
      </c>
      <c r="F467" s="21" t="s">
        <v>676</v>
      </c>
      <c r="G467" s="30" t="s">
        <v>677</v>
      </c>
      <c r="H467" s="21" t="s">
        <v>678</v>
      </c>
      <c r="I467" s="21" t="s">
        <v>666</v>
      </c>
      <c r="J467" s="30" t="s">
        <v>688</v>
      </c>
    </row>
    <row r="468" s="1" customFormat="1" ht="42" customHeight="1" spans="1:10">
      <c r="A468" s="164" t="s">
        <v>396</v>
      </c>
      <c r="B468" s="21" t="s">
        <v>786</v>
      </c>
      <c r="C468" s="21" t="s">
        <v>661</v>
      </c>
      <c r="D468" s="21" t="s">
        <v>662</v>
      </c>
      <c r="E468" s="30" t="s">
        <v>787</v>
      </c>
      <c r="F468" s="21" t="s">
        <v>676</v>
      </c>
      <c r="G468" s="30" t="s">
        <v>687</v>
      </c>
      <c r="H468" s="21" t="s">
        <v>725</v>
      </c>
      <c r="I468" s="21" t="s">
        <v>666</v>
      </c>
      <c r="J468" s="30" t="s">
        <v>787</v>
      </c>
    </row>
    <row r="469" s="1" customFormat="1" ht="42" customHeight="1" spans="1:10">
      <c r="A469" s="164"/>
      <c r="B469" s="21"/>
      <c r="C469" s="21" t="s">
        <v>661</v>
      </c>
      <c r="D469" s="21" t="s">
        <v>662</v>
      </c>
      <c r="E469" s="30" t="s">
        <v>789</v>
      </c>
      <c r="F469" s="21" t="s">
        <v>676</v>
      </c>
      <c r="G469" s="30" t="s">
        <v>1006</v>
      </c>
      <c r="H469" s="21" t="s">
        <v>791</v>
      </c>
      <c r="I469" s="21" t="s">
        <v>666</v>
      </c>
      <c r="J469" s="30" t="s">
        <v>789</v>
      </c>
    </row>
    <row r="470" s="1" customFormat="1" ht="42" customHeight="1" spans="1:10">
      <c r="A470" s="164"/>
      <c r="B470" s="21"/>
      <c r="C470" s="21" t="s">
        <v>667</v>
      </c>
      <c r="D470" s="21" t="s">
        <v>668</v>
      </c>
      <c r="E470" s="30" t="s">
        <v>792</v>
      </c>
      <c r="F470" s="21" t="s">
        <v>663</v>
      </c>
      <c r="G470" s="30" t="s">
        <v>760</v>
      </c>
      <c r="H470" s="21" t="s">
        <v>678</v>
      </c>
      <c r="I470" s="21" t="s">
        <v>666</v>
      </c>
      <c r="J470" s="30" t="s">
        <v>792</v>
      </c>
    </row>
    <row r="471" s="1" customFormat="1" ht="42" customHeight="1" spans="1:10">
      <c r="A471" s="164"/>
      <c r="B471" s="21"/>
      <c r="C471" s="21" t="s">
        <v>673</v>
      </c>
      <c r="D471" s="21" t="s">
        <v>674</v>
      </c>
      <c r="E471" s="30" t="s">
        <v>747</v>
      </c>
      <c r="F471" s="21" t="s">
        <v>676</v>
      </c>
      <c r="G471" s="30" t="s">
        <v>704</v>
      </c>
      <c r="H471" s="21" t="s">
        <v>678</v>
      </c>
      <c r="I471" s="21" t="s">
        <v>666</v>
      </c>
      <c r="J471" s="30" t="s">
        <v>747</v>
      </c>
    </row>
    <row r="472" s="1" customFormat="1" ht="42" customHeight="1" spans="1:10">
      <c r="A472" s="164" t="s">
        <v>366</v>
      </c>
      <c r="B472" s="21" t="s">
        <v>1007</v>
      </c>
      <c r="C472" s="21" t="s">
        <v>661</v>
      </c>
      <c r="D472" s="21" t="s">
        <v>662</v>
      </c>
      <c r="E472" s="30" t="s">
        <v>1008</v>
      </c>
      <c r="F472" s="21" t="s">
        <v>663</v>
      </c>
      <c r="G472" s="30" t="s">
        <v>83</v>
      </c>
      <c r="H472" s="21" t="s">
        <v>725</v>
      </c>
      <c r="I472" s="21" t="s">
        <v>666</v>
      </c>
      <c r="J472" s="30" t="s">
        <v>1008</v>
      </c>
    </row>
    <row r="473" s="1" customFormat="1" ht="42" customHeight="1" spans="1:10">
      <c r="A473" s="164"/>
      <c r="B473" s="21"/>
      <c r="C473" s="21" t="s">
        <v>661</v>
      </c>
      <c r="D473" s="21" t="s">
        <v>662</v>
      </c>
      <c r="E473" s="30" t="s">
        <v>1009</v>
      </c>
      <c r="F473" s="21" t="s">
        <v>663</v>
      </c>
      <c r="G473" s="30" t="s">
        <v>1010</v>
      </c>
      <c r="H473" s="21" t="s">
        <v>725</v>
      </c>
      <c r="I473" s="21" t="s">
        <v>666</v>
      </c>
      <c r="J473" s="30" t="s">
        <v>1009</v>
      </c>
    </row>
    <row r="474" s="1" customFormat="1" ht="42" customHeight="1" spans="1:10">
      <c r="A474" s="164"/>
      <c r="B474" s="21"/>
      <c r="C474" s="21" t="s">
        <v>661</v>
      </c>
      <c r="D474" s="21" t="s">
        <v>662</v>
      </c>
      <c r="E474" s="30" t="s">
        <v>1011</v>
      </c>
      <c r="F474" s="21" t="s">
        <v>663</v>
      </c>
      <c r="G474" s="30" t="s">
        <v>84</v>
      </c>
      <c r="H474" s="21" t="s">
        <v>725</v>
      </c>
      <c r="I474" s="21" t="s">
        <v>666</v>
      </c>
      <c r="J474" s="30" t="s">
        <v>1011</v>
      </c>
    </row>
    <row r="475" s="1" customFormat="1" ht="42" customHeight="1" spans="1:10">
      <c r="A475" s="164"/>
      <c r="B475" s="21"/>
      <c r="C475" s="21" t="s">
        <v>661</v>
      </c>
      <c r="D475" s="21" t="s">
        <v>662</v>
      </c>
      <c r="E475" s="30" t="s">
        <v>1012</v>
      </c>
      <c r="F475" s="21" t="s">
        <v>663</v>
      </c>
      <c r="G475" s="30" t="s">
        <v>1013</v>
      </c>
      <c r="H475" s="21" t="s">
        <v>725</v>
      </c>
      <c r="I475" s="21" t="s">
        <v>666</v>
      </c>
      <c r="J475" s="30" t="s">
        <v>1012</v>
      </c>
    </row>
    <row r="476" s="1" customFormat="1" ht="42" customHeight="1" spans="1:10">
      <c r="A476" s="164"/>
      <c r="B476" s="21"/>
      <c r="C476" s="21" t="s">
        <v>661</v>
      </c>
      <c r="D476" s="21" t="s">
        <v>662</v>
      </c>
      <c r="E476" s="30" t="s">
        <v>1014</v>
      </c>
      <c r="F476" s="21" t="s">
        <v>663</v>
      </c>
      <c r="G476" s="30" t="s">
        <v>1015</v>
      </c>
      <c r="H476" s="21" t="s">
        <v>725</v>
      </c>
      <c r="I476" s="21" t="s">
        <v>666</v>
      </c>
      <c r="J476" s="30" t="s">
        <v>1014</v>
      </c>
    </row>
    <row r="477" s="1" customFormat="1" ht="42" customHeight="1" spans="1:10">
      <c r="A477" s="164"/>
      <c r="B477" s="21"/>
      <c r="C477" s="21" t="s">
        <v>661</v>
      </c>
      <c r="D477" s="21" t="s">
        <v>662</v>
      </c>
      <c r="E477" s="30" t="s">
        <v>1016</v>
      </c>
      <c r="F477" s="21" t="s">
        <v>663</v>
      </c>
      <c r="G477" s="30" t="s">
        <v>1017</v>
      </c>
      <c r="H477" s="21" t="s">
        <v>725</v>
      </c>
      <c r="I477" s="21" t="s">
        <v>666</v>
      </c>
      <c r="J477" s="30" t="s">
        <v>1016</v>
      </c>
    </row>
    <row r="478" s="1" customFormat="1" ht="42" customHeight="1" spans="1:10">
      <c r="A478" s="164"/>
      <c r="B478" s="21"/>
      <c r="C478" s="21" t="s">
        <v>661</v>
      </c>
      <c r="D478" s="21" t="s">
        <v>737</v>
      </c>
      <c r="E478" s="30" t="s">
        <v>1018</v>
      </c>
      <c r="F478" s="21" t="s">
        <v>676</v>
      </c>
      <c r="G478" s="30" t="s">
        <v>704</v>
      </c>
      <c r="H478" s="21" t="s">
        <v>678</v>
      </c>
      <c r="I478" s="21" t="s">
        <v>666</v>
      </c>
      <c r="J478" s="30" t="s">
        <v>1018</v>
      </c>
    </row>
    <row r="479" s="1" customFormat="1" ht="42" customHeight="1" spans="1:10">
      <c r="A479" s="164"/>
      <c r="B479" s="21"/>
      <c r="C479" s="21" t="s">
        <v>661</v>
      </c>
      <c r="D479" s="21" t="s">
        <v>945</v>
      </c>
      <c r="E479" s="30" t="s">
        <v>1019</v>
      </c>
      <c r="F479" s="21" t="s">
        <v>742</v>
      </c>
      <c r="G479" s="30" t="s">
        <v>1020</v>
      </c>
      <c r="H479" s="21" t="s">
        <v>1021</v>
      </c>
      <c r="I479" s="21" t="s">
        <v>666</v>
      </c>
      <c r="J479" s="30" t="s">
        <v>946</v>
      </c>
    </row>
    <row r="480" s="1" customFormat="1" ht="42" customHeight="1" spans="1:10">
      <c r="A480" s="164"/>
      <c r="B480" s="21"/>
      <c r="C480" s="21" t="s">
        <v>667</v>
      </c>
      <c r="D480" s="21" t="s">
        <v>740</v>
      </c>
      <c r="E480" s="30" t="s">
        <v>1022</v>
      </c>
      <c r="F480" s="21" t="s">
        <v>663</v>
      </c>
      <c r="G480" s="30" t="s">
        <v>699</v>
      </c>
      <c r="H480" s="21" t="s">
        <v>678</v>
      </c>
      <c r="I480" s="21" t="s">
        <v>672</v>
      </c>
      <c r="J480" s="30" t="s">
        <v>1022</v>
      </c>
    </row>
    <row r="481" s="1" customFormat="1" ht="42" customHeight="1" spans="1:10">
      <c r="A481" s="164"/>
      <c r="B481" s="21"/>
      <c r="C481" s="21" t="s">
        <v>667</v>
      </c>
      <c r="D481" s="21" t="s">
        <v>750</v>
      </c>
      <c r="E481" s="30" t="s">
        <v>1023</v>
      </c>
      <c r="F481" s="21" t="s">
        <v>663</v>
      </c>
      <c r="G481" s="30" t="s">
        <v>699</v>
      </c>
      <c r="H481" s="21" t="s">
        <v>678</v>
      </c>
      <c r="I481" s="21" t="s">
        <v>672</v>
      </c>
      <c r="J481" s="30" t="s">
        <v>1023</v>
      </c>
    </row>
    <row r="482" s="1" customFormat="1" ht="42" customHeight="1" spans="1:10">
      <c r="A482" s="164"/>
      <c r="B482" s="21"/>
      <c r="C482" s="21" t="s">
        <v>667</v>
      </c>
      <c r="D482" s="21" t="s">
        <v>701</v>
      </c>
      <c r="E482" s="30" t="s">
        <v>1024</v>
      </c>
      <c r="F482" s="21" t="s">
        <v>663</v>
      </c>
      <c r="G482" s="30" t="s">
        <v>699</v>
      </c>
      <c r="H482" s="21" t="s">
        <v>678</v>
      </c>
      <c r="I482" s="21" t="s">
        <v>672</v>
      </c>
      <c r="J482" s="30" t="s">
        <v>1024</v>
      </c>
    </row>
    <row r="483" s="1" customFormat="1" ht="42" customHeight="1" spans="1:10">
      <c r="A483" s="164"/>
      <c r="B483" s="21"/>
      <c r="C483" s="21" t="s">
        <v>673</v>
      </c>
      <c r="D483" s="21" t="s">
        <v>674</v>
      </c>
      <c r="E483" s="30" t="s">
        <v>974</v>
      </c>
      <c r="F483" s="21" t="s">
        <v>676</v>
      </c>
      <c r="G483" s="30" t="s">
        <v>704</v>
      </c>
      <c r="H483" s="21" t="s">
        <v>678</v>
      </c>
      <c r="I483" s="21" t="s">
        <v>666</v>
      </c>
      <c r="J483" s="30" t="s">
        <v>974</v>
      </c>
    </row>
    <row r="484" s="1" customFormat="1" ht="42" customHeight="1" spans="1:10">
      <c r="A484" s="164" t="s">
        <v>358</v>
      </c>
      <c r="B484" s="21" t="s">
        <v>1025</v>
      </c>
      <c r="C484" s="21" t="s">
        <v>661</v>
      </c>
      <c r="D484" s="21" t="s">
        <v>662</v>
      </c>
      <c r="E484" s="30" t="s">
        <v>1026</v>
      </c>
      <c r="F484" s="21" t="s">
        <v>663</v>
      </c>
      <c r="G484" s="30" t="s">
        <v>87</v>
      </c>
      <c r="H484" s="21" t="s">
        <v>823</v>
      </c>
      <c r="I484" s="21" t="s">
        <v>666</v>
      </c>
      <c r="J484" s="30" t="s">
        <v>1027</v>
      </c>
    </row>
    <row r="485" s="1" customFormat="1" ht="42" customHeight="1" spans="1:10">
      <c r="A485" s="164"/>
      <c r="B485" s="21"/>
      <c r="C485" s="21" t="s">
        <v>661</v>
      </c>
      <c r="D485" s="21" t="s">
        <v>737</v>
      </c>
      <c r="E485" s="30" t="s">
        <v>1028</v>
      </c>
      <c r="F485" s="21" t="s">
        <v>676</v>
      </c>
      <c r="G485" s="30" t="s">
        <v>677</v>
      </c>
      <c r="H485" s="21" t="s">
        <v>678</v>
      </c>
      <c r="I485" s="21" t="s">
        <v>666</v>
      </c>
      <c r="J485" s="30" t="s">
        <v>1027</v>
      </c>
    </row>
    <row r="486" s="1" customFormat="1" ht="42" customHeight="1" spans="1:10">
      <c r="A486" s="164"/>
      <c r="B486" s="21"/>
      <c r="C486" s="21" t="s">
        <v>667</v>
      </c>
      <c r="D486" s="21" t="s">
        <v>668</v>
      </c>
      <c r="E486" s="30" t="s">
        <v>1029</v>
      </c>
      <c r="F486" s="21" t="s">
        <v>663</v>
      </c>
      <c r="G486" s="30" t="s">
        <v>1029</v>
      </c>
      <c r="H486" s="21" t="s">
        <v>678</v>
      </c>
      <c r="I486" s="21" t="s">
        <v>672</v>
      </c>
      <c r="J486" s="30" t="s">
        <v>1027</v>
      </c>
    </row>
    <row r="487" s="1" customFormat="1" ht="42" customHeight="1" spans="1:10">
      <c r="A487" s="164"/>
      <c r="B487" s="21"/>
      <c r="C487" s="21" t="s">
        <v>673</v>
      </c>
      <c r="D487" s="21" t="s">
        <v>674</v>
      </c>
      <c r="E487" s="30" t="s">
        <v>686</v>
      </c>
      <c r="F487" s="21" t="s">
        <v>676</v>
      </c>
      <c r="G487" s="30" t="s">
        <v>677</v>
      </c>
      <c r="H487" s="21" t="s">
        <v>678</v>
      </c>
      <c r="I487" s="21" t="s">
        <v>666</v>
      </c>
      <c r="J487" s="30" t="s">
        <v>688</v>
      </c>
    </row>
    <row r="488" s="1" customFormat="1" ht="42" customHeight="1" spans="1:10">
      <c r="A488" s="164" t="s">
        <v>388</v>
      </c>
      <c r="B488" s="21" t="s">
        <v>388</v>
      </c>
      <c r="C488" s="21" t="s">
        <v>661</v>
      </c>
      <c r="D488" s="21" t="s">
        <v>662</v>
      </c>
      <c r="E488" s="30" t="s">
        <v>388</v>
      </c>
      <c r="F488" s="21" t="s">
        <v>663</v>
      </c>
      <c r="G488" s="30" t="s">
        <v>1030</v>
      </c>
      <c r="H488" s="21" t="s">
        <v>665</v>
      </c>
      <c r="I488" s="21" t="s">
        <v>666</v>
      </c>
      <c r="J488" s="30" t="s">
        <v>388</v>
      </c>
    </row>
    <row r="489" s="1" customFormat="1" ht="42" customHeight="1" spans="1:10">
      <c r="A489" s="164"/>
      <c r="B489" s="21"/>
      <c r="C489" s="21" t="s">
        <v>667</v>
      </c>
      <c r="D489" s="21" t="s">
        <v>668</v>
      </c>
      <c r="E489" s="30" t="s">
        <v>1031</v>
      </c>
      <c r="F489" s="21" t="s">
        <v>663</v>
      </c>
      <c r="G489" s="30" t="s">
        <v>1031</v>
      </c>
      <c r="H489" s="21"/>
      <c r="I489" s="21" t="s">
        <v>672</v>
      </c>
      <c r="J489" s="30" t="s">
        <v>1031</v>
      </c>
    </row>
    <row r="490" s="1" customFormat="1" ht="42" customHeight="1" spans="1:10">
      <c r="A490" s="164"/>
      <c r="B490" s="21"/>
      <c r="C490" s="21" t="s">
        <v>673</v>
      </c>
      <c r="D490" s="21" t="s">
        <v>674</v>
      </c>
      <c r="E490" s="30" t="s">
        <v>675</v>
      </c>
      <c r="F490" s="21" t="s">
        <v>676</v>
      </c>
      <c r="G490" s="30" t="s">
        <v>677</v>
      </c>
      <c r="H490" s="21" t="s">
        <v>678</v>
      </c>
      <c r="I490" s="21" t="s">
        <v>666</v>
      </c>
      <c r="J490" s="30" t="s">
        <v>675</v>
      </c>
    </row>
    <row r="491" s="1" customFormat="1" ht="42" customHeight="1" spans="1:10">
      <c r="A491" s="164" t="s">
        <v>360</v>
      </c>
      <c r="B491" s="21" t="s">
        <v>1032</v>
      </c>
      <c r="C491" s="21" t="s">
        <v>661</v>
      </c>
      <c r="D491" s="21" t="s">
        <v>662</v>
      </c>
      <c r="E491" s="30" t="s">
        <v>1033</v>
      </c>
      <c r="F491" s="21" t="s">
        <v>663</v>
      </c>
      <c r="G491" s="30" t="s">
        <v>1034</v>
      </c>
      <c r="H491" s="21" t="s">
        <v>693</v>
      </c>
      <c r="I491" s="21" t="s">
        <v>666</v>
      </c>
      <c r="J491" s="30" t="s">
        <v>1032</v>
      </c>
    </row>
    <row r="492" s="1" customFormat="1" ht="42" customHeight="1" spans="1:10">
      <c r="A492" s="164"/>
      <c r="B492" s="21"/>
      <c r="C492" s="21" t="s">
        <v>667</v>
      </c>
      <c r="D492" s="21" t="s">
        <v>668</v>
      </c>
      <c r="E492" s="30" t="s">
        <v>1035</v>
      </c>
      <c r="F492" s="21" t="s">
        <v>663</v>
      </c>
      <c r="G492" s="30" t="s">
        <v>1035</v>
      </c>
      <c r="H492" s="21" t="s">
        <v>678</v>
      </c>
      <c r="I492" s="21" t="s">
        <v>672</v>
      </c>
      <c r="J492" s="30" t="s">
        <v>1032</v>
      </c>
    </row>
    <row r="493" s="1" customFormat="1" ht="42" customHeight="1" spans="1:10">
      <c r="A493" s="164"/>
      <c r="B493" s="21"/>
      <c r="C493" s="21" t="s">
        <v>667</v>
      </c>
      <c r="D493" s="21" t="s">
        <v>701</v>
      </c>
      <c r="E493" s="30" t="s">
        <v>1036</v>
      </c>
      <c r="F493" s="21" t="s">
        <v>676</v>
      </c>
      <c r="G493" s="30" t="s">
        <v>84</v>
      </c>
      <c r="H493" s="21" t="s">
        <v>948</v>
      </c>
      <c r="I493" s="21" t="s">
        <v>666</v>
      </c>
      <c r="J493" s="30" t="s">
        <v>1036</v>
      </c>
    </row>
    <row r="494" s="1" customFormat="1" ht="42" customHeight="1" spans="1:10">
      <c r="A494" s="164"/>
      <c r="B494" s="21"/>
      <c r="C494" s="21" t="s">
        <v>673</v>
      </c>
      <c r="D494" s="21" t="s">
        <v>674</v>
      </c>
      <c r="E494" s="30" t="s">
        <v>686</v>
      </c>
      <c r="F494" s="21" t="s">
        <v>676</v>
      </c>
      <c r="G494" s="30" t="s">
        <v>677</v>
      </c>
      <c r="H494" s="21" t="s">
        <v>678</v>
      </c>
      <c r="I494" s="21" t="s">
        <v>666</v>
      </c>
      <c r="J494" s="30" t="s">
        <v>688</v>
      </c>
    </row>
  </sheetData>
  <mergeCells count="288">
    <mergeCell ref="A2:J2"/>
    <mergeCell ref="A3:H3"/>
    <mergeCell ref="A7:A9"/>
    <mergeCell ref="A10:A12"/>
    <mergeCell ref="A13:A15"/>
    <mergeCell ref="A16:A18"/>
    <mergeCell ref="A19:A21"/>
    <mergeCell ref="A22:A27"/>
    <mergeCell ref="A28:A30"/>
    <mergeCell ref="A31:A33"/>
    <mergeCell ref="A34:A36"/>
    <mergeCell ref="A37:A39"/>
    <mergeCell ref="A40:A42"/>
    <mergeCell ref="A43:A45"/>
    <mergeCell ref="A46:A48"/>
    <mergeCell ref="A49:A51"/>
    <mergeCell ref="A52:A54"/>
    <mergeCell ref="A55:A57"/>
    <mergeCell ref="A58:A60"/>
    <mergeCell ref="A61:A63"/>
    <mergeCell ref="A64:A66"/>
    <mergeCell ref="A67:A69"/>
    <mergeCell ref="A70:A72"/>
    <mergeCell ref="A73:A75"/>
    <mergeCell ref="A76:A83"/>
    <mergeCell ref="A84:A87"/>
    <mergeCell ref="A88:A90"/>
    <mergeCell ref="A91:A93"/>
    <mergeCell ref="A94:A98"/>
    <mergeCell ref="A99:A101"/>
    <mergeCell ref="A102:A104"/>
    <mergeCell ref="A105:A107"/>
    <mergeCell ref="A108:A110"/>
    <mergeCell ref="A111:A113"/>
    <mergeCell ref="A114:A116"/>
    <mergeCell ref="A117:A119"/>
    <mergeCell ref="A120:A122"/>
    <mergeCell ref="A123:A125"/>
    <mergeCell ref="A126:A128"/>
    <mergeCell ref="A129:A131"/>
    <mergeCell ref="A132:A135"/>
    <mergeCell ref="A136:A144"/>
    <mergeCell ref="A145:A147"/>
    <mergeCell ref="A148:A150"/>
    <mergeCell ref="A151:A153"/>
    <mergeCell ref="A154:A156"/>
    <mergeCell ref="A157:A159"/>
    <mergeCell ref="A160:A165"/>
    <mergeCell ref="A166:A169"/>
    <mergeCell ref="A170:A172"/>
    <mergeCell ref="A173:A181"/>
    <mergeCell ref="A182:A184"/>
    <mergeCell ref="A185:A187"/>
    <mergeCell ref="A188:A190"/>
    <mergeCell ref="A191:A193"/>
    <mergeCell ref="A194:A196"/>
    <mergeCell ref="A197:A199"/>
    <mergeCell ref="A200:A203"/>
    <mergeCell ref="A204:A206"/>
    <mergeCell ref="A207:A209"/>
    <mergeCell ref="A210:A214"/>
    <mergeCell ref="A215:A217"/>
    <mergeCell ref="A218:A220"/>
    <mergeCell ref="A221:A223"/>
    <mergeCell ref="A224:A226"/>
    <mergeCell ref="A227:A229"/>
    <mergeCell ref="A230:A232"/>
    <mergeCell ref="A233:A236"/>
    <mergeCell ref="A237:A239"/>
    <mergeCell ref="A240:A242"/>
    <mergeCell ref="A243:A245"/>
    <mergeCell ref="A246:A248"/>
    <mergeCell ref="A249:A251"/>
    <mergeCell ref="A252:A255"/>
    <mergeCell ref="A256:A258"/>
    <mergeCell ref="A259:A261"/>
    <mergeCell ref="A262:A264"/>
    <mergeCell ref="A265:A267"/>
    <mergeCell ref="A268:A270"/>
    <mergeCell ref="A271:A273"/>
    <mergeCell ref="A274:A277"/>
    <mergeCell ref="A278:A280"/>
    <mergeCell ref="A281:A283"/>
    <mergeCell ref="A284:A286"/>
    <mergeCell ref="A287:A289"/>
    <mergeCell ref="A290:A292"/>
    <mergeCell ref="A293:A295"/>
    <mergeCell ref="A296:A298"/>
    <mergeCell ref="A299:A301"/>
    <mergeCell ref="A302:A306"/>
    <mergeCell ref="A307:A309"/>
    <mergeCell ref="A310:A312"/>
    <mergeCell ref="A313:A315"/>
    <mergeCell ref="A316:A318"/>
    <mergeCell ref="A319:A321"/>
    <mergeCell ref="A322:A324"/>
    <mergeCell ref="A325:A327"/>
    <mergeCell ref="A328:A330"/>
    <mergeCell ref="A331:A333"/>
    <mergeCell ref="A334:A336"/>
    <mergeCell ref="A337:A339"/>
    <mergeCell ref="A340:A342"/>
    <mergeCell ref="A343:A345"/>
    <mergeCell ref="A346:A348"/>
    <mergeCell ref="A349:A351"/>
    <mergeCell ref="A352:A354"/>
    <mergeCell ref="A355:A359"/>
    <mergeCell ref="A360:A362"/>
    <mergeCell ref="A363:A365"/>
    <mergeCell ref="A366:A368"/>
    <mergeCell ref="A369:A371"/>
    <mergeCell ref="A372:A374"/>
    <mergeCell ref="A375:A377"/>
    <mergeCell ref="A378:A380"/>
    <mergeCell ref="A381:A383"/>
    <mergeCell ref="A384:A387"/>
    <mergeCell ref="A388:A390"/>
    <mergeCell ref="A391:A393"/>
    <mergeCell ref="A394:A396"/>
    <mergeCell ref="A397:A399"/>
    <mergeCell ref="A400:A402"/>
    <mergeCell ref="A403:A405"/>
    <mergeCell ref="A406:A408"/>
    <mergeCell ref="A409:A411"/>
    <mergeCell ref="A412:A414"/>
    <mergeCell ref="A415:A417"/>
    <mergeCell ref="A418:A420"/>
    <mergeCell ref="A421:A423"/>
    <mergeCell ref="A424:A426"/>
    <mergeCell ref="A427:A429"/>
    <mergeCell ref="A430:A432"/>
    <mergeCell ref="A433:A435"/>
    <mergeCell ref="A436:A440"/>
    <mergeCell ref="A441:A443"/>
    <mergeCell ref="A444:A448"/>
    <mergeCell ref="A449:A453"/>
    <mergeCell ref="A454:A456"/>
    <mergeCell ref="A457:A459"/>
    <mergeCell ref="A460:A462"/>
    <mergeCell ref="A463:A467"/>
    <mergeCell ref="A468:A471"/>
    <mergeCell ref="A472:A483"/>
    <mergeCell ref="A484:A487"/>
    <mergeCell ref="A488:A490"/>
    <mergeCell ref="A491:A494"/>
    <mergeCell ref="B7:B9"/>
    <mergeCell ref="B10:B12"/>
    <mergeCell ref="B13:B15"/>
    <mergeCell ref="B16:B18"/>
    <mergeCell ref="B19:B21"/>
    <mergeCell ref="B22:B27"/>
    <mergeCell ref="B28:B30"/>
    <mergeCell ref="B31:B33"/>
    <mergeCell ref="B34:B36"/>
    <mergeCell ref="B37:B39"/>
    <mergeCell ref="B40:B42"/>
    <mergeCell ref="B43:B45"/>
    <mergeCell ref="B46:B48"/>
    <mergeCell ref="B49:B51"/>
    <mergeCell ref="B52:B54"/>
    <mergeCell ref="B55:B57"/>
    <mergeCell ref="B58:B60"/>
    <mergeCell ref="B61:B63"/>
    <mergeCell ref="B64:B66"/>
    <mergeCell ref="B67:B69"/>
    <mergeCell ref="B70:B72"/>
    <mergeCell ref="B73:B75"/>
    <mergeCell ref="B76:B83"/>
    <mergeCell ref="B84:B87"/>
    <mergeCell ref="B88:B90"/>
    <mergeCell ref="B91:B93"/>
    <mergeCell ref="B94:B98"/>
    <mergeCell ref="B99:B101"/>
    <mergeCell ref="B102:B104"/>
    <mergeCell ref="B105:B107"/>
    <mergeCell ref="B108:B110"/>
    <mergeCell ref="B111:B113"/>
    <mergeCell ref="B114:B116"/>
    <mergeCell ref="B117:B119"/>
    <mergeCell ref="B120:B122"/>
    <mergeCell ref="B123:B125"/>
    <mergeCell ref="B126:B128"/>
    <mergeCell ref="B129:B131"/>
    <mergeCell ref="B132:B135"/>
    <mergeCell ref="B136:B144"/>
    <mergeCell ref="B145:B147"/>
    <mergeCell ref="B148:B150"/>
    <mergeCell ref="B151:B153"/>
    <mergeCell ref="B154:B156"/>
    <mergeCell ref="B157:B159"/>
    <mergeCell ref="B160:B165"/>
    <mergeCell ref="B166:B169"/>
    <mergeCell ref="B170:B172"/>
    <mergeCell ref="B173:B181"/>
    <mergeCell ref="B182:B184"/>
    <mergeCell ref="B185:B187"/>
    <mergeCell ref="B188:B190"/>
    <mergeCell ref="B191:B193"/>
    <mergeCell ref="B194:B196"/>
    <mergeCell ref="B197:B199"/>
    <mergeCell ref="B200:B203"/>
    <mergeCell ref="B204:B206"/>
    <mergeCell ref="B207:B209"/>
    <mergeCell ref="B210:B214"/>
    <mergeCell ref="B215:B217"/>
    <mergeCell ref="B218:B220"/>
    <mergeCell ref="B221:B223"/>
    <mergeCell ref="B224:B226"/>
    <mergeCell ref="B227:B229"/>
    <mergeCell ref="B230:B232"/>
    <mergeCell ref="B233:B236"/>
    <mergeCell ref="B237:B239"/>
    <mergeCell ref="B240:B242"/>
    <mergeCell ref="B243:B245"/>
    <mergeCell ref="B246:B248"/>
    <mergeCell ref="B249:B251"/>
    <mergeCell ref="B252:B255"/>
    <mergeCell ref="B256:B258"/>
    <mergeCell ref="B259:B261"/>
    <mergeCell ref="B262:B264"/>
    <mergeCell ref="B265:B267"/>
    <mergeCell ref="B268:B270"/>
    <mergeCell ref="B271:B273"/>
    <mergeCell ref="B274:B277"/>
    <mergeCell ref="B278:B280"/>
    <mergeCell ref="B281:B283"/>
    <mergeCell ref="B284:B286"/>
    <mergeCell ref="B287:B289"/>
    <mergeCell ref="B290:B292"/>
    <mergeCell ref="B293:B295"/>
    <mergeCell ref="B296:B298"/>
    <mergeCell ref="B299:B301"/>
    <mergeCell ref="B302:B306"/>
    <mergeCell ref="B307:B309"/>
    <mergeCell ref="B310:B312"/>
    <mergeCell ref="B313:B315"/>
    <mergeCell ref="B316:B318"/>
    <mergeCell ref="B319:B321"/>
    <mergeCell ref="B322:B324"/>
    <mergeCell ref="B325:B327"/>
    <mergeCell ref="B328:B330"/>
    <mergeCell ref="B331:B333"/>
    <mergeCell ref="B334:B336"/>
    <mergeCell ref="B337:B339"/>
    <mergeCell ref="B340:B342"/>
    <mergeCell ref="B343:B345"/>
    <mergeCell ref="B346:B348"/>
    <mergeCell ref="B349:B351"/>
    <mergeCell ref="B352:B354"/>
    <mergeCell ref="B355:B359"/>
    <mergeCell ref="B360:B362"/>
    <mergeCell ref="B363:B365"/>
    <mergeCell ref="B366:B368"/>
    <mergeCell ref="B369:B371"/>
    <mergeCell ref="B372:B374"/>
    <mergeCell ref="B375:B377"/>
    <mergeCell ref="B378:B380"/>
    <mergeCell ref="B381:B383"/>
    <mergeCell ref="B384:B387"/>
    <mergeCell ref="B388:B390"/>
    <mergeCell ref="B391:B393"/>
    <mergeCell ref="B394:B396"/>
    <mergeCell ref="B397:B399"/>
    <mergeCell ref="B400:B402"/>
    <mergeCell ref="B403:B405"/>
    <mergeCell ref="B406:B408"/>
    <mergeCell ref="B409:B411"/>
    <mergeCell ref="B412:B414"/>
    <mergeCell ref="B415:B417"/>
    <mergeCell ref="B418:B420"/>
    <mergeCell ref="B421:B423"/>
    <mergeCell ref="B424:B426"/>
    <mergeCell ref="B427:B429"/>
    <mergeCell ref="B430:B432"/>
    <mergeCell ref="B433:B435"/>
    <mergeCell ref="B436:B440"/>
    <mergeCell ref="B441:B443"/>
    <mergeCell ref="B444:B448"/>
    <mergeCell ref="B449:B453"/>
    <mergeCell ref="B454:B456"/>
    <mergeCell ref="B457:B459"/>
    <mergeCell ref="B460:B462"/>
    <mergeCell ref="B463:B467"/>
    <mergeCell ref="B468:B471"/>
    <mergeCell ref="B472:B483"/>
    <mergeCell ref="B484:B487"/>
    <mergeCell ref="B488:B490"/>
    <mergeCell ref="B491:B494"/>
  </mergeCells>
  <printOptions horizontalCentered="1"/>
  <pageMargins left="0.96" right="0.96" top="0.72" bottom="0.72"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县对下转移支付预算表09-1</vt:lpstr>
      <vt:lpstr>县对下转移支付绩效目标表09-2</vt:lpstr>
      <vt:lpstr>新增资产配置表10</vt:lpstr>
      <vt:lpstr>上级转移支付补助项目支出预算表11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马应佳</cp:lastModifiedBy>
  <dcterms:created xsi:type="dcterms:W3CDTF">2025-02-06T07:09:00Z</dcterms:created>
  <dcterms:modified xsi:type="dcterms:W3CDTF">2025-03-18T02:31:56Z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1A00A4DA7E8945B8BBD59C1948F9F40C</vt:lpwstr>
  </property>
  <property fmtid="{D5CDD505-2E9C-101B-9397-08002B2CF9AE}" pid="3" name="KSOProductBuildVer">
    <vt:lpwstr>2052-12.1.0.18276</vt:lpwstr>
  </property>
</Properties>
</file>