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'县对下转移支付预算表09-1'!$A:$A,'县对下转移支付预算表09-1'!$1:$1</definedName>
    <definedName name="_xlnm.Print_Titles" localSheetId="13">'县对下转移支付绩效目标表09-2'!$A:$A,'县对下转移支付绩效目标表09-2'!$1:$1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<sst xmlns="http://schemas.openxmlformats.org/spreadsheetml/2006/main" count="1099" uniqueCount="395">
  <si>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</si>
  <si>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</si>
  <si>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</si>
  <si>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</si>
  <si>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</si>
  <si>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</si>
  <si>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</si>
  <si>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</si>
  <si>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</si>
  <si>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</si>
  <si>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</si>
  <si>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</si>
  <si>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</si>
  <si>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</si>
  <si>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</si>
  <si>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</si>
  <si>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</si>
  <si>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</si>
  <si>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</si>
  <si>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</si>
  <si>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</si>
  <si>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</si>
  <si>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</si>
  <si>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</si>
  <si>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</si>
  <si>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</si>
  <si>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</si>
  <si>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</si>
  <si>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</si>
  <si>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</si>
  <si>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</si>
  <si>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</si>
  <si>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</si>
  <si>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</si>
  <si>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</si>
  <si>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</si>
  <si>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</si>
  <si>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</si>
  <si>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</si>
  <si>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</si>
  <si>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</si>
  <si>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</si>
  <si>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</si>
  <si>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</si>
  <si>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</si>
  <si>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</si>
  <si>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</si>
  <si>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</si>
  <si>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</si>
  <si>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</si>
  <si>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</si>
  <si>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</si>
  <si>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</si>
  <si>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</si>
  <si>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</si>
  <si>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</si>
  <si>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</si>
  <si>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</si>
  <si>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</si>
  <si>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</si>
  <si>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</si>
  <si>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</si>
  <si>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</si>
  <si>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</si>
  <si>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</si>
  <si>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</si>
  <si>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</si>
  <si>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</si>
  <si>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</si>
  <si>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301001</t>
  </si>
  <si>
    <t>中国共产党寻甸回族彝族自治县委员会办公室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</si>
  <si>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</si>
  <si>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</si>
  <si>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</si>
  <si>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</si>
  <si>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</si>
  <si>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</si>
  <si>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</si>
  <si>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</si>
  <si>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</si>
  <si>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</si>
  <si>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</si>
  <si>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</si>
  <si>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</si>
  <si>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</si>
  <si>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</si>
  <si>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</si>
  <si>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</si>
  <si>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</si>
  <si>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</si>
  <si>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</si>
  <si>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</si>
  <si>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</si>
  <si>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</si>
  <si>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</si>
  <si>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</si>
  <si>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</si>
  <si>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</si>
  <si>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</si>
  <si>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2013105</t>
  </si>
  <si>
    <t>专项业务</t>
  </si>
  <si>
    <t>2013199</t>
  </si>
  <si>
    <t>其他党委办公厅（室）及相关机构事务支出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</si>
  <si>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</si>
  <si>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</si>
  <si>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</si>
  <si>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</si>
  <si>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</si>
  <si>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</si>
  <si>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</si>
  <si>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</si>
  <si>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</si>
  <si>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</si>
  <si>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</si>
  <si>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</si>
  <si>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</si>
  <si>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</si>
  <si>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</si>
  <si>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</si>
  <si>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</si>
  <si>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</si>
  <si>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</si>
  <si>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</si>
  <si>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</si>
  <si>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</si>
  <si>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</si>
  <si>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</si>
  <si>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</si>
  <si>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</si>
  <si>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</si>
  <si>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</si>
  <si>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</si>
  <si>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</si>
  <si>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</si>
  <si>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</si>
  <si>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</si>
  <si>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</si>
  <si>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</si>
  <si>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</si>
  <si>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</si>
  <si>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</si>
  <si>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</si>
  <si>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</si>
  <si>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</si>
  <si>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</si>
  <si>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</si>
  <si>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</si>
  <si>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</si>
  <si>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</si>
  <si>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</si>
  <si>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</si>
  <si>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</si>
  <si>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</si>
  <si>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</si>
  <si>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</si>
  <si>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</si>
  <si>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</si>
  <si>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</si>
  <si>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</si>
  <si>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</si>
  <si>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</si>
  <si>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</si>
  <si>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</si>
  <si>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</si>
  <si>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</si>
  <si>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</si>
  <si>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</si>
  <si>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</si>
  <si>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</si>
  <si>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</si>
  <si>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</si>
  <si>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</si>
  <si>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</si>
  <si>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3</t>
  </si>
  <si>
    <t>4</t>
  </si>
  <si>
    <t>5</t>
  </si>
  <si>
    <t>6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</si>
  <si>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</si>
  <si>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</si>
  <si>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</si>
  <si>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</si>
  <si>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</si>
  <si>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</si>
  <si>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</si>
  <si>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</si>
  <si>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</si>
  <si>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</si>
  <si>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</si>
  <si>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</si>
  <si>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</si>
  <si>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</si>
  <si>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</si>
  <si>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</si>
  <si>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</si>
  <si>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</si>
  <si>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</si>
  <si>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</si>
  <si>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</si>
  <si>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</si>
  <si>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</si>
  <si>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</si>
  <si>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</si>
  <si>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</si>
  <si>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</si>
  <si>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530129210000000003962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</si>
  <si>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</si>
  <si>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</si>
  <si>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</si>
  <si>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</si>
  <si>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</si>
  <si>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</si>
  <si>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</si>
  <si>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530129210000000003964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</si>
  <si>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</si>
  <si>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</si>
  <si>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</si>
  <si>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</si>
  <si>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</si>
  <si>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</si>
  <si>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</si>
  <si>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</si>
  <si>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</si>
  <si>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</si>
  <si>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</si>
  <si>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530129210000000003965</t>
  </si>
  <si>
    <t>30113</t>
  </si>
  <si>
    <t>530129210000000003967</t>
  </si>
  <si>
    <t>公车购置及运维费</t>
  </si>
  <si>
    <t>30231</t>
  </si>
  <si>
    <t>公务用车运行维护费</t>
  </si>
  <si>
    <t>530129210000000003968</t>
  </si>
  <si>
    <t>公务交通补贴</t>
  </si>
  <si>
    <t>30239</t>
  </si>
  <si>
    <t>其他交通费用</t>
  </si>
  <si>
    <t>530129210000000003969</t>
  </si>
  <si>
    <t>工会经费</t>
  </si>
  <si>
    <t>30228</t>
  </si>
  <si>
    <t>530129210000000003970</t>
  </si>
  <si>
    <t>一般公用经费支出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</si>
  <si>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</si>
  <si>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</si>
  <si>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</si>
  <si>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</si>
  <si>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</si>
  <si>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</si>
  <si>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</si>
  <si>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</si>
  <si>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30299</t>
  </si>
  <si>
    <t>其他商品和服务支出</t>
  </si>
  <si>
    <t>530129231100001541311</t>
  </si>
  <si>
    <t>事业人员支出工资</t>
  </si>
  <si>
    <t>30107</t>
  </si>
  <si>
    <t>绩效工资</t>
  </si>
  <si>
    <t>530129231100001545270</t>
  </si>
  <si>
    <t>行政人员绩效奖励</t>
  </si>
  <si>
    <t>530129241100002394885</t>
  </si>
  <si>
    <t>事业人员绩效奖励</t>
  </si>
  <si>
    <t>530129241100002394887</t>
  </si>
  <si>
    <t>530129251100003860106</t>
  </si>
  <si>
    <t>遗属补助</t>
  </si>
  <si>
    <t>30305</t>
  </si>
  <si>
    <t>生活补助</t>
  </si>
  <si>
    <t>530129251100003860107</t>
  </si>
  <si>
    <t>未在工资统发人员奖金</t>
  </si>
  <si>
    <t>530129251100003860117</t>
  </si>
  <si>
    <t>30217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</si>
  <si>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</si>
  <si>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</si>
  <si>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</si>
  <si>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</si>
  <si>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</si>
  <si>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</si>
  <si>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</si>
  <si>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</si>
  <si>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530129251100003867149</t>
  </si>
  <si>
    <t>2025年县委大院安保经费</t>
  </si>
  <si>
    <t>30227</t>
  </si>
  <si>
    <t>委托业务费</t>
  </si>
  <si>
    <t>530129251100003867154</t>
  </si>
  <si>
    <t>2025年目标督查工作经费</t>
  </si>
  <si>
    <t>530129251100003867163</t>
  </si>
  <si>
    <t>2025年保障办公室正常运转经费</t>
  </si>
  <si>
    <t>专项业务类</t>
  </si>
  <si>
    <t>530129251100004003628</t>
  </si>
  <si>
    <t>寻财行〔2024〕44号县党政机关深化安可替代任务县级配给工作资金</t>
  </si>
  <si>
    <t>31007</t>
  </si>
  <si>
    <t>信息网络及软件购置更新</t>
  </si>
  <si>
    <t>530129251100004004178</t>
  </si>
  <si>
    <t>寻财预〔2024〕1号2024年县委大院安保经费</t>
  </si>
  <si>
    <t>530129251100004004268</t>
  </si>
  <si>
    <t>寻财行〔2024〕106号县委机关后勤保障服务工作经费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</si>
  <si>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</si>
  <si>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</si>
  <si>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</si>
  <si>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</si>
  <si>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</si>
  <si>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</si>
  <si>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</si>
  <si>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</si>
  <si>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</si>
  <si>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</si>
  <si>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为县委大院安全服务提供资金保障</t>
  </si>
  <si>
    <t>产出指标</t>
  </si>
  <si>
    <t>时效指标</t>
  </si>
  <si>
    <t>资金时效</t>
  </si>
  <si>
    <t>=</t>
  </si>
  <si>
    <t>1.00</t>
  </si>
  <si>
    <t>年</t>
  </si>
  <si>
    <t>定量指标</t>
  </si>
  <si>
    <t>效益指标</t>
  </si>
  <si>
    <t>社会效益</t>
  </si>
  <si>
    <t>提高公共服务能力</t>
  </si>
  <si>
    <t>&gt;=</t>
  </si>
  <si>
    <t>90</t>
  </si>
  <si>
    <t>%</t>
  </si>
  <si>
    <t>满意度指标</t>
  </si>
  <si>
    <t>服务对象满意度</t>
  </si>
  <si>
    <t>定性指标</t>
  </si>
  <si>
    <t>保障县委大院2025年安保服务费</t>
  </si>
  <si>
    <t>公共服务能力提升</t>
  </si>
  <si>
    <t>群众满意度</t>
  </si>
  <si>
    <t>完成县级深化安可替代任务</t>
  </si>
  <si>
    <t>资金支出效率</t>
  </si>
  <si>
    <t>为县委办公室运转提供资金支持</t>
  </si>
  <si>
    <t>为目标督查工作基本运转提供资金保障。</t>
  </si>
  <si>
    <t>资金支出进度</t>
  </si>
  <si>
    <t>预算06表</t>
  </si>
  <si>
    <t>政府性基金预算支出预算表</t>
  </si>
  <si>
    <t>单位名称：昆明市发展和改革委员会</t>
  </si>
  <si>
    <t>政府性基金预算支出</t>
  </si>
  <si>
    <t>说明：本单位2025年无政府性基金预算支出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</si>
  <si>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</si>
  <si>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</si>
  <si>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</si>
  <si>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</si>
  <si>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</si>
  <si>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</si>
  <si>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</si>
  <si>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</si>
  <si>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</si>
  <si>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</si>
  <si>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</si>
  <si>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</si>
  <si>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说明：本单位2025年无政府采购预算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</si>
  <si>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</si>
  <si>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</si>
  <si>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</si>
  <si>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</si>
  <si>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</si>
  <si>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</si>
  <si>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</si>
  <si>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说明：本单位2025年无政府购买服务预算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</si>
  <si>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</si>
  <si>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</si>
  <si>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</si>
  <si>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</si>
  <si>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</si>
  <si>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</si>
  <si>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</si>
  <si>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</si>
  <si>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</si>
  <si>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</si>
  <si>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</si>
  <si>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</si>
  <si>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</si>
  <si>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</si>
  <si>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</si>
  <si>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</si>
  <si>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</si>
  <si>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</si>
  <si>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</si>
  <si>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</si>
  <si>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</si>
  <si>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</si>
  <si>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</si>
  <si>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说明：本单位2025年无县对下转移支付预算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</si>
  <si>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</si>
  <si>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</si>
  <si>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</si>
  <si>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</si>
  <si>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</si>
  <si>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</si>
  <si>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</si>
  <si>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</si>
  <si>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</si>
  <si>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说明：本单位2025年无新增资产配置预算</t>
  </si>
  <si>
    <t>预算11表</t>
  </si>
  <si>
    <t>上级补助</t>
  </si>
  <si>
    <t>说明：本单位2025年无上级转移支付补助项目支出预算</t>
  </si>
  <si>
    <t>预算12表</t>
  </si>
  <si>
    <t>项目级次</t>
  </si>
  <si>
    <t>216 其他公用支出</t>
  </si>
  <si>
    <t>本级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</si>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</sst>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19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178" fontId="5" fillId="0" borderId="7" xfId="54" applyFo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26" sqref="B26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4"/>
      <c r="C2" s="44"/>
      <c r="D2" s="62" t="s">
        <v>0</v>
      </c>
    </row>
    <row r="3" ht="41.25" customHeight="1" spans="1:1">
      <c r="A3" s="39" t="str">
        <f>"2025"&amp;"年部门财务收支预算总表"</f>
        <v>2025年部门财务收支预算总表</v>
      </c>
    </row>
    <row r="4" ht="17.25" customHeight="1" spans="1:4">
      <c r="A4" s="42" t="str">
        <f>"单位名称："&amp;"中国共产党寻甸回族彝族自治县委员会办公室"</f>
        <v>单位名称：中国共产党寻甸回族彝族自治县委员会办公室</v>
      </c>
      <c r="B4" s="162"/>
      <c r="D4" s="142" t="s">
        <v>1</v>
      </c>
    </row>
    <row r="5" ht="23.25" customHeight="1" spans="1:4">
      <c r="A5" s="163" t="s">
        <v>2</v>
      </c>
      <c r="B5" s="164"/>
      <c r="C5" s="163" t="s">
        <v>3</v>
      </c>
      <c r="D5" s="164"/>
    </row>
    <row r="6" ht="24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7.25" customHeight="1" spans="1:4">
      <c r="A7" s="165" t="s">
        <v>7</v>
      </c>
      <c r="B7" s="78">
        <v>9707767.9</v>
      </c>
      <c r="C7" s="165" t="s">
        <v>8</v>
      </c>
      <c r="D7" s="78">
        <v>7528965.85</v>
      </c>
    </row>
    <row r="8" ht="17.25" customHeight="1" spans="1:4">
      <c r="A8" s="165" t="s">
        <v>9</v>
      </c>
      <c r="B8" s="78"/>
      <c r="C8" s="165" t="s">
        <v>10</v>
      </c>
      <c r="D8" s="78"/>
    </row>
    <row r="9" ht="17.25" customHeight="1" spans="1:4">
      <c r="A9" s="165" t="s">
        <v>11</v>
      </c>
      <c r="B9" s="78"/>
      <c r="C9" s="198" t="s">
        <v>12</v>
      </c>
      <c r="D9" s="78"/>
    </row>
    <row r="10" ht="17.25" customHeight="1" spans="1:4">
      <c r="A10" s="165" t="s">
        <v>13</v>
      </c>
      <c r="B10" s="78"/>
      <c r="C10" s="198" t="s">
        <v>14</v>
      </c>
      <c r="D10" s="78"/>
    </row>
    <row r="11" ht="17.25" customHeight="1" spans="1:4">
      <c r="A11" s="165" t="s">
        <v>15</v>
      </c>
      <c r="B11" s="78"/>
      <c r="C11" s="198" t="s">
        <v>16</v>
      </c>
      <c r="D11" s="78"/>
    </row>
    <row r="12" ht="17.25" customHeight="1" spans="1:4">
      <c r="A12" s="165" t="s">
        <v>17</v>
      </c>
      <c r="B12" s="78"/>
      <c r="C12" s="198" t="s">
        <v>18</v>
      </c>
      <c r="D12" s="78"/>
    </row>
    <row r="13" ht="17.25" customHeight="1" spans="1:4">
      <c r="A13" s="165" t="s">
        <v>19</v>
      </c>
      <c r="B13" s="78"/>
      <c r="C13" s="30" t="s">
        <v>20</v>
      </c>
      <c r="D13" s="78"/>
    </row>
    <row r="14" ht="17.25" customHeight="1" spans="1:4">
      <c r="A14" s="165" t="s">
        <v>21</v>
      </c>
      <c r="B14" s="78"/>
      <c r="C14" s="30" t="s">
        <v>22</v>
      </c>
      <c r="D14" s="78">
        <v>935847.21</v>
      </c>
    </row>
    <row r="15" ht="17.25" customHeight="1" spans="1:4">
      <c r="A15" s="165" t="s">
        <v>23</v>
      </c>
      <c r="B15" s="78"/>
      <c r="C15" s="30" t="s">
        <v>24</v>
      </c>
      <c r="D15" s="78">
        <v>688966.44</v>
      </c>
    </row>
    <row r="16" ht="17.25" customHeight="1" spans="1:4">
      <c r="A16" s="165" t="s">
        <v>25</v>
      </c>
      <c r="B16" s="78"/>
      <c r="C16" s="30" t="s">
        <v>26</v>
      </c>
      <c r="D16" s="78"/>
    </row>
    <row r="17" ht="17.25" customHeight="1" spans="1:4">
      <c r="A17" s="147"/>
      <c r="B17" s="78"/>
      <c r="C17" s="30" t="s">
        <v>27</v>
      </c>
      <c r="D17" s="78"/>
    </row>
    <row r="18" ht="17.25" customHeight="1" spans="1:4">
      <c r="A18" s="166"/>
      <c r="B18" s="78"/>
      <c r="C18" s="30" t="s">
        <v>28</v>
      </c>
      <c r="D18" s="78"/>
    </row>
    <row r="19" ht="17.25" customHeight="1" spans="1:4">
      <c r="A19" s="166"/>
      <c r="B19" s="78"/>
      <c r="C19" s="30" t="s">
        <v>29</v>
      </c>
      <c r="D19" s="78"/>
    </row>
    <row r="20" ht="17.25" customHeight="1" spans="1:4">
      <c r="A20" s="166"/>
      <c r="B20" s="78"/>
      <c r="C20" s="30" t="s">
        <v>30</v>
      </c>
      <c r="D20" s="78"/>
    </row>
    <row r="21" ht="17.25" customHeight="1" spans="1:4">
      <c r="A21" s="166"/>
      <c r="B21" s="78"/>
      <c r="C21" s="30" t="s">
        <v>31</v>
      </c>
      <c r="D21" s="78"/>
    </row>
    <row r="22" ht="17.25" customHeight="1" spans="1:4">
      <c r="A22" s="166"/>
      <c r="B22" s="78"/>
      <c r="C22" s="30" t="s">
        <v>32</v>
      </c>
      <c r="D22" s="78"/>
    </row>
    <row r="23" ht="17.25" customHeight="1" spans="1:4">
      <c r="A23" s="166"/>
      <c r="B23" s="78"/>
      <c r="C23" s="30" t="s">
        <v>33</v>
      </c>
      <c r="D23" s="78"/>
    </row>
    <row r="24" ht="17.25" customHeight="1" spans="1:4">
      <c r="A24" s="166"/>
      <c r="B24" s="78"/>
      <c r="C24" s="30" t="s">
        <v>34</v>
      </c>
      <c r="D24" s="78"/>
    </row>
    <row r="25" ht="17.25" customHeight="1" spans="1:4">
      <c r="A25" s="166"/>
      <c r="B25" s="78"/>
      <c r="C25" s="30" t="s">
        <v>35</v>
      </c>
      <c r="D25" s="78">
        <v>553988.4</v>
      </c>
    </row>
    <row r="26" ht="17.25" customHeight="1" spans="1:4">
      <c r="A26" s="166"/>
      <c r="B26" s="78"/>
      <c r="C26" s="30" t="s">
        <v>36</v>
      </c>
      <c r="D26" s="78"/>
    </row>
    <row r="27" ht="17.25" customHeight="1" spans="1:4">
      <c r="A27" s="166"/>
      <c r="B27" s="78"/>
      <c r="C27" s="147" t="s">
        <v>37</v>
      </c>
      <c r="D27" s="78"/>
    </row>
    <row r="28" ht="17.25" customHeight="1" spans="1:4">
      <c r="A28" s="166"/>
      <c r="B28" s="78"/>
      <c r="C28" s="30" t="s">
        <v>38</v>
      </c>
      <c r="D28" s="78"/>
    </row>
    <row r="29" ht="16.5" customHeight="1" spans="1:4">
      <c r="A29" s="166"/>
      <c r="B29" s="78"/>
      <c r="C29" s="30" t="s">
        <v>39</v>
      </c>
      <c r="D29" s="78"/>
    </row>
    <row r="30" ht="16.5" customHeight="1" spans="1:4">
      <c r="A30" s="166"/>
      <c r="B30" s="78"/>
      <c r="C30" s="147" t="s">
        <v>40</v>
      </c>
      <c r="D30" s="78"/>
    </row>
    <row r="31" ht="17.25" customHeight="1" spans="1:4">
      <c r="A31" s="166"/>
      <c r="B31" s="78"/>
      <c r="C31" s="147" t="s">
        <v>41</v>
      </c>
      <c r="D31" s="78"/>
    </row>
    <row r="32" ht="17.25" customHeight="1" spans="1:4">
      <c r="A32" s="166"/>
      <c r="B32" s="78"/>
      <c r="C32" s="30" t="s">
        <v>42</v>
      </c>
      <c r="D32" s="78"/>
    </row>
    <row r="33" ht="16.5" customHeight="1" spans="1:4">
      <c r="A33" s="166" t="s">
        <v>43</v>
      </c>
      <c r="B33" s="78">
        <v>9707767.9</v>
      </c>
      <c r="C33" s="166" t="s">
        <v>44</v>
      </c>
      <c r="D33" s="78">
        <v>9707767.9</v>
      </c>
    </row>
    <row r="34" ht="16.5" customHeight="1" spans="1:4">
      <c r="A34" s="147" t="s">
        <v>45</v>
      </c>
      <c r="B34" s="78"/>
      <c r="C34" s="147" t="s">
        <v>46</v>
      </c>
      <c r="D34" s="78"/>
    </row>
    <row r="35" ht="16.5" customHeight="1" spans="1:4">
      <c r="A35" s="30" t="s">
        <v>47</v>
      </c>
      <c r="B35" s="78"/>
      <c r="C35" s="30" t="s">
        <v>47</v>
      </c>
      <c r="D35" s="78"/>
    </row>
    <row r="36" ht="16.5" customHeight="1" spans="1:4">
      <c r="A36" s="30" t="s">
        <v>48</v>
      </c>
      <c r="B36" s="78"/>
      <c r="C36" s="30" t="s">
        <v>49</v>
      </c>
      <c r="D36" s="78"/>
    </row>
    <row r="37" ht="16.5" customHeight="1" spans="1:4">
      <c r="A37" s="167" t="s">
        <v>50</v>
      </c>
      <c r="B37" s="78">
        <v>9707767.9</v>
      </c>
      <c r="C37" s="167" t="s">
        <v>51</v>
      </c>
      <c r="D37" s="78">
        <v>9707767.9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326</v>
      </c>
    </row>
    <row r="3" ht="42" customHeight="1" spans="1:6">
      <c r="A3" s="120" t="str">
        <f>"2025"&amp;"年部门政府性基金预算支出预算表"</f>
        <v>2025年部门政府性基金预算支出预算表</v>
      </c>
      <c r="B3" s="120" t="s">
        <v>327</v>
      </c>
      <c r="C3" s="121"/>
      <c r="D3" s="122"/>
      <c r="E3" s="122"/>
      <c r="F3" s="122"/>
    </row>
    <row r="4" ht="13.5" customHeight="1" spans="1:6">
      <c r="A4" s="5" t="str">
        <f>"单位名称："&amp;"中国共产党寻甸回族彝族自治县委员会办公室"</f>
        <v>单位名称：中国共产党寻甸回族彝族自治县委员会办公室</v>
      </c>
      <c r="B4" s="5" t="s">
        <v>328</v>
      </c>
      <c r="C4" s="117"/>
      <c r="D4" s="119"/>
      <c r="E4" s="119"/>
      <c r="F4" s="116" t="s">
        <v>1</v>
      </c>
    </row>
    <row r="5" ht="19.5" customHeight="1" spans="1:6">
      <c r="A5" s="123" t="s">
        <v>187</v>
      </c>
      <c r="B5" s="124" t="s">
        <v>72</v>
      </c>
      <c r="C5" s="123" t="s">
        <v>73</v>
      </c>
      <c r="D5" s="11" t="s">
        <v>329</v>
      </c>
      <c r="E5" s="12"/>
      <c r="F5" s="13"/>
    </row>
    <row r="6" ht="18.75" customHeight="1" spans="1:6">
      <c r="A6" s="125"/>
      <c r="B6" s="126"/>
      <c r="C6" s="125"/>
      <c r="D6" s="16" t="s">
        <v>55</v>
      </c>
      <c r="E6" s="11" t="s">
        <v>75</v>
      </c>
      <c r="F6" s="16" t="s">
        <v>76</v>
      </c>
    </row>
    <row r="7" ht="18.75" customHeight="1" spans="1:6">
      <c r="A7" s="66">
        <v>1</v>
      </c>
      <c r="B7" s="127" t="s">
        <v>83</v>
      </c>
      <c r="C7" s="66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29" t="s">
        <v>177</v>
      </c>
      <c r="B10" s="129" t="s">
        <v>177</v>
      </c>
      <c r="C10" s="130" t="s">
        <v>177</v>
      </c>
      <c r="D10" s="78"/>
      <c r="E10" s="78"/>
      <c r="F10" s="78"/>
    </row>
    <row r="12" customHeight="1" spans="1:1">
      <c r="A12" t="s">
        <v>330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87037037037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331</v>
      </c>
    </row>
    <row r="3" ht="41.25" customHeight="1" spans="1:19">
      <c r="A3" s="71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9" t="str">
        <f>"单位名称："&amp;"中国共产党寻甸回族彝族自治县委员会办公室"</f>
        <v>单位名称：中国共产党寻甸回族彝族自治县委员会办公室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1</v>
      </c>
    </row>
    <row r="5" ht="15.75" customHeight="1" spans="1:19">
      <c r="A5" s="10" t="s">
        <v>186</v>
      </c>
      <c r="B5" s="85" t="s">
        <v>187</v>
      </c>
      <c r="C5" s="85" t="s">
        <v>332</v>
      </c>
      <c r="D5" s="86" t="s">
        <v>333</v>
      </c>
      <c r="E5" s="86" t="s">
        <v>334</v>
      </c>
      <c r="F5" s="86" t="s">
        <v>335</v>
      </c>
      <c r="G5" s="86" t="s">
        <v>336</v>
      </c>
      <c r="H5" s="86" t="s">
        <v>337</v>
      </c>
      <c r="I5" s="99" t="s">
        <v>194</v>
      </c>
      <c r="J5" s="99"/>
      <c r="K5" s="99"/>
      <c r="L5" s="99"/>
      <c r="M5" s="100"/>
      <c r="N5" s="99"/>
      <c r="O5" s="99"/>
      <c r="P5" s="79"/>
      <c r="Q5" s="99"/>
      <c r="R5" s="100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338</v>
      </c>
      <c r="L6" s="88" t="s">
        <v>339</v>
      </c>
      <c r="M6" s="101" t="s">
        <v>340</v>
      </c>
      <c r="N6" s="102" t="s">
        <v>341</v>
      </c>
      <c r="O6" s="102"/>
      <c r="P6" s="107"/>
      <c r="Q6" s="102"/>
      <c r="R6" s="108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0">
        <v>1</v>
      </c>
      <c r="B8" s="110" t="s">
        <v>83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21" customHeight="1" spans="1:19">
      <c r="A9" s="91"/>
      <c r="B9" s="92"/>
      <c r="C9" s="92"/>
      <c r="D9" s="93"/>
      <c r="E9" s="93"/>
      <c r="F9" s="93"/>
      <c r="G9" s="112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4" t="s">
        <v>177</v>
      </c>
      <c r="B10" s="95"/>
      <c r="C10" s="95"/>
      <c r="D10" s="96"/>
      <c r="E10" s="96"/>
      <c r="F10" s="96"/>
      <c r="G10" s="113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09" t="s">
        <v>342</v>
      </c>
      <c r="B11" s="5"/>
      <c r="C11" s="5"/>
      <c r="D11" s="109"/>
      <c r="E11" s="109"/>
      <c r="F11" s="109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3" customHeight="1" spans="1:1">
      <c r="A13" t="s">
        <v>343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7"/>
      <c r="O2" s="75"/>
      <c r="P2" s="75"/>
      <c r="Q2" s="82"/>
      <c r="R2" s="75"/>
      <c r="S2" s="105"/>
      <c r="T2" s="105" t="s">
        <v>344</v>
      </c>
    </row>
    <row r="3" ht="41.25" customHeight="1" spans="1:20">
      <c r="A3" s="71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3"/>
      <c r="I3" s="83"/>
      <c r="J3" s="83"/>
      <c r="K3" s="83"/>
      <c r="L3" s="83"/>
      <c r="M3" s="83"/>
      <c r="N3" s="98"/>
      <c r="O3" s="83"/>
      <c r="P3" s="83"/>
      <c r="Q3" s="64"/>
      <c r="R3" s="83"/>
      <c r="S3" s="98"/>
      <c r="T3" s="64"/>
    </row>
    <row r="4" ht="22.5" customHeight="1" spans="1:20">
      <c r="A4" s="72" t="str">
        <f>"单位名称："&amp;"中国共产党寻甸回族彝族自治县委员会办公室"</f>
        <v>单位名称：中国共产党寻甸回族彝族自治县委员会办公室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7"/>
      <c r="O4" s="75"/>
      <c r="P4" s="75"/>
      <c r="Q4" s="82"/>
      <c r="R4" s="75"/>
      <c r="S4" s="106"/>
      <c r="T4" s="105" t="s">
        <v>1</v>
      </c>
    </row>
    <row r="5" ht="24" customHeight="1" spans="1:20">
      <c r="A5" s="10" t="s">
        <v>186</v>
      </c>
      <c r="B5" s="85" t="s">
        <v>187</v>
      </c>
      <c r="C5" s="85" t="s">
        <v>332</v>
      </c>
      <c r="D5" s="85" t="s">
        <v>345</v>
      </c>
      <c r="E5" s="85" t="s">
        <v>346</v>
      </c>
      <c r="F5" s="85" t="s">
        <v>347</v>
      </c>
      <c r="G5" s="85" t="s">
        <v>348</v>
      </c>
      <c r="H5" s="86" t="s">
        <v>349</v>
      </c>
      <c r="I5" s="86" t="s">
        <v>350</v>
      </c>
      <c r="J5" s="99" t="s">
        <v>194</v>
      </c>
      <c r="K5" s="99"/>
      <c r="L5" s="99"/>
      <c r="M5" s="99"/>
      <c r="N5" s="100"/>
      <c r="O5" s="99"/>
      <c r="P5" s="99"/>
      <c r="Q5" s="79"/>
      <c r="R5" s="99"/>
      <c r="S5" s="100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338</v>
      </c>
      <c r="M6" s="88" t="s">
        <v>339</v>
      </c>
      <c r="N6" s="101" t="s">
        <v>340</v>
      </c>
      <c r="O6" s="102" t="s">
        <v>341</v>
      </c>
      <c r="P6" s="102"/>
      <c r="Q6" s="107"/>
      <c r="R6" s="102"/>
      <c r="S6" s="108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177</v>
      </c>
      <c r="B10" s="95"/>
      <c r="C10" s="95"/>
      <c r="D10" s="95"/>
      <c r="E10" s="95"/>
      <c r="F10" s="95"/>
      <c r="G10" s="95"/>
      <c r="H10" s="96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2" customHeight="1" spans="1:1">
      <c r="A12" t="s">
        <v>351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3888888888889" defaultRowHeight="14.25" customHeight="1"/>
  <cols>
    <col min="1" max="1" width="37.703703703703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352</v>
      </c>
    </row>
    <row r="3" ht="41.25" customHeight="1" spans="1:24">
      <c r="A3" s="71" t="str">
        <f>"2025"&amp;"年县对下转移支付预算表"</f>
        <v>2025年县对下转移支付预算表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2" t="str">
        <f>"单位名称："&amp;"中国共产党寻甸回族彝族自治县委员会办公室"</f>
        <v>单位名称：中国共产党寻甸回族彝族自治县委员会办公室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6" t="s">
        <v>353</v>
      </c>
      <c r="B5" s="11" t="s">
        <v>194</v>
      </c>
      <c r="C5" s="12"/>
      <c r="D5" s="12"/>
      <c r="E5" s="11" t="s">
        <v>354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7" t="s">
        <v>55</v>
      </c>
      <c r="C6" s="10" t="s">
        <v>58</v>
      </c>
      <c r="D6" s="76" t="s">
        <v>338</v>
      </c>
      <c r="E6" s="46" t="s">
        <v>355</v>
      </c>
      <c r="F6" s="46" t="s">
        <v>356</v>
      </c>
      <c r="G6" s="46" t="s">
        <v>357</v>
      </c>
      <c r="H6" s="46" t="s">
        <v>358</v>
      </c>
      <c r="I6" s="46" t="s">
        <v>359</v>
      </c>
      <c r="J6" s="46" t="s">
        <v>360</v>
      </c>
      <c r="K6" s="46" t="s">
        <v>361</v>
      </c>
      <c r="L6" s="46" t="s">
        <v>362</v>
      </c>
      <c r="M6" s="46" t="s">
        <v>363</v>
      </c>
      <c r="N6" s="46" t="s">
        <v>364</v>
      </c>
      <c r="O6" s="46" t="s">
        <v>365</v>
      </c>
      <c r="P6" s="46" t="s">
        <v>366</v>
      </c>
      <c r="Q6" s="46" t="s">
        <v>367</v>
      </c>
      <c r="R6" s="46" t="s">
        <v>368</v>
      </c>
      <c r="S6" s="46" t="s">
        <v>369</v>
      </c>
      <c r="T6" s="46" t="s">
        <v>370</v>
      </c>
      <c r="U6" s="46" t="s">
        <v>371</v>
      </c>
      <c r="V6" s="46" t="s">
        <v>372</v>
      </c>
      <c r="W6" s="46" t="s">
        <v>373</v>
      </c>
      <c r="X6" s="81" t="s">
        <v>374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4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4">
        <v>23</v>
      </c>
      <c r="X7" s="34">
        <v>24</v>
      </c>
    </row>
    <row r="8" ht="19.5" customHeight="1" spans="1:24">
      <c r="A8" s="2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1" customHeight="1" spans="1:1">
      <c r="A11" t="s">
        <v>375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376</v>
      </c>
    </row>
    <row r="3" ht="41.25" customHeight="1" spans="1:10">
      <c r="A3" s="63" t="str">
        <f>"2025"&amp;"年县对下转移支付绩效目标表"</f>
        <v>2025年县对下转移支付绩效目标表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"单位名称："&amp;"中国共产党寻甸回族彝族自治县委员会办公室"</f>
        <v>单位名称：中国共产党寻甸回族彝族自治县委员会办公室</v>
      </c>
    </row>
    <row r="5" ht="44.25" customHeight="1" spans="1:10">
      <c r="A5" s="65" t="s">
        <v>353</v>
      </c>
      <c r="B5" s="65" t="s">
        <v>292</v>
      </c>
      <c r="C5" s="65" t="s">
        <v>293</v>
      </c>
      <c r="D5" s="65" t="s">
        <v>294</v>
      </c>
      <c r="E5" s="65" t="s">
        <v>295</v>
      </c>
      <c r="F5" s="66" t="s">
        <v>296</v>
      </c>
      <c r="G5" s="65" t="s">
        <v>297</v>
      </c>
      <c r="H5" s="66" t="s">
        <v>298</v>
      </c>
      <c r="I5" s="66" t="s">
        <v>299</v>
      </c>
      <c r="J5" s="65" t="s">
        <v>300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8"/>
      <c r="B7" s="67"/>
      <c r="C7" s="67"/>
      <c r="D7" s="67"/>
      <c r="E7" s="68"/>
      <c r="F7" s="69"/>
      <c r="G7" s="68"/>
      <c r="H7" s="69"/>
      <c r="I7" s="69"/>
      <c r="J7" s="68"/>
    </row>
    <row r="8" ht="42" customHeight="1" spans="1:10">
      <c r="A8" s="28"/>
      <c r="B8" s="21"/>
      <c r="C8" s="21"/>
      <c r="D8" s="21"/>
      <c r="E8" s="28"/>
      <c r="F8" s="21"/>
      <c r="G8" s="28"/>
      <c r="H8" s="21"/>
      <c r="I8" s="21"/>
      <c r="J8" s="28"/>
    </row>
    <row r="10" customHeight="1" spans="1:1">
      <c r="A10" t="s">
        <v>375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6" t="s">
        <v>377</v>
      </c>
      <c r="B2" s="37"/>
      <c r="C2" s="37"/>
      <c r="D2" s="38"/>
      <c r="E2" s="38"/>
      <c r="F2" s="38"/>
      <c r="G2" s="37"/>
      <c r="H2" s="37"/>
      <c r="I2" s="38"/>
    </row>
    <row r="3" ht="41.25" customHeight="1" spans="1:9">
      <c r="A3" s="39" t="str">
        <f>"2025"&amp;"年新增资产配置预算表"</f>
        <v>2025年新增资产配置预算表</v>
      </c>
      <c r="B3" s="40"/>
      <c r="C3" s="40"/>
      <c r="D3" s="41"/>
      <c r="E3" s="41"/>
      <c r="F3" s="41"/>
      <c r="G3" s="40"/>
      <c r="H3" s="40"/>
      <c r="I3" s="41"/>
    </row>
    <row r="4" customHeight="1" spans="1:9">
      <c r="A4" s="42" t="str">
        <f>"单位名称："&amp;"中国共产党寻甸回族彝族自治县委员会办公室"</f>
        <v>单位名称：中国共产党寻甸回族彝族自治县委员会办公室</v>
      </c>
      <c r="B4" s="43"/>
      <c r="C4" s="43"/>
      <c r="D4" s="44"/>
      <c r="F4" s="41"/>
      <c r="G4" s="40"/>
      <c r="H4" s="40"/>
      <c r="I4" s="62" t="s">
        <v>1</v>
      </c>
    </row>
    <row r="5" ht="28.5" customHeight="1" spans="1:9">
      <c r="A5" s="45" t="s">
        <v>186</v>
      </c>
      <c r="B5" s="46" t="s">
        <v>187</v>
      </c>
      <c r="C5" s="47" t="s">
        <v>378</v>
      </c>
      <c r="D5" s="45" t="s">
        <v>379</v>
      </c>
      <c r="E5" s="45" t="s">
        <v>380</v>
      </c>
      <c r="F5" s="45" t="s">
        <v>381</v>
      </c>
      <c r="G5" s="46" t="s">
        <v>382</v>
      </c>
      <c r="H5" s="34"/>
      <c r="I5" s="45"/>
    </row>
    <row r="6" ht="21" customHeight="1" spans="1:9">
      <c r="A6" s="47"/>
      <c r="B6" s="48"/>
      <c r="C6" s="48"/>
      <c r="D6" s="49"/>
      <c r="E6" s="48"/>
      <c r="F6" s="48"/>
      <c r="G6" s="46" t="s">
        <v>336</v>
      </c>
      <c r="H6" s="46" t="s">
        <v>383</v>
      </c>
      <c r="I6" s="46" t="s">
        <v>384</v>
      </c>
    </row>
    <row r="7" ht="17.25" customHeight="1" spans="1:9">
      <c r="A7" s="50" t="s">
        <v>82</v>
      </c>
      <c r="B7" s="51"/>
      <c r="C7" s="52" t="s">
        <v>83</v>
      </c>
      <c r="D7" s="50" t="s">
        <v>173</v>
      </c>
      <c r="E7" s="53" t="s">
        <v>174</v>
      </c>
      <c r="F7" s="50" t="s">
        <v>175</v>
      </c>
      <c r="G7" s="52" t="s">
        <v>176</v>
      </c>
      <c r="H7" s="54" t="s">
        <v>84</v>
      </c>
      <c r="I7" s="53" t="s">
        <v>85</v>
      </c>
    </row>
    <row r="8" ht="19.5" customHeight="1" spans="1:9">
      <c r="A8" s="55"/>
      <c r="B8" s="30"/>
      <c r="C8" s="30"/>
      <c r="D8" s="28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1" customHeight="1" spans="1:1">
      <c r="A11" t="s">
        <v>385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386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"单位名称："&amp;"中国共产党寻甸回族彝族自治县委员会办公室"</f>
        <v>单位名称：中国共产党寻甸回族彝族自治县委员会办公室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267</v>
      </c>
      <c r="B5" s="9" t="s">
        <v>189</v>
      </c>
      <c r="C5" s="9" t="s">
        <v>268</v>
      </c>
      <c r="D5" s="10" t="s">
        <v>190</v>
      </c>
      <c r="E5" s="10" t="s">
        <v>191</v>
      </c>
      <c r="F5" s="10" t="s">
        <v>269</v>
      </c>
      <c r="G5" s="10" t="s">
        <v>270</v>
      </c>
      <c r="H5" s="26" t="s">
        <v>55</v>
      </c>
      <c r="I5" s="11" t="s">
        <v>387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7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4">
        <v>10</v>
      </c>
      <c r="K8" s="34">
        <v>11</v>
      </c>
    </row>
    <row r="9" ht="18.75" customHeight="1" spans="1:11">
      <c r="A9" s="28"/>
      <c r="B9" s="21"/>
      <c r="C9" s="28"/>
      <c r="D9" s="28"/>
      <c r="E9" s="28"/>
      <c r="F9" s="28"/>
      <c r="G9" s="28"/>
      <c r="H9" s="29"/>
      <c r="I9" s="35"/>
      <c r="J9" s="35"/>
      <c r="K9" s="29"/>
    </row>
    <row r="10" ht="18.75" customHeight="1" spans="1:11">
      <c r="A10" s="30"/>
      <c r="B10" s="21"/>
      <c r="C10" s="21"/>
      <c r="D10" s="21"/>
      <c r="E10" s="21"/>
      <c r="F10" s="21"/>
      <c r="G10" s="21"/>
      <c r="H10" s="22"/>
      <c r="I10" s="22"/>
      <c r="J10" s="22"/>
      <c r="K10" s="29"/>
    </row>
    <row r="11" ht="18.75" customHeight="1" spans="1:11">
      <c r="A11" s="31" t="s">
        <v>177</v>
      </c>
      <c r="B11" s="32"/>
      <c r="C11" s="32"/>
      <c r="D11" s="32"/>
      <c r="E11" s="32"/>
      <c r="F11" s="32"/>
      <c r="G11" s="33"/>
      <c r="H11" s="22"/>
      <c r="I11" s="22"/>
      <c r="J11" s="22"/>
      <c r="K11" s="29"/>
    </row>
    <row r="13" customHeight="1" spans="1:1">
      <c r="A13" t="s">
        <v>388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pane ySplit="1" topLeftCell="A2" activePane="bottomLeft" state="frozen"/>
      <selection/>
      <selection pane="bottomLeft" activeCell="E10" sqref="E10"/>
    </sheetView>
  </sheetViews>
  <sheetFormatPr defaultColWidth="9.13888888888889" defaultRowHeight="14.25" customHeight="1" outlineLevelCol="6"/>
  <cols>
    <col min="1" max="1" width="35.287037037037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389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"单位名称："&amp;"中国共产党寻甸回族彝族自治县委员会办公室"</f>
        <v>单位名称：中国共产党寻甸回族彝族自治县委员会办公室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268</v>
      </c>
      <c r="B5" s="9" t="s">
        <v>267</v>
      </c>
      <c r="C5" s="9" t="s">
        <v>189</v>
      </c>
      <c r="D5" s="10" t="s">
        <v>390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8.75" customHeight="1" spans="1:7">
      <c r="A9" s="21" t="s">
        <v>70</v>
      </c>
      <c r="B9" s="21" t="s">
        <v>391</v>
      </c>
      <c r="C9" s="21" t="s">
        <v>275</v>
      </c>
      <c r="D9" s="21" t="s">
        <v>392</v>
      </c>
      <c r="E9" s="22">
        <v>200000</v>
      </c>
      <c r="F9" s="22"/>
      <c r="G9" s="22"/>
    </row>
    <row r="10" ht="18.75" customHeight="1" spans="1:7">
      <c r="A10" s="21" t="s">
        <v>70</v>
      </c>
      <c r="B10" s="21" t="s">
        <v>391</v>
      </c>
      <c r="C10" s="21" t="s">
        <v>279</v>
      </c>
      <c r="D10" s="21" t="s">
        <v>392</v>
      </c>
      <c r="E10" s="22">
        <v>20000</v>
      </c>
      <c r="F10" s="22"/>
      <c r="G10" s="22"/>
    </row>
    <row r="11" ht="18.75" customHeight="1" spans="1:7">
      <c r="A11" s="21" t="s">
        <v>70</v>
      </c>
      <c r="B11" s="21" t="s">
        <v>391</v>
      </c>
      <c r="C11" s="21" t="s">
        <v>281</v>
      </c>
      <c r="D11" s="21" t="s">
        <v>392</v>
      </c>
      <c r="E11" s="22">
        <v>300000</v>
      </c>
      <c r="F11" s="22"/>
      <c r="G11" s="22"/>
    </row>
    <row r="12" ht="18.75" customHeight="1" spans="1:7">
      <c r="A12" s="21" t="s">
        <v>70</v>
      </c>
      <c r="B12" s="21" t="s">
        <v>393</v>
      </c>
      <c r="C12" s="21" t="s">
        <v>284</v>
      </c>
      <c r="D12" s="21" t="s">
        <v>392</v>
      </c>
      <c r="E12" s="22">
        <v>1000000</v>
      </c>
      <c r="F12" s="22"/>
      <c r="G12" s="22"/>
    </row>
    <row r="13" ht="18.75" customHeight="1" spans="1:7">
      <c r="A13" s="21" t="s">
        <v>70</v>
      </c>
      <c r="B13" s="21" t="s">
        <v>393</v>
      </c>
      <c r="C13" s="21" t="s">
        <v>288</v>
      </c>
      <c r="D13" s="21" t="s">
        <v>392</v>
      </c>
      <c r="E13" s="22">
        <v>200000</v>
      </c>
      <c r="F13" s="22"/>
      <c r="G13" s="22"/>
    </row>
    <row r="14" ht="18.75" customHeight="1" spans="1:7">
      <c r="A14" s="21" t="s">
        <v>70</v>
      </c>
      <c r="B14" s="21" t="s">
        <v>393</v>
      </c>
      <c r="C14" s="21" t="s">
        <v>290</v>
      </c>
      <c r="D14" s="21" t="s">
        <v>392</v>
      </c>
      <c r="E14" s="22">
        <v>12936.85</v>
      </c>
      <c r="F14" s="22"/>
      <c r="G14" s="22"/>
    </row>
    <row r="15" ht="18.75" customHeight="1" spans="1:7">
      <c r="A15" s="23" t="s">
        <v>55</v>
      </c>
      <c r="B15" s="24" t="s">
        <v>394</v>
      </c>
      <c r="C15" s="24"/>
      <c r="D15" s="25"/>
      <c r="E15" s="22">
        <v>1732936.85</v>
      </c>
      <c r="F15" s="22"/>
      <c r="G15" s="22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E12" sqref="E12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39" t="str">
        <f>"2025"&amp;"年部门收入预算表"</f>
        <v>2025年部门收入预算表</v>
      </c>
    </row>
    <row r="4" ht="17.25" customHeight="1" spans="1:19">
      <c r="A4" s="42" t="str">
        <f>"单位名称："&amp;"中国共产党寻甸回族彝族自治县委员会办公室"</f>
        <v>单位名称：中国共产党寻甸回族彝族自治县委员会办公室</v>
      </c>
      <c r="S4" s="44" t="s">
        <v>1</v>
      </c>
    </row>
    <row r="5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29"/>
      <c r="J5" s="186"/>
      <c r="K5" s="186"/>
      <c r="L5" s="186"/>
      <c r="M5" s="186"/>
      <c r="N5" s="193"/>
      <c r="O5" s="186" t="s">
        <v>45</v>
      </c>
      <c r="P5" s="186"/>
      <c r="Q5" s="186"/>
      <c r="R5" s="186"/>
      <c r="S5" s="193"/>
    </row>
    <row r="6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4" t="s">
        <v>62</v>
      </c>
      <c r="J6" s="195"/>
      <c r="K6" s="195"/>
      <c r="L6" s="195"/>
      <c r="M6" s="195"/>
      <c r="N6" s="196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30" customHeight="1" spans="1:19">
      <c r="A7" s="189"/>
      <c r="B7" s="104"/>
      <c r="C7" s="113"/>
      <c r="D7" s="113"/>
      <c r="E7" s="113"/>
      <c r="F7" s="113"/>
      <c r="G7" s="113"/>
      <c r="H7" s="113"/>
      <c r="I7" s="69" t="s">
        <v>57</v>
      </c>
      <c r="J7" s="196" t="s">
        <v>64</v>
      </c>
      <c r="K7" s="196" t="s">
        <v>65</v>
      </c>
      <c r="L7" s="196" t="s">
        <v>66</v>
      </c>
      <c r="M7" s="196" t="s">
        <v>67</v>
      </c>
      <c r="N7" s="196" t="s">
        <v>68</v>
      </c>
      <c r="O7" s="197"/>
      <c r="P7" s="197"/>
      <c r="Q7" s="197"/>
      <c r="R7" s="197"/>
      <c r="S7" s="113"/>
    </row>
    <row r="8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69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ht="18" customHeight="1" spans="1:19">
      <c r="A9" s="21" t="s">
        <v>69</v>
      </c>
      <c r="B9" s="21" t="s">
        <v>70</v>
      </c>
      <c r="C9" s="78">
        <v>9707767.9</v>
      </c>
      <c r="D9" s="78">
        <v>9707767.9</v>
      </c>
      <c r="E9" s="78">
        <v>9707767.9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191"/>
      <c r="B10" s="191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18" customHeight="1" spans="1:19">
      <c r="A11" s="191"/>
      <c r="B11" s="191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  <row r="12" ht="18" customHeight="1" spans="1:19">
      <c r="A12" s="191"/>
      <c r="B12" s="191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</row>
    <row r="13" ht="18" customHeight="1" spans="1:19">
      <c r="A13" s="47" t="s">
        <v>55</v>
      </c>
      <c r="B13" s="192"/>
      <c r="C13" s="78">
        <v>9707767.9</v>
      </c>
      <c r="D13" s="78">
        <v>9707767.9</v>
      </c>
      <c r="E13" s="78">
        <v>9707767.9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GridLines="0" showZeros="0" workbookViewId="0">
      <pane ySplit="1" topLeftCell="A2" activePane="bottomLeft" state="frozen"/>
      <selection/>
      <selection pane="bottomLeft" activeCell="A3" sqref="A3:O3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4" t="s">
        <v>71</v>
      </c>
    </row>
    <row r="3" ht="41.25" customHeight="1" spans="1:1">
      <c r="A3" s="39" t="str">
        <f>"2025"&amp;"年部门支出预算表"</f>
        <v>2025年部门支出预算表</v>
      </c>
    </row>
    <row r="4" ht="17.25" customHeight="1" spans="1:15">
      <c r="A4" s="42" t="str">
        <f>"单位名称："&amp;"中国共产党寻甸回族彝族自治县委员会办公室"</f>
        <v>单位名称：中国共产党寻甸回族彝族自治县委员会办公室</v>
      </c>
      <c r="O4" s="44" t="s">
        <v>1</v>
      </c>
    </row>
    <row r="5" ht="27" customHeight="1" spans="1:15">
      <c r="A5" s="169" t="s">
        <v>72</v>
      </c>
      <c r="B5" s="169" t="s">
        <v>73</v>
      </c>
      <c r="C5" s="169" t="s">
        <v>55</v>
      </c>
      <c r="D5" s="170" t="s">
        <v>58</v>
      </c>
      <c r="E5" s="171"/>
      <c r="F5" s="172"/>
      <c r="G5" s="173" t="s">
        <v>59</v>
      </c>
      <c r="H5" s="173" t="s">
        <v>60</v>
      </c>
      <c r="I5" s="173" t="s">
        <v>74</v>
      </c>
      <c r="J5" s="170" t="s">
        <v>62</v>
      </c>
      <c r="K5" s="171"/>
      <c r="L5" s="171"/>
      <c r="M5" s="171"/>
      <c r="N5" s="181"/>
      <c r="O5" s="182"/>
    </row>
    <row r="6" ht="42" customHeight="1" spans="1:15">
      <c r="A6" s="174"/>
      <c r="B6" s="174"/>
      <c r="C6" s="175"/>
      <c r="D6" s="176" t="s">
        <v>57</v>
      </c>
      <c r="E6" s="176" t="s">
        <v>75</v>
      </c>
      <c r="F6" s="176" t="s">
        <v>76</v>
      </c>
      <c r="G6" s="175"/>
      <c r="H6" s="175"/>
      <c r="I6" s="183"/>
      <c r="J6" s="176" t="s">
        <v>57</v>
      </c>
      <c r="K6" s="163" t="s">
        <v>77</v>
      </c>
      <c r="L6" s="163" t="s">
        <v>78</v>
      </c>
      <c r="M6" s="163" t="s">
        <v>79</v>
      </c>
      <c r="N6" s="163" t="s">
        <v>80</v>
      </c>
      <c r="O6" s="163" t="s">
        <v>81</v>
      </c>
    </row>
    <row r="7" ht="18" customHeight="1" spans="1:15">
      <c r="A7" s="50" t="s">
        <v>82</v>
      </c>
      <c r="B7" s="50" t="s">
        <v>83</v>
      </c>
      <c r="C7" s="50">
        <v>3</v>
      </c>
      <c r="D7" s="54">
        <v>4</v>
      </c>
      <c r="E7" s="54">
        <v>5</v>
      </c>
      <c r="F7" s="54">
        <v>6</v>
      </c>
      <c r="G7" s="54" t="s">
        <v>84</v>
      </c>
      <c r="H7" s="54" t="s">
        <v>85</v>
      </c>
      <c r="I7" s="54" t="s">
        <v>86</v>
      </c>
      <c r="J7" s="54" t="s">
        <v>87</v>
      </c>
      <c r="K7" s="54" t="s">
        <v>88</v>
      </c>
      <c r="L7" s="54" t="s">
        <v>89</v>
      </c>
      <c r="M7" s="54" t="s">
        <v>90</v>
      </c>
      <c r="N7" s="50" t="s">
        <v>91</v>
      </c>
      <c r="O7" s="54" t="s">
        <v>92</v>
      </c>
    </row>
    <row r="8" ht="21" customHeight="1" spans="1:15">
      <c r="A8" s="55" t="s">
        <v>93</v>
      </c>
      <c r="B8" s="55" t="s">
        <v>94</v>
      </c>
      <c r="C8" s="177">
        <v>7528965.85</v>
      </c>
      <c r="D8" s="177">
        <v>7528965.85</v>
      </c>
      <c r="E8" s="177">
        <v>5796029</v>
      </c>
      <c r="F8" s="177">
        <v>1732936.85</v>
      </c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8" t="s">
        <v>95</v>
      </c>
      <c r="B9" s="178" t="s">
        <v>96</v>
      </c>
      <c r="C9" s="177">
        <v>7528965.85</v>
      </c>
      <c r="D9" s="177">
        <v>7528965.85</v>
      </c>
      <c r="E9" s="177">
        <v>5796029</v>
      </c>
      <c r="F9" s="177">
        <v>1732936.85</v>
      </c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79" t="s">
        <v>97</v>
      </c>
      <c r="B10" s="179" t="s">
        <v>98</v>
      </c>
      <c r="C10" s="177">
        <v>5614220</v>
      </c>
      <c r="D10" s="177">
        <v>5614220</v>
      </c>
      <c r="E10" s="177">
        <v>5614220</v>
      </c>
      <c r="F10" s="177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9" t="s">
        <v>99</v>
      </c>
      <c r="B11" s="179" t="s">
        <v>100</v>
      </c>
      <c r="C11" s="177">
        <v>914745.85</v>
      </c>
      <c r="D11" s="177">
        <v>914745.85</v>
      </c>
      <c r="E11" s="177">
        <v>181809</v>
      </c>
      <c r="F11" s="177">
        <v>732936.85</v>
      </c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9" t="s">
        <v>101</v>
      </c>
      <c r="B12" s="179" t="s">
        <v>102</v>
      </c>
      <c r="C12" s="177">
        <v>1000000</v>
      </c>
      <c r="D12" s="177">
        <v>1000000</v>
      </c>
      <c r="E12" s="177"/>
      <c r="F12" s="177">
        <v>1000000</v>
      </c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55" t="s">
        <v>103</v>
      </c>
      <c r="B13" s="55" t="s">
        <v>104</v>
      </c>
      <c r="C13" s="177">
        <v>935847.21</v>
      </c>
      <c r="D13" s="177">
        <v>935847.21</v>
      </c>
      <c r="E13" s="177">
        <v>935847.21</v>
      </c>
      <c r="F13" s="177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8" t="s">
        <v>105</v>
      </c>
      <c r="B14" s="178" t="s">
        <v>106</v>
      </c>
      <c r="C14" s="177">
        <v>929451.21</v>
      </c>
      <c r="D14" s="177">
        <v>929451.21</v>
      </c>
      <c r="E14" s="177">
        <v>929451.21</v>
      </c>
      <c r="F14" s="177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9" t="s">
        <v>107</v>
      </c>
      <c r="B15" s="179" t="s">
        <v>108</v>
      </c>
      <c r="C15" s="177">
        <v>738651.21</v>
      </c>
      <c r="D15" s="177">
        <v>738651.21</v>
      </c>
      <c r="E15" s="177">
        <v>738651.21</v>
      </c>
      <c r="F15" s="177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79" t="s">
        <v>109</v>
      </c>
      <c r="B16" s="179" t="s">
        <v>110</v>
      </c>
      <c r="C16" s="177">
        <v>180000</v>
      </c>
      <c r="D16" s="177">
        <v>180000</v>
      </c>
      <c r="E16" s="177">
        <v>180000</v>
      </c>
      <c r="F16" s="177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79" t="s">
        <v>111</v>
      </c>
      <c r="B17" s="179" t="s">
        <v>112</v>
      </c>
      <c r="C17" s="177">
        <v>10800</v>
      </c>
      <c r="D17" s="177">
        <v>10800</v>
      </c>
      <c r="E17" s="177">
        <v>10800</v>
      </c>
      <c r="F17" s="177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8" t="s">
        <v>113</v>
      </c>
      <c r="B18" s="178" t="s">
        <v>114</v>
      </c>
      <c r="C18" s="177">
        <v>6396</v>
      </c>
      <c r="D18" s="177">
        <v>6396</v>
      </c>
      <c r="E18" s="177">
        <v>6396</v>
      </c>
      <c r="F18" s="177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79" t="s">
        <v>115</v>
      </c>
      <c r="B19" s="179" t="s">
        <v>116</v>
      </c>
      <c r="C19" s="177">
        <v>6396</v>
      </c>
      <c r="D19" s="177">
        <v>6396</v>
      </c>
      <c r="E19" s="177">
        <v>6396</v>
      </c>
      <c r="F19" s="177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55" t="s">
        <v>117</v>
      </c>
      <c r="B20" s="55" t="s">
        <v>118</v>
      </c>
      <c r="C20" s="177">
        <v>688966.44</v>
      </c>
      <c r="D20" s="177">
        <v>688966.44</v>
      </c>
      <c r="E20" s="177">
        <v>688966.44</v>
      </c>
      <c r="F20" s="177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78" t="s">
        <v>119</v>
      </c>
      <c r="B21" s="178" t="s">
        <v>120</v>
      </c>
      <c r="C21" s="177">
        <v>688966.44</v>
      </c>
      <c r="D21" s="177">
        <v>688966.44</v>
      </c>
      <c r="E21" s="177">
        <v>688966.44</v>
      </c>
      <c r="F21" s="177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9" t="s">
        <v>121</v>
      </c>
      <c r="B22" s="179" t="s">
        <v>122</v>
      </c>
      <c r="C22" s="177">
        <v>362742.64</v>
      </c>
      <c r="D22" s="177">
        <v>362742.64</v>
      </c>
      <c r="E22" s="177">
        <v>362742.64</v>
      </c>
      <c r="F22" s="177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179" t="s">
        <v>123</v>
      </c>
      <c r="B23" s="179" t="s">
        <v>124</v>
      </c>
      <c r="C23" s="177">
        <v>31749.6</v>
      </c>
      <c r="D23" s="177">
        <v>31749.6</v>
      </c>
      <c r="E23" s="177">
        <v>31749.6</v>
      </c>
      <c r="F23" s="177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79" t="s">
        <v>125</v>
      </c>
      <c r="B24" s="179" t="s">
        <v>126</v>
      </c>
      <c r="C24" s="177">
        <v>271238.5</v>
      </c>
      <c r="D24" s="177">
        <v>271238.5</v>
      </c>
      <c r="E24" s="177">
        <v>271238.5</v>
      </c>
      <c r="F24" s="177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79" t="s">
        <v>127</v>
      </c>
      <c r="B25" s="179" t="s">
        <v>128</v>
      </c>
      <c r="C25" s="177">
        <v>23235.7</v>
      </c>
      <c r="D25" s="177">
        <v>23235.7</v>
      </c>
      <c r="E25" s="177">
        <v>23235.7</v>
      </c>
      <c r="F25" s="177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55" t="s">
        <v>129</v>
      </c>
      <c r="B26" s="55" t="s">
        <v>130</v>
      </c>
      <c r="C26" s="177">
        <v>553988.4</v>
      </c>
      <c r="D26" s="177">
        <v>553988.4</v>
      </c>
      <c r="E26" s="177">
        <v>553988.4</v>
      </c>
      <c r="F26" s="177"/>
      <c r="G26" s="78"/>
      <c r="H26" s="78"/>
      <c r="I26" s="78"/>
      <c r="J26" s="78"/>
      <c r="K26" s="78"/>
      <c r="L26" s="78"/>
      <c r="M26" s="78"/>
      <c r="N26" s="78"/>
      <c r="O26" s="78"/>
    </row>
    <row r="27" ht="21" customHeight="1" spans="1:15">
      <c r="A27" s="178" t="s">
        <v>131</v>
      </c>
      <c r="B27" s="178" t="s">
        <v>132</v>
      </c>
      <c r="C27" s="177">
        <v>553988.4</v>
      </c>
      <c r="D27" s="177">
        <v>553988.4</v>
      </c>
      <c r="E27" s="177">
        <v>553988.4</v>
      </c>
      <c r="F27" s="177"/>
      <c r="G27" s="78"/>
      <c r="H27" s="78"/>
      <c r="I27" s="78"/>
      <c r="J27" s="78"/>
      <c r="K27" s="78"/>
      <c r="L27" s="78"/>
      <c r="M27" s="78"/>
      <c r="N27" s="78"/>
      <c r="O27" s="78"/>
    </row>
    <row r="28" ht="21" customHeight="1" spans="1:15">
      <c r="A28" s="179" t="s">
        <v>133</v>
      </c>
      <c r="B28" s="179" t="s">
        <v>134</v>
      </c>
      <c r="C28" s="177">
        <v>553988.4</v>
      </c>
      <c r="D28" s="177">
        <v>553988.4</v>
      </c>
      <c r="E28" s="177">
        <v>553988.4</v>
      </c>
      <c r="F28" s="177"/>
      <c r="G28" s="78"/>
      <c r="H28" s="78"/>
      <c r="I28" s="78"/>
      <c r="J28" s="78"/>
      <c r="K28" s="78"/>
      <c r="L28" s="78"/>
      <c r="M28" s="78"/>
      <c r="N28" s="78"/>
      <c r="O28" s="78"/>
    </row>
    <row r="29" ht="21" customHeight="1" spans="1:15">
      <c r="A29" s="180" t="s">
        <v>55</v>
      </c>
      <c r="B29" s="33"/>
      <c r="C29" s="78">
        <v>9707767.9</v>
      </c>
      <c r="D29" s="78">
        <v>9707767.9</v>
      </c>
      <c r="E29" s="78">
        <v>7974831.05</v>
      </c>
      <c r="F29" s="78">
        <v>1732936.85</v>
      </c>
      <c r="G29" s="78"/>
      <c r="H29" s="78"/>
      <c r="I29" s="78"/>
      <c r="J29" s="78"/>
      <c r="K29" s="78"/>
      <c r="L29" s="78"/>
      <c r="M29" s="78"/>
      <c r="N29" s="78"/>
      <c r="O29" s="78"/>
    </row>
  </sheetData>
  <mergeCells count="12">
    <mergeCell ref="A2:O2"/>
    <mergeCell ref="A3:O3"/>
    <mergeCell ref="A4:B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22" sqref="D22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0"/>
      <c r="B2" s="44"/>
      <c r="C2" s="44"/>
      <c r="D2" s="44" t="s">
        <v>135</v>
      </c>
    </row>
    <row r="3" ht="41.25" customHeight="1" spans="1:1">
      <c r="A3" s="39" t="str">
        <f>"2025"&amp;"年部门财政拨款收支预算总表"</f>
        <v>2025年部门财政拨款收支预算总表</v>
      </c>
    </row>
    <row r="4" ht="17.25" customHeight="1" spans="1:4">
      <c r="A4" s="42" t="str">
        <f>"单位名称："&amp;"中国共产党寻甸回族彝族自治县委员会办公室"</f>
        <v>单位名称：中国共产党寻甸回族彝族自治县委员会办公室</v>
      </c>
      <c r="B4" s="162"/>
      <c r="D4" s="44" t="s">
        <v>1</v>
      </c>
    </row>
    <row r="5" ht="17.25" customHeight="1" spans="1:4">
      <c r="A5" s="163" t="s">
        <v>2</v>
      </c>
      <c r="B5" s="164"/>
      <c r="C5" s="163" t="s">
        <v>3</v>
      </c>
      <c r="D5" s="164"/>
    </row>
    <row r="6" ht="18.75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6.5" customHeight="1" spans="1:4">
      <c r="A7" s="165" t="s">
        <v>136</v>
      </c>
      <c r="B7" s="78">
        <v>9707767.9</v>
      </c>
      <c r="C7" s="165" t="s">
        <v>137</v>
      </c>
      <c r="D7" s="78">
        <v>9707767.9</v>
      </c>
    </row>
    <row r="8" ht="16.5" customHeight="1" spans="1:4">
      <c r="A8" s="165" t="s">
        <v>138</v>
      </c>
      <c r="B8" s="78">
        <v>9707767.9</v>
      </c>
      <c r="C8" s="165" t="s">
        <v>139</v>
      </c>
      <c r="D8" s="78">
        <v>7528965.85</v>
      </c>
    </row>
    <row r="9" ht="16.5" customHeight="1" spans="1:4">
      <c r="A9" s="165" t="s">
        <v>140</v>
      </c>
      <c r="B9" s="78"/>
      <c r="C9" s="165" t="s">
        <v>141</v>
      </c>
      <c r="D9" s="78"/>
    </row>
    <row r="10" ht="16.5" customHeight="1" spans="1:4">
      <c r="A10" s="165" t="s">
        <v>142</v>
      </c>
      <c r="B10" s="78"/>
      <c r="C10" s="165" t="s">
        <v>143</v>
      </c>
      <c r="D10" s="78"/>
    </row>
    <row r="11" ht="16.5" customHeight="1" spans="1:4">
      <c r="A11" s="165" t="s">
        <v>144</v>
      </c>
      <c r="B11" s="78"/>
      <c r="C11" s="165" t="s">
        <v>145</v>
      </c>
      <c r="D11" s="78"/>
    </row>
    <row r="12" ht="16.5" customHeight="1" spans="1:4">
      <c r="A12" s="165" t="s">
        <v>138</v>
      </c>
      <c r="B12" s="78"/>
      <c r="C12" s="165" t="s">
        <v>146</v>
      </c>
      <c r="D12" s="78"/>
    </row>
    <row r="13" ht="16.5" customHeight="1" spans="1:4">
      <c r="A13" s="147" t="s">
        <v>140</v>
      </c>
      <c r="B13" s="78"/>
      <c r="C13" s="67" t="s">
        <v>147</v>
      </c>
      <c r="D13" s="78"/>
    </row>
    <row r="14" ht="16.5" customHeight="1" spans="1:4">
      <c r="A14" s="147" t="s">
        <v>142</v>
      </c>
      <c r="B14" s="78"/>
      <c r="C14" s="67" t="s">
        <v>148</v>
      </c>
      <c r="D14" s="78"/>
    </row>
    <row r="15" ht="16.5" customHeight="1" spans="1:4">
      <c r="A15" s="166"/>
      <c r="B15" s="78"/>
      <c r="C15" s="67" t="s">
        <v>149</v>
      </c>
      <c r="D15" s="78">
        <v>935847.21</v>
      </c>
    </row>
    <row r="16" ht="16.5" customHeight="1" spans="1:4">
      <c r="A16" s="166"/>
      <c r="B16" s="78"/>
      <c r="C16" s="67" t="s">
        <v>150</v>
      </c>
      <c r="D16" s="78">
        <v>688966.44</v>
      </c>
    </row>
    <row r="17" ht="16.5" customHeight="1" spans="1:4">
      <c r="A17" s="166"/>
      <c r="B17" s="78"/>
      <c r="C17" s="67" t="s">
        <v>151</v>
      </c>
      <c r="D17" s="78"/>
    </row>
    <row r="18" ht="16.5" customHeight="1" spans="1:4">
      <c r="A18" s="166"/>
      <c r="B18" s="78"/>
      <c r="C18" s="67" t="s">
        <v>152</v>
      </c>
      <c r="D18" s="78"/>
    </row>
    <row r="19" ht="16.5" customHeight="1" spans="1:4">
      <c r="A19" s="166"/>
      <c r="B19" s="78"/>
      <c r="C19" s="67" t="s">
        <v>153</v>
      </c>
      <c r="D19" s="78"/>
    </row>
    <row r="20" ht="16.5" customHeight="1" spans="1:4">
      <c r="A20" s="166"/>
      <c r="B20" s="78"/>
      <c r="C20" s="67" t="s">
        <v>154</v>
      </c>
      <c r="D20" s="78"/>
    </row>
    <row r="21" ht="16.5" customHeight="1" spans="1:4">
      <c r="A21" s="166"/>
      <c r="B21" s="78"/>
      <c r="C21" s="67" t="s">
        <v>155</v>
      </c>
      <c r="D21" s="78"/>
    </row>
    <row r="22" ht="16.5" customHeight="1" spans="1:4">
      <c r="A22" s="166"/>
      <c r="B22" s="78"/>
      <c r="C22" s="67" t="s">
        <v>156</v>
      </c>
      <c r="D22" s="78"/>
    </row>
    <row r="23" ht="16.5" customHeight="1" spans="1:4">
      <c r="A23" s="166"/>
      <c r="B23" s="78"/>
      <c r="C23" s="67" t="s">
        <v>157</v>
      </c>
      <c r="D23" s="78"/>
    </row>
    <row r="24" ht="16.5" customHeight="1" spans="1:4">
      <c r="A24" s="166"/>
      <c r="B24" s="78"/>
      <c r="C24" s="67" t="s">
        <v>158</v>
      </c>
      <c r="D24" s="78"/>
    </row>
    <row r="25" ht="16.5" customHeight="1" spans="1:4">
      <c r="A25" s="166"/>
      <c r="B25" s="78"/>
      <c r="C25" s="67" t="s">
        <v>159</v>
      </c>
      <c r="D25" s="78"/>
    </row>
    <row r="26" ht="16.5" customHeight="1" spans="1:4">
      <c r="A26" s="166"/>
      <c r="B26" s="78"/>
      <c r="C26" s="67" t="s">
        <v>160</v>
      </c>
      <c r="D26" s="78">
        <v>553988.4</v>
      </c>
    </row>
    <row r="27" ht="16.5" customHeight="1" spans="1:4">
      <c r="A27" s="166"/>
      <c r="B27" s="78"/>
      <c r="C27" s="67" t="s">
        <v>161</v>
      </c>
      <c r="D27" s="78"/>
    </row>
    <row r="28" ht="16.5" customHeight="1" spans="1:4">
      <c r="A28" s="166"/>
      <c r="B28" s="78"/>
      <c r="C28" s="67" t="s">
        <v>162</v>
      </c>
      <c r="D28" s="78"/>
    </row>
    <row r="29" ht="16.5" customHeight="1" spans="1:4">
      <c r="A29" s="166"/>
      <c r="B29" s="78"/>
      <c r="C29" s="67" t="s">
        <v>163</v>
      </c>
      <c r="D29" s="78"/>
    </row>
    <row r="30" ht="16.5" customHeight="1" spans="1:4">
      <c r="A30" s="166"/>
      <c r="B30" s="78"/>
      <c r="C30" s="67" t="s">
        <v>164</v>
      </c>
      <c r="D30" s="78"/>
    </row>
    <row r="31" ht="16.5" customHeight="1" spans="1:4">
      <c r="A31" s="166"/>
      <c r="B31" s="78"/>
      <c r="C31" s="67" t="s">
        <v>165</v>
      </c>
      <c r="D31" s="78"/>
    </row>
    <row r="32" ht="16.5" customHeight="1" spans="1:4">
      <c r="A32" s="166"/>
      <c r="B32" s="78"/>
      <c r="C32" s="147" t="s">
        <v>166</v>
      </c>
      <c r="D32" s="78"/>
    </row>
    <row r="33" ht="16.5" customHeight="1" spans="1:4">
      <c r="A33" s="166"/>
      <c r="B33" s="78"/>
      <c r="C33" s="147" t="s">
        <v>167</v>
      </c>
      <c r="D33" s="78"/>
    </row>
    <row r="34" ht="16.5" customHeight="1" spans="1:4">
      <c r="A34" s="166"/>
      <c r="B34" s="78"/>
      <c r="C34" s="28" t="s">
        <v>168</v>
      </c>
      <c r="D34" s="78"/>
    </row>
    <row r="35" ht="15" customHeight="1" spans="1:4">
      <c r="A35" s="167" t="s">
        <v>50</v>
      </c>
      <c r="B35" s="168">
        <v>9707767.9</v>
      </c>
      <c r="C35" s="167" t="s">
        <v>51</v>
      </c>
      <c r="D35" s="168">
        <v>9707767.9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pane ySplit="1" topLeftCell="A2" activePane="bottomLeft" state="frozen"/>
      <selection/>
      <selection pane="bottomLeft" activeCell="D27" sqref="D27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7"/>
      <c r="F2" s="70"/>
      <c r="G2" s="142" t="s">
        <v>169</v>
      </c>
    </row>
    <row r="3" ht="41.25" customHeight="1" spans="1:7">
      <c r="A3" s="122" t="str">
        <f>"2025"&amp;"年一般公共预算支出预算表（按功能科目分类）"</f>
        <v>2025年一般公共预算支出预算表（按功能科目分类）</v>
      </c>
      <c r="B3" s="122"/>
      <c r="C3" s="122"/>
      <c r="D3" s="122"/>
      <c r="E3" s="122"/>
      <c r="F3" s="122"/>
      <c r="G3" s="122"/>
    </row>
    <row r="4" ht="18" customHeight="1" spans="1:7">
      <c r="A4" s="5" t="str">
        <f>"单位名称："&amp;"中国共产党寻甸回族彝族自治县委员会办公室"</f>
        <v>单位名称：中国共产党寻甸回族彝族自治县委员会办公室</v>
      </c>
      <c r="F4" s="119"/>
      <c r="G4" s="142" t="s">
        <v>1</v>
      </c>
    </row>
    <row r="5" ht="20.25" customHeight="1" spans="1:7">
      <c r="A5" s="158" t="s">
        <v>170</v>
      </c>
      <c r="B5" s="159"/>
      <c r="C5" s="123" t="s">
        <v>55</v>
      </c>
      <c r="D5" s="150" t="s">
        <v>75</v>
      </c>
      <c r="E5" s="12"/>
      <c r="F5" s="13"/>
      <c r="G5" s="139" t="s">
        <v>76</v>
      </c>
    </row>
    <row r="6" ht="20.25" customHeight="1" spans="1:7">
      <c r="A6" s="160" t="s">
        <v>72</v>
      </c>
      <c r="B6" s="160" t="s">
        <v>73</v>
      </c>
      <c r="C6" s="19"/>
      <c r="D6" s="128" t="s">
        <v>57</v>
      </c>
      <c r="E6" s="128" t="s">
        <v>171</v>
      </c>
      <c r="F6" s="128" t="s">
        <v>172</v>
      </c>
      <c r="G6" s="141"/>
    </row>
    <row r="7" ht="15" customHeight="1" spans="1:7">
      <c r="A7" s="58" t="s">
        <v>82</v>
      </c>
      <c r="B7" s="58" t="s">
        <v>83</v>
      </c>
      <c r="C7" s="58" t="s">
        <v>173</v>
      </c>
      <c r="D7" s="58" t="s">
        <v>174</v>
      </c>
      <c r="E7" s="58" t="s">
        <v>175</v>
      </c>
      <c r="F7" s="58" t="s">
        <v>176</v>
      </c>
      <c r="G7" s="58" t="s">
        <v>84</v>
      </c>
    </row>
    <row r="8" ht="18" customHeight="1" spans="1:7">
      <c r="A8" s="28" t="s">
        <v>93</v>
      </c>
      <c r="B8" s="28" t="s">
        <v>94</v>
      </c>
      <c r="C8" s="78">
        <v>7528965.85</v>
      </c>
      <c r="D8" s="78">
        <v>5796029</v>
      </c>
      <c r="E8" s="78">
        <v>5006740</v>
      </c>
      <c r="F8" s="78">
        <v>789289</v>
      </c>
      <c r="G8" s="78">
        <v>1732936.85</v>
      </c>
    </row>
    <row r="9" ht="18" customHeight="1" spans="1:7">
      <c r="A9" s="28" t="s">
        <v>95</v>
      </c>
      <c r="B9" s="28" t="s">
        <v>96</v>
      </c>
      <c r="C9" s="78">
        <v>7528965.85</v>
      </c>
      <c r="D9" s="78">
        <v>5796029</v>
      </c>
      <c r="E9" s="78">
        <v>5006740</v>
      </c>
      <c r="F9" s="78">
        <v>789289</v>
      </c>
      <c r="G9" s="78">
        <v>1732936.85</v>
      </c>
    </row>
    <row r="10" ht="18" customHeight="1" spans="1:7">
      <c r="A10" s="28" t="s">
        <v>97</v>
      </c>
      <c r="B10" s="28" t="s">
        <v>98</v>
      </c>
      <c r="C10" s="78">
        <v>5614220</v>
      </c>
      <c r="D10" s="78">
        <v>5614220</v>
      </c>
      <c r="E10" s="78">
        <v>5006740</v>
      </c>
      <c r="F10" s="78">
        <v>607480</v>
      </c>
      <c r="G10" s="78"/>
    </row>
    <row r="11" ht="18" customHeight="1" spans="1:7">
      <c r="A11" s="28" t="s">
        <v>99</v>
      </c>
      <c r="B11" s="28" t="s">
        <v>100</v>
      </c>
      <c r="C11" s="78">
        <v>914745.85</v>
      </c>
      <c r="D11" s="78">
        <v>181809</v>
      </c>
      <c r="E11" s="78"/>
      <c r="F11" s="78">
        <v>181809</v>
      </c>
      <c r="G11" s="78">
        <v>732936.85</v>
      </c>
    </row>
    <row r="12" ht="18" customHeight="1" spans="1:7">
      <c r="A12" s="28" t="s">
        <v>101</v>
      </c>
      <c r="B12" s="28" t="s">
        <v>102</v>
      </c>
      <c r="C12" s="78">
        <v>1000000</v>
      </c>
      <c r="D12" s="78"/>
      <c r="E12" s="78"/>
      <c r="F12" s="78"/>
      <c r="G12" s="78">
        <v>1000000</v>
      </c>
    </row>
    <row r="13" ht="18" customHeight="1" spans="1:7">
      <c r="A13" s="28" t="s">
        <v>103</v>
      </c>
      <c r="B13" s="28" t="s">
        <v>104</v>
      </c>
      <c r="C13" s="78">
        <v>935847.21</v>
      </c>
      <c r="D13" s="78">
        <v>935847.21</v>
      </c>
      <c r="E13" s="78">
        <v>925047.21</v>
      </c>
      <c r="F13" s="78">
        <v>10800</v>
      </c>
      <c r="G13" s="78"/>
    </row>
    <row r="14" ht="18" customHeight="1" spans="1:7">
      <c r="A14" s="28" t="s">
        <v>105</v>
      </c>
      <c r="B14" s="28" t="s">
        <v>106</v>
      </c>
      <c r="C14" s="78">
        <v>929451.21</v>
      </c>
      <c r="D14" s="78">
        <v>929451.21</v>
      </c>
      <c r="E14" s="78">
        <v>918651.21</v>
      </c>
      <c r="F14" s="78">
        <v>10800</v>
      </c>
      <c r="G14" s="78"/>
    </row>
    <row r="15" ht="18" customHeight="1" spans="1:7">
      <c r="A15" s="28" t="s">
        <v>107</v>
      </c>
      <c r="B15" s="28" t="s">
        <v>108</v>
      </c>
      <c r="C15" s="78">
        <v>738651.21</v>
      </c>
      <c r="D15" s="78">
        <v>738651.21</v>
      </c>
      <c r="E15" s="78">
        <v>738651.21</v>
      </c>
      <c r="F15" s="78"/>
      <c r="G15" s="78"/>
    </row>
    <row r="16" ht="18" customHeight="1" spans="1:7">
      <c r="A16" s="28" t="s">
        <v>109</v>
      </c>
      <c r="B16" s="28" t="s">
        <v>110</v>
      </c>
      <c r="C16" s="78">
        <v>180000</v>
      </c>
      <c r="D16" s="78">
        <v>180000</v>
      </c>
      <c r="E16" s="78">
        <v>180000</v>
      </c>
      <c r="F16" s="78"/>
      <c r="G16" s="78"/>
    </row>
    <row r="17" ht="18" customHeight="1" spans="1:7">
      <c r="A17" s="28" t="s">
        <v>111</v>
      </c>
      <c r="B17" s="28" t="s">
        <v>112</v>
      </c>
      <c r="C17" s="78">
        <v>10800</v>
      </c>
      <c r="D17" s="78">
        <v>10800</v>
      </c>
      <c r="E17" s="78"/>
      <c r="F17" s="78">
        <v>10800</v>
      </c>
      <c r="G17" s="78"/>
    </row>
    <row r="18" ht="18" customHeight="1" spans="1:7">
      <c r="A18" s="28" t="s">
        <v>113</v>
      </c>
      <c r="B18" s="28" t="s">
        <v>114</v>
      </c>
      <c r="C18" s="78">
        <v>6396</v>
      </c>
      <c r="D18" s="78">
        <v>6396</v>
      </c>
      <c r="E18" s="78">
        <v>6396</v>
      </c>
      <c r="F18" s="78"/>
      <c r="G18" s="78"/>
    </row>
    <row r="19" ht="18" customHeight="1" spans="1:7">
      <c r="A19" s="28" t="s">
        <v>115</v>
      </c>
      <c r="B19" s="28" t="s">
        <v>116</v>
      </c>
      <c r="C19" s="78">
        <v>6396</v>
      </c>
      <c r="D19" s="78">
        <v>6396</v>
      </c>
      <c r="E19" s="78">
        <v>6396</v>
      </c>
      <c r="F19" s="78"/>
      <c r="G19" s="78"/>
    </row>
    <row r="20" ht="18" customHeight="1" spans="1:7">
      <c r="A20" s="28" t="s">
        <v>117</v>
      </c>
      <c r="B20" s="28" t="s">
        <v>118</v>
      </c>
      <c r="C20" s="78">
        <v>688966.44</v>
      </c>
      <c r="D20" s="78">
        <v>688966.44</v>
      </c>
      <c r="E20" s="78">
        <v>688966.44</v>
      </c>
      <c r="F20" s="78"/>
      <c r="G20" s="78"/>
    </row>
    <row r="21" ht="18" customHeight="1" spans="1:7">
      <c r="A21" s="28" t="s">
        <v>119</v>
      </c>
      <c r="B21" s="28" t="s">
        <v>120</v>
      </c>
      <c r="C21" s="78">
        <v>688966.44</v>
      </c>
      <c r="D21" s="78">
        <v>688966.44</v>
      </c>
      <c r="E21" s="78">
        <v>688966.44</v>
      </c>
      <c r="F21" s="78"/>
      <c r="G21" s="78"/>
    </row>
    <row r="22" ht="18" customHeight="1" spans="1:7">
      <c r="A22" s="28" t="s">
        <v>121</v>
      </c>
      <c r="B22" s="28" t="s">
        <v>122</v>
      </c>
      <c r="C22" s="78">
        <v>362742.64</v>
      </c>
      <c r="D22" s="78">
        <v>362742.64</v>
      </c>
      <c r="E22" s="78">
        <v>362742.64</v>
      </c>
      <c r="F22" s="78"/>
      <c r="G22" s="78"/>
    </row>
    <row r="23" ht="18" customHeight="1" spans="1:7">
      <c r="A23" s="28" t="s">
        <v>123</v>
      </c>
      <c r="B23" s="28" t="s">
        <v>124</v>
      </c>
      <c r="C23" s="78">
        <v>31749.6</v>
      </c>
      <c r="D23" s="78">
        <v>31749.6</v>
      </c>
      <c r="E23" s="78">
        <v>31749.6</v>
      </c>
      <c r="F23" s="78"/>
      <c r="G23" s="78"/>
    </row>
    <row r="24" ht="18" customHeight="1" spans="1:7">
      <c r="A24" s="28" t="s">
        <v>125</v>
      </c>
      <c r="B24" s="28" t="s">
        <v>126</v>
      </c>
      <c r="C24" s="78">
        <v>271238.5</v>
      </c>
      <c r="D24" s="78">
        <v>271238.5</v>
      </c>
      <c r="E24" s="78">
        <v>271238.5</v>
      </c>
      <c r="F24" s="78"/>
      <c r="G24" s="78"/>
    </row>
    <row r="25" ht="18" customHeight="1" spans="1:7">
      <c r="A25" s="28" t="s">
        <v>127</v>
      </c>
      <c r="B25" s="28" t="s">
        <v>128</v>
      </c>
      <c r="C25" s="78">
        <v>23235.7</v>
      </c>
      <c r="D25" s="78">
        <v>23235.7</v>
      </c>
      <c r="E25" s="78">
        <v>23235.7</v>
      </c>
      <c r="F25" s="78"/>
      <c r="G25" s="78"/>
    </row>
    <row r="26" ht="18" customHeight="1" spans="1:7">
      <c r="A26" s="28" t="s">
        <v>129</v>
      </c>
      <c r="B26" s="28" t="s">
        <v>130</v>
      </c>
      <c r="C26" s="78">
        <v>553988.4</v>
      </c>
      <c r="D26" s="78">
        <v>553988.4</v>
      </c>
      <c r="E26" s="78">
        <v>553988.4</v>
      </c>
      <c r="F26" s="78"/>
      <c r="G26" s="78"/>
    </row>
    <row r="27" ht="18" customHeight="1" spans="1:7">
      <c r="A27" s="28" t="s">
        <v>131</v>
      </c>
      <c r="B27" s="28" t="s">
        <v>132</v>
      </c>
      <c r="C27" s="78">
        <v>553988.4</v>
      </c>
      <c r="D27" s="78">
        <v>553988.4</v>
      </c>
      <c r="E27" s="78">
        <v>553988.4</v>
      </c>
      <c r="F27" s="78"/>
      <c r="G27" s="78"/>
    </row>
    <row r="28" ht="18" customHeight="1" spans="1:7">
      <c r="A28" s="28" t="s">
        <v>133</v>
      </c>
      <c r="B28" s="28" t="s">
        <v>134</v>
      </c>
      <c r="C28" s="78">
        <v>553988.4</v>
      </c>
      <c r="D28" s="78">
        <v>553988.4</v>
      </c>
      <c r="E28" s="78">
        <v>553988.4</v>
      </c>
      <c r="F28" s="78"/>
      <c r="G28" s="78"/>
    </row>
    <row r="29" ht="18" customHeight="1" spans="1:7">
      <c r="A29" s="77" t="s">
        <v>177</v>
      </c>
      <c r="B29" s="161" t="s">
        <v>177</v>
      </c>
      <c r="C29" s="78">
        <v>9707767.9</v>
      </c>
      <c r="D29" s="78">
        <v>7974831.05</v>
      </c>
      <c r="E29" s="78">
        <v>7174742.05</v>
      </c>
      <c r="F29" s="78">
        <v>800089</v>
      </c>
      <c r="G29" s="78">
        <v>1732936.85</v>
      </c>
    </row>
  </sheetData>
  <mergeCells count="6">
    <mergeCell ref="A3:G3"/>
    <mergeCell ref="A5:B5"/>
    <mergeCell ref="D5:F5"/>
    <mergeCell ref="A29:B2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10.4259259259259" defaultRowHeight="14.25" customHeight="1" outlineLevelRow="7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1"/>
      <c r="B2" s="41"/>
      <c r="C2" s="41"/>
      <c r="D2" s="41"/>
      <c r="E2" s="40"/>
      <c r="F2" s="154" t="s">
        <v>178</v>
      </c>
    </row>
    <row r="3" ht="41.25" customHeight="1" spans="1:6">
      <c r="A3" s="155" t="str">
        <f>"2025"&amp;"年一般公共预算“三公”经费支出预算表"</f>
        <v>2025年一般公共预算“三公”经费支出预算表</v>
      </c>
      <c r="B3" s="41"/>
      <c r="C3" s="41"/>
      <c r="D3" s="41"/>
      <c r="E3" s="40"/>
      <c r="F3" s="41"/>
    </row>
    <row r="4" customHeight="1" spans="1:6">
      <c r="A4" s="109" t="str">
        <f>"单位名称："&amp;"中国共产党寻甸回族彝族自治县委员会办公室"</f>
        <v>单位名称：中国共产党寻甸回族彝族自治县委员会办公室</v>
      </c>
      <c r="B4" s="156"/>
      <c r="D4" s="41"/>
      <c r="E4" s="40"/>
      <c r="F4" s="62" t="s">
        <v>1</v>
      </c>
    </row>
    <row r="5" ht="27" customHeight="1" spans="1:6">
      <c r="A5" s="45" t="s">
        <v>179</v>
      </c>
      <c r="B5" s="45" t="s">
        <v>180</v>
      </c>
      <c r="C5" s="47" t="s">
        <v>181</v>
      </c>
      <c r="D5" s="45"/>
      <c r="E5" s="46"/>
      <c r="F5" s="45" t="s">
        <v>182</v>
      </c>
    </row>
    <row r="6" ht="28.5" customHeight="1" spans="1:6">
      <c r="A6" s="157"/>
      <c r="B6" s="49"/>
      <c r="C6" s="46" t="s">
        <v>57</v>
      </c>
      <c r="D6" s="46" t="s">
        <v>183</v>
      </c>
      <c r="E6" s="46" t="s">
        <v>184</v>
      </c>
      <c r="F6" s="48"/>
    </row>
    <row r="7" ht="17.25" customHeight="1" spans="1:6">
      <c r="A7" s="54" t="s">
        <v>82</v>
      </c>
      <c r="B7" s="54" t="s">
        <v>83</v>
      </c>
      <c r="C7" s="54" t="s">
        <v>173</v>
      </c>
      <c r="D7" s="54" t="s">
        <v>174</v>
      </c>
      <c r="E7" s="54" t="s">
        <v>175</v>
      </c>
      <c r="F7" s="54" t="s">
        <v>176</v>
      </c>
    </row>
    <row r="8" ht="17.25" customHeight="1" spans="1:6">
      <c r="A8" s="78">
        <v>283809</v>
      </c>
      <c r="B8" s="78"/>
      <c r="C8" s="78">
        <v>102000</v>
      </c>
      <c r="D8" s="78"/>
      <c r="E8" s="78">
        <v>102000</v>
      </c>
      <c r="F8" s="78">
        <v>181809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9"/>
  <sheetViews>
    <sheetView showZeros="0" workbookViewId="0">
      <pane ySplit="1" topLeftCell="A2" activePane="bottomLeft" state="frozen"/>
      <selection/>
      <selection pane="bottomLeft" activeCell="I53" sqref="I53"/>
    </sheetView>
  </sheetViews>
  <sheetFormatPr defaultColWidth="9.13888888888889" defaultRowHeight="14.25" customHeight="1"/>
  <cols>
    <col min="1" max="1" width="35.2222222222222" customWidth="1"/>
    <col min="2" max="2" width="35.1111111111111" customWidth="1"/>
    <col min="3" max="3" width="20.712962962963" customWidth="1"/>
    <col min="4" max="4" width="31.287037037037" customWidth="1"/>
    <col min="5" max="5" width="10.1388888888889" customWidth="1"/>
    <col min="6" max="6" width="17.5740740740741" customWidth="1"/>
    <col min="7" max="7" width="10.287037037037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7"/>
      <c r="C2" s="143"/>
      <c r="E2" s="144"/>
      <c r="F2" s="144"/>
      <c r="G2" s="144"/>
      <c r="H2" s="144"/>
      <c r="I2" s="82"/>
      <c r="J2" s="82"/>
      <c r="K2" s="82"/>
      <c r="L2" s="82"/>
      <c r="M2" s="82"/>
      <c r="N2" s="82"/>
      <c r="R2" s="82"/>
      <c r="V2" s="143"/>
      <c r="X2" s="3" t="s">
        <v>185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"单位名称："&amp;"中国共产党寻甸回族彝族自治县委员会办公室"</f>
        <v>单位名称：中国共产党寻甸回族彝族自治县委员会办公室</v>
      </c>
      <c r="B4" s="6"/>
      <c r="C4" s="145"/>
      <c r="D4" s="145"/>
      <c r="E4" s="145"/>
      <c r="F4" s="145"/>
      <c r="G4" s="145"/>
      <c r="H4" s="145"/>
      <c r="I4" s="84"/>
      <c r="J4" s="84"/>
      <c r="K4" s="84"/>
      <c r="L4" s="84"/>
      <c r="M4" s="84"/>
      <c r="N4" s="84"/>
      <c r="O4" s="7"/>
      <c r="P4" s="7"/>
      <c r="Q4" s="7"/>
      <c r="R4" s="84"/>
      <c r="V4" s="143"/>
      <c r="X4" s="3" t="s">
        <v>1</v>
      </c>
    </row>
    <row r="5" ht="18" customHeight="1" spans="1:24">
      <c r="A5" s="9" t="s">
        <v>186</v>
      </c>
      <c r="B5" s="9" t="s">
        <v>187</v>
      </c>
      <c r="C5" s="9" t="s">
        <v>188</v>
      </c>
      <c r="D5" s="9" t="s">
        <v>189</v>
      </c>
      <c r="E5" s="9" t="s">
        <v>190</v>
      </c>
      <c r="F5" s="9" t="s">
        <v>191</v>
      </c>
      <c r="G5" s="9" t="s">
        <v>192</v>
      </c>
      <c r="H5" s="9" t="s">
        <v>193</v>
      </c>
      <c r="I5" s="150" t="s">
        <v>194</v>
      </c>
      <c r="J5" s="79" t="s">
        <v>194</v>
      </c>
      <c r="K5" s="79"/>
      <c r="L5" s="79"/>
      <c r="M5" s="79"/>
      <c r="N5" s="79"/>
      <c r="O5" s="12"/>
      <c r="P5" s="12"/>
      <c r="Q5" s="12"/>
      <c r="R5" s="100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7"/>
      <c r="C6" s="125"/>
      <c r="D6" s="14"/>
      <c r="E6" s="14"/>
      <c r="F6" s="14"/>
      <c r="G6" s="14"/>
      <c r="H6" s="14"/>
      <c r="I6" s="123" t="s">
        <v>195</v>
      </c>
      <c r="J6" s="150" t="s">
        <v>58</v>
      </c>
      <c r="K6" s="79"/>
      <c r="L6" s="79"/>
      <c r="M6" s="79"/>
      <c r="N6" s="80"/>
      <c r="O6" s="11" t="s">
        <v>196</v>
      </c>
      <c r="P6" s="12"/>
      <c r="Q6" s="13"/>
      <c r="R6" s="9" t="s">
        <v>61</v>
      </c>
      <c r="S6" s="150" t="s">
        <v>62</v>
      </c>
      <c r="T6" s="100" t="s">
        <v>64</v>
      </c>
      <c r="U6" s="79" t="s">
        <v>62</v>
      </c>
      <c r="V6" s="100" t="s">
        <v>66</v>
      </c>
      <c r="W6" s="100" t="s">
        <v>67</v>
      </c>
      <c r="X6" s="153" t="s">
        <v>68</v>
      </c>
    </row>
    <row r="7" ht="19.5" customHeight="1" spans="1:24">
      <c r="A7" s="27"/>
      <c r="B7" s="27"/>
      <c r="C7" s="27"/>
      <c r="D7" s="27"/>
      <c r="E7" s="27"/>
      <c r="F7" s="27"/>
      <c r="G7" s="27"/>
      <c r="H7" s="27"/>
      <c r="I7" s="27"/>
      <c r="J7" s="151" t="s">
        <v>197</v>
      </c>
      <c r="K7" s="9" t="s">
        <v>198</v>
      </c>
      <c r="L7" s="9" t="s">
        <v>199</v>
      </c>
      <c r="M7" s="9" t="s">
        <v>200</v>
      </c>
      <c r="N7" s="9" t="s">
        <v>201</v>
      </c>
      <c r="O7" s="9" t="s">
        <v>58</v>
      </c>
      <c r="P7" s="9" t="s">
        <v>59</v>
      </c>
      <c r="Q7" s="9" t="s">
        <v>60</v>
      </c>
      <c r="R7" s="27"/>
      <c r="S7" s="9" t="s">
        <v>57</v>
      </c>
      <c r="T7" s="9" t="s">
        <v>64</v>
      </c>
      <c r="U7" s="9" t="s">
        <v>202</v>
      </c>
      <c r="V7" s="9" t="s">
        <v>66</v>
      </c>
      <c r="W7" s="9" t="s">
        <v>67</v>
      </c>
      <c r="X7" s="9" t="s">
        <v>68</v>
      </c>
    </row>
    <row r="8" ht="37.5" customHeight="1" spans="1:24">
      <c r="A8" s="146"/>
      <c r="B8" s="19"/>
      <c r="C8" s="146"/>
      <c r="D8" s="146"/>
      <c r="E8" s="146"/>
      <c r="F8" s="146"/>
      <c r="G8" s="146"/>
      <c r="H8" s="146"/>
      <c r="I8" s="146"/>
      <c r="J8" s="152" t="s">
        <v>57</v>
      </c>
      <c r="K8" s="17" t="s">
        <v>203</v>
      </c>
      <c r="L8" s="17" t="s">
        <v>199</v>
      </c>
      <c r="M8" s="17" t="s">
        <v>200</v>
      </c>
      <c r="N8" s="17" t="s">
        <v>201</v>
      </c>
      <c r="O8" s="17" t="s">
        <v>199</v>
      </c>
      <c r="P8" s="17" t="s">
        <v>200</v>
      </c>
      <c r="Q8" s="17" t="s">
        <v>201</v>
      </c>
      <c r="R8" s="17" t="s">
        <v>61</v>
      </c>
      <c r="S8" s="17" t="s">
        <v>57</v>
      </c>
      <c r="T8" s="17" t="s">
        <v>64</v>
      </c>
      <c r="U8" s="17" t="s">
        <v>202</v>
      </c>
      <c r="V8" s="17" t="s">
        <v>66</v>
      </c>
      <c r="W8" s="17" t="s">
        <v>67</v>
      </c>
      <c r="X8" s="17" t="s">
        <v>68</v>
      </c>
    </row>
    <row r="9" customHeight="1" spans="1:24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34">
        <v>21</v>
      </c>
      <c r="V9" s="34">
        <v>22</v>
      </c>
      <c r="W9" s="34">
        <v>23</v>
      </c>
      <c r="X9" s="34">
        <v>24</v>
      </c>
    </row>
    <row r="10" ht="20.25" customHeight="1" spans="1:24">
      <c r="A10" s="147" t="s">
        <v>70</v>
      </c>
      <c r="B10" s="147" t="s">
        <v>70</v>
      </c>
      <c r="C10" s="147" t="s">
        <v>204</v>
      </c>
      <c r="D10" s="147" t="s">
        <v>205</v>
      </c>
      <c r="E10" s="147" t="s">
        <v>97</v>
      </c>
      <c r="F10" s="147" t="s">
        <v>98</v>
      </c>
      <c r="G10" s="147" t="s">
        <v>206</v>
      </c>
      <c r="H10" s="147" t="s">
        <v>207</v>
      </c>
      <c r="I10" s="78">
        <v>1577364</v>
      </c>
      <c r="J10" s="78">
        <v>1577364</v>
      </c>
      <c r="K10" s="78"/>
      <c r="L10" s="78"/>
      <c r="M10" s="78">
        <v>1577364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17.25" customHeight="1" spans="1:24">
      <c r="A11" s="147" t="s">
        <v>70</v>
      </c>
      <c r="B11" s="147" t="s">
        <v>70</v>
      </c>
      <c r="C11" s="147" t="s">
        <v>204</v>
      </c>
      <c r="D11" s="147" t="s">
        <v>205</v>
      </c>
      <c r="E11" s="147" t="s">
        <v>97</v>
      </c>
      <c r="F11" s="147" t="s">
        <v>98</v>
      </c>
      <c r="G11" s="147" t="s">
        <v>208</v>
      </c>
      <c r="H11" s="147" t="s">
        <v>209</v>
      </c>
      <c r="I11" s="78">
        <v>2327316</v>
      </c>
      <c r="J11" s="78">
        <v>2327316</v>
      </c>
      <c r="K11" s="78"/>
      <c r="L11" s="78"/>
      <c r="M11" s="78">
        <v>2327316</v>
      </c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17.25" customHeight="1" spans="1:24">
      <c r="A12" s="147" t="s">
        <v>70</v>
      </c>
      <c r="B12" s="147" t="s">
        <v>70</v>
      </c>
      <c r="C12" s="147" t="s">
        <v>204</v>
      </c>
      <c r="D12" s="147" t="s">
        <v>205</v>
      </c>
      <c r="E12" s="147" t="s">
        <v>97</v>
      </c>
      <c r="F12" s="147" t="s">
        <v>98</v>
      </c>
      <c r="G12" s="147" t="s">
        <v>210</v>
      </c>
      <c r="H12" s="147" t="s">
        <v>211</v>
      </c>
      <c r="I12" s="78">
        <v>137847</v>
      </c>
      <c r="J12" s="78">
        <v>137847</v>
      </c>
      <c r="K12" s="78"/>
      <c r="L12" s="78"/>
      <c r="M12" s="78">
        <v>137847</v>
      </c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17.25" customHeight="1" spans="1:24">
      <c r="A13" s="147" t="s">
        <v>70</v>
      </c>
      <c r="B13" s="147" t="s">
        <v>70</v>
      </c>
      <c r="C13" s="147" t="s">
        <v>212</v>
      </c>
      <c r="D13" s="147" t="s">
        <v>213</v>
      </c>
      <c r="E13" s="147" t="s">
        <v>107</v>
      </c>
      <c r="F13" s="147" t="s">
        <v>108</v>
      </c>
      <c r="G13" s="147" t="s">
        <v>214</v>
      </c>
      <c r="H13" s="147" t="s">
        <v>215</v>
      </c>
      <c r="I13" s="78">
        <v>683306.73</v>
      </c>
      <c r="J13" s="78">
        <v>683306.73</v>
      </c>
      <c r="K13" s="78"/>
      <c r="L13" s="78"/>
      <c r="M13" s="78">
        <v>683306.73</v>
      </c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17.25" customHeight="1" spans="1:24">
      <c r="A14" s="147" t="s">
        <v>70</v>
      </c>
      <c r="B14" s="147" t="s">
        <v>70</v>
      </c>
      <c r="C14" s="147" t="s">
        <v>212</v>
      </c>
      <c r="D14" s="147" t="s">
        <v>213</v>
      </c>
      <c r="E14" s="147" t="s">
        <v>107</v>
      </c>
      <c r="F14" s="147" t="s">
        <v>108</v>
      </c>
      <c r="G14" s="147" t="s">
        <v>214</v>
      </c>
      <c r="H14" s="147" t="s">
        <v>215</v>
      </c>
      <c r="I14" s="78">
        <v>55344.48</v>
      </c>
      <c r="J14" s="78">
        <v>55344.48</v>
      </c>
      <c r="K14" s="78"/>
      <c r="L14" s="78"/>
      <c r="M14" s="78">
        <v>55344.48</v>
      </c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17.25" customHeight="1" spans="1:24">
      <c r="A15" s="147" t="s">
        <v>70</v>
      </c>
      <c r="B15" s="147" t="s">
        <v>70</v>
      </c>
      <c r="C15" s="147" t="s">
        <v>212</v>
      </c>
      <c r="D15" s="147" t="s">
        <v>213</v>
      </c>
      <c r="E15" s="147" t="s">
        <v>109</v>
      </c>
      <c r="F15" s="147" t="s">
        <v>110</v>
      </c>
      <c r="G15" s="147" t="s">
        <v>216</v>
      </c>
      <c r="H15" s="147" t="s">
        <v>217</v>
      </c>
      <c r="I15" s="78">
        <v>180000</v>
      </c>
      <c r="J15" s="78">
        <v>180000</v>
      </c>
      <c r="K15" s="78"/>
      <c r="L15" s="78"/>
      <c r="M15" s="78">
        <v>180000</v>
      </c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17.25" customHeight="1" spans="1:24">
      <c r="A16" s="147" t="s">
        <v>70</v>
      </c>
      <c r="B16" s="147" t="s">
        <v>70</v>
      </c>
      <c r="C16" s="147" t="s">
        <v>212</v>
      </c>
      <c r="D16" s="147" t="s">
        <v>213</v>
      </c>
      <c r="E16" s="147" t="s">
        <v>121</v>
      </c>
      <c r="F16" s="147" t="s">
        <v>122</v>
      </c>
      <c r="G16" s="147" t="s">
        <v>218</v>
      </c>
      <c r="H16" s="147" t="s">
        <v>219</v>
      </c>
      <c r="I16" s="78">
        <v>362742.64</v>
      </c>
      <c r="J16" s="78">
        <v>362742.64</v>
      </c>
      <c r="K16" s="78"/>
      <c r="L16" s="78"/>
      <c r="M16" s="78">
        <v>362742.64</v>
      </c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17.25" customHeight="1" spans="1:24">
      <c r="A17" s="147" t="s">
        <v>70</v>
      </c>
      <c r="B17" s="147" t="s">
        <v>70</v>
      </c>
      <c r="C17" s="147" t="s">
        <v>212</v>
      </c>
      <c r="D17" s="147" t="s">
        <v>213</v>
      </c>
      <c r="E17" s="147" t="s">
        <v>123</v>
      </c>
      <c r="F17" s="147" t="s">
        <v>124</v>
      </c>
      <c r="G17" s="147" t="s">
        <v>218</v>
      </c>
      <c r="H17" s="147" t="s">
        <v>219</v>
      </c>
      <c r="I17" s="78">
        <v>31749.6</v>
      </c>
      <c r="J17" s="78">
        <v>31749.6</v>
      </c>
      <c r="K17" s="78"/>
      <c r="L17" s="78"/>
      <c r="M17" s="78">
        <v>31749.6</v>
      </c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17.25" customHeight="1" spans="1:24">
      <c r="A18" s="147" t="s">
        <v>70</v>
      </c>
      <c r="B18" s="147" t="s">
        <v>70</v>
      </c>
      <c r="C18" s="147" t="s">
        <v>212</v>
      </c>
      <c r="D18" s="147" t="s">
        <v>213</v>
      </c>
      <c r="E18" s="147" t="s">
        <v>125</v>
      </c>
      <c r="F18" s="147" t="s">
        <v>126</v>
      </c>
      <c r="G18" s="147" t="s">
        <v>220</v>
      </c>
      <c r="H18" s="147" t="s">
        <v>221</v>
      </c>
      <c r="I18" s="78">
        <v>16035.15</v>
      </c>
      <c r="J18" s="78">
        <v>16035.15</v>
      </c>
      <c r="K18" s="78"/>
      <c r="L18" s="78"/>
      <c r="M18" s="78">
        <v>16035.15</v>
      </c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17.25" customHeight="1" spans="1:24">
      <c r="A19" s="147" t="s">
        <v>70</v>
      </c>
      <c r="B19" s="147" t="s">
        <v>70</v>
      </c>
      <c r="C19" s="147" t="s">
        <v>212</v>
      </c>
      <c r="D19" s="147" t="s">
        <v>213</v>
      </c>
      <c r="E19" s="147" t="s">
        <v>125</v>
      </c>
      <c r="F19" s="147" t="s">
        <v>126</v>
      </c>
      <c r="G19" s="147" t="s">
        <v>220</v>
      </c>
      <c r="H19" s="147" t="s">
        <v>221</v>
      </c>
      <c r="I19" s="78">
        <v>183203.35</v>
      </c>
      <c r="J19" s="78">
        <v>183203.35</v>
      </c>
      <c r="K19" s="78"/>
      <c r="L19" s="78"/>
      <c r="M19" s="78">
        <v>183203.35</v>
      </c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17.25" customHeight="1" spans="1:24">
      <c r="A20" s="147" t="s">
        <v>70</v>
      </c>
      <c r="B20" s="147" t="s">
        <v>70</v>
      </c>
      <c r="C20" s="147" t="s">
        <v>212</v>
      </c>
      <c r="D20" s="147" t="s">
        <v>213</v>
      </c>
      <c r="E20" s="147" t="s">
        <v>97</v>
      </c>
      <c r="F20" s="147" t="s">
        <v>98</v>
      </c>
      <c r="G20" s="147" t="s">
        <v>222</v>
      </c>
      <c r="H20" s="147" t="s">
        <v>223</v>
      </c>
      <c r="I20" s="78">
        <v>768</v>
      </c>
      <c r="J20" s="78">
        <v>768</v>
      </c>
      <c r="K20" s="78"/>
      <c r="L20" s="78"/>
      <c r="M20" s="78">
        <v>768</v>
      </c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17.25" customHeight="1" spans="1:24">
      <c r="A21" s="147" t="s">
        <v>70</v>
      </c>
      <c r="B21" s="147" t="s">
        <v>70</v>
      </c>
      <c r="C21" s="147" t="s">
        <v>212</v>
      </c>
      <c r="D21" s="147" t="s">
        <v>213</v>
      </c>
      <c r="E21" s="147" t="s">
        <v>97</v>
      </c>
      <c r="F21" s="147" t="s">
        <v>98</v>
      </c>
      <c r="G21" s="147" t="s">
        <v>222</v>
      </c>
      <c r="H21" s="147" t="s">
        <v>223</v>
      </c>
      <c r="I21" s="78">
        <v>1536</v>
      </c>
      <c r="J21" s="78">
        <v>1536</v>
      </c>
      <c r="K21" s="78"/>
      <c r="L21" s="78"/>
      <c r="M21" s="78">
        <v>1536</v>
      </c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17.25" customHeight="1" spans="1:24">
      <c r="A22" s="147" t="s">
        <v>70</v>
      </c>
      <c r="B22" s="147" t="s">
        <v>70</v>
      </c>
      <c r="C22" s="147" t="s">
        <v>212</v>
      </c>
      <c r="D22" s="147" t="s">
        <v>213</v>
      </c>
      <c r="E22" s="147" t="s">
        <v>127</v>
      </c>
      <c r="F22" s="147" t="s">
        <v>128</v>
      </c>
      <c r="G22" s="147" t="s">
        <v>222</v>
      </c>
      <c r="H22" s="147" t="s">
        <v>223</v>
      </c>
      <c r="I22" s="78">
        <v>691.81</v>
      </c>
      <c r="J22" s="78">
        <v>691.81</v>
      </c>
      <c r="K22" s="78"/>
      <c r="L22" s="78"/>
      <c r="M22" s="78">
        <v>691.81</v>
      </c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17.25" customHeight="1" spans="1:24">
      <c r="A23" s="147" t="s">
        <v>70</v>
      </c>
      <c r="B23" s="147" t="s">
        <v>70</v>
      </c>
      <c r="C23" s="147" t="s">
        <v>212</v>
      </c>
      <c r="D23" s="147" t="s">
        <v>213</v>
      </c>
      <c r="E23" s="147" t="s">
        <v>127</v>
      </c>
      <c r="F23" s="147" t="s">
        <v>128</v>
      </c>
      <c r="G23" s="147" t="s">
        <v>222</v>
      </c>
      <c r="H23" s="147" t="s">
        <v>223</v>
      </c>
      <c r="I23" s="78">
        <v>13178.88</v>
      </c>
      <c r="J23" s="78">
        <v>13178.88</v>
      </c>
      <c r="K23" s="78"/>
      <c r="L23" s="78"/>
      <c r="M23" s="78">
        <v>13178.88</v>
      </c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17.25" customHeight="1" spans="1:24">
      <c r="A24" s="147" t="s">
        <v>70</v>
      </c>
      <c r="B24" s="147" t="s">
        <v>70</v>
      </c>
      <c r="C24" s="147" t="s">
        <v>212</v>
      </c>
      <c r="D24" s="147" t="s">
        <v>213</v>
      </c>
      <c r="E24" s="147" t="s">
        <v>127</v>
      </c>
      <c r="F24" s="147" t="s">
        <v>128</v>
      </c>
      <c r="G24" s="147" t="s">
        <v>222</v>
      </c>
      <c r="H24" s="147" t="s">
        <v>223</v>
      </c>
      <c r="I24" s="78">
        <v>823.68</v>
      </c>
      <c r="J24" s="78">
        <v>823.68</v>
      </c>
      <c r="K24" s="78"/>
      <c r="L24" s="78"/>
      <c r="M24" s="78">
        <v>823.68</v>
      </c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17.25" customHeight="1" spans="1:24">
      <c r="A25" s="147" t="s">
        <v>70</v>
      </c>
      <c r="B25" s="147" t="s">
        <v>70</v>
      </c>
      <c r="C25" s="147" t="s">
        <v>212</v>
      </c>
      <c r="D25" s="147" t="s">
        <v>213</v>
      </c>
      <c r="E25" s="147" t="s">
        <v>127</v>
      </c>
      <c r="F25" s="147" t="s">
        <v>128</v>
      </c>
      <c r="G25" s="147" t="s">
        <v>222</v>
      </c>
      <c r="H25" s="147" t="s">
        <v>223</v>
      </c>
      <c r="I25" s="78">
        <v>8541.33</v>
      </c>
      <c r="J25" s="78">
        <v>8541.33</v>
      </c>
      <c r="K25" s="78"/>
      <c r="L25" s="78"/>
      <c r="M25" s="78">
        <v>8541.33</v>
      </c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17.25" customHeight="1" spans="1:24">
      <c r="A26" s="147" t="s">
        <v>70</v>
      </c>
      <c r="B26" s="147" t="s">
        <v>70</v>
      </c>
      <c r="C26" s="147" t="s">
        <v>224</v>
      </c>
      <c r="D26" s="147" t="s">
        <v>134</v>
      </c>
      <c r="E26" s="147" t="s">
        <v>133</v>
      </c>
      <c r="F26" s="147" t="s">
        <v>134</v>
      </c>
      <c r="G26" s="147" t="s">
        <v>225</v>
      </c>
      <c r="H26" s="147" t="s">
        <v>134</v>
      </c>
      <c r="I26" s="78">
        <v>512480.04</v>
      </c>
      <c r="J26" s="78">
        <v>512480.04</v>
      </c>
      <c r="K26" s="78"/>
      <c r="L26" s="78"/>
      <c r="M26" s="78">
        <v>512480.04</v>
      </c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17.25" customHeight="1" spans="1:24">
      <c r="A27" s="147" t="s">
        <v>70</v>
      </c>
      <c r="B27" s="147" t="s">
        <v>70</v>
      </c>
      <c r="C27" s="147" t="s">
        <v>224</v>
      </c>
      <c r="D27" s="147" t="s">
        <v>134</v>
      </c>
      <c r="E27" s="147" t="s">
        <v>133</v>
      </c>
      <c r="F27" s="147" t="s">
        <v>134</v>
      </c>
      <c r="G27" s="147" t="s">
        <v>225</v>
      </c>
      <c r="H27" s="147" t="s">
        <v>134</v>
      </c>
      <c r="I27" s="78">
        <v>41508.36</v>
      </c>
      <c r="J27" s="78">
        <v>41508.36</v>
      </c>
      <c r="K27" s="78"/>
      <c r="L27" s="78"/>
      <c r="M27" s="78">
        <v>41508.36</v>
      </c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17.25" customHeight="1" spans="1:24">
      <c r="A28" s="147" t="s">
        <v>70</v>
      </c>
      <c r="B28" s="147" t="s">
        <v>70</v>
      </c>
      <c r="C28" s="147" t="s">
        <v>226</v>
      </c>
      <c r="D28" s="147" t="s">
        <v>227</v>
      </c>
      <c r="E28" s="147" t="s">
        <v>97</v>
      </c>
      <c r="F28" s="147" t="s">
        <v>98</v>
      </c>
      <c r="G28" s="147" t="s">
        <v>228</v>
      </c>
      <c r="H28" s="147" t="s">
        <v>229</v>
      </c>
      <c r="I28" s="78">
        <v>102000</v>
      </c>
      <c r="J28" s="78">
        <v>102000</v>
      </c>
      <c r="K28" s="78"/>
      <c r="L28" s="78"/>
      <c r="M28" s="78">
        <v>102000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17.25" customHeight="1" spans="1:24">
      <c r="A29" s="147" t="s">
        <v>70</v>
      </c>
      <c r="B29" s="147" t="s">
        <v>70</v>
      </c>
      <c r="C29" s="147" t="s">
        <v>230</v>
      </c>
      <c r="D29" s="147" t="s">
        <v>231</v>
      </c>
      <c r="E29" s="147" t="s">
        <v>97</v>
      </c>
      <c r="F29" s="147" t="s">
        <v>98</v>
      </c>
      <c r="G29" s="147" t="s">
        <v>232</v>
      </c>
      <c r="H29" s="147" t="s">
        <v>233</v>
      </c>
      <c r="I29" s="78">
        <v>324600</v>
      </c>
      <c r="J29" s="78">
        <v>324600</v>
      </c>
      <c r="K29" s="78"/>
      <c r="L29" s="78"/>
      <c r="M29" s="78">
        <v>324600</v>
      </c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17.25" customHeight="1" spans="1:24">
      <c r="A30" s="147" t="s">
        <v>70</v>
      </c>
      <c r="B30" s="147" t="s">
        <v>70</v>
      </c>
      <c r="C30" s="147" t="s">
        <v>234</v>
      </c>
      <c r="D30" s="147" t="s">
        <v>235</v>
      </c>
      <c r="E30" s="147" t="s">
        <v>97</v>
      </c>
      <c r="F30" s="147" t="s">
        <v>98</v>
      </c>
      <c r="G30" s="147" t="s">
        <v>236</v>
      </c>
      <c r="H30" s="147" t="s">
        <v>235</v>
      </c>
      <c r="I30" s="78">
        <v>4640</v>
      </c>
      <c r="J30" s="78">
        <v>4640</v>
      </c>
      <c r="K30" s="78"/>
      <c r="L30" s="78"/>
      <c r="M30" s="78">
        <v>4640</v>
      </c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17.25" customHeight="1" spans="1:24">
      <c r="A31" s="147" t="s">
        <v>70</v>
      </c>
      <c r="B31" s="147" t="s">
        <v>70</v>
      </c>
      <c r="C31" s="147" t="s">
        <v>234</v>
      </c>
      <c r="D31" s="147" t="s">
        <v>235</v>
      </c>
      <c r="E31" s="147" t="s">
        <v>97</v>
      </c>
      <c r="F31" s="147" t="s">
        <v>98</v>
      </c>
      <c r="G31" s="147" t="s">
        <v>236</v>
      </c>
      <c r="H31" s="147" t="s">
        <v>235</v>
      </c>
      <c r="I31" s="78">
        <v>74240</v>
      </c>
      <c r="J31" s="78">
        <v>74240</v>
      </c>
      <c r="K31" s="78"/>
      <c r="L31" s="78"/>
      <c r="M31" s="78">
        <v>74240</v>
      </c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17.25" customHeight="1" spans="1:24">
      <c r="A32" s="147" t="s">
        <v>70</v>
      </c>
      <c r="B32" s="147" t="s">
        <v>70</v>
      </c>
      <c r="C32" s="147" t="s">
        <v>237</v>
      </c>
      <c r="D32" s="147" t="s">
        <v>238</v>
      </c>
      <c r="E32" s="147" t="s">
        <v>97</v>
      </c>
      <c r="F32" s="147" t="s">
        <v>98</v>
      </c>
      <c r="G32" s="147" t="s">
        <v>239</v>
      </c>
      <c r="H32" s="147" t="s">
        <v>240</v>
      </c>
      <c r="I32" s="78">
        <v>50000</v>
      </c>
      <c r="J32" s="78">
        <v>50000</v>
      </c>
      <c r="K32" s="78"/>
      <c r="L32" s="78"/>
      <c r="M32" s="78">
        <v>50000</v>
      </c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17.25" customHeight="1" spans="1:24">
      <c r="A33" s="147" t="s">
        <v>70</v>
      </c>
      <c r="B33" s="147" t="s">
        <v>70</v>
      </c>
      <c r="C33" s="147" t="s">
        <v>237</v>
      </c>
      <c r="D33" s="147" t="s">
        <v>238</v>
      </c>
      <c r="E33" s="147" t="s">
        <v>97</v>
      </c>
      <c r="F33" s="147" t="s">
        <v>98</v>
      </c>
      <c r="G33" s="147" t="s">
        <v>239</v>
      </c>
      <c r="H33" s="147" t="s">
        <v>240</v>
      </c>
      <c r="I33" s="78">
        <v>6000</v>
      </c>
      <c r="J33" s="78">
        <v>6000</v>
      </c>
      <c r="K33" s="78"/>
      <c r="L33" s="78"/>
      <c r="M33" s="78">
        <v>6000</v>
      </c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17.25" customHeight="1" spans="1:24">
      <c r="A34" s="147" t="s">
        <v>70</v>
      </c>
      <c r="B34" s="147" t="s">
        <v>70</v>
      </c>
      <c r="C34" s="147" t="s">
        <v>237</v>
      </c>
      <c r="D34" s="147" t="s">
        <v>238</v>
      </c>
      <c r="E34" s="147" t="s">
        <v>97</v>
      </c>
      <c r="F34" s="147" t="s">
        <v>98</v>
      </c>
      <c r="G34" s="147" t="s">
        <v>241</v>
      </c>
      <c r="H34" s="147" t="s">
        <v>242</v>
      </c>
      <c r="I34" s="78">
        <v>10000</v>
      </c>
      <c r="J34" s="78">
        <v>10000</v>
      </c>
      <c r="K34" s="78"/>
      <c r="L34" s="78"/>
      <c r="M34" s="78">
        <v>10000</v>
      </c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17.25" customHeight="1" spans="1:24">
      <c r="A35" s="147" t="s">
        <v>70</v>
      </c>
      <c r="B35" s="147" t="s">
        <v>70</v>
      </c>
      <c r="C35" s="147" t="s">
        <v>237</v>
      </c>
      <c r="D35" s="147" t="s">
        <v>238</v>
      </c>
      <c r="E35" s="147" t="s">
        <v>97</v>
      </c>
      <c r="F35" s="147" t="s">
        <v>98</v>
      </c>
      <c r="G35" s="147" t="s">
        <v>243</v>
      </c>
      <c r="H35" s="147" t="s">
        <v>244</v>
      </c>
      <c r="I35" s="78">
        <v>23000</v>
      </c>
      <c r="J35" s="78">
        <v>23000</v>
      </c>
      <c r="K35" s="78"/>
      <c r="L35" s="78"/>
      <c r="M35" s="78">
        <v>23000</v>
      </c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17.25" customHeight="1" spans="1:24">
      <c r="A36" s="147" t="s">
        <v>70</v>
      </c>
      <c r="B36" s="147" t="s">
        <v>70</v>
      </c>
      <c r="C36" s="147" t="s">
        <v>237</v>
      </c>
      <c r="D36" s="147" t="s">
        <v>238</v>
      </c>
      <c r="E36" s="147" t="s">
        <v>97</v>
      </c>
      <c r="F36" s="147" t="s">
        <v>98</v>
      </c>
      <c r="G36" s="147" t="s">
        <v>245</v>
      </c>
      <c r="H36" s="147" t="s">
        <v>246</v>
      </c>
      <c r="I36" s="78">
        <v>13000</v>
      </c>
      <c r="J36" s="78">
        <v>13000</v>
      </c>
      <c r="K36" s="78"/>
      <c r="L36" s="78"/>
      <c r="M36" s="78">
        <v>13000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ht="17.25" customHeight="1" spans="1:24">
      <c r="A37" s="147" t="s">
        <v>70</v>
      </c>
      <c r="B37" s="147" t="s">
        <v>70</v>
      </c>
      <c r="C37" s="147" t="s">
        <v>237</v>
      </c>
      <c r="D37" s="147" t="s">
        <v>238</v>
      </c>
      <c r="E37" s="147" t="s">
        <v>111</v>
      </c>
      <c r="F37" s="147" t="s">
        <v>112</v>
      </c>
      <c r="G37" s="147" t="s">
        <v>247</v>
      </c>
      <c r="H37" s="147" t="s">
        <v>248</v>
      </c>
      <c r="I37" s="78">
        <v>10800</v>
      </c>
      <c r="J37" s="78">
        <v>10800</v>
      </c>
      <c r="K37" s="78"/>
      <c r="L37" s="78"/>
      <c r="M37" s="78">
        <v>10800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ht="17.25" customHeight="1" spans="1:24">
      <c r="A38" s="147" t="s">
        <v>70</v>
      </c>
      <c r="B38" s="147" t="s">
        <v>70</v>
      </c>
      <c r="C38" s="147" t="s">
        <v>249</v>
      </c>
      <c r="D38" s="147" t="s">
        <v>250</v>
      </c>
      <c r="E38" s="147" t="s">
        <v>97</v>
      </c>
      <c r="F38" s="147" t="s">
        <v>98</v>
      </c>
      <c r="G38" s="147" t="s">
        <v>206</v>
      </c>
      <c r="H38" s="147" t="s">
        <v>207</v>
      </c>
      <c r="I38" s="78">
        <v>165060</v>
      </c>
      <c r="J38" s="78">
        <v>165060</v>
      </c>
      <c r="K38" s="78"/>
      <c r="L38" s="78"/>
      <c r="M38" s="78">
        <v>165060</v>
      </c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ht="17.25" customHeight="1" spans="1:24">
      <c r="A39" s="147" t="s">
        <v>70</v>
      </c>
      <c r="B39" s="147" t="s">
        <v>70</v>
      </c>
      <c r="C39" s="147" t="s">
        <v>249</v>
      </c>
      <c r="D39" s="147" t="s">
        <v>250</v>
      </c>
      <c r="E39" s="147" t="s">
        <v>97</v>
      </c>
      <c r="F39" s="147" t="s">
        <v>98</v>
      </c>
      <c r="G39" s="147" t="s">
        <v>208</v>
      </c>
      <c r="H39" s="147" t="s">
        <v>209</v>
      </c>
      <c r="I39" s="78">
        <v>10620</v>
      </c>
      <c r="J39" s="78">
        <v>10620</v>
      </c>
      <c r="K39" s="78"/>
      <c r="L39" s="78"/>
      <c r="M39" s="78">
        <v>10620</v>
      </c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ht="17.25" customHeight="1" spans="1:24">
      <c r="A40" s="147" t="s">
        <v>70</v>
      </c>
      <c r="B40" s="147" t="s">
        <v>70</v>
      </c>
      <c r="C40" s="147" t="s">
        <v>249</v>
      </c>
      <c r="D40" s="147" t="s">
        <v>250</v>
      </c>
      <c r="E40" s="147" t="s">
        <v>97</v>
      </c>
      <c r="F40" s="147" t="s">
        <v>98</v>
      </c>
      <c r="G40" s="147" t="s">
        <v>251</v>
      </c>
      <c r="H40" s="147" t="s">
        <v>252</v>
      </c>
      <c r="I40" s="78">
        <v>52920</v>
      </c>
      <c r="J40" s="78">
        <v>52920</v>
      </c>
      <c r="K40" s="78"/>
      <c r="L40" s="78"/>
      <c r="M40" s="78">
        <v>52920</v>
      </c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ht="17.25" customHeight="1" spans="1:24">
      <c r="A41" s="147" t="s">
        <v>70</v>
      </c>
      <c r="B41" s="147" t="s">
        <v>70</v>
      </c>
      <c r="C41" s="147" t="s">
        <v>249</v>
      </c>
      <c r="D41" s="147" t="s">
        <v>250</v>
      </c>
      <c r="E41" s="147" t="s">
        <v>97</v>
      </c>
      <c r="F41" s="147" t="s">
        <v>98</v>
      </c>
      <c r="G41" s="147" t="s">
        <v>251</v>
      </c>
      <c r="H41" s="147" t="s">
        <v>252</v>
      </c>
      <c r="I41" s="78">
        <v>78348</v>
      </c>
      <c r="J41" s="78">
        <v>78348</v>
      </c>
      <c r="K41" s="78"/>
      <c r="L41" s="78"/>
      <c r="M41" s="78">
        <v>78348</v>
      </c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ht="17.25" customHeight="1" spans="1:24">
      <c r="A42" s="147" t="s">
        <v>70</v>
      </c>
      <c r="B42" s="147" t="s">
        <v>70</v>
      </c>
      <c r="C42" s="147" t="s">
        <v>249</v>
      </c>
      <c r="D42" s="147" t="s">
        <v>250</v>
      </c>
      <c r="E42" s="147" t="s">
        <v>97</v>
      </c>
      <c r="F42" s="147" t="s">
        <v>98</v>
      </c>
      <c r="G42" s="147" t="s">
        <v>251</v>
      </c>
      <c r="H42" s="147" t="s">
        <v>252</v>
      </c>
      <c r="I42" s="78">
        <v>14155</v>
      </c>
      <c r="J42" s="78">
        <v>14155</v>
      </c>
      <c r="K42" s="78"/>
      <c r="L42" s="78"/>
      <c r="M42" s="78">
        <v>14155</v>
      </c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ht="17.25" customHeight="1" spans="1:24">
      <c r="A43" s="147" t="s">
        <v>70</v>
      </c>
      <c r="B43" s="147" t="s">
        <v>70</v>
      </c>
      <c r="C43" s="147" t="s">
        <v>253</v>
      </c>
      <c r="D43" s="147" t="s">
        <v>254</v>
      </c>
      <c r="E43" s="147" t="s">
        <v>97</v>
      </c>
      <c r="F43" s="147" t="s">
        <v>98</v>
      </c>
      <c r="G43" s="147" t="s">
        <v>210</v>
      </c>
      <c r="H43" s="147" t="s">
        <v>211</v>
      </c>
      <c r="I43" s="78">
        <v>606600</v>
      </c>
      <c r="J43" s="78">
        <v>606600</v>
      </c>
      <c r="K43" s="78"/>
      <c r="L43" s="78"/>
      <c r="M43" s="78">
        <v>606600</v>
      </c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ht="17.25" customHeight="1" spans="1:24">
      <c r="A44" s="147" t="s">
        <v>70</v>
      </c>
      <c r="B44" s="147" t="s">
        <v>70</v>
      </c>
      <c r="C44" s="147" t="s">
        <v>255</v>
      </c>
      <c r="D44" s="147" t="s">
        <v>256</v>
      </c>
      <c r="E44" s="147" t="s">
        <v>97</v>
      </c>
      <c r="F44" s="147" t="s">
        <v>98</v>
      </c>
      <c r="G44" s="147" t="s">
        <v>251</v>
      </c>
      <c r="H44" s="147" t="s">
        <v>252</v>
      </c>
      <c r="I44" s="78">
        <v>25200</v>
      </c>
      <c r="J44" s="78">
        <v>25200</v>
      </c>
      <c r="K44" s="78"/>
      <c r="L44" s="78"/>
      <c r="M44" s="78">
        <v>25200</v>
      </c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ht="17.25" customHeight="1" spans="1:24">
      <c r="A45" s="147" t="s">
        <v>70</v>
      </c>
      <c r="B45" s="147" t="s">
        <v>70</v>
      </c>
      <c r="C45" s="147" t="s">
        <v>257</v>
      </c>
      <c r="D45" s="147" t="s">
        <v>223</v>
      </c>
      <c r="E45" s="147" t="s">
        <v>125</v>
      </c>
      <c r="F45" s="147" t="s">
        <v>126</v>
      </c>
      <c r="G45" s="147" t="s">
        <v>220</v>
      </c>
      <c r="H45" s="147" t="s">
        <v>221</v>
      </c>
      <c r="I45" s="78">
        <v>72000</v>
      </c>
      <c r="J45" s="78">
        <v>72000</v>
      </c>
      <c r="K45" s="78"/>
      <c r="L45" s="78"/>
      <c r="M45" s="78">
        <v>72000</v>
      </c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ht="17.25" customHeight="1" spans="1:24">
      <c r="A46" s="147" t="s">
        <v>70</v>
      </c>
      <c r="B46" s="147" t="s">
        <v>70</v>
      </c>
      <c r="C46" s="147" t="s">
        <v>258</v>
      </c>
      <c r="D46" s="147" t="s">
        <v>259</v>
      </c>
      <c r="E46" s="147" t="s">
        <v>115</v>
      </c>
      <c r="F46" s="147" t="s">
        <v>116</v>
      </c>
      <c r="G46" s="147" t="s">
        <v>260</v>
      </c>
      <c r="H46" s="147" t="s">
        <v>261</v>
      </c>
      <c r="I46" s="78">
        <v>6396</v>
      </c>
      <c r="J46" s="78">
        <v>6396</v>
      </c>
      <c r="K46" s="78"/>
      <c r="L46" s="78"/>
      <c r="M46" s="78">
        <v>6396</v>
      </c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ht="17.25" customHeight="1" spans="1:24">
      <c r="A47" s="147" t="s">
        <v>70</v>
      </c>
      <c r="B47" s="147" t="s">
        <v>70</v>
      </c>
      <c r="C47" s="147" t="s">
        <v>262</v>
      </c>
      <c r="D47" s="147" t="s">
        <v>263</v>
      </c>
      <c r="E47" s="147" t="s">
        <v>97</v>
      </c>
      <c r="F47" s="147" t="s">
        <v>98</v>
      </c>
      <c r="G47" s="147" t="s">
        <v>210</v>
      </c>
      <c r="H47" s="147" t="s">
        <v>211</v>
      </c>
      <c r="I47" s="78">
        <v>9006</v>
      </c>
      <c r="J47" s="78">
        <v>9006</v>
      </c>
      <c r="K47" s="78"/>
      <c r="L47" s="78"/>
      <c r="M47" s="78">
        <v>9006</v>
      </c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</row>
    <row r="48" ht="17.25" customHeight="1" spans="1:24">
      <c r="A48" s="147" t="s">
        <v>70</v>
      </c>
      <c r="B48" s="147" t="s">
        <v>70</v>
      </c>
      <c r="C48" s="147" t="s">
        <v>264</v>
      </c>
      <c r="D48" s="147" t="s">
        <v>182</v>
      </c>
      <c r="E48" s="147" t="s">
        <v>99</v>
      </c>
      <c r="F48" s="147" t="s">
        <v>100</v>
      </c>
      <c r="G48" s="147" t="s">
        <v>265</v>
      </c>
      <c r="H48" s="147" t="s">
        <v>182</v>
      </c>
      <c r="I48" s="78">
        <v>181809</v>
      </c>
      <c r="J48" s="78">
        <v>181809</v>
      </c>
      <c r="K48" s="78"/>
      <c r="L48" s="78"/>
      <c r="M48" s="78">
        <v>181809</v>
      </c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ht="17.25" customHeight="1" spans="1:24">
      <c r="A49" s="31" t="s">
        <v>177</v>
      </c>
      <c r="B49" s="32"/>
      <c r="C49" s="148"/>
      <c r="D49" s="148"/>
      <c r="E49" s="148"/>
      <c r="F49" s="148"/>
      <c r="G49" s="148"/>
      <c r="H49" s="149"/>
      <c r="I49" s="78">
        <v>7974831.05</v>
      </c>
      <c r="J49" s="78">
        <v>7974831.05</v>
      </c>
      <c r="K49" s="78"/>
      <c r="L49" s="78"/>
      <c r="M49" s="78">
        <v>7974831.05</v>
      </c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</row>
  </sheetData>
  <mergeCells count="31">
    <mergeCell ref="A3:X3"/>
    <mergeCell ref="A4:H4"/>
    <mergeCell ref="I5:X5"/>
    <mergeCell ref="J6:N6"/>
    <mergeCell ref="O6:Q6"/>
    <mergeCell ref="S6:X6"/>
    <mergeCell ref="A49:H4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"/>
  <sheetViews>
    <sheetView showZeros="0" workbookViewId="0">
      <pane ySplit="1" topLeftCell="A2" activePane="bottomLeft" state="frozen"/>
      <selection/>
      <selection pane="bottomLeft" activeCell="I16" sqref="I16"/>
    </sheetView>
  </sheetViews>
  <sheetFormatPr defaultColWidth="9.13888888888889" defaultRowHeight="14.25" customHeight="1"/>
  <cols>
    <col min="1" max="1" width="11.5555555555556" customWidth="1"/>
    <col min="2" max="2" width="13.4259259259259" customWidth="1"/>
    <col min="3" max="3" width="31.4444444444444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7"/>
      <c r="E2" s="2"/>
      <c r="F2" s="2"/>
      <c r="G2" s="2"/>
      <c r="H2" s="2"/>
      <c r="U2" s="137"/>
      <c r="W2" s="142" t="s">
        <v>266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"单位名称："&amp;"中国共产党寻甸回族彝族自治县委员会办公室"</f>
        <v>单位名称：中国共产党寻甸回族彝族自治县委员会办公室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7"/>
      <c r="W4" s="116" t="s">
        <v>1</v>
      </c>
    </row>
    <row r="5" ht="21.75" customHeight="1" spans="1:23">
      <c r="A5" s="9" t="s">
        <v>267</v>
      </c>
      <c r="B5" s="10" t="s">
        <v>188</v>
      </c>
      <c r="C5" s="9" t="s">
        <v>189</v>
      </c>
      <c r="D5" s="9" t="s">
        <v>268</v>
      </c>
      <c r="E5" s="10" t="s">
        <v>190</v>
      </c>
      <c r="F5" s="10" t="s">
        <v>191</v>
      </c>
      <c r="G5" s="10" t="s">
        <v>269</v>
      </c>
      <c r="H5" s="10" t="s">
        <v>270</v>
      </c>
      <c r="I5" s="26" t="s">
        <v>55</v>
      </c>
      <c r="J5" s="11" t="s">
        <v>271</v>
      </c>
      <c r="K5" s="12"/>
      <c r="L5" s="12"/>
      <c r="M5" s="13"/>
      <c r="N5" s="11" t="s">
        <v>196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7"/>
      <c r="C6" s="14"/>
      <c r="D6" s="14"/>
      <c r="E6" s="15"/>
      <c r="F6" s="15"/>
      <c r="G6" s="15"/>
      <c r="H6" s="15"/>
      <c r="I6" s="27"/>
      <c r="J6" s="138" t="s">
        <v>58</v>
      </c>
      <c r="K6" s="139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202</v>
      </c>
      <c r="U6" s="10" t="s">
        <v>66</v>
      </c>
      <c r="V6" s="10" t="s">
        <v>67</v>
      </c>
      <c r="W6" s="10" t="s">
        <v>68</v>
      </c>
    </row>
    <row r="7" ht="21" customHeight="1" spans="1:23">
      <c r="A7" s="27"/>
      <c r="B7" s="27"/>
      <c r="C7" s="27"/>
      <c r="D7" s="27"/>
      <c r="E7" s="27"/>
      <c r="F7" s="27"/>
      <c r="G7" s="27"/>
      <c r="H7" s="27"/>
      <c r="I7" s="27"/>
      <c r="J7" s="140" t="s">
        <v>57</v>
      </c>
      <c r="K7" s="141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272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20">
        <v>21</v>
      </c>
      <c r="V9" s="34">
        <v>22</v>
      </c>
      <c r="W9" s="20">
        <v>23</v>
      </c>
    </row>
    <row r="10" ht="28" customHeight="1" spans="1:23">
      <c r="A10" s="67" t="s">
        <v>273</v>
      </c>
      <c r="B10" s="67" t="s">
        <v>274</v>
      </c>
      <c r="C10" s="67" t="s">
        <v>275</v>
      </c>
      <c r="D10" s="67" t="s">
        <v>70</v>
      </c>
      <c r="E10" s="67" t="s">
        <v>99</v>
      </c>
      <c r="F10" s="67" t="s">
        <v>100</v>
      </c>
      <c r="G10" s="67" t="s">
        <v>276</v>
      </c>
      <c r="H10" s="67" t="s">
        <v>277</v>
      </c>
      <c r="I10" s="78">
        <v>200000</v>
      </c>
      <c r="J10" s="78">
        <v>200000</v>
      </c>
      <c r="K10" s="78">
        <v>200000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28" customHeight="1" spans="1:23">
      <c r="A11" s="67" t="s">
        <v>273</v>
      </c>
      <c r="B11" s="67" t="s">
        <v>278</v>
      </c>
      <c r="C11" s="67" t="s">
        <v>279</v>
      </c>
      <c r="D11" s="67" t="s">
        <v>70</v>
      </c>
      <c r="E11" s="67" t="s">
        <v>99</v>
      </c>
      <c r="F11" s="67" t="s">
        <v>100</v>
      </c>
      <c r="G11" s="67" t="s">
        <v>239</v>
      </c>
      <c r="H11" s="67" t="s">
        <v>240</v>
      </c>
      <c r="I11" s="78">
        <v>20000</v>
      </c>
      <c r="J11" s="78">
        <v>20000</v>
      </c>
      <c r="K11" s="78">
        <v>20000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ht="28" customHeight="1" spans="1:23">
      <c r="A12" s="67" t="s">
        <v>273</v>
      </c>
      <c r="B12" s="67" t="s">
        <v>280</v>
      </c>
      <c r="C12" s="67" t="s">
        <v>281</v>
      </c>
      <c r="D12" s="67" t="s">
        <v>70</v>
      </c>
      <c r="E12" s="67" t="s">
        <v>99</v>
      </c>
      <c r="F12" s="67" t="s">
        <v>100</v>
      </c>
      <c r="G12" s="67" t="s">
        <v>239</v>
      </c>
      <c r="H12" s="67" t="s">
        <v>240</v>
      </c>
      <c r="I12" s="78">
        <v>300000</v>
      </c>
      <c r="J12" s="78">
        <v>300000</v>
      </c>
      <c r="K12" s="78">
        <v>300000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ht="28" customHeight="1" spans="1:23">
      <c r="A13" s="67" t="s">
        <v>282</v>
      </c>
      <c r="B13" s="67" t="s">
        <v>283</v>
      </c>
      <c r="C13" s="67" t="s">
        <v>284</v>
      </c>
      <c r="D13" s="67" t="s">
        <v>70</v>
      </c>
      <c r="E13" s="67" t="s">
        <v>101</v>
      </c>
      <c r="F13" s="67" t="s">
        <v>102</v>
      </c>
      <c r="G13" s="67" t="s">
        <v>285</v>
      </c>
      <c r="H13" s="67" t="s">
        <v>286</v>
      </c>
      <c r="I13" s="78">
        <v>1000000</v>
      </c>
      <c r="J13" s="78">
        <v>1000000</v>
      </c>
      <c r="K13" s="78">
        <v>1000000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  <row r="14" ht="28" customHeight="1" spans="1:23">
      <c r="A14" s="67" t="s">
        <v>282</v>
      </c>
      <c r="B14" s="67" t="s">
        <v>287</v>
      </c>
      <c r="C14" s="67" t="s">
        <v>288</v>
      </c>
      <c r="D14" s="67" t="s">
        <v>70</v>
      </c>
      <c r="E14" s="67" t="s">
        <v>99</v>
      </c>
      <c r="F14" s="67" t="s">
        <v>100</v>
      </c>
      <c r="G14" s="67" t="s">
        <v>276</v>
      </c>
      <c r="H14" s="67" t="s">
        <v>277</v>
      </c>
      <c r="I14" s="78">
        <v>200000</v>
      </c>
      <c r="J14" s="78">
        <v>200000</v>
      </c>
      <c r="K14" s="78">
        <v>200000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ht="28" customHeight="1" spans="1:23">
      <c r="A15" s="67" t="s">
        <v>282</v>
      </c>
      <c r="B15" s="67" t="s">
        <v>289</v>
      </c>
      <c r="C15" s="67" t="s">
        <v>290</v>
      </c>
      <c r="D15" s="67" t="s">
        <v>70</v>
      </c>
      <c r="E15" s="67" t="s">
        <v>99</v>
      </c>
      <c r="F15" s="67" t="s">
        <v>100</v>
      </c>
      <c r="G15" s="67" t="s">
        <v>239</v>
      </c>
      <c r="H15" s="67" t="s">
        <v>240</v>
      </c>
      <c r="I15" s="78">
        <v>12936.85</v>
      </c>
      <c r="J15" s="78">
        <v>12936.85</v>
      </c>
      <c r="K15" s="78">
        <v>12936.85</v>
      </c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ht="18.75" customHeight="1" spans="1:23">
      <c r="A16" s="31" t="s">
        <v>177</v>
      </c>
      <c r="B16" s="32"/>
      <c r="C16" s="32"/>
      <c r="D16" s="32"/>
      <c r="E16" s="32"/>
      <c r="F16" s="32"/>
      <c r="G16" s="32"/>
      <c r="H16" s="33"/>
      <c r="I16" s="78">
        <v>1732936.85</v>
      </c>
      <c r="J16" s="78">
        <v>1732936.85</v>
      </c>
      <c r="K16" s="78">
        <v>1732936.85</v>
      </c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workbookViewId="0">
      <pane ySplit="1" topLeftCell="A2" activePane="bottomLeft" state="frozen"/>
      <selection/>
      <selection pane="bottomLeft" activeCell="A7" sqref="$A7:$XFD25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291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"单位名称："&amp;"中国共产党寻甸回族彝族自治县委员会办公室"</f>
        <v>单位名称：中国共产党寻甸回族彝族自治县委员会办公室</v>
      </c>
    </row>
    <row r="5" ht="44.25" customHeight="1" spans="1:10">
      <c r="A5" s="65" t="s">
        <v>189</v>
      </c>
      <c r="B5" s="65" t="s">
        <v>292</v>
      </c>
      <c r="C5" s="65" t="s">
        <v>293</v>
      </c>
      <c r="D5" s="65" t="s">
        <v>294</v>
      </c>
      <c r="E5" s="65" t="s">
        <v>295</v>
      </c>
      <c r="F5" s="66" t="s">
        <v>296</v>
      </c>
      <c r="G5" s="65" t="s">
        <v>297</v>
      </c>
      <c r="H5" s="66" t="s">
        <v>298</v>
      </c>
      <c r="I5" s="66" t="s">
        <v>299</v>
      </c>
      <c r="J5" s="65" t="s">
        <v>300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4">
        <v>6</v>
      </c>
      <c r="G6" s="132">
        <v>7</v>
      </c>
      <c r="H6" s="34">
        <v>8</v>
      </c>
      <c r="I6" s="34">
        <v>9</v>
      </c>
      <c r="J6" s="132">
        <v>10</v>
      </c>
    </row>
    <row r="7" s="131" customFormat="1" ht="42" customHeight="1" spans="1:10">
      <c r="A7" s="133" t="s">
        <v>70</v>
      </c>
      <c r="B7" s="134"/>
      <c r="C7" s="134"/>
      <c r="D7" s="134"/>
      <c r="E7" s="135"/>
      <c r="F7" s="69"/>
      <c r="G7" s="135"/>
      <c r="H7" s="69"/>
      <c r="I7" s="69"/>
      <c r="J7" s="135"/>
    </row>
    <row r="8" s="131" customFormat="1" ht="42" customHeight="1" spans="1:10">
      <c r="A8" s="136" t="s">
        <v>288</v>
      </c>
      <c r="B8" s="21" t="s">
        <v>301</v>
      </c>
      <c r="C8" s="21" t="s">
        <v>302</v>
      </c>
      <c r="D8" s="21" t="s">
        <v>303</v>
      </c>
      <c r="E8" s="133" t="s">
        <v>304</v>
      </c>
      <c r="F8" s="21" t="s">
        <v>305</v>
      </c>
      <c r="G8" s="133" t="s">
        <v>306</v>
      </c>
      <c r="H8" s="21" t="s">
        <v>307</v>
      </c>
      <c r="I8" s="21" t="s">
        <v>308</v>
      </c>
      <c r="J8" s="133" t="s">
        <v>304</v>
      </c>
    </row>
    <row r="9" s="131" customFormat="1" ht="42" customHeight="1" spans="1:10">
      <c r="A9" s="136" t="s">
        <v>288</v>
      </c>
      <c r="B9" s="21" t="s">
        <v>301</v>
      </c>
      <c r="C9" s="21" t="s">
        <v>309</v>
      </c>
      <c r="D9" s="21" t="s">
        <v>310</v>
      </c>
      <c r="E9" s="133" t="s">
        <v>311</v>
      </c>
      <c r="F9" s="21" t="s">
        <v>312</v>
      </c>
      <c r="G9" s="133" t="s">
        <v>313</v>
      </c>
      <c r="H9" s="21" t="s">
        <v>314</v>
      </c>
      <c r="I9" s="21" t="s">
        <v>308</v>
      </c>
      <c r="J9" s="133" t="s">
        <v>311</v>
      </c>
    </row>
    <row r="10" s="131" customFormat="1" ht="42" customHeight="1" spans="1:10">
      <c r="A10" s="136" t="s">
        <v>288</v>
      </c>
      <c r="B10" s="21" t="s">
        <v>301</v>
      </c>
      <c r="C10" s="21" t="s">
        <v>315</v>
      </c>
      <c r="D10" s="21" t="s">
        <v>316</v>
      </c>
      <c r="E10" s="133" t="s">
        <v>316</v>
      </c>
      <c r="F10" s="21" t="s">
        <v>312</v>
      </c>
      <c r="G10" s="133" t="s">
        <v>313</v>
      </c>
      <c r="H10" s="21" t="s">
        <v>314</v>
      </c>
      <c r="I10" s="21" t="s">
        <v>317</v>
      </c>
      <c r="J10" s="133" t="s">
        <v>316</v>
      </c>
    </row>
    <row r="11" s="131" customFormat="1" ht="42" customHeight="1" spans="1:10">
      <c r="A11" s="136" t="s">
        <v>275</v>
      </c>
      <c r="B11" s="21" t="s">
        <v>318</v>
      </c>
      <c r="C11" s="21" t="s">
        <v>302</v>
      </c>
      <c r="D11" s="21" t="s">
        <v>303</v>
      </c>
      <c r="E11" s="133" t="s">
        <v>304</v>
      </c>
      <c r="F11" s="21" t="s">
        <v>305</v>
      </c>
      <c r="G11" s="133" t="s">
        <v>83</v>
      </c>
      <c r="H11" s="21" t="s">
        <v>307</v>
      </c>
      <c r="I11" s="21" t="s">
        <v>308</v>
      </c>
      <c r="J11" s="133" t="s">
        <v>304</v>
      </c>
    </row>
    <row r="12" s="131" customFormat="1" ht="42" customHeight="1" spans="1:10">
      <c r="A12" s="136" t="s">
        <v>275</v>
      </c>
      <c r="B12" s="21" t="s">
        <v>318</v>
      </c>
      <c r="C12" s="21" t="s">
        <v>309</v>
      </c>
      <c r="D12" s="21" t="s">
        <v>310</v>
      </c>
      <c r="E12" s="133" t="s">
        <v>319</v>
      </c>
      <c r="F12" s="21" t="s">
        <v>312</v>
      </c>
      <c r="G12" s="133" t="s">
        <v>313</v>
      </c>
      <c r="H12" s="21" t="s">
        <v>314</v>
      </c>
      <c r="I12" s="21" t="s">
        <v>317</v>
      </c>
      <c r="J12" s="133" t="s">
        <v>319</v>
      </c>
    </row>
    <row r="13" s="131" customFormat="1" ht="42" customHeight="1" spans="1:10">
      <c r="A13" s="136" t="s">
        <v>275</v>
      </c>
      <c r="B13" s="21" t="s">
        <v>318</v>
      </c>
      <c r="C13" s="21" t="s">
        <v>315</v>
      </c>
      <c r="D13" s="21" t="s">
        <v>316</v>
      </c>
      <c r="E13" s="133" t="s">
        <v>320</v>
      </c>
      <c r="F13" s="21" t="s">
        <v>312</v>
      </c>
      <c r="G13" s="133" t="s">
        <v>313</v>
      </c>
      <c r="H13" s="21" t="s">
        <v>314</v>
      </c>
      <c r="I13" s="21" t="s">
        <v>317</v>
      </c>
      <c r="J13" s="133" t="s">
        <v>320</v>
      </c>
    </row>
    <row r="14" s="131" customFormat="1" ht="42" customHeight="1" spans="1:10">
      <c r="A14" s="136" t="s">
        <v>290</v>
      </c>
      <c r="B14" s="21" t="s">
        <v>290</v>
      </c>
      <c r="C14" s="21" t="s">
        <v>302</v>
      </c>
      <c r="D14" s="21" t="s">
        <v>303</v>
      </c>
      <c r="E14" s="133" t="s">
        <v>304</v>
      </c>
      <c r="F14" s="21" t="s">
        <v>305</v>
      </c>
      <c r="G14" s="133" t="s">
        <v>306</v>
      </c>
      <c r="H14" s="21" t="s">
        <v>307</v>
      </c>
      <c r="I14" s="21" t="s">
        <v>308</v>
      </c>
      <c r="J14" s="133" t="s">
        <v>304</v>
      </c>
    </row>
    <row r="15" s="131" customFormat="1" ht="42" customHeight="1" spans="1:10">
      <c r="A15" s="136" t="s">
        <v>290</v>
      </c>
      <c r="B15" s="21" t="s">
        <v>290</v>
      </c>
      <c r="C15" s="21" t="s">
        <v>309</v>
      </c>
      <c r="D15" s="21" t="s">
        <v>310</v>
      </c>
      <c r="E15" s="133" t="s">
        <v>311</v>
      </c>
      <c r="F15" s="21" t="s">
        <v>312</v>
      </c>
      <c r="G15" s="133" t="s">
        <v>313</v>
      </c>
      <c r="H15" s="21" t="s">
        <v>314</v>
      </c>
      <c r="I15" s="21" t="s">
        <v>308</v>
      </c>
      <c r="J15" s="133" t="s">
        <v>311</v>
      </c>
    </row>
    <row r="16" s="131" customFormat="1" ht="42" customHeight="1" spans="1:10">
      <c r="A16" s="136" t="s">
        <v>290</v>
      </c>
      <c r="B16" s="21" t="s">
        <v>290</v>
      </c>
      <c r="C16" s="21" t="s">
        <v>315</v>
      </c>
      <c r="D16" s="21" t="s">
        <v>316</v>
      </c>
      <c r="E16" s="133" t="s">
        <v>316</v>
      </c>
      <c r="F16" s="21" t="s">
        <v>312</v>
      </c>
      <c r="G16" s="133" t="s">
        <v>313</v>
      </c>
      <c r="H16" s="21" t="s">
        <v>314</v>
      </c>
      <c r="I16" s="21" t="s">
        <v>308</v>
      </c>
      <c r="J16" s="133" t="s">
        <v>316</v>
      </c>
    </row>
    <row r="17" s="131" customFormat="1" ht="42" customHeight="1" spans="1:10">
      <c r="A17" s="136" t="s">
        <v>284</v>
      </c>
      <c r="B17" s="21" t="s">
        <v>321</v>
      </c>
      <c r="C17" s="21" t="s">
        <v>302</v>
      </c>
      <c r="D17" s="21" t="s">
        <v>303</v>
      </c>
      <c r="E17" s="133" t="s">
        <v>304</v>
      </c>
      <c r="F17" s="21" t="s">
        <v>305</v>
      </c>
      <c r="G17" s="133" t="s">
        <v>306</v>
      </c>
      <c r="H17" s="21" t="s">
        <v>307</v>
      </c>
      <c r="I17" s="21" t="s">
        <v>308</v>
      </c>
      <c r="J17" s="133" t="s">
        <v>322</v>
      </c>
    </row>
    <row r="18" s="131" customFormat="1" ht="42" customHeight="1" spans="1:10">
      <c r="A18" s="136" t="s">
        <v>284</v>
      </c>
      <c r="B18" s="21" t="s">
        <v>321</v>
      </c>
      <c r="C18" s="21" t="s">
        <v>309</v>
      </c>
      <c r="D18" s="21" t="s">
        <v>310</v>
      </c>
      <c r="E18" s="133" t="s">
        <v>311</v>
      </c>
      <c r="F18" s="21" t="s">
        <v>312</v>
      </c>
      <c r="G18" s="133" t="s">
        <v>313</v>
      </c>
      <c r="H18" s="21" t="s">
        <v>314</v>
      </c>
      <c r="I18" s="21" t="s">
        <v>317</v>
      </c>
      <c r="J18" s="133" t="s">
        <v>311</v>
      </c>
    </row>
    <row r="19" s="131" customFormat="1" ht="42" customHeight="1" spans="1:10">
      <c r="A19" s="136" t="s">
        <v>284</v>
      </c>
      <c r="B19" s="21" t="s">
        <v>321</v>
      </c>
      <c r="C19" s="21" t="s">
        <v>315</v>
      </c>
      <c r="D19" s="21" t="s">
        <v>316</v>
      </c>
      <c r="E19" s="133" t="s">
        <v>316</v>
      </c>
      <c r="F19" s="21" t="s">
        <v>312</v>
      </c>
      <c r="G19" s="133" t="s">
        <v>313</v>
      </c>
      <c r="H19" s="21" t="s">
        <v>314</v>
      </c>
      <c r="I19" s="21" t="s">
        <v>308</v>
      </c>
      <c r="J19" s="133" t="s">
        <v>316</v>
      </c>
    </row>
    <row r="20" s="131" customFormat="1" ht="42" customHeight="1" spans="1:10">
      <c r="A20" s="136" t="s">
        <v>281</v>
      </c>
      <c r="B20" s="21" t="s">
        <v>323</v>
      </c>
      <c r="C20" s="21" t="s">
        <v>302</v>
      </c>
      <c r="D20" s="21" t="s">
        <v>303</v>
      </c>
      <c r="E20" s="133" t="s">
        <v>304</v>
      </c>
      <c r="F20" s="21" t="s">
        <v>305</v>
      </c>
      <c r="G20" s="133" t="s">
        <v>306</v>
      </c>
      <c r="H20" s="21" t="s">
        <v>307</v>
      </c>
      <c r="I20" s="21" t="s">
        <v>308</v>
      </c>
      <c r="J20" s="133" t="s">
        <v>304</v>
      </c>
    </row>
    <row r="21" s="131" customFormat="1" ht="42" customHeight="1" spans="1:10">
      <c r="A21" s="136" t="s">
        <v>281</v>
      </c>
      <c r="B21" s="21" t="s">
        <v>323</v>
      </c>
      <c r="C21" s="21" t="s">
        <v>309</v>
      </c>
      <c r="D21" s="21" t="s">
        <v>310</v>
      </c>
      <c r="E21" s="133" t="s">
        <v>319</v>
      </c>
      <c r="F21" s="21" t="s">
        <v>312</v>
      </c>
      <c r="G21" s="133" t="s">
        <v>313</v>
      </c>
      <c r="H21" s="21" t="s">
        <v>314</v>
      </c>
      <c r="I21" s="21" t="s">
        <v>308</v>
      </c>
      <c r="J21" s="133" t="s">
        <v>319</v>
      </c>
    </row>
    <row r="22" s="131" customFormat="1" ht="42" customHeight="1" spans="1:10">
      <c r="A22" s="136" t="s">
        <v>281</v>
      </c>
      <c r="B22" s="21" t="s">
        <v>323</v>
      </c>
      <c r="C22" s="21" t="s">
        <v>315</v>
      </c>
      <c r="D22" s="21" t="s">
        <v>316</v>
      </c>
      <c r="E22" s="133" t="s">
        <v>316</v>
      </c>
      <c r="F22" s="21" t="s">
        <v>312</v>
      </c>
      <c r="G22" s="133" t="s">
        <v>313</v>
      </c>
      <c r="H22" s="21" t="s">
        <v>314</v>
      </c>
      <c r="I22" s="21" t="s">
        <v>317</v>
      </c>
      <c r="J22" s="133" t="s">
        <v>316</v>
      </c>
    </row>
    <row r="23" s="131" customFormat="1" ht="42" customHeight="1" spans="1:10">
      <c r="A23" s="136" t="s">
        <v>279</v>
      </c>
      <c r="B23" s="21" t="s">
        <v>324</v>
      </c>
      <c r="C23" s="21" t="s">
        <v>302</v>
      </c>
      <c r="D23" s="21" t="s">
        <v>303</v>
      </c>
      <c r="E23" s="133" t="s">
        <v>304</v>
      </c>
      <c r="F23" s="21" t="s">
        <v>305</v>
      </c>
      <c r="G23" s="133" t="s">
        <v>83</v>
      </c>
      <c r="H23" s="21" t="s">
        <v>307</v>
      </c>
      <c r="I23" s="21" t="s">
        <v>308</v>
      </c>
      <c r="J23" s="133" t="s">
        <v>325</v>
      </c>
    </row>
    <row r="24" s="131" customFormat="1" ht="42" customHeight="1" spans="1:10">
      <c r="A24" s="136" t="s">
        <v>279</v>
      </c>
      <c r="B24" s="21" t="s">
        <v>324</v>
      </c>
      <c r="C24" s="21" t="s">
        <v>309</v>
      </c>
      <c r="D24" s="21" t="s">
        <v>310</v>
      </c>
      <c r="E24" s="133" t="s">
        <v>319</v>
      </c>
      <c r="F24" s="21" t="s">
        <v>312</v>
      </c>
      <c r="G24" s="133" t="s">
        <v>313</v>
      </c>
      <c r="H24" s="21" t="s">
        <v>314</v>
      </c>
      <c r="I24" s="21" t="s">
        <v>317</v>
      </c>
      <c r="J24" s="133" t="s">
        <v>319</v>
      </c>
    </row>
    <row r="25" s="131" customFormat="1" ht="42" customHeight="1" spans="1:10">
      <c r="A25" s="136" t="s">
        <v>279</v>
      </c>
      <c r="B25" s="21" t="s">
        <v>324</v>
      </c>
      <c r="C25" s="21" t="s">
        <v>315</v>
      </c>
      <c r="D25" s="21" t="s">
        <v>316</v>
      </c>
      <c r="E25" s="133" t="s">
        <v>316</v>
      </c>
      <c r="F25" s="21" t="s">
        <v>312</v>
      </c>
      <c r="G25" s="133" t="s">
        <v>313</v>
      </c>
      <c r="H25" s="21" t="s">
        <v>314</v>
      </c>
      <c r="I25" s="21" t="s">
        <v>317</v>
      </c>
      <c r="J25" s="133" t="s">
        <v>316</v>
      </c>
    </row>
  </sheetData>
  <mergeCells count="14">
    <mergeCell ref="A3:J3"/>
    <mergeCell ref="A4:H4"/>
    <mergeCell ref="A8:A10"/>
    <mergeCell ref="A11:A13"/>
    <mergeCell ref="A14:A16"/>
    <mergeCell ref="A17:A19"/>
    <mergeCell ref="A20:A22"/>
    <mergeCell ref="A23:A25"/>
    <mergeCell ref="B8:B10"/>
    <mergeCell ref="B11:B13"/>
    <mergeCell ref="B14:B16"/>
    <mergeCell ref="B17:B19"/>
    <mergeCell ref="B20:B22"/>
    <mergeCell ref="B23:B2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</cp:lastModifiedBy>
  <dcterms:created xsi:type="dcterms:W3CDTF">2025-02-06T07:09:00Z</dcterms:created>
  <dcterms:modified xsi:type="dcterms:W3CDTF">2025-03-19T09:30:30Z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