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<sst xmlns="http://schemas.openxmlformats.org/spreadsheetml/2006/main" count="2327" uniqueCount="740">
  <si>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</si>
  <si>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</si>
  <si>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</si>
  <si>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</si>
  <si>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</si>
  <si>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</si>
  <si>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</si>
  <si>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</si>
  <si>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</si>
  <si>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</si>
  <si>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</si>
  <si>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</si>
  <si>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</si>
  <si>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</si>
  <si>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</si>
  <si>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</si>
  <si>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</si>
  <si>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</si>
  <si>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</si>
  <si>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</si>
  <si>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</si>
  <si>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</si>
  <si>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</si>
  <si>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</si>
  <si>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</si>
  <si>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</si>
  <si>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</si>
  <si>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</si>
  <si>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</si>
  <si>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</si>
  <si>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</si>
  <si>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</si>
  <si>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</si>
  <si>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</si>
  <si>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</si>
  <si>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</si>
  <si>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</si>
  <si>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</si>
  <si>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</si>
  <si>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</si>
  <si>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</si>
  <si>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</si>
  <si>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</si>
  <si>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</si>
  <si>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</si>
  <si>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</si>
  <si>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</si>
  <si>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</si>
  <si>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</si>
  <si>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</si>
  <si>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</si>
  <si>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</si>
  <si>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</si>
  <si>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</si>
  <si>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</si>
  <si>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</si>
  <si>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</si>
  <si>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</si>
  <si>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</si>
  <si>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</si>
  <si>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</si>
  <si>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</si>
  <si>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</si>
  <si>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</si>
  <si>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</si>
  <si>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</si>
  <si>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</si>
  <si>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</si>
  <si>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</si>
  <si>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133001</t>
  </si>
  <si>
    <t>寻甸回族彝族自治县应急管理局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</si>
  <si>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</si>
  <si>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</si>
  <si>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</si>
  <si>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</si>
  <si>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</si>
  <si>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</si>
  <si>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</si>
  <si>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</si>
  <si>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</si>
  <si>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</si>
  <si>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</si>
  <si>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</si>
  <si>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</si>
  <si>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</si>
  <si>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</si>
  <si>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</si>
  <si>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</si>
  <si>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</si>
  <si>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</si>
  <si>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</si>
  <si>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</si>
  <si>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</si>
  <si>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</si>
  <si>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</si>
  <si>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</si>
  <si>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</si>
  <si>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</si>
  <si>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</si>
  <si>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</si>
  <si>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</si>
  <si>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</si>
  <si>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</si>
  <si>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</si>
  <si>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</si>
  <si>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</si>
  <si>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</si>
  <si>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</si>
  <si>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</si>
  <si>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</si>
  <si>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</si>
  <si>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</si>
  <si>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</si>
  <si>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</si>
  <si>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</si>
  <si>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</si>
  <si>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</si>
  <si>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</si>
  <si>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</si>
  <si>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</si>
  <si>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</si>
  <si>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</si>
  <si>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</si>
  <si>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</si>
  <si>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</si>
  <si>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21114</t>
  </si>
  <si>
    <t>能源管理事务</t>
  </si>
  <si>
    <t>2111407</t>
  </si>
  <si>
    <t>能源行业管理</t>
  </si>
  <si>
    <t>215</t>
  </si>
  <si>
    <t>资源勘探工业信息等支出</t>
  </si>
  <si>
    <t>21505</t>
  </si>
  <si>
    <t>工业和信息产业</t>
  </si>
  <si>
    <t>2150517</t>
  </si>
  <si>
    <t>产业发展</t>
  </si>
  <si>
    <t>221</t>
  </si>
  <si>
    <t>住房保障支出</t>
  </si>
  <si>
    <t>22102</t>
  </si>
  <si>
    <t>住房改革支出</t>
  </si>
  <si>
    <t>2210201</t>
  </si>
  <si>
    <t>住房公积金</t>
  </si>
  <si>
    <t>224</t>
  </si>
  <si>
    <t>灾害防治及应急管理支出</t>
  </si>
  <si>
    <t>22401</t>
  </si>
  <si>
    <t>应急管理事务</t>
  </si>
  <si>
    <t>2240101</t>
  </si>
  <si>
    <t>行政运行</t>
  </si>
  <si>
    <t>2240106</t>
  </si>
  <si>
    <t>安全监管</t>
  </si>
  <si>
    <t>2240109</t>
  </si>
  <si>
    <t>应急管理</t>
  </si>
  <si>
    <t>22402</t>
  </si>
  <si>
    <t>消防救援事务</t>
  </si>
  <si>
    <t>2240201</t>
  </si>
  <si>
    <t>2240299</t>
  </si>
  <si>
    <t>其他消防救援事务支出</t>
  </si>
  <si>
    <t>22404</t>
  </si>
  <si>
    <t>矿山安全</t>
  </si>
  <si>
    <t>2240404</t>
  </si>
  <si>
    <t>矿山安全监察事务</t>
  </si>
  <si>
    <t>22406</t>
  </si>
  <si>
    <t>自然灾害防治</t>
  </si>
  <si>
    <t>2240699</t>
  </si>
  <si>
    <t>其他自然灾害防治支出</t>
  </si>
  <si>
    <t>22407</t>
  </si>
  <si>
    <t>自然灾害救灾及恢复重建支出</t>
  </si>
  <si>
    <t>2240703</t>
  </si>
  <si>
    <t>自然灾害救灾补助</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</si>
  <si>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</si>
  <si>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</si>
  <si>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</si>
  <si>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</si>
  <si>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</si>
  <si>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</si>
  <si>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</si>
  <si>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</si>
  <si>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</si>
  <si>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</si>
  <si>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</si>
  <si>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</si>
  <si>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</si>
  <si>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</si>
  <si>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</si>
  <si>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</si>
  <si>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</si>
  <si>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</si>
  <si>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</si>
  <si>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</si>
  <si>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</si>
  <si>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</si>
  <si>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</si>
  <si>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</si>
  <si>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</si>
  <si>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</si>
  <si>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</si>
  <si>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</si>
  <si>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</si>
  <si>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</si>
  <si>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</si>
  <si>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</si>
  <si>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</si>
  <si>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</si>
  <si>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</si>
  <si>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</si>
  <si>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</si>
  <si>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</si>
  <si>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</si>
  <si>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</si>
  <si>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</si>
  <si>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</si>
  <si>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</si>
  <si>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</si>
  <si>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</si>
  <si>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</si>
  <si>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</si>
  <si>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</si>
  <si>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</si>
  <si>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</si>
  <si>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</si>
  <si>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</si>
  <si>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</si>
  <si>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</si>
  <si>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</si>
  <si>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</si>
  <si>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</si>
  <si>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</si>
  <si>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</si>
  <si>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</si>
  <si>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</si>
  <si>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</si>
  <si>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</si>
  <si>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</si>
  <si>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530129210000000004866</t>
  </si>
  <si>
    <t>行政人员支出工资</t>
  </si>
  <si>
    <t>30101</t>
  </si>
  <si>
    <t>基本工资</t>
  </si>
  <si>
    <t>30102</t>
  </si>
  <si>
    <t>津贴补贴</t>
  </si>
  <si>
    <t>30103</t>
  </si>
  <si>
    <t>奖金</t>
  </si>
  <si>
    <t>530129210000000004868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</si>
  <si>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</si>
  <si>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</si>
  <si>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</si>
  <si>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</si>
  <si>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</si>
  <si>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</si>
  <si>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</si>
  <si>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</si>
  <si>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</si>
  <si>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</si>
  <si>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</si>
  <si>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530129210000000004869</t>
  </si>
  <si>
    <t>30113</t>
  </si>
  <si>
    <t>530129210000000004872</t>
  </si>
  <si>
    <t>公车购置及运维费</t>
  </si>
  <si>
    <t>30231</t>
  </si>
  <si>
    <t>公务用车运行维护费</t>
  </si>
  <si>
    <t>530129210000000004873</t>
  </si>
  <si>
    <t>公务交通补贴</t>
  </si>
  <si>
    <t>30239</t>
  </si>
  <si>
    <t>其他交通费用</t>
  </si>
  <si>
    <t>530129210000000004874</t>
  </si>
  <si>
    <t>工会经费</t>
  </si>
  <si>
    <t>30228</t>
  </si>
  <si>
    <t>530129210000000004875</t>
  </si>
  <si>
    <t>一般公用经费支出</t>
  </si>
  <si>
    <t>30201</t>
  </si>
  <si>
    <t>办公费</t>
  </si>
  <si>
    <t>30205</t>
  </si>
  <si>
    <t>水费</t>
  </si>
  <si>
    <t>30206</t>
  </si>
  <si>
    <t>电费</t>
  </si>
  <si>
    <t>30207</t>
  </si>
  <si>
    <t>邮电费</t>
  </si>
  <si>
    <t>30215</t>
  </si>
  <si>
    <t>会议费</t>
  </si>
  <si>
    <t>30216</t>
  </si>
  <si>
    <t>培训费</t>
  </si>
  <si>
    <t>30299</t>
  </si>
  <si>
    <t>其他商品和服务支出</t>
  </si>
  <si>
    <t>530129231100001440166</t>
  </si>
  <si>
    <t>遗属补助</t>
  </si>
  <si>
    <t>30305</t>
  </si>
  <si>
    <t>生活补助</t>
  </si>
  <si>
    <t>530129231100001440581</t>
  </si>
  <si>
    <t>行政人员绩效奖励</t>
  </si>
  <si>
    <t>530129241100002391404</t>
  </si>
  <si>
    <t>530129241100002391405</t>
  </si>
  <si>
    <t>30217</t>
  </si>
  <si>
    <t>530129251100003871741</t>
  </si>
  <si>
    <t>对个人和家庭的补助</t>
  </si>
  <si>
    <t>30304</t>
  </si>
  <si>
    <t>抚恤金</t>
  </si>
  <si>
    <t>530129251100003871750</t>
  </si>
  <si>
    <t>其他人员支出</t>
  </si>
  <si>
    <t>30199</t>
  </si>
  <si>
    <t>其他工资福利支出</t>
  </si>
  <si>
    <t>预算05-1表</t>
  </si>
  <si>
    <t>项目分类</t>
  </si>
  <si>
    <t>项目单位</t>
  </si>
  <si>
    <t>经济科目编码</t>
  </si>
  <si>
    <t>经济科目名称</t>
  </si>
  <si>
    <t>本年拨款</t>
  </si>
  <si>
    <t>其中：本次下达</t>
  </si>
  <si>
    <t>专项业务类</t>
  </si>
  <si>
    <t>530129251100003866539</t>
  </si>
  <si>
    <t>非煤矿山视频监控中心网络运行经费</t>
  </si>
  <si>
    <t>530129251100003866558</t>
  </si>
  <si>
    <t>2025年火灾保险经费</t>
  </si>
  <si>
    <t>30227</t>
  </si>
  <si>
    <t>委托业务费</t>
  </si>
  <si>
    <t>530129251100003969029</t>
  </si>
  <si>
    <t>电煤保供项目资金</t>
  </si>
  <si>
    <t>31204</t>
  </si>
  <si>
    <t>费用补贴</t>
  </si>
  <si>
    <t>530129251100003969213</t>
  </si>
  <si>
    <t>煤电保供项目资金</t>
  </si>
  <si>
    <t>530129251100003987494</t>
  </si>
  <si>
    <t>（寻财预〔2024〕1号）消防大队火灾保险专项业务经费</t>
  </si>
  <si>
    <t>530129251100003987536</t>
  </si>
  <si>
    <t>（寻财预〔2024〕2号）寻甸县2022年非煤矿山安全生产信息化平台建设专项资金</t>
  </si>
  <si>
    <t>31007</t>
  </si>
  <si>
    <t>信息网络及软件购置更新</t>
  </si>
  <si>
    <t>530129251100003987547</t>
  </si>
  <si>
    <t>（寻财行〔2024〕92号）2024年中央自然灾害（第七批）救灾资金</t>
  </si>
  <si>
    <t>31005</t>
  </si>
  <si>
    <t>基础设施建设</t>
  </si>
  <si>
    <t>530129251100003987699</t>
  </si>
  <si>
    <t>1（寻财行〔2024〕80号）2024年省级防汛应急救灾资金</t>
  </si>
  <si>
    <t>31008</t>
  </si>
  <si>
    <t>物资储备</t>
  </si>
  <si>
    <t>530129251100003987704</t>
  </si>
  <si>
    <t>（寻财行〔2024〕21号）2023年中央自然灾害救灾干旱灾害资金</t>
  </si>
  <si>
    <t>530129251100003987711</t>
  </si>
  <si>
    <t>（寻财预〔2024〕2号）2021年自然灾害防治体系建设补助资金</t>
  </si>
  <si>
    <t>530129251100003987717</t>
  </si>
  <si>
    <t>（寻财行〔2024〕80号）2024年省级防汛应急救灾资金</t>
  </si>
  <si>
    <t>530129251100004017104</t>
  </si>
  <si>
    <t>危险化学品专家服务费经费</t>
  </si>
  <si>
    <t>530129251100004017331</t>
  </si>
  <si>
    <t>煤矿非煤矿山专家服务费经费</t>
  </si>
  <si>
    <t>530129251100004017485</t>
  </si>
  <si>
    <t>工贸行业和烟花爆竹专家服务费经费</t>
  </si>
  <si>
    <t>530129251100004017546</t>
  </si>
  <si>
    <t>安全生产宣传培训费经费</t>
  </si>
  <si>
    <t>事业发展类</t>
  </si>
  <si>
    <t>530129251100003866585</t>
  </si>
  <si>
    <t>安全生产工作经费</t>
  </si>
  <si>
    <t>530129251100003866614</t>
  </si>
  <si>
    <t>（非税收入成本返还）县应急局安全生产工作经费</t>
  </si>
  <si>
    <t>530129251100003987318</t>
  </si>
  <si>
    <t>（寻财行〔2024〕116号）安全生产工作经费</t>
  </si>
  <si>
    <t>530129251100003987587</t>
  </si>
  <si>
    <t>（寻财行〔2024〕41号）2024年中央自然灾害救灾资金</t>
  </si>
  <si>
    <t>530129251100003987680</t>
  </si>
  <si>
    <t>（寻财行〔2024〕42号）2024年省级应急管理专项转移支付资金</t>
  </si>
  <si>
    <t>530129251100003987877</t>
  </si>
  <si>
    <t>（寻财预〔2024〕2号）应急管理专项转移支付资金</t>
  </si>
  <si>
    <t>预算05-2表</t>
  </si>
  <si>
    <t>项目年度绩效目标</t>
  </si>
  <si>
    <t>一级指标</t>
  </si>
  <si>
    <t>二级指标</t>
  </si>
  <si>
    <t>三级指标</t>
  </si>
  <si>
    <t>指标性质</t>
  </si>
  <si>
    <t>指标值</t>
  </si>
  <si>
    <t>度量单位</t>
  </si>
  <si>
    <t>指标属性</t>
  </si>
  <si>
    <t>指标内容</t>
  </si>
  <si>
    <t xml:space="preserve">"坚持省级防汛应急救灾资金“关口前移”要求，支持各地开展“1262”预警响应、提前转移避险等机制落实和应急抢险救援、受灾群众救灾救助等防汛减灾救灾工作。参照按照《云南省自然灾害救灾资金管理实施细则》有关规定管理使用，重点用于以下范围：
（一）确保防汛机制落实。包括保障“1262”预警响应联动、临灾预警叫应、精准调度及值守巡查等措施。
（二）提前转移避险。包括组织受威胁人员提前转移避险，保障安置转移人员基本生活、安全。
（三）抢险救援和救灾救助。包括抢险救灾搜救、转移安置受灾人员、排危除险等应急处置等；补充或征用（租凭）应急抢险救灾物资设备；灾情统计、应急监测和技术服务；现场交通后勤通讯保障和其他防汛救灾必要措施保障等。"						
</t>
  </si>
  <si>
    <t>产出指标</t>
  </si>
  <si>
    <t>数量指标</t>
  </si>
  <si>
    <t>投入添置抢险救灾装备设备物资等（批次）</t>
  </si>
  <si>
    <t>=</t>
  </si>
  <si>
    <t>1.0</t>
  </si>
  <si>
    <t>批次</t>
  </si>
  <si>
    <t>定量指标</t>
  </si>
  <si>
    <t xml:space="preserve">反映投入添置抢险救灾装备设备物资等（批次）
</t>
  </si>
  <si>
    <t>应急处置和洪涝灾害（次）</t>
  </si>
  <si>
    <t>&gt;=</t>
  </si>
  <si>
    <t>次</t>
  </si>
  <si>
    <t xml:space="preserve">反映应急处置和洪涝灾害（次）
</t>
  </si>
  <si>
    <t>防汛值班值守天数（天）</t>
  </si>
  <si>
    <t>184</t>
  </si>
  <si>
    <t>天</t>
  </si>
  <si>
    <t xml:space="preserve">防汛值班值守天数（天）
</t>
  </si>
  <si>
    <t>防汛排危除险应急工程</t>
  </si>
  <si>
    <t>项</t>
  </si>
  <si>
    <t xml:space="preserve">防汛排危除险应急工程（项
</t>
  </si>
  <si>
    <t>质量指标</t>
  </si>
  <si>
    <t>添置装备设备物资验收通过率（%）</t>
  </si>
  <si>
    <t>95</t>
  </si>
  <si>
    <t>%</t>
  </si>
  <si>
    <t xml:space="preserve">反映添置装备设备物资验收通过率（%）
</t>
  </si>
  <si>
    <t>防汛排危除险应急工程验收通过率（%）</t>
  </si>
  <si>
    <t xml:space="preserve">反映防汛排危除险应急工程验收通过率（%）
</t>
  </si>
  <si>
    <t>时效指标</t>
  </si>
  <si>
    <t>30天内资金下达率（%）</t>
  </si>
  <si>
    <t>100</t>
  </si>
  <si>
    <t xml:space="preserve">反映30天内资金下达率的情况。
</t>
  </si>
  <si>
    <t>添置装备设备物资完成时限</t>
  </si>
  <si>
    <t>按时完成</t>
  </si>
  <si>
    <t>定性指标</t>
  </si>
  <si>
    <t xml:space="preserve">添置装备设备物资完成时限
</t>
  </si>
  <si>
    <t>防汛排危除险应急工程完成时限</t>
  </si>
  <si>
    <t xml:space="preserve">防汛排危除险应急工程完成时限
</t>
  </si>
  <si>
    <t>效益指标</t>
  </si>
  <si>
    <t>经济效益</t>
  </si>
  <si>
    <t>维护灾区社会正常秩序</t>
  </si>
  <si>
    <t>灾区社会秩序稳定有序</t>
  </si>
  <si>
    <t xml:space="preserve">反映维护灾区社会正常秩序的情况。
</t>
  </si>
  <si>
    <t>社会效益</t>
  </si>
  <si>
    <t>各地灾区重大负面舆情和事件次数</t>
  </si>
  <si>
    <t>&lt;=</t>
  </si>
  <si>
    <t xml:space="preserve">反映各地灾区重大负面舆情和事件次数
</t>
  </si>
  <si>
    <t>防汛救灾能力提升</t>
  </si>
  <si>
    <t>明显上升</t>
  </si>
  <si>
    <t xml:space="preserve">反映补助促进受助对象生活状况改善的情况。
</t>
  </si>
  <si>
    <t>满意度指标</t>
  </si>
  <si>
    <t>服务对象满意度</t>
  </si>
  <si>
    <t>救助对象满意度</t>
  </si>
  <si>
    <t xml:space="preserve">受灾群众投诉率（%）
</t>
  </si>
  <si>
    <t>获补对象数</t>
  </si>
  <si>
    <t>家</t>
  </si>
  <si>
    <t xml:space="preserve">反映获补助人员、企业的数量情况，也适用补贴、资助等形式的补助。
</t>
  </si>
  <si>
    <t>获补对象准确率</t>
  </si>
  <si>
    <t xml:space="preserve">"反映获补助对象认定的准确性情况。
获补对象准确率=抽检符合标准的补助对象数/抽检实际补助对象数*100%"
</t>
  </si>
  <si>
    <t>兑现准确率</t>
  </si>
  <si>
    <t xml:space="preserve">"反映补助准确发放的情况。
补助兑现准确率=补助兑付额/应付额*100%"
</t>
  </si>
  <si>
    <t>发放及时率</t>
  </si>
  <si>
    <t xml:space="preserve">"反映发放单位及时发放补助资金的情况。
发放及时率=在时限内发放资金/应发放资金*100%"
</t>
  </si>
  <si>
    <t>政策知晓率</t>
  </si>
  <si>
    <t>90</t>
  </si>
  <si>
    <t xml:space="preserve">"反映补助政策的宣传效果情况。
政策知晓率=调查中补助政策知晓人数/调查总人数*100%"
</t>
  </si>
  <si>
    <t>受益对象满意度</t>
  </si>
  <si>
    <t>反映获补助受益对象的满意程度。</t>
  </si>
  <si>
    <t>按时完成消防大队火灾保险购买</t>
  </si>
  <si>
    <t>政策宣传次数</t>
  </si>
  <si>
    <t xml:space="preserve">反映补助政策的宣传力度情况。即通过门户网站、报刊、通信、电视、户外广告等对补助政策进行宣传的次数。
</t>
  </si>
  <si>
    <t>购买及时率</t>
  </si>
  <si>
    <t xml:space="preserve">反映购买及时率情况
</t>
  </si>
  <si>
    <t>受灾赔付率</t>
  </si>
  <si>
    <t xml:space="preserve">反映受灾赔付率的情况。
</t>
  </si>
  <si>
    <t>生态效益</t>
  </si>
  <si>
    <t>80</t>
  </si>
  <si>
    <t xml:space="preserve">"反映政策的宣传效果情况。
政策知晓率=调查中政策知晓人数/调查总人数*100%"
</t>
  </si>
  <si>
    <t xml:space="preserve">反映获补助受益对象的满意程度。
</t>
  </si>
  <si>
    <t>认真贯彻落实习近平总书记关于安全生产系列重要指示精神，进一步补齐矿山、非煤矿山、危险化学品、工贸及烟花爆竹等领域安全隐患排查技术短板，提高隐患排查治理工作的科学性和有效性，同时履行好寻甸县安全生产委员会办公室、寻甸县防灾减灾救灾委员会办公室职责，依法行使安全生产综合监督管理职权</t>
  </si>
  <si>
    <t>安全生产专家指导服务企业数</t>
  </si>
  <si>
    <t xml:space="preserve">反映安全生产专家指导服务企业数
</t>
  </si>
  <si>
    <t>安全生产企业现场核查排查数</t>
  </si>
  <si>
    <t>份</t>
  </si>
  <si>
    <t xml:space="preserve">反映安全生产企业现场核查排查数
</t>
  </si>
  <si>
    <t>煤矿、非煤矿山行业企业整改验收合格率</t>
  </si>
  <si>
    <t xml:space="preserve">反映工贸行业企业整改验收合格率
</t>
  </si>
  <si>
    <t>完成年度预定项目时间</t>
  </si>
  <si>
    <t>12个</t>
  </si>
  <si>
    <t>月</t>
  </si>
  <si>
    <t xml:space="preserve">反映完成年度预定项目时间
</t>
  </si>
  <si>
    <t>特别重大事故起数</t>
  </si>
  <si>
    <t>0</t>
  </si>
  <si>
    <t>起</t>
  </si>
  <si>
    <t xml:space="preserve">反映特别重大事故起数
</t>
  </si>
  <si>
    <t>提升煤矿、非煤矿山生产企业安全生产意识，夯实全县安全生产基础</t>
  </si>
  <si>
    <t>公众安全生产意识提升</t>
  </si>
  <si>
    <t>达标</t>
  </si>
  <si>
    <t>反映公众安全生产意识提升情况</t>
  </si>
  <si>
    <t>服务对象对安全生产监管工作的投诉次数</t>
  </si>
  <si>
    <t xml:space="preserve">反映服务对象对安全生产监管工作的投诉次数的情况
</t>
  </si>
  <si>
    <t>监管人员对专家服务的满意度</t>
  </si>
  <si>
    <t xml:space="preserve">反映监管人员对专家服务的满意度
</t>
  </si>
  <si>
    <t>进一步夯实安全生产工作基础，切实提高安全风险隐患排查整改质量，确保安全生产治本攻坚三年行动有序推进，做好寻甸相关重点企业专家指导服务暨精准执法工作。</t>
  </si>
  <si>
    <t>反映安全生产专家指导服务企业数</t>
  </si>
  <si>
    <t xml:space="preserve">15	</t>
  </si>
  <si>
    <t xml:space="preserve">危化品企业整改验收合格率	</t>
  </si>
  <si>
    <t xml:space="preserve">	95</t>
  </si>
  <si>
    <t xml:space="preserve">反映危化品企业整改验收合格率
</t>
  </si>
  <si>
    <t>反映特别重大事故起数</t>
  </si>
  <si>
    <t>增强安全隐患排查治理能力，提高企业本质安全水平，维护社会稳定。降低生产安全事故风险，减少事故人员伤亡及经济损失。</t>
  </si>
  <si>
    <t>企业本质安全水平提高</t>
  </si>
  <si>
    <t>反映企业本质安全水平提高情况</t>
  </si>
  <si>
    <t xml:space="preserve">	反映监管人员对专家服务的满意度
</t>
  </si>
  <si>
    <t xml:space="preserve">1、落实安全生产责任制，采取政府购买服务等方式深入开展安全生产和自然灾害风险隐患排查治理，突出抓好非煤矿山、尾矿库、危险化学品、烟花爆竹、冶金、建材等行业领域专项整治，提升治理能力和治理水平。2、开展应急管理和安全生产宣传教育，创新应急管理和安全生产宣传教育方式，拓展宣传教育渠道。						
</t>
  </si>
  <si>
    <t>工贸企业现场核查数量</t>
  </si>
  <si>
    <t xml:space="preserve">	40</t>
  </si>
  <si>
    <t>户</t>
  </si>
  <si>
    <t xml:space="preserve">反映工贸企业现场核查数量。	</t>
  </si>
  <si>
    <t xml:space="preserve">非煤矿山现场核查数量	</t>
  </si>
  <si>
    <t>座</t>
  </si>
  <si>
    <t xml:space="preserve">反映非煤矿山现场核查数量。	</t>
  </si>
  <si>
    <t xml:space="preserve">安全生产月活动场次	</t>
  </si>
  <si>
    <t xml:space="preserve">反映安全生产月活动场次。	</t>
  </si>
  <si>
    <t xml:space="preserve">企业隐患整改验收合格率	</t>
  </si>
  <si>
    <t xml:space="preserve">反映企业隐患整改验收合格率。	</t>
  </si>
  <si>
    <t xml:space="preserve">安全专项检查覆盖率	</t>
  </si>
  <si>
    <t xml:space="preserve">反映安全专项检查覆盖率	</t>
  </si>
  <si>
    <t xml:space="preserve">完成年度预定项目时间	</t>
  </si>
  <si>
    <t xml:space="preserve">	12</t>
  </si>
  <si>
    <t xml:space="preserve">反映完成年度预定项目时间	</t>
  </si>
  <si>
    <t xml:space="preserve">反映特别重大事故起数	</t>
  </si>
  <si>
    <t>淘汰落后矿山数</t>
  </si>
  <si>
    <t xml:space="preserve">反映淘汰落后矿山数	</t>
  </si>
  <si>
    <t>服务对象对安全生产监管工作的满意度</t>
  </si>
  <si>
    <t xml:space="preserve">反映服务对象对检查核查工作的整体满意情况。	</t>
  </si>
  <si>
    <t xml:space="preserve">"1.根据《财政部关于清算下达 2023 年中央自然灾害救灾资金预算的通知》（财资环﹝2023﹞156 号）文件规定，及时下拨中央自然灾害救灾资金，支持受灾地区开展应急抗旱工作；
2.主要用于中央自然灾害救灾（干旱）资金，主要用于解决城乡居民用水困难，购买、租赁应急储水、供水设备，组织人员拉水以及发放生活用水、旱灾救助等。"						
</t>
  </si>
  <si>
    <t>添置应急抗旱设备物资</t>
  </si>
  <si>
    <t>反映添置应急抗旱设备物资情况。</t>
  </si>
  <si>
    <t>政策宣传单发放数量</t>
  </si>
  <si>
    <t xml:space="preserve">反映建设抗旱应急工程项目情况。
</t>
  </si>
  <si>
    <t xml:space="preserve">	反映添置应急抗旱设备物资情况。</t>
  </si>
  <si>
    <t>建设抗旱应急工程项目</t>
  </si>
  <si>
    <t xml:space="preserve">	反映建设抗旱应急工程项目情况。</t>
  </si>
  <si>
    <t xml:space="preserve">添置设备物资完成时限	</t>
  </si>
  <si>
    <t>2024年6月30日前</t>
  </si>
  <si>
    <t xml:space="preserve">	反映添置设备物资完成时限情况。</t>
  </si>
  <si>
    <t xml:space="preserve">抗旱应急工程建设完成时限	</t>
  </si>
  <si>
    <t>2024年12月30日前</t>
  </si>
  <si>
    <t xml:space="preserve">	反映抗旱应急工程建设完成情况。</t>
  </si>
  <si>
    <t>最大限度减少因旱造成生产生活的经济损失，维护社会秩序稳定有序</t>
  </si>
  <si>
    <t>反映维护灾区社会正常秩序情况。</t>
  </si>
  <si>
    <t>县区重大负面舆情和事件次数</t>
  </si>
  <si>
    <t xml:space="preserve">反映重大负面舆情和事件次数。	</t>
  </si>
  <si>
    <t>受灾群众投诉率</t>
  </si>
  <si>
    <t xml:space="preserve">反映受灾群众投诉率情况。	</t>
  </si>
  <si>
    <t>做好煤电保供相关工作</t>
  </si>
  <si>
    <t>检查(核查)煤矿次数</t>
  </si>
  <si>
    <t>反映参与检查核查的工作人数。</t>
  </si>
  <si>
    <t>补助煤矿数量</t>
  </si>
  <si>
    <t>个</t>
  </si>
  <si>
    <t xml:space="preserve">反映补助煤矿个数。
</t>
  </si>
  <si>
    <t>检查（核查）任务完成率</t>
  </si>
  <si>
    <t xml:space="preserve">"反映检查工作的执行情况。
检查任务完成率=实际完成检查（核查）任务数/计划完成检查（核查）任务数*100%"
</t>
  </si>
  <si>
    <t>检查（核查）覆盖率</t>
  </si>
  <si>
    <t xml:space="preserve">"反映检查（核查）工作覆盖面情况。
检查（核查）覆盖率=实际完成检查（核查）覆盖面/检查（核查）计划覆盖面*100%"
</t>
  </si>
  <si>
    <t>可持续影响</t>
  </si>
  <si>
    <t>问题整改落实率</t>
  </si>
  <si>
    <t xml:space="preserve">"反映检查核查发现问题的整改落实情况。
问题整改落实率=（实际整改问题数/现场检查发现问题数）*100%"
</t>
  </si>
  <si>
    <t>检查（核查）人员被投诉次数</t>
  </si>
  <si>
    <t xml:space="preserve">反映服务对象对检查核查工作的整体满意情况。
</t>
  </si>
  <si>
    <t>保障非煤矿山视频监控中心网络正常运行</t>
  </si>
  <si>
    <t>运行终端数量</t>
  </si>
  <si>
    <t>16</t>
  </si>
  <si>
    <t>条</t>
  </si>
  <si>
    <t xml:space="preserve">反映运行终端数量情况。
</t>
  </si>
  <si>
    <t>信息数据安全</t>
  </si>
  <si>
    <t xml:space="preserve">反映信息系统相关数据安全的保障情况。
</t>
  </si>
  <si>
    <t>系统全年正常运行时长</t>
  </si>
  <si>
    <t>7900</t>
  </si>
  <si>
    <t>小时</t>
  </si>
  <si>
    <t xml:space="preserve">反映信息系统全年正常运行时间情况。
</t>
  </si>
  <si>
    <t>非煤矿山一般安全生产事故数量</t>
  </si>
  <si>
    <t xml:space="preserve">反映非煤矿山一般安全生产事故数量情况。
</t>
  </si>
  <si>
    <t>使用人员满意度度</t>
  </si>
  <si>
    <t xml:space="preserve">"反映使用对象对信息系统使用的满意度。
使用人员满意度=（对信息系统满意的使用人员/问卷调查人数）*100%"
</t>
  </si>
  <si>
    <t>找准全县非煤矿山企业安全监管工作中的重点难点，以强化安全监管措施、实现企业本质安全为出发点，整合资源，实行整体规划、严格标准、统一实施，强化监管和规范税收管理并重，促进全县非煤矿山行业规范、健康、可持续发展。</t>
  </si>
  <si>
    <t>非煤矿山信息化平台企业端建设数</t>
  </si>
  <si>
    <t xml:space="preserve">反映非煤矿山信息化平台建设数*100%。
</t>
  </si>
  <si>
    <t>中心平台建设数</t>
  </si>
  <si>
    <t>套</t>
  </si>
  <si>
    <t xml:space="preserve">反映信息系统中心平台建设情况
</t>
  </si>
  <si>
    <t>信息化平台运行故障率</t>
  </si>
  <si>
    <t xml:space="preserve">反映信息系统中心平台运行情况
</t>
  </si>
  <si>
    <t>设备部署及时率</t>
  </si>
  <si>
    <t>反映新购设备按时部署情况。
设备部署及时率=（及时部署设备数量/新购设备总数）*100%。</t>
  </si>
  <si>
    <t>网络信息费用</t>
  </si>
  <si>
    <t>30</t>
  </si>
  <si>
    <t>万元</t>
  </si>
  <si>
    <t xml:space="preserve">反映信息系统建设及运维成本的控制情况。
</t>
  </si>
  <si>
    <t>3000</t>
  </si>
  <si>
    <t>使用人员满意度</t>
  </si>
  <si>
    <t>85</t>
  </si>
  <si>
    <t xml:space="preserve">专项用于安全生产综合监督管理工作，杜绝较大及以上安全生产事故发生。						
</t>
  </si>
  <si>
    <t>50</t>
  </si>
  <si>
    <t>人次</t>
  </si>
  <si>
    <t xml:space="preserve">反映参与检查核查的工作人数	</t>
  </si>
  <si>
    <t>检查企业数量</t>
  </si>
  <si>
    <t>反映检查监管企业个数。
"</t>
  </si>
  <si>
    <t xml:space="preserve">反映检查工作的执行情况。
检查任务完成率=实际完成检查（核查）任务数/计划完成检查（核查）任务数*100%
</t>
  </si>
  <si>
    <t xml:space="preserve">反映检查核查发现问题的整改落实情况。
问题整改落实率=（实际整改问题数/现场检查发现问题数）*100%
"
</t>
  </si>
  <si>
    <t xml:space="preserve">"反映服务对象对检查核查工作的整体满意情况。
</t>
  </si>
  <si>
    <t>专项用于安全生产综合监督管理等工作，杜绝较大及以上安全生产事故发生。</t>
  </si>
  <si>
    <t>参与检查(核查)人数</t>
  </si>
  <si>
    <t xml:space="preserve">反映参与检查核查的工作人数。
</t>
  </si>
  <si>
    <t xml:space="preserve">反映检查监管企业个数。
</t>
  </si>
  <si>
    <t xml:space="preserve">"1.根据《财政部关于预拨2022年中央自然灾害救灾资金（云南旱灾救灾补助）的通知》（财资环〔2024〕13号）文件规定，及时下拨中央自然灾害救灾资金，支持受灾地区开展应急抗旱工作；
2.主要用于解决城乡居民生活用水困难，购买、租赁应急储水、供水设备，组织人员保障城乡居民生活用水，开展因灾临时生活困难群众救助等。"						
</t>
  </si>
  <si>
    <t>解决临时用水困难人员数量（人次）</t>
  </si>
  <si>
    <t>5784</t>
  </si>
  <si>
    <t xml:space="preserve">反映解决临时用水困难人员数量（人次）
</t>
  </si>
  <si>
    <t>解决灾区大牲畜临时用水数量（头）</t>
  </si>
  <si>
    <t>693</t>
  </si>
  <si>
    <t>头/只</t>
  </si>
  <si>
    <t xml:space="preserve">解决灾区大牲畜临时用水数量（头）
</t>
  </si>
  <si>
    <t>抗旱浇灌面积（千公顷）</t>
  </si>
  <si>
    <t>200</t>
  </si>
  <si>
    <t>公顷</t>
  </si>
  <si>
    <t xml:space="preserve">反映抗旱浇灌面积
</t>
  </si>
  <si>
    <t>抽水、拉水、提水等应急保供水（万 立方）</t>
  </si>
  <si>
    <t>8300</t>
  </si>
  <si>
    <t>平方米/公里/立方/亩等</t>
  </si>
  <si>
    <t xml:space="preserve">反映抽水、拉水、提水等应急保供水
</t>
  </si>
  <si>
    <t>投入应急抗旱力量（人次）</t>
  </si>
  <si>
    <t>157</t>
  </si>
  <si>
    <t>人/人次</t>
  </si>
  <si>
    <t xml:space="preserve">投入应急抗旱力量（人次）
</t>
  </si>
  <si>
    <t>添置应急抗旱设备物资（批次）</t>
  </si>
  <si>
    <t xml:space="preserve">反映添置应急抗旱设备物资（批次）
</t>
  </si>
  <si>
    <t>添置设备物资验收通过率（%）</t>
  </si>
  <si>
    <t xml:space="preserve">反映添置设备物资验收通过率（%）
</t>
  </si>
  <si>
    <t>应急供水保障率（%）</t>
  </si>
  <si>
    <t xml:space="preserve">反映应急供水保障率
</t>
  </si>
  <si>
    <t xml:space="preserve">反映30天内资金下达率（%）
</t>
  </si>
  <si>
    <t>添置设备物资完成时限</t>
  </si>
  <si>
    <t>2024年12月31日前</t>
  </si>
  <si>
    <t>天（工作日）</t>
  </si>
  <si>
    <t xml:space="preserve">反映添置设备物资完成时限
</t>
  </si>
  <si>
    <t>灾区生产生活用水基本保障，社会平稳有序</t>
  </si>
  <si>
    <t xml:space="preserve">反映维护灾区社会正常秩序
</t>
  </si>
  <si>
    <t>各州（市）灾区重大负面舆情和事件次数</t>
  </si>
  <si>
    <t xml:space="preserve">反映各州（市）灾区重大负面舆情和事件次数
</t>
  </si>
  <si>
    <t>受灾群众投诉率（%）</t>
  </si>
  <si>
    <t xml:space="preserve">反映受灾群众投诉率（%）
</t>
  </si>
  <si>
    <t>应急管理（安全生产）宣传活动场次</t>
  </si>
  <si>
    <t xml:space="preserve">应急管理（安全生产）宣传活动场次
</t>
  </si>
  <si>
    <t>培训人员合格率</t>
  </si>
  <si>
    <t>反映组织开展各类培训的质量。
培训人员合格率=（合格的学员数量/培训总学员数量）*100%。</t>
  </si>
  <si>
    <t>培训出勤率</t>
  </si>
  <si>
    <t>反映组织开展各类培训中参训人员的出勤情况。
培训出勤率=（实际出勤学员数量/参加培训学员数量）*100%。</t>
  </si>
  <si>
    <t>参训人员满意度</t>
  </si>
  <si>
    <t>反映参训人员对培训内容、讲师授课、课程设置和培训效果等的满意度。
参训人员满意度=（对培训整体满意的参训人数/参训总人数）*100%</t>
  </si>
  <si>
    <t xml:space="preserve">工贸行业企业整改验收合格率	</t>
  </si>
  <si>
    <t>反映工贸行业企业整改验收合格率</t>
  </si>
  <si>
    <t>反映完成年度预定项目时间</t>
  </si>
  <si>
    <t xml:space="preserve">特别重大事故起数	</t>
  </si>
  <si>
    <t>工矿商贸从业人员10万人安全事故率同比下降</t>
  </si>
  <si>
    <t xml:space="preserve">反映工矿商贸从业人员10万人安全事故率同比下降的情况。
</t>
  </si>
  <si>
    <t xml:space="preserve">服务对象对安全生产监管工作的投诉次数	</t>
  </si>
  <si>
    <t>反映服务对象对安全生产监管工作的投诉次数的情况</t>
  </si>
  <si>
    <t xml:space="preserve">紧跟风险普查进度，完成国家、省市下达的风险普查任务						
</t>
  </si>
  <si>
    <t>普查任务完成率</t>
  </si>
  <si>
    <t xml:space="preserve">"反映普查工作的执行情况。
普查任务完成率=实际完成普查任务数/计划完成普查任务数*100%"	</t>
  </si>
  <si>
    <t>普查覆盖率</t>
  </si>
  <si>
    <t xml:space="preserve">"反映普查工作覆盖面情况。
普查覆盖率=实际覆盖面/计划覆盖面*100%"	</t>
  </si>
  <si>
    <t>普查任务及时完成率</t>
  </si>
  <si>
    <t>&gt;</t>
  </si>
  <si>
    <t xml:space="preserve">"反映是否按时完成普查任务。
普查任务及时完成率=及时完成普查任务数/完成普查任务数*100%成检查（核查）任务数*100%"	</t>
  </si>
  <si>
    <t>综合减灾能力调查</t>
  </si>
  <si>
    <t xml:space="preserve">反映综合减灾能力调查数	</t>
  </si>
  <si>
    <t>自然灾害风险普查宣传群众满意度</t>
  </si>
  <si>
    <t xml:space="preserve">反映服务对象对风险普查工作的整体满意情况。	</t>
  </si>
  <si>
    <t xml:space="preserve">用于购买专家技术服务，全县应急管理体系和能力现代化进一步提升，生产安全事故与去年相比只降不增，安全生产总体形式平稳向好，坚决防止重特大事故发生，减少一般事故发生。						
</t>
  </si>
  <si>
    <t>工贸行业企业整改验收合格率</t>
  </si>
  <si>
    <t>危化品企业整改验收合格率</t>
  </si>
  <si>
    <t xml:space="preserve">反映应急管理（安全生产）宣传活动场次
</t>
  </si>
  <si>
    <t xml:space="preserve">"1.根据各地洪涝灾害受灾情况和现行中央自然灾害救灾资金管理办法、云南省实施细则有关规定，及时下达中央自然灾害救灾资金（第七批）。
2.补助重点受灾地区用于应急抢险和部分受灾群众救助工作，重点开展的搜救人员、转移安置受灾人员、排危除险等应急处置、开展次生灾害隐患排查和应急整治，倒损民房修复等工作。"						
</t>
  </si>
  <si>
    <t>水毁基础设施应急整治</t>
  </si>
  <si>
    <t>处</t>
  </si>
  <si>
    <t xml:space="preserve">反映水毁基础设施应急整治情况。
</t>
  </si>
  <si>
    <t>水毁基础设施应急整治（不含恢复重建）抢修率</t>
  </si>
  <si>
    <t xml:space="preserve">反映水毁基础设施应急整治（不含恢复重建）抢修率
</t>
  </si>
  <si>
    <t>水毁基础设施应急整治完成时限</t>
  </si>
  <si>
    <t xml:space="preserve">反映水毁基础设施应急整治完成时限
</t>
  </si>
  <si>
    <t>各省灾区重大负面舆情和事件次数</t>
  </si>
  <si>
    <t xml:space="preserve">反映各省灾区重大负面舆情和事件次数
</t>
  </si>
  <si>
    <t xml:space="preserve">反映投入添置抢险救灾装备设备物资等（批次）	</t>
  </si>
  <si>
    <t xml:space="preserve">反映应急处置和洪涝灾害（次）	
</t>
  </si>
  <si>
    <t xml:space="preserve">防汛值班值守天数（天）	</t>
  </si>
  <si>
    <t xml:space="preserve">	184</t>
  </si>
  <si>
    <t xml:space="preserve">防汛值班值守天数（天）	
</t>
  </si>
  <si>
    <t xml:space="preserve">防汛排危除险应急工程
</t>
  </si>
  <si>
    <t xml:space="preserve">反映30天内资金下达率的情况。	</t>
  </si>
  <si>
    <t xml:space="preserve">添置装备设备物资完成时限	</t>
  </si>
  <si>
    <t xml:space="preserve">添置装备设备物资完成时限	
</t>
  </si>
  <si>
    <t xml:space="preserve">防汛排危除险应急工程完成时限	</t>
  </si>
  <si>
    <t xml:space="preserve">防汛排危除险应急工程完成时限	
</t>
  </si>
  <si>
    <t xml:space="preserve">维护灾区社会正常秩序	</t>
  </si>
  <si>
    <t xml:space="preserve">	反映维护灾区社会正常秩序的情况。	</t>
  </si>
  <si>
    <t xml:space="preserve">反映各地灾区重大负面舆情和事件次数	
</t>
  </si>
  <si>
    <t>明显提升</t>
  </si>
  <si>
    <t xml:space="preserve">反映补助促进受助对象生活状况改善的情况。	</t>
  </si>
  <si>
    <t>预算06表</t>
  </si>
  <si>
    <t>政府性基金预算支出预算表</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</si>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</sst>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06">
    <xf numFmtId="0" fontId="0" fillId="0" borderId="0" xfId="0" applyFont="1" applyBorder="1"/>
    <xf numFmtId="0" fontId="0" fillId="0" borderId="0" xfId="0"/>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0" borderId="0" xfId="0" applyFont="1" applyAlignment="1">
      <alignment horizontal="left" vertical="center"/>
    </xf>
    <xf numFmtId="0" fontId="4" fillId="0" borderId="0" xfId="0" applyFont="1" applyProtection="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0" xfId="0" applyFont="1" applyAlignment="1">
      <alignment horizontal="right"/>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2"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9" fillId="0" borderId="0" xfId="0" applyFont="1" applyAlignment="1" applyProtection="1">
      <alignment horizontal="right"/>
      <protection locked="0"/>
    </xf>
    <xf numFmtId="0" fontId="1" fillId="0" borderId="0" xfId="0" applyFont="1" applyAlignment="1">
      <alignment horizontal="right"/>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0" fontId="2" fillId="0" borderId="0" xfId="0" applyFont="1" applyBorder="1" applyAlignment="1">
      <alignment horizontal="right" vertical="center"/>
    </xf>
    <xf numFmtId="0" fontId="1" fillId="0" borderId="0" xfId="0" applyFont="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0" xfId="0" applyFont="1" applyAlignment="1" applyProtection="1">
      <alignment vertical="top"/>
      <protection locked="0"/>
    </xf>
    <xf numFmtId="0" fontId="2" fillId="0" borderId="0" xfId="0" applyFont="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Alignment="1" applyProtection="1">
      <alignment horizontal="left" vertical="center" wrapText="1"/>
      <protection locked="0"/>
    </xf>
    <xf numFmtId="0" fontId="6" fillId="0" borderId="0" xfId="0" applyFont="1"/>
    <xf numFmtId="0" fontId="6" fillId="0" borderId="0" xfId="0" applyFont="1" applyProtection="1">
      <protection locked="0"/>
    </xf>
    <xf numFmtId="0" fontId="2" fillId="2" borderId="0" xfId="0" applyFont="1" applyFill="1" applyAlignment="1" applyProtection="1">
      <alignment horizontal="right" vertical="center" wrapText="1"/>
      <protection locked="0"/>
    </xf>
    <xf numFmtId="0" fontId="6" fillId="2" borderId="7" xfId="0" applyFont="1" applyFill="1" applyBorder="1" applyAlignment="1" applyProtection="1">
      <alignment vertical="top" wrapText="1"/>
      <protection locked="0"/>
    </xf>
    <xf numFmtId="0" fontId="2" fillId="0" borderId="0" xfId="0" applyFont="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1" fillId="2" borderId="0" xfId="0" applyFont="1" applyFill="1" applyBorder="1" applyAlignment="1" applyProtection="1">
      <alignment horizontal="right" vertical="center" wrapText="1"/>
      <protection locked="0"/>
    </xf>
    <xf numFmtId="0" fontId="2" fillId="2" borderId="0" xfId="0" applyFont="1" applyFill="1" applyAlignment="1" applyProtection="1">
      <alignment horizontal="left" vertical="center" wrapText="1"/>
      <protection locked="0"/>
    </xf>
    <xf numFmtId="0" fontId="6" fillId="2" borderId="0" xfId="0" applyFont="1" applyFill="1" applyAlignment="1">
      <alignment horizontal="left" vertical="center"/>
    </xf>
    <xf numFmtId="0" fontId="1" fillId="2" borderId="0" xfId="0" applyFont="1" applyFill="1" applyAlignment="1" applyProtection="1">
      <alignment horizontal="right" vertical="center" wrapText="1"/>
      <protection locked="0"/>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0" xfId="0" applyFont="1" applyFill="1" applyBorder="1" applyAlignment="1" applyProtection="1">
      <alignment horizontal="right"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5" activePane="bottomLeft" state="frozen"/>
      <selection/>
      <selection pane="bottomLeft" activeCell="D20" sqref="D20"/>
    </sheetView>
  </sheetViews>
  <sheetFormatPr defaultColWidth="8.575" defaultRowHeight="12.75" customHeight="1" outlineLevelCol="3"/>
  <cols>
    <col min="1" max="4" width="41" customWidth="1"/>
  </cols>
  <sheetData>
    <row r="1" customHeight="1" spans="1:4">
      <c r="A1" s="2"/>
      <c r="B1" s="2"/>
      <c r="C1" s="2"/>
      <c r="D1" s="2"/>
    </row>
    <row r="2" ht="15" customHeight="1" spans="1:4">
      <c r="A2" s="167"/>
      <c r="B2" s="167"/>
      <c r="C2" s="167"/>
      <c r="D2" s="191" t="s">
        <v>0</v>
      </c>
    </row>
    <row r="3" ht="41.25" customHeight="1" spans="1:1">
      <c r="A3" s="42" t="str">
        <f>"2025"&amp;"年部门财务收支预算总表"</f>
        <v>2025年部门财务收支预算总表</v>
      </c>
    </row>
    <row r="4" s="1" customFormat="1" ht="17.25" customHeight="1" spans="1:4">
      <c r="A4" s="168" t="str">
        <f>"单位名称："&amp;"寻甸回族彝族自治县应急管理局"</f>
        <v>单位名称：寻甸回族彝族自治县应急管理局</v>
      </c>
      <c r="B4" s="169"/>
      <c r="D4" s="161" t="s">
        <v>1</v>
      </c>
    </row>
    <row r="5" s="1" customFormat="1" ht="23.25" customHeight="1" spans="1:4">
      <c r="A5" s="171" t="s">
        <v>2</v>
      </c>
      <c r="B5" s="172"/>
      <c r="C5" s="171" t="s">
        <v>3</v>
      </c>
      <c r="D5" s="172"/>
    </row>
    <row r="6" s="1" customFormat="1" ht="24" customHeight="1" spans="1:4">
      <c r="A6" s="171" t="s">
        <v>4</v>
      </c>
      <c r="B6" s="171" t="s">
        <v>5</v>
      </c>
      <c r="C6" s="171" t="s">
        <v>6</v>
      </c>
      <c r="D6" s="171" t="s">
        <v>5</v>
      </c>
    </row>
    <row r="7" s="1" customFormat="1" ht="17.25" customHeight="1" spans="1:4">
      <c r="A7" s="173" t="s">
        <v>7</v>
      </c>
      <c r="B7" s="138">
        <v>11616023.52</v>
      </c>
      <c r="C7" s="173" t="s">
        <v>8</v>
      </c>
      <c r="D7" s="138"/>
    </row>
    <row r="8" s="1" customFormat="1" ht="17.25" customHeight="1" spans="1:4">
      <c r="A8" s="173" t="s">
        <v>9</v>
      </c>
      <c r="B8" s="138"/>
      <c r="C8" s="173" t="s">
        <v>10</v>
      </c>
      <c r="D8" s="138"/>
    </row>
    <row r="9" s="1" customFormat="1" ht="17.25" customHeight="1" spans="1:4">
      <c r="A9" s="173" t="s">
        <v>11</v>
      </c>
      <c r="B9" s="138"/>
      <c r="C9" s="205" t="s">
        <v>12</v>
      </c>
      <c r="D9" s="138"/>
    </row>
    <row r="10" s="1" customFormat="1" ht="17.25" customHeight="1" spans="1:4">
      <c r="A10" s="173" t="s">
        <v>13</v>
      </c>
      <c r="B10" s="138"/>
      <c r="C10" s="205" t="s">
        <v>14</v>
      </c>
      <c r="D10" s="138"/>
    </row>
    <row r="11" s="1" customFormat="1" ht="17.25" customHeight="1" spans="1:4">
      <c r="A11" s="173" t="s">
        <v>15</v>
      </c>
      <c r="B11" s="138"/>
      <c r="C11" s="205" t="s">
        <v>16</v>
      </c>
      <c r="D11" s="138"/>
    </row>
    <row r="12" s="1" customFormat="1" ht="17.25" customHeight="1" spans="1:4">
      <c r="A12" s="173" t="s">
        <v>17</v>
      </c>
      <c r="B12" s="138"/>
      <c r="C12" s="205" t="s">
        <v>18</v>
      </c>
      <c r="D12" s="138"/>
    </row>
    <row r="13" s="1" customFormat="1" ht="17.25" customHeight="1" spans="1:4">
      <c r="A13" s="173" t="s">
        <v>19</v>
      </c>
      <c r="B13" s="138"/>
      <c r="C13" s="33" t="s">
        <v>20</v>
      </c>
      <c r="D13" s="138"/>
    </row>
    <row r="14" s="1" customFormat="1" ht="17.25" customHeight="1" spans="1:4">
      <c r="A14" s="173" t="s">
        <v>21</v>
      </c>
      <c r="B14" s="138"/>
      <c r="C14" s="33" t="s">
        <v>22</v>
      </c>
      <c r="D14" s="138">
        <v>1022510.39</v>
      </c>
    </row>
    <row r="15" s="1" customFormat="1" ht="17.25" customHeight="1" spans="1:4">
      <c r="A15" s="173" t="s">
        <v>23</v>
      </c>
      <c r="B15" s="138"/>
      <c r="C15" s="33" t="s">
        <v>24</v>
      </c>
      <c r="D15" s="138">
        <v>583685.19</v>
      </c>
    </row>
    <row r="16" s="1" customFormat="1" ht="17.25" customHeight="1" spans="1:4">
      <c r="A16" s="173" t="s">
        <v>25</v>
      </c>
      <c r="B16" s="76"/>
      <c r="C16" s="33" t="s">
        <v>26</v>
      </c>
      <c r="D16" s="138">
        <v>400000</v>
      </c>
    </row>
    <row r="17" s="1" customFormat="1" ht="17.25" customHeight="1" spans="1:4">
      <c r="A17" s="145"/>
      <c r="B17" s="138"/>
      <c r="C17" s="33" t="s">
        <v>27</v>
      </c>
      <c r="D17" s="138"/>
    </row>
    <row r="18" s="1" customFormat="1" ht="17.25" customHeight="1" spans="1:4">
      <c r="A18" s="174"/>
      <c r="B18" s="138"/>
      <c r="C18" s="33" t="s">
        <v>28</v>
      </c>
      <c r="D18" s="138"/>
    </row>
    <row r="19" s="1" customFormat="1" ht="17.25" customHeight="1" spans="1:4">
      <c r="A19" s="174"/>
      <c r="B19" s="138"/>
      <c r="C19" s="33" t="s">
        <v>29</v>
      </c>
      <c r="D19" s="138"/>
    </row>
    <row r="20" s="1" customFormat="1" ht="17.25" customHeight="1" spans="1:4">
      <c r="A20" s="174"/>
      <c r="B20" s="138"/>
      <c r="C20" s="33" t="s">
        <v>30</v>
      </c>
      <c r="D20" s="138">
        <v>647760</v>
      </c>
    </row>
    <row r="21" s="1" customFormat="1" ht="17.25" customHeight="1" spans="1:4">
      <c r="A21" s="174"/>
      <c r="B21" s="138"/>
      <c r="C21" s="33" t="s">
        <v>31</v>
      </c>
      <c r="D21" s="138"/>
    </row>
    <row r="22" s="1" customFormat="1" ht="17.25" customHeight="1" spans="1:4">
      <c r="A22" s="174"/>
      <c r="B22" s="138"/>
      <c r="C22" s="33" t="s">
        <v>32</v>
      </c>
      <c r="D22" s="138"/>
    </row>
    <row r="23" s="1" customFormat="1" ht="17.25" customHeight="1" spans="1:4">
      <c r="A23" s="174"/>
      <c r="B23" s="138"/>
      <c r="C23" s="33" t="s">
        <v>33</v>
      </c>
      <c r="D23" s="138"/>
    </row>
    <row r="24" s="1" customFormat="1" ht="17.25" customHeight="1" spans="1:4">
      <c r="A24" s="174"/>
      <c r="B24" s="138"/>
      <c r="C24" s="33" t="s">
        <v>34</v>
      </c>
      <c r="D24" s="138"/>
    </row>
    <row r="25" s="1" customFormat="1" ht="17.25" customHeight="1" spans="1:4">
      <c r="A25" s="174"/>
      <c r="B25" s="138"/>
      <c r="C25" s="33" t="s">
        <v>35</v>
      </c>
      <c r="D25" s="138">
        <v>433594.2</v>
      </c>
    </row>
    <row r="26" s="1" customFormat="1" ht="17.25" customHeight="1" spans="1:4">
      <c r="A26" s="174"/>
      <c r="B26" s="138"/>
      <c r="C26" s="33" t="s">
        <v>36</v>
      </c>
      <c r="D26" s="138"/>
    </row>
    <row r="27" s="1" customFormat="1" ht="17.25" customHeight="1" spans="1:4">
      <c r="A27" s="174"/>
      <c r="B27" s="138"/>
      <c r="C27" s="145" t="s">
        <v>37</v>
      </c>
      <c r="D27" s="138"/>
    </row>
    <row r="28" s="1" customFormat="1" ht="17.25" customHeight="1" spans="1:4">
      <c r="A28" s="174"/>
      <c r="B28" s="138"/>
      <c r="C28" s="33" t="s">
        <v>38</v>
      </c>
      <c r="D28" s="138">
        <v>8528473.74</v>
      </c>
    </row>
    <row r="29" s="1" customFormat="1" ht="16.5" customHeight="1" spans="1:4">
      <c r="A29" s="174"/>
      <c r="B29" s="138"/>
      <c r="C29" s="33" t="s">
        <v>39</v>
      </c>
      <c r="D29" s="138"/>
    </row>
    <row r="30" s="1" customFormat="1" ht="16.5" customHeight="1" spans="1:4">
      <c r="A30" s="174"/>
      <c r="B30" s="138"/>
      <c r="C30" s="145" t="s">
        <v>40</v>
      </c>
      <c r="D30" s="138"/>
    </row>
    <row r="31" s="1" customFormat="1" ht="17.25" customHeight="1" spans="1:4">
      <c r="A31" s="174"/>
      <c r="B31" s="138"/>
      <c r="C31" s="145" t="s">
        <v>41</v>
      </c>
      <c r="D31" s="138"/>
    </row>
    <row r="32" s="1" customFormat="1" ht="17.25" customHeight="1" spans="1:4">
      <c r="A32" s="174"/>
      <c r="B32" s="138"/>
      <c r="C32" s="33" t="s">
        <v>42</v>
      </c>
      <c r="D32" s="138"/>
    </row>
    <row r="33" s="1" customFormat="1" ht="16.5" customHeight="1" spans="1:4">
      <c r="A33" s="174" t="s">
        <v>43</v>
      </c>
      <c r="B33" s="138">
        <v>11616023.52</v>
      </c>
      <c r="C33" s="174" t="s">
        <v>44</v>
      </c>
      <c r="D33" s="138">
        <v>11616023.52</v>
      </c>
    </row>
    <row r="34" s="1" customFormat="1" ht="16.5" customHeight="1" spans="1:4">
      <c r="A34" s="145" t="s">
        <v>45</v>
      </c>
      <c r="B34" s="138"/>
      <c r="C34" s="145" t="s">
        <v>46</v>
      </c>
      <c r="D34" s="138"/>
    </row>
    <row r="35" s="1" customFormat="1" ht="16.5" customHeight="1" spans="1:4">
      <c r="A35" s="33" t="s">
        <v>47</v>
      </c>
      <c r="B35" s="76"/>
      <c r="C35" s="33" t="s">
        <v>47</v>
      </c>
      <c r="D35" s="76"/>
    </row>
    <row r="36" s="1" customFormat="1" ht="16.5" customHeight="1" spans="1:4">
      <c r="A36" s="33" t="s">
        <v>48</v>
      </c>
      <c r="B36" s="76"/>
      <c r="C36" s="33" t="s">
        <v>49</v>
      </c>
      <c r="D36" s="76"/>
    </row>
    <row r="37" s="1" customFormat="1" ht="16.5" customHeight="1" spans="1:4">
      <c r="A37" s="175" t="s">
        <v>50</v>
      </c>
      <c r="B37" s="138">
        <v>11616023.52</v>
      </c>
      <c r="C37" s="175" t="s">
        <v>51</v>
      </c>
      <c r="D37" s="138">
        <v>11616023.52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XFD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14">
        <v>1</v>
      </c>
      <c r="B2" s="115">
        <v>0</v>
      </c>
      <c r="C2" s="114">
        <v>1</v>
      </c>
      <c r="D2" s="116"/>
      <c r="E2" s="116"/>
      <c r="F2" s="117" t="s">
        <v>679</v>
      </c>
    </row>
    <row r="3" ht="42" customHeight="1" spans="1:6">
      <c r="A3" s="118" t="str">
        <f>"2025"&amp;"年部门政府性基金预算支出预算表"</f>
        <v>2025年部门政府性基金预算支出预算表</v>
      </c>
      <c r="B3" s="118" t="s">
        <v>680</v>
      </c>
      <c r="C3" s="119"/>
      <c r="D3" s="120"/>
      <c r="E3" s="120"/>
      <c r="F3" s="120"/>
    </row>
    <row r="4" s="1" customFormat="1" ht="13.5" customHeight="1" spans="1:6">
      <c r="A4" s="6" t="str">
        <f>"单位名称："&amp;"寻甸回族彝族自治县应急管理局"</f>
        <v>单位名称：寻甸回族彝族自治县应急管理局</v>
      </c>
      <c r="B4" s="6"/>
      <c r="C4" s="121"/>
      <c r="D4" s="122"/>
      <c r="E4" s="122"/>
      <c r="F4" s="64" t="s">
        <v>1</v>
      </c>
    </row>
    <row r="5" ht="19.5" customHeight="1" spans="1:6">
      <c r="A5" s="123" t="s">
        <v>216</v>
      </c>
      <c r="B5" s="124" t="s">
        <v>72</v>
      </c>
      <c r="C5" s="123" t="s">
        <v>73</v>
      </c>
      <c r="D5" s="12" t="s">
        <v>681</v>
      </c>
      <c r="E5" s="13"/>
      <c r="F5" s="14"/>
    </row>
    <row r="6" ht="18.75" customHeight="1" spans="1:6">
      <c r="A6" s="125"/>
      <c r="B6" s="126"/>
      <c r="C6" s="125"/>
      <c r="D6" s="17" t="s">
        <v>55</v>
      </c>
      <c r="E6" s="12" t="s">
        <v>75</v>
      </c>
      <c r="F6" s="17" t="s">
        <v>76</v>
      </c>
    </row>
    <row r="7" ht="18.75" customHeight="1" spans="1:6">
      <c r="A7" s="68">
        <v>1</v>
      </c>
      <c r="B7" s="127" t="s">
        <v>83</v>
      </c>
      <c r="C7" s="68">
        <v>3</v>
      </c>
      <c r="D7" s="128">
        <v>4</v>
      </c>
      <c r="E7" s="128">
        <v>5</v>
      </c>
      <c r="F7" s="128">
        <v>6</v>
      </c>
    </row>
    <row r="8" ht="21" customHeight="1" spans="1:6">
      <c r="A8" s="22"/>
      <c r="B8" s="22"/>
      <c r="C8" s="22"/>
      <c r="D8" s="76"/>
      <c r="E8" s="76"/>
      <c r="F8" s="76"/>
    </row>
    <row r="9" ht="21" customHeight="1" spans="1:6">
      <c r="A9" s="22"/>
      <c r="B9" s="22"/>
      <c r="C9" s="22"/>
      <c r="D9" s="76"/>
      <c r="E9" s="76"/>
      <c r="F9" s="76"/>
    </row>
    <row r="10" ht="18.75" customHeight="1" spans="1:6">
      <c r="A10" s="129" t="s">
        <v>206</v>
      </c>
      <c r="B10" s="129" t="s">
        <v>206</v>
      </c>
      <c r="C10" s="130" t="s">
        <v>206</v>
      </c>
      <c r="D10" s="76"/>
      <c r="E10" s="76"/>
      <c r="F10" s="76"/>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4" sqref="$A4:$XFD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1"/>
      <c r="C2" s="81"/>
      <c r="R2" s="4"/>
      <c r="S2" s="4" t="s">
        <v>682</v>
      </c>
    </row>
    <row r="3" ht="41.25" customHeight="1" spans="1:19">
      <c r="A3" s="73" t="str">
        <f>"2025"&amp;"年部门政府采购预算表"</f>
        <v>2025年部门政府采购预算表</v>
      </c>
      <c r="B3" s="66"/>
      <c r="C3" s="66"/>
      <c r="D3" s="5"/>
      <c r="E3" s="5"/>
      <c r="F3" s="5"/>
      <c r="G3" s="5"/>
      <c r="H3" s="5"/>
      <c r="I3" s="5"/>
      <c r="J3" s="5"/>
      <c r="K3" s="5"/>
      <c r="L3" s="5"/>
      <c r="M3" s="66"/>
      <c r="N3" s="5"/>
      <c r="O3" s="5"/>
      <c r="P3" s="66"/>
      <c r="Q3" s="5"/>
      <c r="R3" s="66"/>
      <c r="S3" s="66"/>
    </row>
    <row r="4" s="1" customFormat="1" ht="18.75" customHeight="1" spans="1:19">
      <c r="A4" s="45" t="str">
        <f>"单位名称："&amp;"寻甸回族彝族自治县应急管理局"</f>
        <v>单位名称：寻甸回族彝族自治县应急管理局</v>
      </c>
      <c r="B4" s="46"/>
      <c r="C4" s="46"/>
      <c r="D4" s="8"/>
      <c r="E4" s="8"/>
      <c r="F4" s="8"/>
      <c r="G4" s="8"/>
      <c r="H4" s="8"/>
      <c r="I4" s="8"/>
      <c r="J4" s="8"/>
      <c r="K4" s="8"/>
      <c r="L4" s="8"/>
      <c r="R4" s="9"/>
      <c r="S4" s="64" t="s">
        <v>1</v>
      </c>
    </row>
    <row r="5" ht="15.75" customHeight="1" spans="1:19">
      <c r="A5" s="11" t="s">
        <v>215</v>
      </c>
      <c r="B5" s="83" t="s">
        <v>216</v>
      </c>
      <c r="C5" s="83" t="s">
        <v>683</v>
      </c>
      <c r="D5" s="84" t="s">
        <v>684</v>
      </c>
      <c r="E5" s="84" t="s">
        <v>685</v>
      </c>
      <c r="F5" s="84" t="s">
        <v>686</v>
      </c>
      <c r="G5" s="84" t="s">
        <v>687</v>
      </c>
      <c r="H5" s="84" t="s">
        <v>688</v>
      </c>
      <c r="I5" s="97" t="s">
        <v>223</v>
      </c>
      <c r="J5" s="97"/>
      <c r="K5" s="97"/>
      <c r="L5" s="97"/>
      <c r="M5" s="98"/>
      <c r="N5" s="97"/>
      <c r="O5" s="97"/>
      <c r="P5" s="77"/>
      <c r="Q5" s="97"/>
      <c r="R5" s="98"/>
      <c r="S5" s="78"/>
    </row>
    <row r="6" ht="17.25" customHeight="1" spans="1:19">
      <c r="A6" s="16"/>
      <c r="B6" s="85"/>
      <c r="C6" s="85"/>
      <c r="D6" s="86"/>
      <c r="E6" s="86"/>
      <c r="F6" s="86"/>
      <c r="G6" s="86"/>
      <c r="H6" s="86"/>
      <c r="I6" s="86" t="s">
        <v>55</v>
      </c>
      <c r="J6" s="86" t="s">
        <v>58</v>
      </c>
      <c r="K6" s="86" t="s">
        <v>689</v>
      </c>
      <c r="L6" s="86" t="s">
        <v>690</v>
      </c>
      <c r="M6" s="99" t="s">
        <v>691</v>
      </c>
      <c r="N6" s="100" t="s">
        <v>692</v>
      </c>
      <c r="O6" s="100"/>
      <c r="P6" s="104"/>
      <c r="Q6" s="100"/>
      <c r="R6" s="105"/>
      <c r="S6" s="87"/>
    </row>
    <row r="7" ht="54" customHeight="1" spans="1:19">
      <c r="A7" s="19"/>
      <c r="B7" s="87"/>
      <c r="C7" s="87"/>
      <c r="D7" s="88"/>
      <c r="E7" s="88"/>
      <c r="F7" s="88"/>
      <c r="G7" s="88"/>
      <c r="H7" s="88"/>
      <c r="I7" s="88"/>
      <c r="J7" s="88" t="s">
        <v>57</v>
      </c>
      <c r="K7" s="88"/>
      <c r="L7" s="88"/>
      <c r="M7" s="101"/>
      <c r="N7" s="88" t="s">
        <v>57</v>
      </c>
      <c r="O7" s="88" t="s">
        <v>64</v>
      </c>
      <c r="P7" s="87" t="s">
        <v>65</v>
      </c>
      <c r="Q7" s="88" t="s">
        <v>66</v>
      </c>
      <c r="R7" s="101" t="s">
        <v>67</v>
      </c>
      <c r="S7" s="87" t="s">
        <v>68</v>
      </c>
    </row>
    <row r="8" ht="18" customHeight="1" spans="1:19">
      <c r="A8" s="106">
        <v>1</v>
      </c>
      <c r="B8" s="106" t="s">
        <v>83</v>
      </c>
      <c r="C8" s="107">
        <v>3</v>
      </c>
      <c r="D8" s="107">
        <v>4</v>
      </c>
      <c r="E8" s="106">
        <v>5</v>
      </c>
      <c r="F8" s="106">
        <v>6</v>
      </c>
      <c r="G8" s="106">
        <v>7</v>
      </c>
      <c r="H8" s="106">
        <v>8</v>
      </c>
      <c r="I8" s="106">
        <v>9</v>
      </c>
      <c r="J8" s="106">
        <v>10</v>
      </c>
      <c r="K8" s="106">
        <v>11</v>
      </c>
      <c r="L8" s="106">
        <v>12</v>
      </c>
      <c r="M8" s="106">
        <v>13</v>
      </c>
      <c r="N8" s="106">
        <v>14</v>
      </c>
      <c r="O8" s="106">
        <v>15</v>
      </c>
      <c r="P8" s="106">
        <v>16</v>
      </c>
      <c r="Q8" s="106">
        <v>17</v>
      </c>
      <c r="R8" s="106">
        <v>18</v>
      </c>
      <c r="S8" s="106">
        <v>19</v>
      </c>
    </row>
    <row r="9" ht="21" customHeight="1" spans="1:19">
      <c r="A9" s="89"/>
      <c r="B9" s="90"/>
      <c r="C9" s="90"/>
      <c r="D9" s="91"/>
      <c r="E9" s="91"/>
      <c r="F9" s="91"/>
      <c r="G9" s="108"/>
      <c r="H9" s="76"/>
      <c r="I9" s="76"/>
      <c r="J9" s="76"/>
      <c r="K9" s="76"/>
      <c r="L9" s="76"/>
      <c r="M9" s="76"/>
      <c r="N9" s="76"/>
      <c r="O9" s="76"/>
      <c r="P9" s="76"/>
      <c r="Q9" s="76"/>
      <c r="R9" s="76"/>
      <c r="S9" s="76"/>
    </row>
    <row r="10" ht="21" customHeight="1" spans="1:19">
      <c r="A10" s="92" t="s">
        <v>206</v>
      </c>
      <c r="B10" s="93"/>
      <c r="C10" s="93"/>
      <c r="D10" s="94"/>
      <c r="E10" s="94"/>
      <c r="F10" s="94"/>
      <c r="G10" s="109"/>
      <c r="H10" s="76"/>
      <c r="I10" s="76"/>
      <c r="J10" s="76"/>
      <c r="K10" s="76"/>
      <c r="L10" s="76"/>
      <c r="M10" s="76"/>
      <c r="N10" s="76"/>
      <c r="O10" s="76"/>
      <c r="P10" s="76"/>
      <c r="Q10" s="76"/>
      <c r="R10" s="76"/>
      <c r="S10" s="76"/>
    </row>
    <row r="11" ht="21" customHeight="1" spans="1:19">
      <c r="A11" s="110" t="s">
        <v>693</v>
      </c>
      <c r="B11" s="111"/>
      <c r="C11" s="111"/>
      <c r="D11" s="110"/>
      <c r="E11" s="110"/>
      <c r="F11" s="110"/>
      <c r="G11" s="112"/>
      <c r="H11" s="113"/>
      <c r="I11" s="113"/>
      <c r="J11" s="113"/>
      <c r="K11" s="113"/>
      <c r="L11" s="113"/>
      <c r="M11" s="113"/>
      <c r="N11" s="113"/>
      <c r="O11" s="113"/>
      <c r="P11" s="113"/>
      <c r="Q11" s="113"/>
      <c r="R11" s="113"/>
      <c r="S11" s="113"/>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4" sqref="$A4:$XFD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0"/>
      <c r="B2" s="81"/>
      <c r="C2" s="81"/>
      <c r="D2" s="81"/>
      <c r="E2" s="81"/>
      <c r="F2" s="81"/>
      <c r="G2" s="81"/>
      <c r="H2" s="80"/>
      <c r="I2" s="80"/>
      <c r="J2" s="80"/>
      <c r="K2" s="80"/>
      <c r="L2" s="80"/>
      <c r="M2" s="80"/>
      <c r="N2" s="95"/>
      <c r="O2" s="80"/>
      <c r="P2" s="80"/>
      <c r="Q2" s="81"/>
      <c r="R2" s="80"/>
      <c r="S2" s="103"/>
      <c r="T2" s="103" t="s">
        <v>694</v>
      </c>
    </row>
    <row r="3" ht="41.25" customHeight="1" spans="1:20">
      <c r="A3" s="73" t="str">
        <f>"2025"&amp;"年部门政府购买服务预算表"</f>
        <v>2025年部门政府购买服务预算表</v>
      </c>
      <c r="B3" s="66"/>
      <c r="C3" s="66"/>
      <c r="D3" s="66"/>
      <c r="E3" s="66"/>
      <c r="F3" s="66"/>
      <c r="G3" s="66"/>
      <c r="H3" s="82"/>
      <c r="I3" s="82"/>
      <c r="J3" s="82"/>
      <c r="K3" s="82"/>
      <c r="L3" s="82"/>
      <c r="M3" s="82"/>
      <c r="N3" s="96"/>
      <c r="O3" s="82"/>
      <c r="P3" s="82"/>
      <c r="Q3" s="66"/>
      <c r="R3" s="82"/>
      <c r="S3" s="96"/>
      <c r="T3" s="66"/>
    </row>
    <row r="4" s="1" customFormat="1" ht="18.75" customHeight="1" spans="1:19">
      <c r="A4" s="45" t="str">
        <f>"单位名称："&amp;"寻甸回族彝族自治县应急管理局"</f>
        <v>单位名称：寻甸回族彝族自治县应急管理局</v>
      </c>
      <c r="B4" s="46"/>
      <c r="C4" s="46"/>
      <c r="D4" s="8"/>
      <c r="E4" s="8"/>
      <c r="F4" s="8"/>
      <c r="G4" s="8"/>
      <c r="H4" s="8"/>
      <c r="I4" s="8"/>
      <c r="J4" s="8"/>
      <c r="K4" s="8"/>
      <c r="L4" s="8"/>
      <c r="M4" s="1"/>
      <c r="N4" s="1"/>
      <c r="O4" s="1"/>
      <c r="P4" s="1"/>
      <c r="Q4" s="1"/>
      <c r="R4" s="9"/>
      <c r="S4" s="64" t="s">
        <v>1</v>
      </c>
    </row>
    <row r="5" ht="24" customHeight="1" spans="1:20">
      <c r="A5" s="11" t="s">
        <v>215</v>
      </c>
      <c r="B5" s="83" t="s">
        <v>216</v>
      </c>
      <c r="C5" s="83" t="s">
        <v>683</v>
      </c>
      <c r="D5" s="83" t="s">
        <v>695</v>
      </c>
      <c r="E5" s="83" t="s">
        <v>696</v>
      </c>
      <c r="F5" s="83" t="s">
        <v>697</v>
      </c>
      <c r="G5" s="83" t="s">
        <v>698</v>
      </c>
      <c r="H5" s="84" t="s">
        <v>699</v>
      </c>
      <c r="I5" s="84" t="s">
        <v>700</v>
      </c>
      <c r="J5" s="97" t="s">
        <v>223</v>
      </c>
      <c r="K5" s="97"/>
      <c r="L5" s="97"/>
      <c r="M5" s="97"/>
      <c r="N5" s="98"/>
      <c r="O5" s="97"/>
      <c r="P5" s="97"/>
      <c r="Q5" s="77"/>
      <c r="R5" s="97"/>
      <c r="S5" s="98"/>
      <c r="T5" s="78"/>
    </row>
    <row r="6" ht="24" customHeight="1" spans="1:20">
      <c r="A6" s="16"/>
      <c r="B6" s="85"/>
      <c r="C6" s="85"/>
      <c r="D6" s="85"/>
      <c r="E6" s="85"/>
      <c r="F6" s="85"/>
      <c r="G6" s="85"/>
      <c r="H6" s="86"/>
      <c r="I6" s="86"/>
      <c r="J6" s="86" t="s">
        <v>55</v>
      </c>
      <c r="K6" s="86" t="s">
        <v>58</v>
      </c>
      <c r="L6" s="86" t="s">
        <v>689</v>
      </c>
      <c r="M6" s="86" t="s">
        <v>690</v>
      </c>
      <c r="N6" s="99" t="s">
        <v>691</v>
      </c>
      <c r="O6" s="100" t="s">
        <v>692</v>
      </c>
      <c r="P6" s="100"/>
      <c r="Q6" s="104"/>
      <c r="R6" s="100"/>
      <c r="S6" s="105"/>
      <c r="T6" s="87"/>
    </row>
    <row r="7" ht="54" customHeight="1" spans="1:20">
      <c r="A7" s="19"/>
      <c r="B7" s="87"/>
      <c r="C7" s="87"/>
      <c r="D7" s="87"/>
      <c r="E7" s="87"/>
      <c r="F7" s="87"/>
      <c r="G7" s="87"/>
      <c r="H7" s="88"/>
      <c r="I7" s="88"/>
      <c r="J7" s="88"/>
      <c r="K7" s="88" t="s">
        <v>57</v>
      </c>
      <c r="L7" s="88"/>
      <c r="M7" s="88"/>
      <c r="N7" s="101"/>
      <c r="O7" s="88" t="s">
        <v>57</v>
      </c>
      <c r="P7" s="88" t="s">
        <v>64</v>
      </c>
      <c r="Q7" s="87" t="s">
        <v>65</v>
      </c>
      <c r="R7" s="88" t="s">
        <v>66</v>
      </c>
      <c r="S7" s="101" t="s">
        <v>67</v>
      </c>
      <c r="T7" s="87" t="s">
        <v>68</v>
      </c>
    </row>
    <row r="8" ht="17.25" customHeight="1" spans="1:20">
      <c r="A8" s="20">
        <v>1</v>
      </c>
      <c r="B8" s="87">
        <v>2</v>
      </c>
      <c r="C8" s="20">
        <v>3</v>
      </c>
      <c r="D8" s="20">
        <v>4</v>
      </c>
      <c r="E8" s="87">
        <v>5</v>
      </c>
      <c r="F8" s="20">
        <v>6</v>
      </c>
      <c r="G8" s="20">
        <v>7</v>
      </c>
      <c r="H8" s="87">
        <v>8</v>
      </c>
      <c r="I8" s="20">
        <v>9</v>
      </c>
      <c r="J8" s="20">
        <v>10</v>
      </c>
      <c r="K8" s="87">
        <v>11</v>
      </c>
      <c r="L8" s="20">
        <v>12</v>
      </c>
      <c r="M8" s="20">
        <v>13</v>
      </c>
      <c r="N8" s="87">
        <v>14</v>
      </c>
      <c r="O8" s="20">
        <v>15</v>
      </c>
      <c r="P8" s="20">
        <v>16</v>
      </c>
      <c r="Q8" s="87">
        <v>17</v>
      </c>
      <c r="R8" s="20">
        <v>18</v>
      </c>
      <c r="S8" s="20">
        <v>19</v>
      </c>
      <c r="T8" s="20">
        <v>20</v>
      </c>
    </row>
    <row r="9" ht="21" customHeight="1" spans="1:20">
      <c r="A9" s="89"/>
      <c r="B9" s="90"/>
      <c r="C9" s="90"/>
      <c r="D9" s="90"/>
      <c r="E9" s="90"/>
      <c r="F9" s="90"/>
      <c r="G9" s="90"/>
      <c r="H9" s="91"/>
      <c r="I9" s="91"/>
      <c r="J9" s="76"/>
      <c r="K9" s="76"/>
      <c r="L9" s="76"/>
      <c r="M9" s="76"/>
      <c r="N9" s="76"/>
      <c r="O9" s="76"/>
      <c r="P9" s="76"/>
      <c r="Q9" s="76"/>
      <c r="R9" s="76"/>
      <c r="S9" s="76"/>
      <c r="T9" s="76"/>
    </row>
    <row r="10" ht="21" customHeight="1" spans="1:20">
      <c r="A10" s="92" t="s">
        <v>206</v>
      </c>
      <c r="B10" s="93"/>
      <c r="C10" s="93"/>
      <c r="D10" s="93"/>
      <c r="E10" s="93"/>
      <c r="F10" s="93"/>
      <c r="G10" s="93"/>
      <c r="H10" s="94"/>
      <c r="I10" s="102"/>
      <c r="J10" s="76"/>
      <c r="K10" s="76"/>
      <c r="L10" s="76"/>
      <c r="M10" s="76"/>
      <c r="N10" s="76"/>
      <c r="O10" s="76"/>
      <c r="P10" s="76"/>
      <c r="Q10" s="76"/>
      <c r="R10" s="76"/>
      <c r="S10" s="76"/>
      <c r="T10" s="76"/>
    </row>
  </sheetData>
  <mergeCells count="19">
    <mergeCell ref="A3:T3"/>
    <mergeCell ref="A4:H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pane ySplit="1" topLeftCell="A2" activePane="bottomLeft" state="frozen"/>
      <selection/>
      <selection pane="bottomLeft" activeCell="A4" sqref="$A4:$XFD4"/>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2"/>
      <c r="W2" s="4"/>
      <c r="X2" s="4" t="s">
        <v>701</v>
      </c>
    </row>
    <row r="3" ht="41.25" customHeight="1" spans="1:24">
      <c r="A3" s="73" t="str">
        <f>"2025"&amp;"年县对下转移支付预算表"</f>
        <v>2025年县对下转移支付预算表</v>
      </c>
      <c r="B3" s="5"/>
      <c r="C3" s="5"/>
      <c r="D3" s="5"/>
      <c r="E3" s="5"/>
      <c r="F3" s="5"/>
      <c r="G3" s="5"/>
      <c r="H3" s="5"/>
      <c r="I3" s="5"/>
      <c r="J3" s="5"/>
      <c r="K3" s="5"/>
      <c r="L3" s="5"/>
      <c r="M3" s="5"/>
      <c r="N3" s="5"/>
      <c r="O3" s="5"/>
      <c r="P3" s="5"/>
      <c r="Q3" s="5"/>
      <c r="R3" s="5"/>
      <c r="S3" s="5"/>
      <c r="T3" s="5"/>
      <c r="U3" s="5"/>
      <c r="V3" s="5"/>
      <c r="W3" s="66"/>
      <c r="X3" s="66"/>
    </row>
    <row r="4" s="1" customFormat="1" ht="18.75" customHeight="1" spans="1:19">
      <c r="A4" s="45" t="str">
        <f>"单位名称："&amp;"寻甸回族彝族自治县应急管理局"</f>
        <v>单位名称：寻甸回族彝族自治县应急管理局</v>
      </c>
      <c r="B4" s="46"/>
      <c r="C4" s="46"/>
      <c r="D4" s="8"/>
      <c r="E4" s="8"/>
      <c r="F4" s="8"/>
      <c r="G4" s="8"/>
      <c r="H4" s="8"/>
      <c r="I4" s="8"/>
      <c r="J4" s="8"/>
      <c r="K4" s="8"/>
      <c r="L4" s="8"/>
      <c r="R4" s="9"/>
      <c r="S4" s="64" t="s">
        <v>1</v>
      </c>
    </row>
    <row r="5" ht="19.5" customHeight="1" spans="1:24">
      <c r="A5" s="29" t="s">
        <v>702</v>
      </c>
      <c r="B5" s="12" t="s">
        <v>223</v>
      </c>
      <c r="C5" s="13"/>
      <c r="D5" s="13"/>
      <c r="E5" s="12" t="s">
        <v>703</v>
      </c>
      <c r="F5" s="13"/>
      <c r="G5" s="13"/>
      <c r="H5" s="13"/>
      <c r="I5" s="13"/>
      <c r="J5" s="13"/>
      <c r="K5" s="13"/>
      <c r="L5" s="13"/>
      <c r="M5" s="13"/>
      <c r="N5" s="13"/>
      <c r="O5" s="13"/>
      <c r="P5" s="13"/>
      <c r="Q5" s="13"/>
      <c r="R5" s="13"/>
      <c r="S5" s="13"/>
      <c r="T5" s="13"/>
      <c r="U5" s="13"/>
      <c r="V5" s="13"/>
      <c r="W5" s="77"/>
      <c r="X5" s="78"/>
    </row>
    <row r="6" ht="40.5" customHeight="1" spans="1:24">
      <c r="A6" s="20"/>
      <c r="B6" s="30" t="s">
        <v>55</v>
      </c>
      <c r="C6" s="11" t="s">
        <v>58</v>
      </c>
      <c r="D6" s="74" t="s">
        <v>689</v>
      </c>
      <c r="E6" s="48" t="s">
        <v>704</v>
      </c>
      <c r="F6" s="48" t="s">
        <v>705</v>
      </c>
      <c r="G6" s="48" t="s">
        <v>706</v>
      </c>
      <c r="H6" s="48" t="s">
        <v>707</v>
      </c>
      <c r="I6" s="48" t="s">
        <v>708</v>
      </c>
      <c r="J6" s="48" t="s">
        <v>709</v>
      </c>
      <c r="K6" s="48" t="s">
        <v>710</v>
      </c>
      <c r="L6" s="48" t="s">
        <v>711</v>
      </c>
      <c r="M6" s="48" t="s">
        <v>712</v>
      </c>
      <c r="N6" s="48" t="s">
        <v>713</v>
      </c>
      <c r="O6" s="48" t="s">
        <v>714</v>
      </c>
      <c r="P6" s="48" t="s">
        <v>715</v>
      </c>
      <c r="Q6" s="48" t="s">
        <v>716</v>
      </c>
      <c r="R6" s="48" t="s">
        <v>717</v>
      </c>
      <c r="S6" s="48" t="s">
        <v>718</v>
      </c>
      <c r="T6" s="48" t="s">
        <v>719</v>
      </c>
      <c r="U6" s="48" t="s">
        <v>720</v>
      </c>
      <c r="V6" s="48" t="s">
        <v>721</v>
      </c>
      <c r="W6" s="48" t="s">
        <v>722</v>
      </c>
      <c r="X6" s="79" t="s">
        <v>723</v>
      </c>
    </row>
    <row r="7" ht="19.5" customHeight="1" spans="1:24">
      <c r="A7" s="21">
        <v>1</v>
      </c>
      <c r="B7" s="21">
        <v>2</v>
      </c>
      <c r="C7" s="21">
        <v>3</v>
      </c>
      <c r="D7" s="75">
        <v>4</v>
      </c>
      <c r="E7" s="37">
        <v>5</v>
      </c>
      <c r="F7" s="21">
        <v>6</v>
      </c>
      <c r="G7" s="21">
        <v>7</v>
      </c>
      <c r="H7" s="75">
        <v>8</v>
      </c>
      <c r="I7" s="21">
        <v>9</v>
      </c>
      <c r="J7" s="21">
        <v>10</v>
      </c>
      <c r="K7" s="21">
        <v>11</v>
      </c>
      <c r="L7" s="75">
        <v>12</v>
      </c>
      <c r="M7" s="21">
        <v>13</v>
      </c>
      <c r="N7" s="21">
        <v>14</v>
      </c>
      <c r="O7" s="21">
        <v>15</v>
      </c>
      <c r="P7" s="75">
        <v>16</v>
      </c>
      <c r="Q7" s="21">
        <v>17</v>
      </c>
      <c r="R7" s="21">
        <v>18</v>
      </c>
      <c r="S7" s="21">
        <v>19</v>
      </c>
      <c r="T7" s="75">
        <v>20</v>
      </c>
      <c r="U7" s="75">
        <v>21</v>
      </c>
      <c r="V7" s="75">
        <v>22</v>
      </c>
      <c r="W7" s="37">
        <v>23</v>
      </c>
      <c r="X7" s="37">
        <v>24</v>
      </c>
    </row>
    <row r="8" ht="19.5" customHeight="1" spans="1:24">
      <c r="A8" s="31"/>
      <c r="B8" s="76"/>
      <c r="C8" s="76"/>
      <c r="D8" s="76"/>
      <c r="E8" s="76"/>
      <c r="F8" s="76"/>
      <c r="G8" s="76"/>
      <c r="H8" s="76"/>
      <c r="I8" s="76"/>
      <c r="J8" s="76"/>
      <c r="K8" s="76"/>
      <c r="L8" s="76"/>
      <c r="M8" s="76"/>
      <c r="N8" s="76"/>
      <c r="O8" s="76"/>
      <c r="P8" s="76"/>
      <c r="Q8" s="76"/>
      <c r="R8" s="76"/>
      <c r="S8" s="76"/>
      <c r="T8" s="76"/>
      <c r="U8" s="76"/>
      <c r="V8" s="76"/>
      <c r="W8" s="76"/>
      <c r="X8" s="76"/>
    </row>
    <row r="9" ht="19.5" customHeight="1" spans="1:24">
      <c r="A9" s="69"/>
      <c r="B9" s="76"/>
      <c r="C9" s="76"/>
      <c r="D9" s="76"/>
      <c r="E9" s="76"/>
      <c r="F9" s="76"/>
      <c r="G9" s="76"/>
      <c r="H9" s="76"/>
      <c r="I9" s="76"/>
      <c r="J9" s="76"/>
      <c r="K9" s="76"/>
      <c r="L9" s="76"/>
      <c r="M9" s="76"/>
      <c r="N9" s="76"/>
      <c r="O9" s="76"/>
      <c r="P9" s="76"/>
      <c r="Q9" s="76"/>
      <c r="R9" s="76"/>
      <c r="S9" s="76"/>
      <c r="T9" s="76"/>
      <c r="U9" s="76"/>
      <c r="V9" s="76"/>
      <c r="W9" s="76"/>
      <c r="X9" s="76"/>
    </row>
  </sheetData>
  <mergeCells count="5">
    <mergeCell ref="A3:X3"/>
    <mergeCell ref="A4:H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8"/>
  <sheetViews>
    <sheetView showZeros="0" workbookViewId="0">
      <pane ySplit="1" topLeftCell="A2" activePane="bottomLeft" state="frozen"/>
      <selection/>
      <selection pane="bottomLeft" activeCell="A4" sqref="$A4:$XFD4"/>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724</v>
      </c>
    </row>
    <row r="3" ht="41.25" customHeight="1" spans="1:10">
      <c r="A3" s="65" t="str">
        <f>"2025"&amp;"年县对下转移支付绩效目标表"</f>
        <v>2025年县对下转移支付绩效目标表</v>
      </c>
      <c r="B3" s="5"/>
      <c r="C3" s="5"/>
      <c r="D3" s="5"/>
      <c r="E3" s="5"/>
      <c r="F3" s="66"/>
      <c r="G3" s="5"/>
      <c r="H3" s="66"/>
      <c r="I3" s="66"/>
      <c r="J3" s="5"/>
    </row>
    <row r="4" s="1" customFormat="1" ht="18.75" customHeight="1" spans="1:19">
      <c r="A4" s="45" t="str">
        <f>"单位名称："&amp;"寻甸回族彝族自治县应急管理局"</f>
        <v>单位名称：寻甸回族彝族自治县应急管理局</v>
      </c>
      <c r="B4" s="46"/>
      <c r="C4" s="46"/>
      <c r="D4" s="8"/>
      <c r="E4" s="8"/>
      <c r="F4" s="8"/>
      <c r="G4" s="8"/>
      <c r="H4" s="8"/>
      <c r="I4" s="8"/>
      <c r="J4" s="8"/>
      <c r="K4" s="8"/>
      <c r="L4" s="8"/>
      <c r="R4" s="9"/>
      <c r="S4" s="64" t="s">
        <v>1</v>
      </c>
    </row>
    <row r="5" ht="44.25" customHeight="1" spans="1:10">
      <c r="A5" s="67" t="s">
        <v>702</v>
      </c>
      <c r="B5" s="67" t="s">
        <v>360</v>
      </c>
      <c r="C5" s="67" t="s">
        <v>361</v>
      </c>
      <c r="D5" s="67" t="s">
        <v>362</v>
      </c>
      <c r="E5" s="67" t="s">
        <v>363</v>
      </c>
      <c r="F5" s="68" t="s">
        <v>364</v>
      </c>
      <c r="G5" s="67" t="s">
        <v>365</v>
      </c>
      <c r="H5" s="68" t="s">
        <v>366</v>
      </c>
      <c r="I5" s="68" t="s">
        <v>367</v>
      </c>
      <c r="J5" s="67" t="s">
        <v>368</v>
      </c>
    </row>
    <row r="6" ht="14.25" customHeight="1" spans="1:10">
      <c r="A6" s="67">
        <v>1</v>
      </c>
      <c r="B6" s="67">
        <v>2</v>
      </c>
      <c r="C6" s="67">
        <v>3</v>
      </c>
      <c r="D6" s="67">
        <v>4</v>
      </c>
      <c r="E6" s="67">
        <v>5</v>
      </c>
      <c r="F6" s="68">
        <v>6</v>
      </c>
      <c r="G6" s="67">
        <v>7</v>
      </c>
      <c r="H6" s="68">
        <v>8</v>
      </c>
      <c r="I6" s="68">
        <v>9</v>
      </c>
      <c r="J6" s="67">
        <v>10</v>
      </c>
    </row>
    <row r="7" ht="42" customHeight="1" spans="1:10">
      <c r="A7" s="31"/>
      <c r="B7" s="69"/>
      <c r="C7" s="69"/>
      <c r="D7" s="69"/>
      <c r="E7" s="70"/>
      <c r="F7" s="71"/>
      <c r="G7" s="70"/>
      <c r="H7" s="71"/>
      <c r="I7" s="71"/>
      <c r="J7" s="70"/>
    </row>
    <row r="8" ht="42" customHeight="1" spans="1:10">
      <c r="A8" s="31"/>
      <c r="B8" s="22"/>
      <c r="C8" s="22"/>
      <c r="D8" s="22"/>
      <c r="E8" s="31"/>
      <c r="F8" s="22"/>
      <c r="G8" s="31"/>
      <c r="H8" s="22"/>
      <c r="I8" s="22"/>
      <c r="J8" s="31"/>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pane ySplit="1" topLeftCell="A2" activePane="bottomLeft" state="frozen"/>
      <selection/>
      <selection pane="bottomLeft" activeCell="A4" sqref="$A4:$XFD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39" t="s">
        <v>725</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s="1" customFormat="1" ht="18.75" customHeight="1" spans="1:19">
      <c r="A4" s="45" t="str">
        <f>"单位名称："&amp;"寻甸回族彝族自治县应急管理局"</f>
        <v>单位名称：寻甸回族彝族自治县应急管理局</v>
      </c>
      <c r="B4" s="46"/>
      <c r="C4" s="46"/>
      <c r="D4" s="8"/>
      <c r="E4" s="8"/>
      <c r="F4" s="8"/>
      <c r="G4" s="8"/>
      <c r="H4" s="8"/>
      <c r="I4" s="8"/>
      <c r="J4" s="8"/>
      <c r="K4" s="8"/>
      <c r="L4" s="8"/>
      <c r="R4" s="9"/>
      <c r="S4" s="64" t="s">
        <v>1</v>
      </c>
    </row>
    <row r="5" ht="28.5" customHeight="1" spans="1:9">
      <c r="A5" s="47" t="s">
        <v>215</v>
      </c>
      <c r="B5" s="48" t="s">
        <v>216</v>
      </c>
      <c r="C5" s="49" t="s">
        <v>726</v>
      </c>
      <c r="D5" s="47" t="s">
        <v>727</v>
      </c>
      <c r="E5" s="47" t="s">
        <v>728</v>
      </c>
      <c r="F5" s="47" t="s">
        <v>729</v>
      </c>
      <c r="G5" s="48" t="s">
        <v>730</v>
      </c>
      <c r="H5" s="37"/>
      <c r="I5" s="47"/>
    </row>
    <row r="6" ht="21" customHeight="1" spans="1:9">
      <c r="A6" s="49"/>
      <c r="B6" s="50"/>
      <c r="C6" s="50"/>
      <c r="D6" s="51"/>
      <c r="E6" s="50"/>
      <c r="F6" s="50"/>
      <c r="G6" s="48" t="s">
        <v>687</v>
      </c>
      <c r="H6" s="48" t="s">
        <v>731</v>
      </c>
      <c r="I6" s="48" t="s">
        <v>732</v>
      </c>
    </row>
    <row r="7" ht="17.25" customHeight="1" spans="1:9">
      <c r="A7" s="52" t="s">
        <v>82</v>
      </c>
      <c r="B7" s="53"/>
      <c r="C7" s="54" t="s">
        <v>83</v>
      </c>
      <c r="D7" s="52" t="s">
        <v>84</v>
      </c>
      <c r="E7" s="55" t="s">
        <v>85</v>
      </c>
      <c r="F7" s="52" t="s">
        <v>86</v>
      </c>
      <c r="G7" s="54" t="s">
        <v>87</v>
      </c>
      <c r="H7" s="56" t="s">
        <v>88</v>
      </c>
      <c r="I7" s="55" t="s">
        <v>89</v>
      </c>
    </row>
    <row r="8" ht="19.5" customHeight="1" spans="1:9">
      <c r="A8" s="57"/>
      <c r="B8" s="33"/>
      <c r="C8" s="33"/>
      <c r="D8" s="31"/>
      <c r="E8" s="22"/>
      <c r="F8" s="56"/>
      <c r="G8" s="58"/>
      <c r="H8" s="59"/>
      <c r="I8" s="59"/>
    </row>
    <row r="9" ht="19.5" customHeight="1" spans="1:9">
      <c r="A9" s="60" t="s">
        <v>55</v>
      </c>
      <c r="B9" s="61"/>
      <c r="C9" s="61"/>
      <c r="D9" s="62"/>
      <c r="E9" s="63"/>
      <c r="F9" s="63"/>
      <c r="G9" s="58"/>
      <c r="H9" s="59"/>
      <c r="I9" s="59"/>
    </row>
  </sheetData>
  <mergeCells count="11">
    <mergeCell ref="A2:I2"/>
    <mergeCell ref="A3:I3"/>
    <mergeCell ref="A4:H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4" sqref="$A4:$XFD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733</v>
      </c>
    </row>
    <row r="3" ht="41.25" customHeight="1" spans="1:11">
      <c r="A3" s="5" t="str">
        <f>"2025"&amp;"年上级转移支付补助项目支出预算表"</f>
        <v>2025年上级转移支付补助项目支出预算表</v>
      </c>
      <c r="B3" s="5"/>
      <c r="C3" s="5"/>
      <c r="D3" s="5"/>
      <c r="E3" s="5"/>
      <c r="F3" s="5"/>
      <c r="G3" s="5"/>
      <c r="H3" s="5"/>
      <c r="I3" s="5"/>
      <c r="J3" s="5"/>
      <c r="K3" s="5"/>
    </row>
    <row r="4" s="1" customFormat="1" ht="13.5" customHeight="1" spans="1:11">
      <c r="A4" s="6" t="str">
        <f>"单位名称："&amp;"寻甸回族彝族自治县应急管理局"</f>
        <v>单位名称：寻甸回族彝族自治县应急管理局</v>
      </c>
      <c r="B4" s="7"/>
      <c r="C4" s="7"/>
      <c r="D4" s="7"/>
      <c r="E4" s="7"/>
      <c r="F4" s="7"/>
      <c r="G4" s="7"/>
      <c r="H4" s="8"/>
      <c r="I4" s="8"/>
      <c r="J4" s="8"/>
      <c r="K4" s="9" t="s">
        <v>1</v>
      </c>
    </row>
    <row r="5" ht="21.75" customHeight="1" spans="1:11">
      <c r="A5" s="10" t="s">
        <v>299</v>
      </c>
      <c r="B5" s="10" t="s">
        <v>218</v>
      </c>
      <c r="C5" s="10" t="s">
        <v>300</v>
      </c>
      <c r="D5" s="11" t="s">
        <v>219</v>
      </c>
      <c r="E5" s="11" t="s">
        <v>220</v>
      </c>
      <c r="F5" s="11" t="s">
        <v>301</v>
      </c>
      <c r="G5" s="11" t="s">
        <v>302</v>
      </c>
      <c r="H5" s="29" t="s">
        <v>55</v>
      </c>
      <c r="I5" s="12" t="s">
        <v>734</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1"/>
      <c r="B9" s="22"/>
      <c r="C9" s="31"/>
      <c r="D9" s="31"/>
      <c r="E9" s="31"/>
      <c r="F9" s="31"/>
      <c r="G9" s="31"/>
      <c r="H9" s="32"/>
      <c r="I9" s="38"/>
      <c r="J9" s="38"/>
      <c r="K9" s="32"/>
    </row>
    <row r="10" ht="18.75" customHeight="1" spans="1:11">
      <c r="A10" s="33"/>
      <c r="B10" s="22"/>
      <c r="C10" s="22"/>
      <c r="D10" s="22"/>
      <c r="E10" s="22"/>
      <c r="F10" s="22"/>
      <c r="G10" s="22"/>
      <c r="H10" s="24"/>
      <c r="I10" s="24"/>
      <c r="J10" s="24"/>
      <c r="K10" s="32"/>
    </row>
    <row r="11" ht="18.75" customHeight="1" spans="1:11">
      <c r="A11" s="34" t="s">
        <v>206</v>
      </c>
      <c r="B11" s="35"/>
      <c r="C11" s="35"/>
      <c r="D11" s="35"/>
      <c r="E11" s="35"/>
      <c r="F11" s="35"/>
      <c r="G11" s="36"/>
      <c r="H11" s="24"/>
      <c r="I11" s="24"/>
      <c r="J11" s="24"/>
      <c r="K11" s="32"/>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17" activePane="bottomLeft" state="frozen"/>
      <selection/>
      <selection pane="bottomLeft" activeCell="D43" sqref="D43"/>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735</v>
      </c>
    </row>
    <row r="3" ht="41.25" customHeight="1" spans="1:7">
      <c r="A3" s="5" t="str">
        <f>"2025"&amp;"年部门项目中期规划预算表"</f>
        <v>2025年部门项目中期规划预算表</v>
      </c>
      <c r="B3" s="5"/>
      <c r="C3" s="5"/>
      <c r="D3" s="5"/>
      <c r="E3" s="5"/>
      <c r="F3" s="5"/>
      <c r="G3" s="5"/>
    </row>
    <row r="4" s="1" customFormat="1" ht="13.5" customHeight="1" spans="1:7">
      <c r="A4" s="6" t="str">
        <f>"单位名称："&amp;"寻甸回族彝族自治县应急管理局"</f>
        <v>单位名称：寻甸回族彝族自治县应急管理局</v>
      </c>
      <c r="B4" s="7"/>
      <c r="C4" s="7"/>
      <c r="D4" s="7"/>
      <c r="E4" s="8"/>
      <c r="F4" s="8"/>
      <c r="G4" s="9" t="s">
        <v>1</v>
      </c>
    </row>
    <row r="5" s="1" customFormat="1" ht="21.75" customHeight="1" spans="1:7">
      <c r="A5" s="10" t="s">
        <v>300</v>
      </c>
      <c r="B5" s="10" t="s">
        <v>299</v>
      </c>
      <c r="C5" s="10" t="s">
        <v>218</v>
      </c>
      <c r="D5" s="11" t="s">
        <v>736</v>
      </c>
      <c r="E5" s="12" t="s">
        <v>58</v>
      </c>
      <c r="F5" s="13"/>
      <c r="G5" s="14"/>
    </row>
    <row r="6" s="1" customFormat="1" ht="21.75" customHeight="1" spans="1:7">
      <c r="A6" s="15"/>
      <c r="B6" s="15"/>
      <c r="C6" s="15"/>
      <c r="D6" s="16"/>
      <c r="E6" s="17" t="str">
        <f>"2025"&amp;"年"</f>
        <v>2025年</v>
      </c>
      <c r="F6" s="11" t="str">
        <f>("2025"+1)&amp;"年"</f>
        <v>2026年</v>
      </c>
      <c r="G6" s="11" t="str">
        <f>("2025"+2)&amp;"年"</f>
        <v>2027年</v>
      </c>
    </row>
    <row r="7" s="1" customFormat="1" ht="40.5" customHeight="1" spans="1:7">
      <c r="A7" s="18"/>
      <c r="B7" s="18"/>
      <c r="C7" s="18"/>
      <c r="D7" s="19"/>
      <c r="E7" s="20"/>
      <c r="F7" s="19"/>
      <c r="G7" s="19"/>
    </row>
    <row r="8" s="1" customFormat="1" ht="15" customHeight="1" spans="1:7">
      <c r="A8" s="21">
        <v>1</v>
      </c>
      <c r="B8" s="21">
        <v>2</v>
      </c>
      <c r="C8" s="21">
        <v>3</v>
      </c>
      <c r="D8" s="21">
        <v>4</v>
      </c>
      <c r="E8" s="21">
        <v>5</v>
      </c>
      <c r="F8" s="21">
        <v>6</v>
      </c>
      <c r="G8" s="21">
        <v>7</v>
      </c>
    </row>
    <row r="9" s="1" customFormat="1" ht="17.25" customHeight="1" spans="1:7">
      <c r="A9" s="22" t="s">
        <v>70</v>
      </c>
      <c r="B9" s="23"/>
      <c r="C9" s="23"/>
      <c r="D9" s="22"/>
      <c r="E9" s="24">
        <v>4872720.74</v>
      </c>
      <c r="F9" s="24"/>
      <c r="G9" s="24"/>
    </row>
    <row r="10" s="1" customFormat="1" ht="18.75" customHeight="1" spans="1:7">
      <c r="A10" s="22"/>
      <c r="B10" s="22" t="s">
        <v>737</v>
      </c>
      <c r="C10" s="22" t="s">
        <v>307</v>
      </c>
      <c r="D10" s="22" t="s">
        <v>738</v>
      </c>
      <c r="E10" s="24">
        <v>30000</v>
      </c>
      <c r="F10" s="24"/>
      <c r="G10" s="24"/>
    </row>
    <row r="11" s="1" customFormat="1" ht="18.75" customHeight="1" spans="1:7">
      <c r="A11" s="25"/>
      <c r="B11" s="22" t="s">
        <v>737</v>
      </c>
      <c r="C11" s="22" t="s">
        <v>309</v>
      </c>
      <c r="D11" s="22" t="s">
        <v>738</v>
      </c>
      <c r="E11" s="24">
        <v>205200</v>
      </c>
      <c r="F11" s="24"/>
      <c r="G11" s="24"/>
    </row>
    <row r="12" s="1" customFormat="1" ht="18.75" customHeight="1" spans="1:7">
      <c r="A12" s="25"/>
      <c r="B12" s="22" t="s">
        <v>737</v>
      </c>
      <c r="C12" s="22" t="s">
        <v>313</v>
      </c>
      <c r="D12" s="22" t="s">
        <v>738</v>
      </c>
      <c r="E12" s="24">
        <v>400000</v>
      </c>
      <c r="F12" s="24"/>
      <c r="G12" s="24"/>
    </row>
    <row r="13" s="1" customFormat="1" ht="18.75" customHeight="1" spans="1:7">
      <c r="A13" s="25"/>
      <c r="B13" s="22" t="s">
        <v>737</v>
      </c>
      <c r="C13" s="22" t="s">
        <v>317</v>
      </c>
      <c r="D13" s="22" t="s">
        <v>738</v>
      </c>
      <c r="E13" s="24">
        <v>647760</v>
      </c>
      <c r="F13" s="24"/>
      <c r="G13" s="24"/>
    </row>
    <row r="14" s="1" customFormat="1" ht="18.75" customHeight="1" spans="1:7">
      <c r="A14" s="25"/>
      <c r="B14" s="22" t="s">
        <v>737</v>
      </c>
      <c r="C14" s="22" t="s">
        <v>319</v>
      </c>
      <c r="D14" s="22" t="s">
        <v>738</v>
      </c>
      <c r="E14" s="24">
        <v>205124</v>
      </c>
      <c r="F14" s="24"/>
      <c r="G14" s="24"/>
    </row>
    <row r="15" s="1" customFormat="1" ht="18.75" customHeight="1" spans="1:7">
      <c r="A15" s="25"/>
      <c r="B15" s="22" t="s">
        <v>737</v>
      </c>
      <c r="C15" s="22" t="s">
        <v>321</v>
      </c>
      <c r="D15" s="22" t="s">
        <v>738</v>
      </c>
      <c r="E15" s="24">
        <v>1211960.9</v>
      </c>
      <c r="F15" s="24"/>
      <c r="G15" s="24"/>
    </row>
    <row r="16" s="1" customFormat="1" ht="18.75" customHeight="1" spans="1:7">
      <c r="A16" s="25"/>
      <c r="B16" s="22" t="s">
        <v>737</v>
      </c>
      <c r="C16" s="22" t="s">
        <v>325</v>
      </c>
      <c r="D16" s="22" t="s">
        <v>738</v>
      </c>
      <c r="E16" s="24">
        <v>200000</v>
      </c>
      <c r="F16" s="24"/>
      <c r="G16" s="24"/>
    </row>
    <row r="17" s="1" customFormat="1" ht="18.75" customHeight="1" spans="1:7">
      <c r="A17" s="25"/>
      <c r="B17" s="22" t="s">
        <v>737</v>
      </c>
      <c r="C17" s="22" t="s">
        <v>329</v>
      </c>
      <c r="D17" s="22" t="s">
        <v>738</v>
      </c>
      <c r="E17" s="24">
        <v>200000</v>
      </c>
      <c r="F17" s="24"/>
      <c r="G17" s="24"/>
    </row>
    <row r="18" s="1" customFormat="1" ht="18.75" customHeight="1" spans="1:7">
      <c r="A18" s="25"/>
      <c r="B18" s="22" t="s">
        <v>737</v>
      </c>
      <c r="C18" s="22" t="s">
        <v>333</v>
      </c>
      <c r="D18" s="22" t="s">
        <v>738</v>
      </c>
      <c r="E18" s="24">
        <v>400100</v>
      </c>
      <c r="F18" s="24"/>
      <c r="G18" s="24"/>
    </row>
    <row r="19" s="1" customFormat="1" ht="18.75" customHeight="1" spans="1:7">
      <c r="A19" s="25"/>
      <c r="B19" s="22" t="s">
        <v>737</v>
      </c>
      <c r="C19" s="22" t="s">
        <v>335</v>
      </c>
      <c r="D19" s="22" t="s">
        <v>738</v>
      </c>
      <c r="E19" s="24">
        <v>141350</v>
      </c>
      <c r="F19" s="24"/>
      <c r="G19" s="24"/>
    </row>
    <row r="20" s="1" customFormat="1" ht="18.75" customHeight="1" spans="1:7">
      <c r="A20" s="25"/>
      <c r="B20" s="22" t="s">
        <v>737</v>
      </c>
      <c r="C20" s="22" t="s">
        <v>337</v>
      </c>
      <c r="D20" s="22" t="s">
        <v>738</v>
      </c>
      <c r="E20" s="24">
        <v>150000</v>
      </c>
      <c r="F20" s="24"/>
      <c r="G20" s="24"/>
    </row>
    <row r="21" s="1" customFormat="1" ht="18.75" customHeight="1" spans="1:7">
      <c r="A21" s="25"/>
      <c r="B21" s="22" t="s">
        <v>737</v>
      </c>
      <c r="C21" s="22" t="s">
        <v>339</v>
      </c>
      <c r="D21" s="22" t="s">
        <v>738</v>
      </c>
      <c r="E21" s="24">
        <v>200000</v>
      </c>
      <c r="F21" s="24"/>
      <c r="G21" s="24"/>
    </row>
    <row r="22" s="1" customFormat="1" ht="18.75" customHeight="1" spans="1:7">
      <c r="A22" s="25"/>
      <c r="B22" s="22" t="s">
        <v>737</v>
      </c>
      <c r="C22" s="22" t="s">
        <v>341</v>
      </c>
      <c r="D22" s="22" t="s">
        <v>738</v>
      </c>
      <c r="E22" s="24">
        <v>100000</v>
      </c>
      <c r="F22" s="24"/>
      <c r="G22" s="24"/>
    </row>
    <row r="23" s="1" customFormat="1" ht="18.75" customHeight="1" spans="1:7">
      <c r="A23" s="25"/>
      <c r="B23" s="22" t="s">
        <v>737</v>
      </c>
      <c r="C23" s="22" t="s">
        <v>343</v>
      </c>
      <c r="D23" s="22" t="s">
        <v>738</v>
      </c>
      <c r="E23" s="24">
        <v>50000</v>
      </c>
      <c r="F23" s="24"/>
      <c r="G23" s="24"/>
    </row>
    <row r="24" s="1" customFormat="1" ht="18.75" customHeight="1" spans="1:7">
      <c r="A24" s="25"/>
      <c r="B24" s="22" t="s">
        <v>737</v>
      </c>
      <c r="C24" s="22" t="s">
        <v>345</v>
      </c>
      <c r="D24" s="22" t="s">
        <v>738</v>
      </c>
      <c r="E24" s="24">
        <v>100000</v>
      </c>
      <c r="F24" s="24"/>
      <c r="G24" s="24"/>
    </row>
    <row r="25" s="1" customFormat="1" ht="18.75" customHeight="1" spans="1:7">
      <c r="A25" s="25"/>
      <c r="B25" s="22" t="s">
        <v>739</v>
      </c>
      <c r="C25" s="22" t="s">
        <v>348</v>
      </c>
      <c r="D25" s="22" t="s">
        <v>738</v>
      </c>
      <c r="E25" s="24">
        <v>50000</v>
      </c>
      <c r="F25" s="24"/>
      <c r="G25" s="24"/>
    </row>
    <row r="26" s="1" customFormat="1" ht="18.75" customHeight="1" spans="1:7">
      <c r="A26" s="25"/>
      <c r="B26" s="22" t="s">
        <v>739</v>
      </c>
      <c r="C26" s="22" t="s">
        <v>350</v>
      </c>
      <c r="D26" s="22" t="s">
        <v>738</v>
      </c>
      <c r="E26" s="24">
        <v>50000</v>
      </c>
      <c r="F26" s="24"/>
      <c r="G26" s="24"/>
    </row>
    <row r="27" s="1" customFormat="1" ht="18.75" customHeight="1" spans="1:7">
      <c r="A27" s="25"/>
      <c r="B27" s="22" t="s">
        <v>739</v>
      </c>
      <c r="C27" s="22" t="s">
        <v>352</v>
      </c>
      <c r="D27" s="22" t="s">
        <v>738</v>
      </c>
      <c r="E27" s="24">
        <v>20477.84</v>
      </c>
      <c r="F27" s="24"/>
      <c r="G27" s="24"/>
    </row>
    <row r="28" s="1" customFormat="1" ht="18.75" customHeight="1" spans="1:7">
      <c r="A28" s="25"/>
      <c r="B28" s="22" t="s">
        <v>739</v>
      </c>
      <c r="C28" s="22" t="s">
        <v>354</v>
      </c>
      <c r="D28" s="22" t="s">
        <v>738</v>
      </c>
      <c r="E28" s="24">
        <v>250242</v>
      </c>
      <c r="F28" s="24"/>
      <c r="G28" s="24"/>
    </row>
    <row r="29" s="1" customFormat="1" ht="18.75" customHeight="1" spans="1:7">
      <c r="A29" s="25"/>
      <c r="B29" s="22" t="s">
        <v>739</v>
      </c>
      <c r="C29" s="22" t="s">
        <v>356</v>
      </c>
      <c r="D29" s="22" t="s">
        <v>738</v>
      </c>
      <c r="E29" s="24">
        <v>150000</v>
      </c>
      <c r="F29" s="24"/>
      <c r="G29" s="24"/>
    </row>
    <row r="30" s="1" customFormat="1" ht="18.75" customHeight="1" spans="1:7">
      <c r="A30" s="25"/>
      <c r="B30" s="22" t="s">
        <v>739</v>
      </c>
      <c r="C30" s="22" t="s">
        <v>358</v>
      </c>
      <c r="D30" s="22" t="s">
        <v>738</v>
      </c>
      <c r="E30" s="24">
        <v>110506</v>
      </c>
      <c r="F30" s="24"/>
      <c r="G30" s="24"/>
    </row>
    <row r="31" s="1" customFormat="1" ht="18.75" customHeight="1" spans="1:7">
      <c r="A31" s="26" t="s">
        <v>55</v>
      </c>
      <c r="B31" s="27"/>
      <c r="C31" s="27"/>
      <c r="D31" s="28"/>
      <c r="E31" s="24">
        <v>4872720.74</v>
      </c>
      <c r="F31" s="24"/>
      <c r="G31" s="24"/>
    </row>
  </sheetData>
  <mergeCells count="11">
    <mergeCell ref="A3:G3"/>
    <mergeCell ref="A4:D4"/>
    <mergeCell ref="E5:G5"/>
    <mergeCell ref="A31:D3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B20" sqref="B20"/>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191" t="s">
        <v>52</v>
      </c>
    </row>
    <row r="3" ht="41.25" customHeight="1" spans="1:1">
      <c r="A3" s="42" t="str">
        <f>"2025"&amp;"年部门收入预算表"</f>
        <v>2025年部门收入预算表</v>
      </c>
    </row>
    <row r="4" s="1" customFormat="1" ht="17.25" customHeight="1" spans="1:19">
      <c r="A4" s="168" t="str">
        <f>"单位名称："&amp;"寻甸回族彝族自治县应急管理局"</f>
        <v>单位名称：寻甸回族彝族自治县应急管理局</v>
      </c>
      <c r="S4" s="170" t="s">
        <v>1</v>
      </c>
    </row>
    <row r="5" s="1" customFormat="1" ht="21.75" customHeight="1" spans="1:19">
      <c r="A5" s="192" t="s">
        <v>53</v>
      </c>
      <c r="B5" s="193" t="s">
        <v>54</v>
      </c>
      <c r="C5" s="193" t="s">
        <v>55</v>
      </c>
      <c r="D5" s="194" t="s">
        <v>56</v>
      </c>
      <c r="E5" s="194"/>
      <c r="F5" s="194"/>
      <c r="G5" s="194"/>
      <c r="H5" s="194"/>
      <c r="I5" s="129"/>
      <c r="J5" s="194"/>
      <c r="K5" s="194"/>
      <c r="L5" s="194"/>
      <c r="M5" s="194"/>
      <c r="N5" s="200"/>
      <c r="O5" s="194" t="s">
        <v>45</v>
      </c>
      <c r="P5" s="194"/>
      <c r="Q5" s="194"/>
      <c r="R5" s="194"/>
      <c r="S5" s="200"/>
    </row>
    <row r="6" s="1" customFormat="1" ht="27" customHeight="1" spans="1:19">
      <c r="A6" s="195"/>
      <c r="B6" s="196"/>
      <c r="C6" s="196"/>
      <c r="D6" s="196" t="s">
        <v>57</v>
      </c>
      <c r="E6" s="196" t="s">
        <v>58</v>
      </c>
      <c r="F6" s="196" t="s">
        <v>59</v>
      </c>
      <c r="G6" s="196" t="s">
        <v>60</v>
      </c>
      <c r="H6" s="196" t="s">
        <v>61</v>
      </c>
      <c r="I6" s="201" t="s">
        <v>62</v>
      </c>
      <c r="J6" s="202"/>
      <c r="K6" s="202"/>
      <c r="L6" s="202"/>
      <c r="M6" s="202"/>
      <c r="N6" s="203"/>
      <c r="O6" s="196" t="s">
        <v>57</v>
      </c>
      <c r="P6" s="196" t="s">
        <v>58</v>
      </c>
      <c r="Q6" s="196" t="s">
        <v>59</v>
      </c>
      <c r="R6" s="196" t="s">
        <v>60</v>
      </c>
      <c r="S6" s="196" t="s">
        <v>63</v>
      </c>
    </row>
    <row r="7" s="1" customFormat="1" ht="30" customHeight="1" spans="1:19">
      <c r="A7" s="197"/>
      <c r="B7" s="102"/>
      <c r="C7" s="109"/>
      <c r="D7" s="109"/>
      <c r="E7" s="109"/>
      <c r="F7" s="109"/>
      <c r="G7" s="109"/>
      <c r="H7" s="109"/>
      <c r="I7" s="71" t="s">
        <v>57</v>
      </c>
      <c r="J7" s="203" t="s">
        <v>64</v>
      </c>
      <c r="K7" s="203" t="s">
        <v>65</v>
      </c>
      <c r="L7" s="203" t="s">
        <v>66</v>
      </c>
      <c r="M7" s="203" t="s">
        <v>67</v>
      </c>
      <c r="N7" s="203" t="s">
        <v>68</v>
      </c>
      <c r="O7" s="204"/>
      <c r="P7" s="204"/>
      <c r="Q7" s="204"/>
      <c r="R7" s="204"/>
      <c r="S7" s="109"/>
    </row>
    <row r="8" s="1" customFormat="1" ht="15" customHeight="1" spans="1:19">
      <c r="A8" s="198">
        <v>1</v>
      </c>
      <c r="B8" s="198">
        <v>2</v>
      </c>
      <c r="C8" s="198">
        <v>3</v>
      </c>
      <c r="D8" s="198">
        <v>4</v>
      </c>
      <c r="E8" s="198">
        <v>5</v>
      </c>
      <c r="F8" s="198">
        <v>6</v>
      </c>
      <c r="G8" s="198">
        <v>7</v>
      </c>
      <c r="H8" s="198">
        <v>8</v>
      </c>
      <c r="I8" s="71">
        <v>9</v>
      </c>
      <c r="J8" s="198">
        <v>10</v>
      </c>
      <c r="K8" s="198">
        <v>11</v>
      </c>
      <c r="L8" s="198">
        <v>12</v>
      </c>
      <c r="M8" s="198">
        <v>13</v>
      </c>
      <c r="N8" s="198">
        <v>14</v>
      </c>
      <c r="O8" s="198">
        <v>15</v>
      </c>
      <c r="P8" s="198">
        <v>16</v>
      </c>
      <c r="Q8" s="198">
        <v>17</v>
      </c>
      <c r="R8" s="198">
        <v>18</v>
      </c>
      <c r="S8" s="198">
        <v>19</v>
      </c>
    </row>
    <row r="9" s="1" customFormat="1" ht="18" customHeight="1" spans="1:19">
      <c r="A9" s="22" t="s">
        <v>69</v>
      </c>
      <c r="B9" s="22" t="s">
        <v>70</v>
      </c>
      <c r="C9" s="76">
        <v>11616023.52</v>
      </c>
      <c r="D9" s="138">
        <v>11616023.52</v>
      </c>
      <c r="E9" s="138">
        <v>11616023.52</v>
      </c>
      <c r="F9" s="138"/>
      <c r="G9" s="138"/>
      <c r="H9" s="138"/>
      <c r="I9" s="138"/>
      <c r="J9" s="138"/>
      <c r="K9" s="138"/>
      <c r="L9" s="138"/>
      <c r="M9" s="138"/>
      <c r="N9" s="138"/>
      <c r="O9" s="138"/>
      <c r="P9" s="138"/>
      <c r="Q9" s="138"/>
      <c r="R9" s="138"/>
      <c r="S9" s="138"/>
    </row>
    <row r="10" s="1" customFormat="1" ht="18" customHeight="1" spans="1:19">
      <c r="A10" s="49" t="s">
        <v>55</v>
      </c>
      <c r="B10" s="199"/>
      <c r="C10" s="138">
        <v>11616023.52</v>
      </c>
      <c r="D10" s="138">
        <v>11616023.52</v>
      </c>
      <c r="E10" s="138">
        <v>11616023.52</v>
      </c>
      <c r="F10" s="138"/>
      <c r="G10" s="138"/>
      <c r="H10" s="138"/>
      <c r="I10" s="138"/>
      <c r="J10" s="138"/>
      <c r="K10" s="138"/>
      <c r="L10" s="138"/>
      <c r="M10" s="138"/>
      <c r="N10" s="138"/>
      <c r="O10" s="138"/>
      <c r="P10" s="138"/>
      <c r="Q10" s="138"/>
      <c r="R10" s="138"/>
      <c r="S10" s="13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4"/>
  <sheetViews>
    <sheetView showGridLines="0" showZeros="0" workbookViewId="0">
      <pane ySplit="1" topLeftCell="A22" activePane="bottomLeft" state="frozen"/>
      <selection/>
      <selection pane="bottomLeft" activeCell="B5" sqref="B5:B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167" t="s">
        <v>71</v>
      </c>
    </row>
    <row r="3" ht="41.25" customHeight="1" spans="1:1">
      <c r="A3" s="42" t="str">
        <f>"2025"&amp;"年部门支出预算表"</f>
        <v>2025年部门支出预算表</v>
      </c>
    </row>
    <row r="4" s="1" customFormat="1" ht="17.25" customHeight="1" spans="1:15">
      <c r="A4" s="168" t="str">
        <f>"单位名称："&amp;"寻甸回族彝族自治县应急管理局"</f>
        <v>单位名称：寻甸回族彝族自治县应急管理局</v>
      </c>
      <c r="O4" s="170" t="s">
        <v>1</v>
      </c>
    </row>
    <row r="5" s="1" customFormat="1" ht="27" customHeight="1" spans="1:15">
      <c r="A5" s="177" t="s">
        <v>72</v>
      </c>
      <c r="B5" s="177" t="s">
        <v>73</v>
      </c>
      <c r="C5" s="177" t="s">
        <v>55</v>
      </c>
      <c r="D5" s="178" t="s">
        <v>58</v>
      </c>
      <c r="E5" s="179"/>
      <c r="F5" s="180"/>
      <c r="G5" s="181" t="s">
        <v>59</v>
      </c>
      <c r="H5" s="181" t="s">
        <v>60</v>
      </c>
      <c r="I5" s="181" t="s">
        <v>74</v>
      </c>
      <c r="J5" s="178" t="s">
        <v>62</v>
      </c>
      <c r="K5" s="179"/>
      <c r="L5" s="179"/>
      <c r="M5" s="179"/>
      <c r="N5" s="188"/>
      <c r="O5" s="189"/>
    </row>
    <row r="6" s="1" customFormat="1" ht="42" customHeight="1" spans="1:15">
      <c r="A6" s="182"/>
      <c r="B6" s="182"/>
      <c r="C6" s="183"/>
      <c r="D6" s="184" t="s">
        <v>57</v>
      </c>
      <c r="E6" s="184" t="s">
        <v>75</v>
      </c>
      <c r="F6" s="184" t="s">
        <v>76</v>
      </c>
      <c r="G6" s="183"/>
      <c r="H6" s="183"/>
      <c r="I6" s="190"/>
      <c r="J6" s="184" t="s">
        <v>57</v>
      </c>
      <c r="K6" s="171" t="s">
        <v>77</v>
      </c>
      <c r="L6" s="171" t="s">
        <v>78</v>
      </c>
      <c r="M6" s="171" t="s">
        <v>79</v>
      </c>
      <c r="N6" s="171" t="s">
        <v>80</v>
      </c>
      <c r="O6" s="171" t="s">
        <v>81</v>
      </c>
    </row>
    <row r="7" s="1" customFormat="1"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s="1" customFormat="1" ht="21" customHeight="1" spans="1:15">
      <c r="A8" s="57" t="s">
        <v>97</v>
      </c>
      <c r="B8" s="57" t="s">
        <v>98</v>
      </c>
      <c r="C8" s="138">
        <v>1022510.39</v>
      </c>
      <c r="D8" s="138">
        <v>1022510.39</v>
      </c>
      <c r="E8" s="138">
        <v>1022510.39</v>
      </c>
      <c r="F8" s="138"/>
      <c r="G8" s="138"/>
      <c r="H8" s="138"/>
      <c r="I8" s="138"/>
      <c r="J8" s="138"/>
      <c r="K8" s="138"/>
      <c r="L8" s="138"/>
      <c r="M8" s="138"/>
      <c r="N8" s="138"/>
      <c r="O8" s="138"/>
    </row>
    <row r="9" s="1" customFormat="1" ht="21" customHeight="1" spans="1:15">
      <c r="A9" s="185" t="s">
        <v>99</v>
      </c>
      <c r="B9" s="185" t="s">
        <v>100</v>
      </c>
      <c r="C9" s="138">
        <v>771925.59</v>
      </c>
      <c r="D9" s="138">
        <v>771925.59</v>
      </c>
      <c r="E9" s="138">
        <v>771925.59</v>
      </c>
      <c r="F9" s="138"/>
      <c r="G9" s="138"/>
      <c r="H9" s="138"/>
      <c r="I9" s="138"/>
      <c r="J9" s="138"/>
      <c r="K9" s="138"/>
      <c r="L9" s="138"/>
      <c r="M9" s="138"/>
      <c r="N9" s="138"/>
      <c r="O9" s="138"/>
    </row>
    <row r="10" s="1" customFormat="1" ht="21" customHeight="1" spans="1:15">
      <c r="A10" s="186" t="s">
        <v>101</v>
      </c>
      <c r="B10" s="186" t="s">
        <v>102</v>
      </c>
      <c r="C10" s="138">
        <v>600</v>
      </c>
      <c r="D10" s="138">
        <v>600</v>
      </c>
      <c r="E10" s="138">
        <v>600</v>
      </c>
      <c r="F10" s="138"/>
      <c r="G10" s="138"/>
      <c r="H10" s="138"/>
      <c r="I10" s="138"/>
      <c r="J10" s="138"/>
      <c r="K10" s="138"/>
      <c r="L10" s="138"/>
      <c r="M10" s="138"/>
      <c r="N10" s="138"/>
      <c r="O10" s="138"/>
    </row>
    <row r="11" s="1" customFormat="1" ht="21" customHeight="1" spans="1:15">
      <c r="A11" s="186" t="s">
        <v>103</v>
      </c>
      <c r="B11" s="186" t="s">
        <v>104</v>
      </c>
      <c r="C11" s="138">
        <v>578125.59</v>
      </c>
      <c r="D11" s="138">
        <v>578125.59</v>
      </c>
      <c r="E11" s="138">
        <v>578125.59</v>
      </c>
      <c r="F11" s="138"/>
      <c r="G11" s="138"/>
      <c r="H11" s="138"/>
      <c r="I11" s="138"/>
      <c r="J11" s="138"/>
      <c r="K11" s="138"/>
      <c r="L11" s="138"/>
      <c r="M11" s="138"/>
      <c r="N11" s="138"/>
      <c r="O11" s="138"/>
    </row>
    <row r="12" s="1" customFormat="1" ht="21" customHeight="1" spans="1:15">
      <c r="A12" s="186" t="s">
        <v>105</v>
      </c>
      <c r="B12" s="186" t="s">
        <v>106</v>
      </c>
      <c r="C12" s="138">
        <v>180000</v>
      </c>
      <c r="D12" s="138">
        <v>180000</v>
      </c>
      <c r="E12" s="138">
        <v>180000</v>
      </c>
      <c r="F12" s="138"/>
      <c r="G12" s="138"/>
      <c r="H12" s="138"/>
      <c r="I12" s="138"/>
      <c r="J12" s="138"/>
      <c r="K12" s="138"/>
      <c r="L12" s="138"/>
      <c r="M12" s="138"/>
      <c r="N12" s="138"/>
      <c r="O12" s="138"/>
    </row>
    <row r="13" s="1" customFormat="1" ht="21" customHeight="1" spans="1:15">
      <c r="A13" s="186" t="s">
        <v>107</v>
      </c>
      <c r="B13" s="186" t="s">
        <v>108</v>
      </c>
      <c r="C13" s="138">
        <v>13200</v>
      </c>
      <c r="D13" s="138">
        <v>13200</v>
      </c>
      <c r="E13" s="138">
        <v>13200</v>
      </c>
      <c r="F13" s="138"/>
      <c r="G13" s="138"/>
      <c r="H13" s="138"/>
      <c r="I13" s="138"/>
      <c r="J13" s="138"/>
      <c r="K13" s="138"/>
      <c r="L13" s="138"/>
      <c r="M13" s="138"/>
      <c r="N13" s="138"/>
      <c r="O13" s="138"/>
    </row>
    <row r="14" s="1" customFormat="1" ht="21" customHeight="1" spans="1:15">
      <c r="A14" s="185" t="s">
        <v>109</v>
      </c>
      <c r="B14" s="185" t="s">
        <v>110</v>
      </c>
      <c r="C14" s="138">
        <v>250584.8</v>
      </c>
      <c r="D14" s="138">
        <v>250584.8</v>
      </c>
      <c r="E14" s="138">
        <v>250584.8</v>
      </c>
      <c r="F14" s="138"/>
      <c r="G14" s="138"/>
      <c r="H14" s="138"/>
      <c r="I14" s="138"/>
      <c r="J14" s="138"/>
      <c r="K14" s="138"/>
      <c r="L14" s="138"/>
      <c r="M14" s="138"/>
      <c r="N14" s="138"/>
      <c r="O14" s="138"/>
    </row>
    <row r="15" s="1" customFormat="1" ht="21" customHeight="1" spans="1:15">
      <c r="A15" s="186" t="s">
        <v>111</v>
      </c>
      <c r="B15" s="186" t="s">
        <v>112</v>
      </c>
      <c r="C15" s="138">
        <v>250584.8</v>
      </c>
      <c r="D15" s="138">
        <v>250584.8</v>
      </c>
      <c r="E15" s="138">
        <v>250584.8</v>
      </c>
      <c r="F15" s="138"/>
      <c r="G15" s="138"/>
      <c r="H15" s="138"/>
      <c r="I15" s="138"/>
      <c r="J15" s="138"/>
      <c r="K15" s="138"/>
      <c r="L15" s="138"/>
      <c r="M15" s="138"/>
      <c r="N15" s="138"/>
      <c r="O15" s="138"/>
    </row>
    <row r="16" s="1" customFormat="1" ht="21" customHeight="1" spans="1:15">
      <c r="A16" s="57" t="s">
        <v>113</v>
      </c>
      <c r="B16" s="57" t="s">
        <v>114</v>
      </c>
      <c r="C16" s="138">
        <v>583685.19</v>
      </c>
      <c r="D16" s="138">
        <v>583685.19</v>
      </c>
      <c r="E16" s="138">
        <v>583685.19</v>
      </c>
      <c r="F16" s="138"/>
      <c r="G16" s="138"/>
      <c r="H16" s="138"/>
      <c r="I16" s="138"/>
      <c r="J16" s="138"/>
      <c r="K16" s="138"/>
      <c r="L16" s="138"/>
      <c r="M16" s="138"/>
      <c r="N16" s="138"/>
      <c r="O16" s="138"/>
    </row>
    <row r="17" s="1" customFormat="1" ht="21" customHeight="1" spans="1:15">
      <c r="A17" s="185" t="s">
        <v>115</v>
      </c>
      <c r="B17" s="185" t="s">
        <v>116</v>
      </c>
      <c r="C17" s="138">
        <v>583685.19</v>
      </c>
      <c r="D17" s="138">
        <v>583685.19</v>
      </c>
      <c r="E17" s="138">
        <v>583685.19</v>
      </c>
      <c r="F17" s="138"/>
      <c r="G17" s="138"/>
      <c r="H17" s="138"/>
      <c r="I17" s="138"/>
      <c r="J17" s="138"/>
      <c r="K17" s="138"/>
      <c r="L17" s="138"/>
      <c r="M17" s="138"/>
      <c r="N17" s="138"/>
      <c r="O17" s="138"/>
    </row>
    <row r="18" s="1" customFormat="1" ht="21" customHeight="1" spans="1:15">
      <c r="A18" s="186" t="s">
        <v>117</v>
      </c>
      <c r="B18" s="186" t="s">
        <v>118</v>
      </c>
      <c r="C18" s="138">
        <v>316337.17</v>
      </c>
      <c r="D18" s="138">
        <v>316337.17</v>
      </c>
      <c r="E18" s="138">
        <v>316337.17</v>
      </c>
      <c r="F18" s="138"/>
      <c r="G18" s="138"/>
      <c r="H18" s="138"/>
      <c r="I18" s="138"/>
      <c r="J18" s="138"/>
      <c r="K18" s="138"/>
      <c r="L18" s="138"/>
      <c r="M18" s="138"/>
      <c r="N18" s="138"/>
      <c r="O18" s="138"/>
    </row>
    <row r="19" s="1" customFormat="1" ht="21" customHeight="1" spans="1:15">
      <c r="A19" s="186" t="s">
        <v>119</v>
      </c>
      <c r="B19" s="186" t="s">
        <v>120</v>
      </c>
      <c r="C19" s="138">
        <v>247766.25</v>
      </c>
      <c r="D19" s="138">
        <v>247766.25</v>
      </c>
      <c r="E19" s="138">
        <v>247766.25</v>
      </c>
      <c r="F19" s="138"/>
      <c r="G19" s="138"/>
      <c r="H19" s="138"/>
      <c r="I19" s="138"/>
      <c r="J19" s="138"/>
      <c r="K19" s="138"/>
      <c r="L19" s="138"/>
      <c r="M19" s="138"/>
      <c r="N19" s="138"/>
      <c r="O19" s="138"/>
    </row>
    <row r="20" s="1" customFormat="1" ht="21" customHeight="1" spans="1:15">
      <c r="A20" s="186" t="s">
        <v>121</v>
      </c>
      <c r="B20" s="186" t="s">
        <v>122</v>
      </c>
      <c r="C20" s="138">
        <v>19581.77</v>
      </c>
      <c r="D20" s="138">
        <v>19581.77</v>
      </c>
      <c r="E20" s="138">
        <v>19581.77</v>
      </c>
      <c r="F20" s="138"/>
      <c r="G20" s="138"/>
      <c r="H20" s="138"/>
      <c r="I20" s="138"/>
      <c r="J20" s="138"/>
      <c r="K20" s="138"/>
      <c r="L20" s="138"/>
      <c r="M20" s="138"/>
      <c r="N20" s="138"/>
      <c r="O20" s="138"/>
    </row>
    <row r="21" s="1" customFormat="1" ht="21" customHeight="1" spans="1:15">
      <c r="A21" s="57" t="s">
        <v>123</v>
      </c>
      <c r="B21" s="57" t="s">
        <v>124</v>
      </c>
      <c r="C21" s="138">
        <v>400000</v>
      </c>
      <c r="D21" s="138">
        <v>400000</v>
      </c>
      <c r="E21" s="138"/>
      <c r="F21" s="138">
        <v>400000</v>
      </c>
      <c r="G21" s="138"/>
      <c r="H21" s="138"/>
      <c r="I21" s="138"/>
      <c r="J21" s="138"/>
      <c r="K21" s="138"/>
      <c r="L21" s="138"/>
      <c r="M21" s="138"/>
      <c r="N21" s="138"/>
      <c r="O21" s="138"/>
    </row>
    <row r="22" s="1" customFormat="1" ht="21" customHeight="1" spans="1:15">
      <c r="A22" s="185" t="s">
        <v>125</v>
      </c>
      <c r="B22" s="185" t="s">
        <v>126</v>
      </c>
      <c r="C22" s="138">
        <v>400000</v>
      </c>
      <c r="D22" s="138">
        <v>400000</v>
      </c>
      <c r="E22" s="138"/>
      <c r="F22" s="138">
        <v>400000</v>
      </c>
      <c r="G22" s="138"/>
      <c r="H22" s="138"/>
      <c r="I22" s="138"/>
      <c r="J22" s="138"/>
      <c r="K22" s="138"/>
      <c r="L22" s="138"/>
      <c r="M22" s="138"/>
      <c r="N22" s="138"/>
      <c r="O22" s="138"/>
    </row>
    <row r="23" s="1" customFormat="1" ht="21" customHeight="1" spans="1:15">
      <c r="A23" s="186" t="s">
        <v>127</v>
      </c>
      <c r="B23" s="186" t="s">
        <v>128</v>
      </c>
      <c r="C23" s="138">
        <v>400000</v>
      </c>
      <c r="D23" s="138">
        <v>400000</v>
      </c>
      <c r="E23" s="138"/>
      <c r="F23" s="138">
        <v>400000</v>
      </c>
      <c r="G23" s="138"/>
      <c r="H23" s="138"/>
      <c r="I23" s="138"/>
      <c r="J23" s="138"/>
      <c r="K23" s="138"/>
      <c r="L23" s="138"/>
      <c r="M23" s="138"/>
      <c r="N23" s="138"/>
      <c r="O23" s="138"/>
    </row>
    <row r="24" s="1" customFormat="1" ht="21" customHeight="1" spans="1:15">
      <c r="A24" s="57" t="s">
        <v>129</v>
      </c>
      <c r="B24" s="57" t="s">
        <v>130</v>
      </c>
      <c r="C24" s="138">
        <v>647760</v>
      </c>
      <c r="D24" s="138">
        <v>647760</v>
      </c>
      <c r="E24" s="138"/>
      <c r="F24" s="138">
        <v>647760</v>
      </c>
      <c r="G24" s="138"/>
      <c r="H24" s="138"/>
      <c r="I24" s="138"/>
      <c r="J24" s="138"/>
      <c r="K24" s="138"/>
      <c r="L24" s="138"/>
      <c r="M24" s="138"/>
      <c r="N24" s="138"/>
      <c r="O24" s="138"/>
    </row>
    <row r="25" s="1" customFormat="1" ht="21" customHeight="1" spans="1:15">
      <c r="A25" s="185" t="s">
        <v>131</v>
      </c>
      <c r="B25" s="185" t="s">
        <v>132</v>
      </c>
      <c r="C25" s="138">
        <v>647760</v>
      </c>
      <c r="D25" s="138">
        <v>647760</v>
      </c>
      <c r="E25" s="138"/>
      <c r="F25" s="138">
        <v>647760</v>
      </c>
      <c r="G25" s="138"/>
      <c r="H25" s="138"/>
      <c r="I25" s="138"/>
      <c r="J25" s="138"/>
      <c r="K25" s="138"/>
      <c r="L25" s="138"/>
      <c r="M25" s="138"/>
      <c r="N25" s="138"/>
      <c r="O25" s="138"/>
    </row>
    <row r="26" s="1" customFormat="1" ht="21" customHeight="1" spans="1:15">
      <c r="A26" s="186" t="s">
        <v>133</v>
      </c>
      <c r="B26" s="186" t="s">
        <v>134</v>
      </c>
      <c r="C26" s="138">
        <v>647760</v>
      </c>
      <c r="D26" s="138">
        <v>647760</v>
      </c>
      <c r="E26" s="138"/>
      <c r="F26" s="138">
        <v>647760</v>
      </c>
      <c r="G26" s="138"/>
      <c r="H26" s="138"/>
      <c r="I26" s="138"/>
      <c r="J26" s="138"/>
      <c r="K26" s="138"/>
      <c r="L26" s="138"/>
      <c r="M26" s="138"/>
      <c r="N26" s="138"/>
      <c r="O26" s="138"/>
    </row>
    <row r="27" s="1" customFormat="1" ht="21" customHeight="1" spans="1:15">
      <c r="A27" s="57" t="s">
        <v>135</v>
      </c>
      <c r="B27" s="57" t="s">
        <v>136</v>
      </c>
      <c r="C27" s="138">
        <v>433594.2</v>
      </c>
      <c r="D27" s="138">
        <v>433594.2</v>
      </c>
      <c r="E27" s="138">
        <v>433594.2</v>
      </c>
      <c r="F27" s="138"/>
      <c r="G27" s="138"/>
      <c r="H27" s="138"/>
      <c r="I27" s="138"/>
      <c r="J27" s="138"/>
      <c r="K27" s="138"/>
      <c r="L27" s="138"/>
      <c r="M27" s="138"/>
      <c r="N27" s="138"/>
      <c r="O27" s="138"/>
    </row>
    <row r="28" s="1" customFormat="1" ht="21" customHeight="1" spans="1:15">
      <c r="A28" s="185" t="s">
        <v>137</v>
      </c>
      <c r="B28" s="185" t="s">
        <v>138</v>
      </c>
      <c r="C28" s="138">
        <v>433594.2</v>
      </c>
      <c r="D28" s="138">
        <v>433594.2</v>
      </c>
      <c r="E28" s="138">
        <v>433594.2</v>
      </c>
      <c r="F28" s="138"/>
      <c r="G28" s="138"/>
      <c r="H28" s="138"/>
      <c r="I28" s="138"/>
      <c r="J28" s="138"/>
      <c r="K28" s="138"/>
      <c r="L28" s="138"/>
      <c r="M28" s="138"/>
      <c r="N28" s="138"/>
      <c r="O28" s="138"/>
    </row>
    <row r="29" s="1" customFormat="1" ht="21" customHeight="1" spans="1:15">
      <c r="A29" s="186" t="s">
        <v>139</v>
      </c>
      <c r="B29" s="186" t="s">
        <v>140</v>
      </c>
      <c r="C29" s="138">
        <v>433594.2</v>
      </c>
      <c r="D29" s="138">
        <v>433594.2</v>
      </c>
      <c r="E29" s="138">
        <v>433594.2</v>
      </c>
      <c r="F29" s="138"/>
      <c r="G29" s="138"/>
      <c r="H29" s="138"/>
      <c r="I29" s="138"/>
      <c r="J29" s="138"/>
      <c r="K29" s="138"/>
      <c r="L29" s="138"/>
      <c r="M29" s="138"/>
      <c r="N29" s="138"/>
      <c r="O29" s="138"/>
    </row>
    <row r="30" s="1" customFormat="1" ht="21" customHeight="1" spans="1:15">
      <c r="A30" s="57" t="s">
        <v>141</v>
      </c>
      <c r="B30" s="57" t="s">
        <v>142</v>
      </c>
      <c r="C30" s="138">
        <v>8528473.74</v>
      </c>
      <c r="D30" s="138">
        <v>8528473.74</v>
      </c>
      <c r="E30" s="138">
        <v>4703513</v>
      </c>
      <c r="F30" s="138">
        <v>3824960.74</v>
      </c>
      <c r="G30" s="138"/>
      <c r="H30" s="138"/>
      <c r="I30" s="138"/>
      <c r="J30" s="138"/>
      <c r="K30" s="138"/>
      <c r="L30" s="138"/>
      <c r="M30" s="138"/>
      <c r="N30" s="138"/>
      <c r="O30" s="138"/>
    </row>
    <row r="31" s="1" customFormat="1" ht="21" customHeight="1" spans="1:15">
      <c r="A31" s="185" t="s">
        <v>143</v>
      </c>
      <c r="B31" s="185" t="s">
        <v>144</v>
      </c>
      <c r="C31" s="138">
        <v>6746457.74</v>
      </c>
      <c r="D31" s="138">
        <v>6746457.74</v>
      </c>
      <c r="E31" s="138">
        <v>4703513</v>
      </c>
      <c r="F31" s="138">
        <v>2042944.74</v>
      </c>
      <c r="G31" s="138"/>
      <c r="H31" s="138"/>
      <c r="I31" s="138"/>
      <c r="J31" s="138"/>
      <c r="K31" s="138"/>
      <c r="L31" s="138"/>
      <c r="M31" s="138"/>
      <c r="N31" s="138"/>
      <c r="O31" s="138"/>
    </row>
    <row r="32" s="1" customFormat="1" ht="21" customHeight="1" spans="1:15">
      <c r="A32" s="186" t="s">
        <v>145</v>
      </c>
      <c r="B32" s="186" t="s">
        <v>146</v>
      </c>
      <c r="C32" s="138">
        <v>4753513</v>
      </c>
      <c r="D32" s="138">
        <v>4753513</v>
      </c>
      <c r="E32" s="138">
        <v>4703513</v>
      </c>
      <c r="F32" s="138">
        <v>50000</v>
      </c>
      <c r="G32" s="138"/>
      <c r="H32" s="138"/>
      <c r="I32" s="138"/>
      <c r="J32" s="138"/>
      <c r="K32" s="138"/>
      <c r="L32" s="138"/>
      <c r="M32" s="138"/>
      <c r="N32" s="138"/>
      <c r="O32" s="138"/>
    </row>
    <row r="33" s="1" customFormat="1" ht="21" customHeight="1" spans="1:15">
      <c r="A33" s="186" t="s">
        <v>147</v>
      </c>
      <c r="B33" s="186" t="s">
        <v>148</v>
      </c>
      <c r="C33" s="138">
        <v>1732438.74</v>
      </c>
      <c r="D33" s="138">
        <v>1732438.74</v>
      </c>
      <c r="E33" s="138"/>
      <c r="F33" s="138">
        <v>1732438.74</v>
      </c>
      <c r="G33" s="138"/>
      <c r="H33" s="138"/>
      <c r="I33" s="138"/>
      <c r="J33" s="138"/>
      <c r="K33" s="138"/>
      <c r="L33" s="138"/>
      <c r="M33" s="138"/>
      <c r="N33" s="138"/>
      <c r="O33" s="138"/>
    </row>
    <row r="34" s="1" customFormat="1" ht="21" customHeight="1" spans="1:15">
      <c r="A34" s="186" t="s">
        <v>149</v>
      </c>
      <c r="B34" s="186" t="s">
        <v>150</v>
      </c>
      <c r="C34" s="138">
        <v>260506</v>
      </c>
      <c r="D34" s="138">
        <v>260506</v>
      </c>
      <c r="E34" s="138"/>
      <c r="F34" s="138">
        <v>260506</v>
      </c>
      <c r="G34" s="138"/>
      <c r="H34" s="138"/>
      <c r="I34" s="138"/>
      <c r="J34" s="138"/>
      <c r="K34" s="138"/>
      <c r="L34" s="138"/>
      <c r="M34" s="138"/>
      <c r="N34" s="138"/>
      <c r="O34" s="138"/>
    </row>
    <row r="35" s="1" customFormat="1" ht="21" customHeight="1" spans="1:15">
      <c r="A35" s="185" t="s">
        <v>151</v>
      </c>
      <c r="B35" s="185" t="s">
        <v>152</v>
      </c>
      <c r="C35" s="138">
        <v>410324</v>
      </c>
      <c r="D35" s="138">
        <v>410324</v>
      </c>
      <c r="E35" s="138"/>
      <c r="F35" s="138">
        <v>410324</v>
      </c>
      <c r="G35" s="138"/>
      <c r="H35" s="138"/>
      <c r="I35" s="138"/>
      <c r="J35" s="138"/>
      <c r="K35" s="138"/>
      <c r="L35" s="138"/>
      <c r="M35" s="138"/>
      <c r="N35" s="138"/>
      <c r="O35" s="138"/>
    </row>
    <row r="36" s="1" customFormat="1" ht="21" customHeight="1" spans="1:15">
      <c r="A36" s="186" t="s">
        <v>153</v>
      </c>
      <c r="B36" s="186" t="s">
        <v>146</v>
      </c>
      <c r="C36" s="138">
        <v>205124</v>
      </c>
      <c r="D36" s="138">
        <v>205124</v>
      </c>
      <c r="E36" s="138"/>
      <c r="F36" s="138">
        <v>205124</v>
      </c>
      <c r="G36" s="138"/>
      <c r="H36" s="138"/>
      <c r="I36" s="138"/>
      <c r="J36" s="138"/>
      <c r="K36" s="138"/>
      <c r="L36" s="138"/>
      <c r="M36" s="138"/>
      <c r="N36" s="138"/>
      <c r="O36" s="138"/>
    </row>
    <row r="37" s="1" customFormat="1" ht="21" customHeight="1" spans="1:15">
      <c r="A37" s="186" t="s">
        <v>154</v>
      </c>
      <c r="B37" s="186" t="s">
        <v>155</v>
      </c>
      <c r="C37" s="138">
        <v>205200</v>
      </c>
      <c r="D37" s="138">
        <v>205200</v>
      </c>
      <c r="E37" s="138"/>
      <c r="F37" s="138">
        <v>205200</v>
      </c>
      <c r="G37" s="138"/>
      <c r="H37" s="138"/>
      <c r="I37" s="138"/>
      <c r="J37" s="138"/>
      <c r="K37" s="138"/>
      <c r="L37" s="138"/>
      <c r="M37" s="138"/>
      <c r="N37" s="138"/>
      <c r="O37" s="138"/>
    </row>
    <row r="38" s="1" customFormat="1" ht="21" customHeight="1" spans="1:15">
      <c r="A38" s="185" t="s">
        <v>156</v>
      </c>
      <c r="B38" s="185" t="s">
        <v>157</v>
      </c>
      <c r="C38" s="138">
        <v>30000</v>
      </c>
      <c r="D38" s="138">
        <v>30000</v>
      </c>
      <c r="E38" s="138"/>
      <c r="F38" s="138">
        <v>30000</v>
      </c>
      <c r="G38" s="138"/>
      <c r="H38" s="138"/>
      <c r="I38" s="138"/>
      <c r="J38" s="138"/>
      <c r="K38" s="138"/>
      <c r="L38" s="138"/>
      <c r="M38" s="138"/>
      <c r="N38" s="138"/>
      <c r="O38" s="138"/>
    </row>
    <row r="39" s="1" customFormat="1" ht="21" customHeight="1" spans="1:15">
      <c r="A39" s="186" t="s">
        <v>158</v>
      </c>
      <c r="B39" s="186" t="s">
        <v>159</v>
      </c>
      <c r="C39" s="138">
        <v>30000</v>
      </c>
      <c r="D39" s="138">
        <v>30000</v>
      </c>
      <c r="E39" s="138"/>
      <c r="F39" s="138">
        <v>30000</v>
      </c>
      <c r="G39" s="138"/>
      <c r="H39" s="138"/>
      <c r="I39" s="138"/>
      <c r="J39" s="138"/>
      <c r="K39" s="138"/>
      <c r="L39" s="138"/>
      <c r="M39" s="138"/>
      <c r="N39" s="138"/>
      <c r="O39" s="138"/>
    </row>
    <row r="40" s="1" customFormat="1" ht="21" customHeight="1" spans="1:15">
      <c r="A40" s="185" t="s">
        <v>160</v>
      </c>
      <c r="B40" s="185" t="s">
        <v>161</v>
      </c>
      <c r="C40" s="138">
        <v>541450</v>
      </c>
      <c r="D40" s="138">
        <v>541450</v>
      </c>
      <c r="E40" s="138"/>
      <c r="F40" s="138">
        <v>541450</v>
      </c>
      <c r="G40" s="138"/>
      <c r="H40" s="138"/>
      <c r="I40" s="138"/>
      <c r="J40" s="138"/>
      <c r="K40" s="138"/>
      <c r="L40" s="138"/>
      <c r="M40" s="138"/>
      <c r="N40" s="138"/>
      <c r="O40" s="138"/>
    </row>
    <row r="41" s="1" customFormat="1" ht="21" customHeight="1" spans="1:15">
      <c r="A41" s="186" t="s">
        <v>162</v>
      </c>
      <c r="B41" s="186" t="s">
        <v>163</v>
      </c>
      <c r="C41" s="138">
        <v>541450</v>
      </c>
      <c r="D41" s="138">
        <v>541450</v>
      </c>
      <c r="E41" s="138"/>
      <c r="F41" s="138">
        <v>541450</v>
      </c>
      <c r="G41" s="138"/>
      <c r="H41" s="138"/>
      <c r="I41" s="138"/>
      <c r="J41" s="138"/>
      <c r="K41" s="138"/>
      <c r="L41" s="138"/>
      <c r="M41" s="138"/>
      <c r="N41" s="138"/>
      <c r="O41" s="138"/>
    </row>
    <row r="42" s="1" customFormat="1" ht="21" customHeight="1" spans="1:15">
      <c r="A42" s="185" t="s">
        <v>164</v>
      </c>
      <c r="B42" s="185" t="s">
        <v>165</v>
      </c>
      <c r="C42" s="138">
        <v>800242</v>
      </c>
      <c r="D42" s="138">
        <v>800242</v>
      </c>
      <c r="E42" s="138"/>
      <c r="F42" s="138">
        <v>800242</v>
      </c>
      <c r="G42" s="138"/>
      <c r="H42" s="138"/>
      <c r="I42" s="138"/>
      <c r="J42" s="138"/>
      <c r="K42" s="138"/>
      <c r="L42" s="138"/>
      <c r="M42" s="138"/>
      <c r="N42" s="138"/>
      <c r="O42" s="138"/>
    </row>
    <row r="43" s="1" customFormat="1" ht="21" customHeight="1" spans="1:15">
      <c r="A43" s="186" t="s">
        <v>166</v>
      </c>
      <c r="B43" s="186" t="s">
        <v>167</v>
      </c>
      <c r="C43" s="138">
        <v>800242</v>
      </c>
      <c r="D43" s="138">
        <v>800242</v>
      </c>
      <c r="E43" s="138"/>
      <c r="F43" s="138">
        <v>800242</v>
      </c>
      <c r="G43" s="138"/>
      <c r="H43" s="138"/>
      <c r="I43" s="138"/>
      <c r="J43" s="138"/>
      <c r="K43" s="138"/>
      <c r="L43" s="138"/>
      <c r="M43" s="138"/>
      <c r="N43" s="138"/>
      <c r="O43" s="138"/>
    </row>
    <row r="44" s="1" customFormat="1" ht="21" customHeight="1" spans="1:15">
      <c r="A44" s="187" t="s">
        <v>55</v>
      </c>
      <c r="B44" s="36"/>
      <c r="C44" s="138">
        <v>11616023.52</v>
      </c>
      <c r="D44" s="138">
        <v>11616023.52</v>
      </c>
      <c r="E44" s="138">
        <v>6743302.78</v>
      </c>
      <c r="F44" s="138">
        <v>4872720.74</v>
      </c>
      <c r="G44" s="138"/>
      <c r="H44" s="138"/>
      <c r="I44" s="138"/>
      <c r="J44" s="138"/>
      <c r="K44" s="138"/>
      <c r="L44" s="138"/>
      <c r="M44" s="138"/>
      <c r="N44" s="138"/>
      <c r="O44" s="138"/>
    </row>
  </sheetData>
  <mergeCells count="12">
    <mergeCell ref="A2:O2"/>
    <mergeCell ref="A3:O3"/>
    <mergeCell ref="A4:B4"/>
    <mergeCell ref="D5:F5"/>
    <mergeCell ref="J5:O5"/>
    <mergeCell ref="A44:B4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A4" sqref="$A4:$XFD35"/>
    </sheetView>
  </sheetViews>
  <sheetFormatPr defaultColWidth="8.575" defaultRowHeight="12.75" customHeight="1" outlineLevelCol="3"/>
  <cols>
    <col min="1" max="4" width="35.575" customWidth="1"/>
  </cols>
  <sheetData>
    <row r="1" customHeight="1" spans="1:4">
      <c r="A1" s="2"/>
      <c r="B1" s="2"/>
      <c r="C1" s="2"/>
      <c r="D1" s="2"/>
    </row>
    <row r="2" ht="15" customHeight="1" spans="1:4">
      <c r="A2" s="43"/>
      <c r="B2" s="167"/>
      <c r="C2" s="167"/>
      <c r="D2" s="167" t="s">
        <v>168</v>
      </c>
    </row>
    <row r="3" ht="41.25" customHeight="1" spans="1:1">
      <c r="A3" s="42" t="str">
        <f>"2025"&amp;"年部门财政拨款收支预算总表"</f>
        <v>2025年部门财政拨款收支预算总表</v>
      </c>
    </row>
    <row r="4" s="1" customFormat="1" ht="17.25" customHeight="1" spans="1:4">
      <c r="A4" s="168" t="str">
        <f>"单位名称："&amp;"寻甸回族彝族自治县应急管理局"</f>
        <v>单位名称：寻甸回族彝族自治县应急管理局</v>
      </c>
      <c r="B4" s="169"/>
      <c r="D4" s="170" t="s">
        <v>1</v>
      </c>
    </row>
    <row r="5" s="1" customFormat="1" ht="17.25" customHeight="1" spans="1:4">
      <c r="A5" s="171" t="s">
        <v>2</v>
      </c>
      <c r="B5" s="172"/>
      <c r="C5" s="171" t="s">
        <v>3</v>
      </c>
      <c r="D5" s="172"/>
    </row>
    <row r="6" s="1" customFormat="1" ht="18.75" customHeight="1" spans="1:4">
      <c r="A6" s="171" t="s">
        <v>4</v>
      </c>
      <c r="B6" s="171" t="s">
        <v>5</v>
      </c>
      <c r="C6" s="171" t="s">
        <v>6</v>
      </c>
      <c r="D6" s="171" t="s">
        <v>5</v>
      </c>
    </row>
    <row r="7" s="1" customFormat="1" ht="16.5" customHeight="1" spans="1:4">
      <c r="A7" s="173" t="s">
        <v>169</v>
      </c>
      <c r="B7" s="138">
        <v>11616023.52</v>
      </c>
      <c r="C7" s="173" t="s">
        <v>170</v>
      </c>
      <c r="D7" s="76">
        <v>11616023.52</v>
      </c>
    </row>
    <row r="8" s="1" customFormat="1" ht="16.5" customHeight="1" spans="1:4">
      <c r="A8" s="173" t="s">
        <v>171</v>
      </c>
      <c r="B8" s="138">
        <v>11616023.52</v>
      </c>
      <c r="C8" s="173" t="s">
        <v>172</v>
      </c>
      <c r="D8" s="76"/>
    </row>
    <row r="9" s="1" customFormat="1" ht="16.5" customHeight="1" spans="1:4">
      <c r="A9" s="173" t="s">
        <v>173</v>
      </c>
      <c r="B9" s="138"/>
      <c r="C9" s="173" t="s">
        <v>174</v>
      </c>
      <c r="D9" s="76"/>
    </row>
    <row r="10" s="1" customFormat="1" ht="16.5" customHeight="1" spans="1:4">
      <c r="A10" s="173" t="s">
        <v>175</v>
      </c>
      <c r="B10" s="138"/>
      <c r="C10" s="173" t="s">
        <v>176</v>
      </c>
      <c r="D10" s="76"/>
    </row>
    <row r="11" s="1" customFormat="1" ht="16.5" customHeight="1" spans="1:4">
      <c r="A11" s="173" t="s">
        <v>177</v>
      </c>
      <c r="B11" s="138"/>
      <c r="C11" s="173" t="s">
        <v>178</v>
      </c>
      <c r="D11" s="76"/>
    </row>
    <row r="12" s="1" customFormat="1" ht="16.5" customHeight="1" spans="1:4">
      <c r="A12" s="173" t="s">
        <v>171</v>
      </c>
      <c r="B12" s="138"/>
      <c r="C12" s="173" t="s">
        <v>179</v>
      </c>
      <c r="D12" s="76"/>
    </row>
    <row r="13" s="1" customFormat="1" ht="16.5" customHeight="1" spans="1:4">
      <c r="A13" s="145" t="s">
        <v>173</v>
      </c>
      <c r="B13" s="138"/>
      <c r="C13" s="69" t="s">
        <v>180</v>
      </c>
      <c r="D13" s="76"/>
    </row>
    <row r="14" s="1" customFormat="1" ht="16.5" customHeight="1" spans="1:4">
      <c r="A14" s="145" t="s">
        <v>175</v>
      </c>
      <c r="B14" s="138"/>
      <c r="C14" s="69" t="s">
        <v>181</v>
      </c>
      <c r="D14" s="76"/>
    </row>
    <row r="15" s="1" customFormat="1" ht="16.5" customHeight="1" spans="1:4">
      <c r="A15" s="174"/>
      <c r="B15" s="138"/>
      <c r="C15" s="69" t="s">
        <v>182</v>
      </c>
      <c r="D15" s="76">
        <v>1022510.39</v>
      </c>
    </row>
    <row r="16" s="1" customFormat="1" ht="16.5" customHeight="1" spans="1:4">
      <c r="A16" s="174"/>
      <c r="B16" s="138"/>
      <c r="C16" s="69" t="s">
        <v>183</v>
      </c>
      <c r="D16" s="76">
        <v>583685.19</v>
      </c>
    </row>
    <row r="17" s="1" customFormat="1" ht="16.5" customHeight="1" spans="1:4">
      <c r="A17" s="174"/>
      <c r="B17" s="138"/>
      <c r="C17" s="69" t="s">
        <v>184</v>
      </c>
      <c r="D17" s="76">
        <v>400000</v>
      </c>
    </row>
    <row r="18" s="1" customFormat="1" ht="16.5" customHeight="1" spans="1:4">
      <c r="A18" s="174"/>
      <c r="B18" s="138"/>
      <c r="C18" s="69" t="s">
        <v>185</v>
      </c>
      <c r="D18" s="76"/>
    </row>
    <row r="19" s="1" customFormat="1" ht="16.5" customHeight="1" spans="1:4">
      <c r="A19" s="174"/>
      <c r="B19" s="138"/>
      <c r="C19" s="69" t="s">
        <v>186</v>
      </c>
      <c r="D19" s="76"/>
    </row>
    <row r="20" s="1" customFormat="1" ht="16.5" customHeight="1" spans="1:4">
      <c r="A20" s="174"/>
      <c r="B20" s="138"/>
      <c r="C20" s="69" t="s">
        <v>187</v>
      </c>
      <c r="D20" s="76"/>
    </row>
    <row r="21" s="1" customFormat="1" ht="16.5" customHeight="1" spans="1:4">
      <c r="A21" s="174"/>
      <c r="B21" s="138"/>
      <c r="C21" s="69" t="s">
        <v>188</v>
      </c>
      <c r="D21" s="76">
        <v>647760</v>
      </c>
    </row>
    <row r="22" s="1" customFormat="1" ht="16.5" customHeight="1" spans="1:4">
      <c r="A22" s="174"/>
      <c r="B22" s="138"/>
      <c r="C22" s="69" t="s">
        <v>189</v>
      </c>
      <c r="D22" s="76"/>
    </row>
    <row r="23" s="1" customFormat="1" ht="16.5" customHeight="1" spans="1:4">
      <c r="A23" s="174"/>
      <c r="B23" s="138"/>
      <c r="C23" s="69" t="s">
        <v>190</v>
      </c>
      <c r="D23" s="76"/>
    </row>
    <row r="24" s="1" customFormat="1" ht="16.5" customHeight="1" spans="1:4">
      <c r="A24" s="174"/>
      <c r="B24" s="138"/>
      <c r="C24" s="69" t="s">
        <v>191</v>
      </c>
      <c r="D24" s="76"/>
    </row>
    <row r="25" s="1" customFormat="1" ht="16.5" customHeight="1" spans="1:4">
      <c r="A25" s="174"/>
      <c r="B25" s="138"/>
      <c r="C25" s="69" t="s">
        <v>192</v>
      </c>
      <c r="D25" s="76"/>
    </row>
    <row r="26" s="1" customFormat="1" ht="16.5" customHeight="1" spans="1:4">
      <c r="A26" s="174"/>
      <c r="B26" s="138"/>
      <c r="C26" s="69" t="s">
        <v>193</v>
      </c>
      <c r="D26" s="76">
        <v>433594.2</v>
      </c>
    </row>
    <row r="27" s="1" customFormat="1" ht="16.5" customHeight="1" spans="1:4">
      <c r="A27" s="174"/>
      <c r="B27" s="138"/>
      <c r="C27" s="69" t="s">
        <v>194</v>
      </c>
      <c r="D27" s="76"/>
    </row>
    <row r="28" s="1" customFormat="1" ht="16.5" customHeight="1" spans="1:4">
      <c r="A28" s="174"/>
      <c r="B28" s="138"/>
      <c r="C28" s="69" t="s">
        <v>195</v>
      </c>
      <c r="D28" s="76"/>
    </row>
    <row r="29" s="1" customFormat="1" ht="16.5" customHeight="1" spans="1:4">
      <c r="A29" s="174"/>
      <c r="B29" s="138"/>
      <c r="C29" s="69" t="s">
        <v>196</v>
      </c>
      <c r="D29" s="76">
        <v>8528473.74</v>
      </c>
    </row>
    <row r="30" s="1" customFormat="1" ht="16.5" customHeight="1" spans="1:4">
      <c r="A30" s="174"/>
      <c r="B30" s="138"/>
      <c r="C30" s="69" t="s">
        <v>197</v>
      </c>
      <c r="D30" s="76"/>
    </row>
    <row r="31" s="1" customFormat="1" ht="16.5" customHeight="1" spans="1:4">
      <c r="A31" s="174"/>
      <c r="B31" s="138"/>
      <c r="C31" s="69" t="s">
        <v>198</v>
      </c>
      <c r="D31" s="76"/>
    </row>
    <row r="32" s="1" customFormat="1" ht="16.5" customHeight="1" spans="1:4">
      <c r="A32" s="174"/>
      <c r="B32" s="138"/>
      <c r="C32" s="145" t="s">
        <v>199</v>
      </c>
      <c r="D32" s="76"/>
    </row>
    <row r="33" s="1" customFormat="1" ht="16.5" customHeight="1" spans="1:4">
      <c r="A33" s="174"/>
      <c r="B33" s="138"/>
      <c r="C33" s="145" t="s">
        <v>200</v>
      </c>
      <c r="D33" s="76"/>
    </row>
    <row r="34" s="1" customFormat="1" ht="16.5" customHeight="1" spans="1:4">
      <c r="A34" s="174"/>
      <c r="B34" s="138"/>
      <c r="C34" s="31" t="s">
        <v>201</v>
      </c>
      <c r="D34" s="76"/>
    </row>
    <row r="35" s="1" customFormat="1" ht="15" customHeight="1" spans="1:4">
      <c r="A35" s="175" t="s">
        <v>50</v>
      </c>
      <c r="B35" s="176">
        <v>11616023.52</v>
      </c>
      <c r="C35" s="175" t="s">
        <v>51</v>
      </c>
      <c r="D35" s="176">
        <v>11616023.52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4"/>
  <sheetViews>
    <sheetView showZeros="0" workbookViewId="0">
      <pane ySplit="1" topLeftCell="A18" activePane="bottomLeft" state="frozen"/>
      <selection/>
      <selection pane="bottomLeft" activeCell="A4" sqref="$A4:$XFD4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33"/>
      <c r="F2" s="72"/>
      <c r="G2" s="139" t="s">
        <v>202</v>
      </c>
    </row>
    <row r="3" ht="41.25" customHeight="1" spans="1:7">
      <c r="A3" s="120" t="str">
        <f>"2025"&amp;"年一般公共预算支出预算表（按功能科目分类）"</f>
        <v>2025年一般公共预算支出预算表（按功能科目分类）</v>
      </c>
      <c r="B3" s="120"/>
      <c r="C3" s="120"/>
      <c r="D3" s="120"/>
      <c r="E3" s="120"/>
      <c r="F3" s="120"/>
      <c r="G3" s="120"/>
    </row>
    <row r="4" s="1" customFormat="1" ht="18" customHeight="1" spans="1:7">
      <c r="A4" s="6" t="str">
        <f>"单位名称："&amp;"寻甸回族彝族自治县应急管理局"</f>
        <v>单位名称：寻甸回族彝族自治县应急管理局</v>
      </c>
      <c r="F4" s="122"/>
      <c r="G4" s="161" t="s">
        <v>1</v>
      </c>
    </row>
    <row r="5" s="1" customFormat="1" ht="20.25" customHeight="1" spans="1:7">
      <c r="A5" s="162" t="s">
        <v>203</v>
      </c>
      <c r="B5" s="163"/>
      <c r="C5" s="123" t="s">
        <v>55</v>
      </c>
      <c r="D5" s="148" t="s">
        <v>75</v>
      </c>
      <c r="E5" s="13"/>
      <c r="F5" s="14"/>
      <c r="G5" s="135" t="s">
        <v>76</v>
      </c>
    </row>
    <row r="6" s="1" customFormat="1" ht="20.25" customHeight="1" spans="1:7">
      <c r="A6" s="164" t="s">
        <v>72</v>
      </c>
      <c r="B6" s="164" t="s">
        <v>73</v>
      </c>
      <c r="C6" s="20"/>
      <c r="D6" s="128" t="s">
        <v>57</v>
      </c>
      <c r="E6" s="128" t="s">
        <v>204</v>
      </c>
      <c r="F6" s="128" t="s">
        <v>205</v>
      </c>
      <c r="G6" s="137"/>
    </row>
    <row r="7" s="1" customFormat="1" ht="15" customHeight="1" spans="1:7">
      <c r="A7" s="60" t="s">
        <v>82</v>
      </c>
      <c r="B7" s="60" t="s">
        <v>83</v>
      </c>
      <c r="C7" s="60" t="s">
        <v>84</v>
      </c>
      <c r="D7" s="60" t="s">
        <v>85</v>
      </c>
      <c r="E7" s="60" t="s">
        <v>86</v>
      </c>
      <c r="F7" s="60" t="s">
        <v>87</v>
      </c>
      <c r="G7" s="60" t="s">
        <v>88</v>
      </c>
    </row>
    <row r="8" s="1" customFormat="1" ht="18" customHeight="1" spans="1:7">
      <c r="A8" s="31" t="s">
        <v>97</v>
      </c>
      <c r="B8" s="31" t="s">
        <v>98</v>
      </c>
      <c r="C8" s="138">
        <v>1022510.39</v>
      </c>
      <c r="D8" s="138">
        <v>1022510.39</v>
      </c>
      <c r="E8" s="138">
        <v>1008710.39</v>
      </c>
      <c r="F8" s="138">
        <v>13800</v>
      </c>
      <c r="G8" s="138"/>
    </row>
    <row r="9" s="1" customFormat="1" ht="18" customHeight="1" spans="1:7">
      <c r="A9" s="132" t="s">
        <v>99</v>
      </c>
      <c r="B9" s="132" t="s">
        <v>100</v>
      </c>
      <c r="C9" s="138">
        <v>771925.59</v>
      </c>
      <c r="D9" s="138">
        <v>771925.59</v>
      </c>
      <c r="E9" s="138">
        <v>758125.59</v>
      </c>
      <c r="F9" s="138">
        <v>13800</v>
      </c>
      <c r="G9" s="138"/>
    </row>
    <row r="10" s="1" customFormat="1" ht="18" customHeight="1" spans="1:7">
      <c r="A10" s="165" t="s">
        <v>101</v>
      </c>
      <c r="B10" s="165" t="s">
        <v>102</v>
      </c>
      <c r="C10" s="138">
        <v>600</v>
      </c>
      <c r="D10" s="138">
        <v>600</v>
      </c>
      <c r="E10" s="138"/>
      <c r="F10" s="138">
        <v>600</v>
      </c>
      <c r="G10" s="138"/>
    </row>
    <row r="11" s="1" customFormat="1" ht="18" customHeight="1" spans="1:7">
      <c r="A11" s="165" t="s">
        <v>103</v>
      </c>
      <c r="B11" s="165" t="s">
        <v>104</v>
      </c>
      <c r="C11" s="138">
        <v>578125.59</v>
      </c>
      <c r="D11" s="138">
        <v>578125.59</v>
      </c>
      <c r="E11" s="138">
        <v>578125.59</v>
      </c>
      <c r="F11" s="138"/>
      <c r="G11" s="138"/>
    </row>
    <row r="12" s="1" customFormat="1" ht="18" customHeight="1" spans="1:7">
      <c r="A12" s="165" t="s">
        <v>105</v>
      </c>
      <c r="B12" s="165" t="s">
        <v>106</v>
      </c>
      <c r="C12" s="138">
        <v>180000</v>
      </c>
      <c r="D12" s="138">
        <v>180000</v>
      </c>
      <c r="E12" s="138">
        <v>180000</v>
      </c>
      <c r="F12" s="138"/>
      <c r="G12" s="138"/>
    </row>
    <row r="13" s="1" customFormat="1" ht="18" customHeight="1" spans="1:7">
      <c r="A13" s="165" t="s">
        <v>107</v>
      </c>
      <c r="B13" s="165" t="s">
        <v>108</v>
      </c>
      <c r="C13" s="138">
        <v>13200</v>
      </c>
      <c r="D13" s="138">
        <v>13200</v>
      </c>
      <c r="E13" s="138"/>
      <c r="F13" s="138">
        <v>13200</v>
      </c>
      <c r="G13" s="138"/>
    </row>
    <row r="14" s="1" customFormat="1" ht="18" customHeight="1" spans="1:7">
      <c r="A14" s="132" t="s">
        <v>109</v>
      </c>
      <c r="B14" s="132" t="s">
        <v>110</v>
      </c>
      <c r="C14" s="138">
        <v>250584.8</v>
      </c>
      <c r="D14" s="138">
        <v>250584.8</v>
      </c>
      <c r="E14" s="138">
        <v>250584.8</v>
      </c>
      <c r="F14" s="138"/>
      <c r="G14" s="138"/>
    </row>
    <row r="15" s="1" customFormat="1" ht="18" customHeight="1" spans="1:7">
      <c r="A15" s="165" t="s">
        <v>111</v>
      </c>
      <c r="B15" s="165" t="s">
        <v>112</v>
      </c>
      <c r="C15" s="138">
        <v>250584.8</v>
      </c>
      <c r="D15" s="138">
        <v>250584.8</v>
      </c>
      <c r="E15" s="138">
        <v>250584.8</v>
      </c>
      <c r="F15" s="138"/>
      <c r="G15" s="138"/>
    </row>
    <row r="16" s="1" customFormat="1" ht="18" customHeight="1" spans="1:7">
      <c r="A16" s="31" t="s">
        <v>113</v>
      </c>
      <c r="B16" s="31" t="s">
        <v>114</v>
      </c>
      <c r="C16" s="138">
        <v>583685.19</v>
      </c>
      <c r="D16" s="138">
        <v>583685.19</v>
      </c>
      <c r="E16" s="138">
        <v>583685.19</v>
      </c>
      <c r="F16" s="138"/>
      <c r="G16" s="138"/>
    </row>
    <row r="17" s="1" customFormat="1" ht="18" customHeight="1" spans="1:7">
      <c r="A17" s="132" t="s">
        <v>115</v>
      </c>
      <c r="B17" s="132" t="s">
        <v>116</v>
      </c>
      <c r="C17" s="138">
        <v>583685.19</v>
      </c>
      <c r="D17" s="138">
        <v>583685.19</v>
      </c>
      <c r="E17" s="138">
        <v>583685.19</v>
      </c>
      <c r="F17" s="138"/>
      <c r="G17" s="138"/>
    </row>
    <row r="18" s="1" customFormat="1" ht="18" customHeight="1" spans="1:7">
      <c r="A18" s="165" t="s">
        <v>117</v>
      </c>
      <c r="B18" s="165" t="s">
        <v>118</v>
      </c>
      <c r="C18" s="138">
        <v>316337.17</v>
      </c>
      <c r="D18" s="138">
        <v>316337.17</v>
      </c>
      <c r="E18" s="138">
        <v>316337.17</v>
      </c>
      <c r="F18" s="138"/>
      <c r="G18" s="138"/>
    </row>
    <row r="19" s="1" customFormat="1" ht="18" customHeight="1" spans="1:7">
      <c r="A19" s="165" t="s">
        <v>119</v>
      </c>
      <c r="B19" s="165" t="s">
        <v>120</v>
      </c>
      <c r="C19" s="138">
        <v>247766.25</v>
      </c>
      <c r="D19" s="138">
        <v>247766.25</v>
      </c>
      <c r="E19" s="138">
        <v>247766.25</v>
      </c>
      <c r="F19" s="138"/>
      <c r="G19" s="138"/>
    </row>
    <row r="20" s="1" customFormat="1" ht="18" customHeight="1" spans="1:7">
      <c r="A20" s="165" t="s">
        <v>121</v>
      </c>
      <c r="B20" s="165" t="s">
        <v>122</v>
      </c>
      <c r="C20" s="138">
        <v>19581.77</v>
      </c>
      <c r="D20" s="138">
        <v>19581.77</v>
      </c>
      <c r="E20" s="138">
        <v>19581.77</v>
      </c>
      <c r="F20" s="138"/>
      <c r="G20" s="138"/>
    </row>
    <row r="21" s="1" customFormat="1" ht="18" customHeight="1" spans="1:7">
      <c r="A21" s="31" t="s">
        <v>123</v>
      </c>
      <c r="B21" s="31" t="s">
        <v>124</v>
      </c>
      <c r="C21" s="138">
        <v>400000</v>
      </c>
      <c r="D21" s="138"/>
      <c r="E21" s="138"/>
      <c r="F21" s="138"/>
      <c r="G21" s="138">
        <v>400000</v>
      </c>
    </row>
    <row r="22" s="1" customFormat="1" ht="18" customHeight="1" spans="1:7">
      <c r="A22" s="132" t="s">
        <v>125</v>
      </c>
      <c r="B22" s="132" t="s">
        <v>126</v>
      </c>
      <c r="C22" s="138">
        <v>400000</v>
      </c>
      <c r="D22" s="138"/>
      <c r="E22" s="138"/>
      <c r="F22" s="138"/>
      <c r="G22" s="138">
        <v>400000</v>
      </c>
    </row>
    <row r="23" s="1" customFormat="1" ht="18" customHeight="1" spans="1:7">
      <c r="A23" s="165" t="s">
        <v>127</v>
      </c>
      <c r="B23" s="165" t="s">
        <v>128</v>
      </c>
      <c r="C23" s="138">
        <v>400000</v>
      </c>
      <c r="D23" s="138"/>
      <c r="E23" s="138"/>
      <c r="F23" s="138"/>
      <c r="G23" s="138">
        <v>400000</v>
      </c>
    </row>
    <row r="24" s="1" customFormat="1" ht="18" customHeight="1" spans="1:7">
      <c r="A24" s="31" t="s">
        <v>129</v>
      </c>
      <c r="B24" s="31" t="s">
        <v>130</v>
      </c>
      <c r="C24" s="138">
        <v>647760</v>
      </c>
      <c r="D24" s="138"/>
      <c r="E24" s="138"/>
      <c r="F24" s="138"/>
      <c r="G24" s="138">
        <v>647760</v>
      </c>
    </row>
    <row r="25" s="1" customFormat="1" ht="18" customHeight="1" spans="1:7">
      <c r="A25" s="132" t="s">
        <v>131</v>
      </c>
      <c r="B25" s="132" t="s">
        <v>132</v>
      </c>
      <c r="C25" s="138">
        <v>647760</v>
      </c>
      <c r="D25" s="138"/>
      <c r="E25" s="138"/>
      <c r="F25" s="138"/>
      <c r="G25" s="138">
        <v>647760</v>
      </c>
    </row>
    <row r="26" s="1" customFormat="1" ht="18" customHeight="1" spans="1:7">
      <c r="A26" s="165" t="s">
        <v>133</v>
      </c>
      <c r="B26" s="165" t="s">
        <v>134</v>
      </c>
      <c r="C26" s="138">
        <v>647760</v>
      </c>
      <c r="D26" s="138"/>
      <c r="E26" s="138"/>
      <c r="F26" s="138"/>
      <c r="G26" s="138">
        <v>647760</v>
      </c>
    </row>
    <row r="27" s="1" customFormat="1" ht="18" customHeight="1" spans="1:7">
      <c r="A27" s="31" t="s">
        <v>135</v>
      </c>
      <c r="B27" s="31" t="s">
        <v>136</v>
      </c>
      <c r="C27" s="138">
        <v>433594.2</v>
      </c>
      <c r="D27" s="138">
        <v>433594.2</v>
      </c>
      <c r="E27" s="138">
        <v>433594.2</v>
      </c>
      <c r="F27" s="138"/>
      <c r="G27" s="138"/>
    </row>
    <row r="28" s="1" customFormat="1" ht="18" customHeight="1" spans="1:7">
      <c r="A28" s="132" t="s">
        <v>137</v>
      </c>
      <c r="B28" s="132" t="s">
        <v>138</v>
      </c>
      <c r="C28" s="138">
        <v>433594.2</v>
      </c>
      <c r="D28" s="138">
        <v>433594.2</v>
      </c>
      <c r="E28" s="138">
        <v>433594.2</v>
      </c>
      <c r="F28" s="138"/>
      <c r="G28" s="138"/>
    </row>
    <row r="29" s="1" customFormat="1" ht="18" customHeight="1" spans="1:7">
      <c r="A29" s="165" t="s">
        <v>139</v>
      </c>
      <c r="B29" s="165" t="s">
        <v>140</v>
      </c>
      <c r="C29" s="138">
        <v>433594.2</v>
      </c>
      <c r="D29" s="138">
        <v>433594.2</v>
      </c>
      <c r="E29" s="138">
        <v>433594.2</v>
      </c>
      <c r="F29" s="138"/>
      <c r="G29" s="138"/>
    </row>
    <row r="30" s="1" customFormat="1" ht="18" customHeight="1" spans="1:7">
      <c r="A30" s="31" t="s">
        <v>141</v>
      </c>
      <c r="B30" s="31" t="s">
        <v>142</v>
      </c>
      <c r="C30" s="138">
        <v>8528473.74</v>
      </c>
      <c r="D30" s="138">
        <v>4703513</v>
      </c>
      <c r="E30" s="138">
        <v>4320153</v>
      </c>
      <c r="F30" s="138">
        <v>383360</v>
      </c>
      <c r="G30" s="138">
        <v>3824960.74</v>
      </c>
    </row>
    <row r="31" s="1" customFormat="1" ht="18" customHeight="1" spans="1:7">
      <c r="A31" s="132" t="s">
        <v>143</v>
      </c>
      <c r="B31" s="132" t="s">
        <v>144</v>
      </c>
      <c r="C31" s="138">
        <v>6746457.74</v>
      </c>
      <c r="D31" s="138">
        <v>4703513</v>
      </c>
      <c r="E31" s="138">
        <v>4320153</v>
      </c>
      <c r="F31" s="138">
        <v>383360</v>
      </c>
      <c r="G31" s="138">
        <v>2042944.74</v>
      </c>
    </row>
    <row r="32" s="1" customFormat="1" ht="18" customHeight="1" spans="1:7">
      <c r="A32" s="165" t="s">
        <v>145</v>
      </c>
      <c r="B32" s="165" t="s">
        <v>146</v>
      </c>
      <c r="C32" s="138">
        <v>4753513</v>
      </c>
      <c r="D32" s="138">
        <v>4703513</v>
      </c>
      <c r="E32" s="138">
        <v>4320153</v>
      </c>
      <c r="F32" s="138">
        <v>383360</v>
      </c>
      <c r="G32" s="138">
        <v>50000</v>
      </c>
    </row>
    <row r="33" s="1" customFormat="1" ht="18" customHeight="1" spans="1:7">
      <c r="A33" s="165" t="s">
        <v>147</v>
      </c>
      <c r="B33" s="165" t="s">
        <v>148</v>
      </c>
      <c r="C33" s="138">
        <v>1732438.74</v>
      </c>
      <c r="D33" s="138"/>
      <c r="E33" s="138"/>
      <c r="F33" s="138"/>
      <c r="G33" s="138">
        <v>1732438.74</v>
      </c>
    </row>
    <row r="34" s="1" customFormat="1" ht="18" customHeight="1" spans="1:7">
      <c r="A34" s="165" t="s">
        <v>149</v>
      </c>
      <c r="B34" s="165" t="s">
        <v>150</v>
      </c>
      <c r="C34" s="138">
        <v>260506</v>
      </c>
      <c r="D34" s="138"/>
      <c r="E34" s="138"/>
      <c r="F34" s="138"/>
      <c r="G34" s="138">
        <v>260506</v>
      </c>
    </row>
    <row r="35" s="1" customFormat="1" ht="18" customHeight="1" spans="1:7">
      <c r="A35" s="132" t="s">
        <v>151</v>
      </c>
      <c r="B35" s="132" t="s">
        <v>152</v>
      </c>
      <c r="C35" s="138">
        <v>410324</v>
      </c>
      <c r="D35" s="138"/>
      <c r="E35" s="138"/>
      <c r="F35" s="138"/>
      <c r="G35" s="138">
        <v>410324</v>
      </c>
    </row>
    <row r="36" s="1" customFormat="1" ht="18" customHeight="1" spans="1:7">
      <c r="A36" s="165" t="s">
        <v>153</v>
      </c>
      <c r="B36" s="165" t="s">
        <v>146</v>
      </c>
      <c r="C36" s="138">
        <v>205124</v>
      </c>
      <c r="D36" s="138"/>
      <c r="E36" s="138"/>
      <c r="F36" s="138"/>
      <c r="G36" s="138">
        <v>205124</v>
      </c>
    </row>
    <row r="37" s="1" customFormat="1" ht="18" customHeight="1" spans="1:7">
      <c r="A37" s="165" t="s">
        <v>154</v>
      </c>
      <c r="B37" s="165" t="s">
        <v>155</v>
      </c>
      <c r="C37" s="138">
        <v>205200</v>
      </c>
      <c r="D37" s="138"/>
      <c r="E37" s="138"/>
      <c r="F37" s="138"/>
      <c r="G37" s="138">
        <v>205200</v>
      </c>
    </row>
    <row r="38" s="1" customFormat="1" ht="18" customHeight="1" spans="1:7">
      <c r="A38" s="132" t="s">
        <v>156</v>
      </c>
      <c r="B38" s="132" t="s">
        <v>157</v>
      </c>
      <c r="C38" s="138">
        <v>30000</v>
      </c>
      <c r="D38" s="138"/>
      <c r="E38" s="138"/>
      <c r="F38" s="138"/>
      <c r="G38" s="138">
        <v>30000</v>
      </c>
    </row>
    <row r="39" s="1" customFormat="1" ht="18" customHeight="1" spans="1:7">
      <c r="A39" s="165" t="s">
        <v>158</v>
      </c>
      <c r="B39" s="165" t="s">
        <v>159</v>
      </c>
      <c r="C39" s="138">
        <v>30000</v>
      </c>
      <c r="D39" s="138"/>
      <c r="E39" s="138"/>
      <c r="F39" s="138"/>
      <c r="G39" s="138">
        <v>30000</v>
      </c>
    </row>
    <row r="40" s="1" customFormat="1" ht="18" customHeight="1" spans="1:7">
      <c r="A40" s="132" t="s">
        <v>160</v>
      </c>
      <c r="B40" s="132" t="s">
        <v>161</v>
      </c>
      <c r="C40" s="138">
        <v>541450</v>
      </c>
      <c r="D40" s="138"/>
      <c r="E40" s="138"/>
      <c r="F40" s="138"/>
      <c r="G40" s="138">
        <v>541450</v>
      </c>
    </row>
    <row r="41" s="1" customFormat="1" ht="18" customHeight="1" spans="1:7">
      <c r="A41" s="165" t="s">
        <v>162</v>
      </c>
      <c r="B41" s="165" t="s">
        <v>163</v>
      </c>
      <c r="C41" s="138">
        <v>541450</v>
      </c>
      <c r="D41" s="138"/>
      <c r="E41" s="138"/>
      <c r="F41" s="138"/>
      <c r="G41" s="138">
        <v>541450</v>
      </c>
    </row>
    <row r="42" s="1" customFormat="1" ht="18" customHeight="1" spans="1:7">
      <c r="A42" s="132" t="s">
        <v>164</v>
      </c>
      <c r="B42" s="132" t="s">
        <v>165</v>
      </c>
      <c r="C42" s="138">
        <v>800242</v>
      </c>
      <c r="D42" s="138"/>
      <c r="E42" s="138"/>
      <c r="F42" s="138"/>
      <c r="G42" s="138">
        <v>800242</v>
      </c>
    </row>
    <row r="43" s="1" customFormat="1" ht="18" customHeight="1" spans="1:7">
      <c r="A43" s="165" t="s">
        <v>166</v>
      </c>
      <c r="B43" s="165" t="s">
        <v>167</v>
      </c>
      <c r="C43" s="138">
        <v>800242</v>
      </c>
      <c r="D43" s="138"/>
      <c r="E43" s="138"/>
      <c r="F43" s="138"/>
      <c r="G43" s="138">
        <v>800242</v>
      </c>
    </row>
    <row r="44" s="1" customFormat="1" ht="18" customHeight="1" spans="1:7">
      <c r="A44" s="75" t="s">
        <v>206</v>
      </c>
      <c r="B44" s="166"/>
      <c r="C44" s="138">
        <v>11616023.52</v>
      </c>
      <c r="D44" s="138">
        <v>6743302.78</v>
      </c>
      <c r="E44" s="138">
        <v>6346142.78</v>
      </c>
      <c r="F44" s="138">
        <v>397160</v>
      </c>
      <c r="G44" s="138">
        <v>4872720.74</v>
      </c>
    </row>
  </sheetData>
  <mergeCells count="6">
    <mergeCell ref="A3:G3"/>
    <mergeCell ref="A5:B5"/>
    <mergeCell ref="D5:F5"/>
    <mergeCell ref="A44:B4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XFD8"/>
    </sheetView>
  </sheetViews>
  <sheetFormatPr defaultColWidth="10.425" defaultRowHeight="14.25" customHeight="1" outlineLevelRow="7" outlineLevelCol="5"/>
  <cols>
    <col min="1" max="6" width="28.1416666666667" customWidth="1"/>
  </cols>
  <sheetData>
    <row r="1" customHeight="1" spans="1:6">
      <c r="A1" s="2"/>
      <c r="B1" s="2"/>
      <c r="C1" s="2"/>
      <c r="D1" s="2"/>
      <c r="E1" s="2"/>
      <c r="F1" s="2"/>
    </row>
    <row r="2" customHeight="1" spans="1:6">
      <c r="A2" s="44"/>
      <c r="B2" s="44"/>
      <c r="C2" s="44"/>
      <c r="D2" s="44"/>
      <c r="E2" s="43"/>
      <c r="F2" s="154" t="s">
        <v>207</v>
      </c>
    </row>
    <row r="3" ht="41.25" customHeight="1" spans="1:6">
      <c r="A3" s="155" t="str">
        <f>"2025"&amp;"年一般公共预算“三公”经费支出预算表"</f>
        <v>2025年一般公共预算“三公”经费支出预算表</v>
      </c>
      <c r="B3" s="44"/>
      <c r="C3" s="44"/>
      <c r="D3" s="44"/>
      <c r="E3" s="43"/>
      <c r="F3" s="44"/>
    </row>
    <row r="4" s="1" customFormat="1" customHeight="1" spans="1:6">
      <c r="A4" s="45" t="str">
        <f>"单位名称："&amp;"寻甸回族彝族自治县应急管理局"</f>
        <v>单位名称：寻甸回族彝族自治县应急管理局</v>
      </c>
      <c r="B4" s="156"/>
      <c r="D4" s="157"/>
      <c r="E4" s="158"/>
      <c r="F4" s="159" t="s">
        <v>1</v>
      </c>
    </row>
    <row r="5" s="1" customFormat="1" ht="27" customHeight="1" spans="1:6">
      <c r="A5" s="47" t="s">
        <v>208</v>
      </c>
      <c r="B5" s="47" t="s">
        <v>209</v>
      </c>
      <c r="C5" s="49" t="s">
        <v>210</v>
      </c>
      <c r="D5" s="47"/>
      <c r="E5" s="48"/>
      <c r="F5" s="47" t="s">
        <v>211</v>
      </c>
    </row>
    <row r="6" s="1" customFormat="1" ht="28.5" customHeight="1" spans="1:6">
      <c r="A6" s="160"/>
      <c r="B6" s="51"/>
      <c r="C6" s="48" t="s">
        <v>57</v>
      </c>
      <c r="D6" s="48" t="s">
        <v>212</v>
      </c>
      <c r="E6" s="48" t="s">
        <v>213</v>
      </c>
      <c r="F6" s="50"/>
    </row>
    <row r="7" s="1" customFormat="1" ht="17.25" customHeight="1" spans="1:6">
      <c r="A7" s="56" t="s">
        <v>82</v>
      </c>
      <c r="B7" s="56" t="s">
        <v>83</v>
      </c>
      <c r="C7" s="56" t="s">
        <v>84</v>
      </c>
      <c r="D7" s="56" t="s">
        <v>85</v>
      </c>
      <c r="E7" s="56" t="s">
        <v>86</v>
      </c>
      <c r="F7" s="56" t="s">
        <v>87</v>
      </c>
    </row>
    <row r="8" s="1" customFormat="1" ht="17.25" customHeight="1" spans="1:6">
      <c r="A8" s="138">
        <v>29000</v>
      </c>
      <c r="B8" s="138"/>
      <c r="C8" s="138">
        <v>24000</v>
      </c>
      <c r="D8" s="138"/>
      <c r="E8" s="138">
        <v>24000</v>
      </c>
      <c r="F8" s="138">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workbookViewId="0">
      <pane ySplit="1" topLeftCell="A2" activePane="bottomLeft" state="frozen"/>
      <selection/>
      <selection pane="bottomLeft" activeCell="D45" sqref="D45"/>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33"/>
      <c r="C2" s="141"/>
      <c r="E2" s="142"/>
      <c r="F2" s="142"/>
      <c r="G2" s="142"/>
      <c r="H2" s="142"/>
      <c r="I2" s="81"/>
      <c r="J2" s="81"/>
      <c r="K2" s="81"/>
      <c r="L2" s="81"/>
      <c r="M2" s="81"/>
      <c r="N2" s="81"/>
      <c r="R2" s="81"/>
      <c r="V2" s="141"/>
      <c r="X2" s="4" t="s">
        <v>214</v>
      </c>
    </row>
    <row r="3" ht="45.75" customHeight="1" spans="1:24">
      <c r="A3" s="66" t="str">
        <f>"2025"&amp;"年部门基本支出预算表"</f>
        <v>2025年部门基本支出预算表</v>
      </c>
      <c r="B3" s="5"/>
      <c r="C3" s="66"/>
      <c r="D3" s="66"/>
      <c r="E3" s="66"/>
      <c r="F3" s="66"/>
      <c r="G3" s="66"/>
      <c r="H3" s="66"/>
      <c r="I3" s="66"/>
      <c r="J3" s="66"/>
      <c r="K3" s="66"/>
      <c r="L3" s="66"/>
      <c r="M3" s="66"/>
      <c r="N3" s="66"/>
      <c r="O3" s="5"/>
      <c r="P3" s="5"/>
      <c r="Q3" s="5"/>
      <c r="R3" s="66"/>
      <c r="S3" s="66"/>
      <c r="T3" s="66"/>
      <c r="U3" s="66"/>
      <c r="V3" s="66"/>
      <c r="W3" s="66"/>
      <c r="X3" s="66"/>
    </row>
    <row r="4" s="1" customFormat="1" ht="18.75" customHeight="1" spans="1:24">
      <c r="A4" s="6" t="str">
        <f>"单位名称："&amp;"寻甸回族彝族自治县应急管理局"</f>
        <v>单位名称：寻甸回族彝族自治县应急管理局</v>
      </c>
      <c r="B4" s="7"/>
      <c r="C4" s="143"/>
      <c r="D4" s="143"/>
      <c r="E4" s="143"/>
      <c r="F4" s="143"/>
      <c r="G4" s="143"/>
      <c r="H4" s="143"/>
      <c r="I4" s="46"/>
      <c r="J4" s="46"/>
      <c r="K4" s="46"/>
      <c r="L4" s="46"/>
      <c r="M4" s="46"/>
      <c r="N4" s="46"/>
      <c r="O4" s="8"/>
      <c r="P4" s="8"/>
      <c r="Q4" s="8"/>
      <c r="R4" s="46"/>
      <c r="V4" s="151"/>
      <c r="X4" s="152" t="s">
        <v>1</v>
      </c>
    </row>
    <row r="5" s="1" customFormat="1" ht="18" customHeight="1" spans="1:24">
      <c r="A5" s="10" t="s">
        <v>215</v>
      </c>
      <c r="B5" s="10" t="s">
        <v>216</v>
      </c>
      <c r="C5" s="10" t="s">
        <v>217</v>
      </c>
      <c r="D5" s="10" t="s">
        <v>218</v>
      </c>
      <c r="E5" s="10" t="s">
        <v>219</v>
      </c>
      <c r="F5" s="10" t="s">
        <v>220</v>
      </c>
      <c r="G5" s="10" t="s">
        <v>221</v>
      </c>
      <c r="H5" s="10" t="s">
        <v>222</v>
      </c>
      <c r="I5" s="148" t="s">
        <v>223</v>
      </c>
      <c r="J5" s="77"/>
      <c r="K5" s="77"/>
      <c r="L5" s="77"/>
      <c r="M5" s="77"/>
      <c r="N5" s="77"/>
      <c r="O5" s="13"/>
      <c r="P5" s="13"/>
      <c r="Q5" s="13"/>
      <c r="R5" s="98"/>
      <c r="S5" s="77"/>
      <c r="T5" s="77"/>
      <c r="U5" s="77"/>
      <c r="V5" s="77"/>
      <c r="W5" s="77"/>
      <c r="X5" s="78"/>
    </row>
    <row r="6" s="1" customFormat="1" ht="18" customHeight="1" spans="1:24">
      <c r="A6" s="15"/>
      <c r="B6" s="30"/>
      <c r="C6" s="125"/>
      <c r="D6" s="15"/>
      <c r="E6" s="15"/>
      <c r="F6" s="15"/>
      <c r="G6" s="15"/>
      <c r="H6" s="15"/>
      <c r="I6" s="123" t="s">
        <v>224</v>
      </c>
      <c r="J6" s="148" t="s">
        <v>58</v>
      </c>
      <c r="K6" s="77"/>
      <c r="L6" s="77"/>
      <c r="M6" s="77"/>
      <c r="N6" s="78"/>
      <c r="O6" s="12" t="s">
        <v>225</v>
      </c>
      <c r="P6" s="13"/>
      <c r="Q6" s="14"/>
      <c r="R6" s="10" t="s">
        <v>61</v>
      </c>
      <c r="S6" s="148" t="s">
        <v>62</v>
      </c>
      <c r="T6" s="98"/>
      <c r="U6" s="77"/>
      <c r="V6" s="98"/>
      <c r="W6" s="98"/>
      <c r="X6" s="153"/>
    </row>
    <row r="7" s="1" customFormat="1" ht="19.5" customHeight="1" spans="1:24">
      <c r="A7" s="30"/>
      <c r="B7" s="30"/>
      <c r="C7" s="30"/>
      <c r="D7" s="30"/>
      <c r="E7" s="30"/>
      <c r="F7" s="30"/>
      <c r="G7" s="30"/>
      <c r="H7" s="30"/>
      <c r="I7" s="30"/>
      <c r="J7" s="149" t="s">
        <v>226</v>
      </c>
      <c r="K7" s="10" t="s">
        <v>227</v>
      </c>
      <c r="L7" s="10" t="s">
        <v>228</v>
      </c>
      <c r="M7" s="10" t="s">
        <v>229</v>
      </c>
      <c r="N7" s="10" t="s">
        <v>230</v>
      </c>
      <c r="O7" s="10" t="s">
        <v>58</v>
      </c>
      <c r="P7" s="10" t="s">
        <v>59</v>
      </c>
      <c r="Q7" s="10" t="s">
        <v>60</v>
      </c>
      <c r="R7" s="30"/>
      <c r="S7" s="10" t="s">
        <v>57</v>
      </c>
      <c r="T7" s="10" t="s">
        <v>64</v>
      </c>
      <c r="U7" s="10" t="s">
        <v>231</v>
      </c>
      <c r="V7" s="10" t="s">
        <v>66</v>
      </c>
      <c r="W7" s="10" t="s">
        <v>67</v>
      </c>
      <c r="X7" s="10" t="s">
        <v>68</v>
      </c>
    </row>
    <row r="8" s="1" customFormat="1" ht="37.5" customHeight="1" spans="1:24">
      <c r="A8" s="144"/>
      <c r="B8" s="20"/>
      <c r="C8" s="144"/>
      <c r="D8" s="144"/>
      <c r="E8" s="144"/>
      <c r="F8" s="144"/>
      <c r="G8" s="144"/>
      <c r="H8" s="144"/>
      <c r="I8" s="144"/>
      <c r="J8" s="150"/>
      <c r="K8" s="18"/>
      <c r="L8" s="18"/>
      <c r="M8" s="18"/>
      <c r="N8" s="18"/>
      <c r="O8" s="18"/>
      <c r="P8" s="18"/>
      <c r="Q8" s="18"/>
      <c r="R8" s="18"/>
      <c r="S8" s="18"/>
      <c r="T8" s="18"/>
      <c r="U8" s="18"/>
      <c r="V8" s="18"/>
      <c r="W8" s="18"/>
      <c r="X8" s="18"/>
    </row>
    <row r="9" s="1" customFormat="1"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s="1" customFormat="1" ht="20.25" customHeight="1" spans="1:24">
      <c r="A10" s="145" t="s">
        <v>70</v>
      </c>
      <c r="B10" s="145" t="s">
        <v>70</v>
      </c>
      <c r="C10" s="145" t="s">
        <v>232</v>
      </c>
      <c r="D10" s="145" t="s">
        <v>233</v>
      </c>
      <c r="E10" s="145" t="s">
        <v>145</v>
      </c>
      <c r="F10" s="145" t="s">
        <v>146</v>
      </c>
      <c r="G10" s="145" t="s">
        <v>234</v>
      </c>
      <c r="H10" s="145" t="s">
        <v>235</v>
      </c>
      <c r="I10" s="138">
        <v>1365276</v>
      </c>
      <c r="J10" s="138">
        <v>1365276</v>
      </c>
      <c r="K10" s="138"/>
      <c r="L10" s="138"/>
      <c r="M10" s="76">
        <v>1365276</v>
      </c>
      <c r="N10" s="138"/>
      <c r="O10" s="138"/>
      <c r="P10" s="138"/>
      <c r="Q10" s="138"/>
      <c r="R10" s="138"/>
      <c r="S10" s="138"/>
      <c r="T10" s="138"/>
      <c r="U10" s="138"/>
      <c r="V10" s="138"/>
      <c r="W10" s="138"/>
      <c r="X10" s="138"/>
    </row>
    <row r="11" s="1" customFormat="1" ht="20.25" customHeight="1" spans="1:24">
      <c r="A11" s="145" t="s">
        <v>70</v>
      </c>
      <c r="B11" s="145" t="s">
        <v>70</v>
      </c>
      <c r="C11" s="145" t="s">
        <v>232</v>
      </c>
      <c r="D11" s="145" t="s">
        <v>233</v>
      </c>
      <c r="E11" s="145" t="s">
        <v>145</v>
      </c>
      <c r="F11" s="145" t="s">
        <v>146</v>
      </c>
      <c r="G11" s="145" t="s">
        <v>236</v>
      </c>
      <c r="H11" s="145" t="s">
        <v>237</v>
      </c>
      <c r="I11" s="138">
        <v>1876776</v>
      </c>
      <c r="J11" s="138">
        <v>1876776</v>
      </c>
      <c r="K11" s="25"/>
      <c r="L11" s="25"/>
      <c r="M11" s="76">
        <v>1876776</v>
      </c>
      <c r="N11" s="25"/>
      <c r="O11" s="138"/>
      <c r="P11" s="138"/>
      <c r="Q11" s="138"/>
      <c r="R11" s="138"/>
      <c r="S11" s="138"/>
      <c r="T11" s="138"/>
      <c r="U11" s="138"/>
      <c r="V11" s="138"/>
      <c r="W11" s="138"/>
      <c r="X11" s="138"/>
    </row>
    <row r="12" s="1" customFormat="1" ht="20.25" customHeight="1" spans="1:24">
      <c r="A12" s="145" t="s">
        <v>70</v>
      </c>
      <c r="B12" s="145" t="s">
        <v>70</v>
      </c>
      <c r="C12" s="145" t="s">
        <v>232</v>
      </c>
      <c r="D12" s="145" t="s">
        <v>233</v>
      </c>
      <c r="E12" s="145" t="s">
        <v>145</v>
      </c>
      <c r="F12" s="145" t="s">
        <v>146</v>
      </c>
      <c r="G12" s="145" t="s">
        <v>238</v>
      </c>
      <c r="H12" s="145" t="s">
        <v>239</v>
      </c>
      <c r="I12" s="138">
        <v>119373</v>
      </c>
      <c r="J12" s="138">
        <v>119373</v>
      </c>
      <c r="K12" s="25"/>
      <c r="L12" s="25"/>
      <c r="M12" s="76">
        <v>119373</v>
      </c>
      <c r="N12" s="25"/>
      <c r="O12" s="138"/>
      <c r="P12" s="138"/>
      <c r="Q12" s="138"/>
      <c r="R12" s="138"/>
      <c r="S12" s="138"/>
      <c r="T12" s="138"/>
      <c r="U12" s="138"/>
      <c r="V12" s="138"/>
      <c r="W12" s="138"/>
      <c r="X12" s="138"/>
    </row>
    <row r="13" s="1" customFormat="1" ht="20.25" customHeight="1" spans="1:24">
      <c r="A13" s="145" t="s">
        <v>70</v>
      </c>
      <c r="B13" s="145" t="s">
        <v>70</v>
      </c>
      <c r="C13" s="145" t="s">
        <v>240</v>
      </c>
      <c r="D13" s="145" t="s">
        <v>241</v>
      </c>
      <c r="E13" s="145" t="s">
        <v>103</v>
      </c>
      <c r="F13" s="145" t="s">
        <v>104</v>
      </c>
      <c r="G13" s="145" t="s">
        <v>242</v>
      </c>
      <c r="H13" s="145" t="s">
        <v>243</v>
      </c>
      <c r="I13" s="138">
        <v>578125.59</v>
      </c>
      <c r="J13" s="138">
        <v>578125.59</v>
      </c>
      <c r="K13" s="25"/>
      <c r="L13" s="25"/>
      <c r="M13" s="76">
        <v>578125.59</v>
      </c>
      <c r="N13" s="25"/>
      <c r="O13" s="138"/>
      <c r="P13" s="138"/>
      <c r="Q13" s="138"/>
      <c r="R13" s="138"/>
      <c r="S13" s="138"/>
      <c r="T13" s="138"/>
      <c r="U13" s="138"/>
      <c r="V13" s="138"/>
      <c r="W13" s="138"/>
      <c r="X13" s="138"/>
    </row>
    <row r="14" s="1" customFormat="1" ht="20.25" customHeight="1" spans="1:24">
      <c r="A14" s="145" t="s">
        <v>70</v>
      </c>
      <c r="B14" s="145" t="s">
        <v>70</v>
      </c>
      <c r="C14" s="145" t="s">
        <v>240</v>
      </c>
      <c r="D14" s="145" t="s">
        <v>241</v>
      </c>
      <c r="E14" s="145" t="s">
        <v>105</v>
      </c>
      <c r="F14" s="145" t="s">
        <v>106</v>
      </c>
      <c r="G14" s="145" t="s">
        <v>244</v>
      </c>
      <c r="H14" s="145" t="s">
        <v>245</v>
      </c>
      <c r="I14" s="138">
        <v>180000</v>
      </c>
      <c r="J14" s="138">
        <v>180000</v>
      </c>
      <c r="K14" s="25"/>
      <c r="L14" s="25"/>
      <c r="M14" s="76">
        <v>180000</v>
      </c>
      <c r="N14" s="25"/>
      <c r="O14" s="138"/>
      <c r="P14" s="138"/>
      <c r="Q14" s="138"/>
      <c r="R14" s="138"/>
      <c r="S14" s="138"/>
      <c r="T14" s="138"/>
      <c r="U14" s="138"/>
      <c r="V14" s="138"/>
      <c r="W14" s="138"/>
      <c r="X14" s="138"/>
    </row>
    <row r="15" s="1" customFormat="1" ht="20.25" customHeight="1" spans="1:24">
      <c r="A15" s="145" t="s">
        <v>70</v>
      </c>
      <c r="B15" s="145" t="s">
        <v>70</v>
      </c>
      <c r="C15" s="145" t="s">
        <v>240</v>
      </c>
      <c r="D15" s="145" t="s">
        <v>241</v>
      </c>
      <c r="E15" s="145" t="s">
        <v>117</v>
      </c>
      <c r="F15" s="145" t="s">
        <v>118</v>
      </c>
      <c r="G15" s="145" t="s">
        <v>246</v>
      </c>
      <c r="H15" s="145" t="s">
        <v>247</v>
      </c>
      <c r="I15" s="138">
        <v>316337.17</v>
      </c>
      <c r="J15" s="138">
        <v>316337.17</v>
      </c>
      <c r="K15" s="25"/>
      <c r="L15" s="25"/>
      <c r="M15" s="76">
        <v>316337.17</v>
      </c>
      <c r="N15" s="25"/>
      <c r="O15" s="138"/>
      <c r="P15" s="138"/>
      <c r="Q15" s="138"/>
      <c r="R15" s="138"/>
      <c r="S15" s="138"/>
      <c r="T15" s="138"/>
      <c r="U15" s="138"/>
      <c r="V15" s="138"/>
      <c r="W15" s="138"/>
      <c r="X15" s="138"/>
    </row>
    <row r="16" s="1" customFormat="1" ht="20.25" customHeight="1" spans="1:24">
      <c r="A16" s="145" t="s">
        <v>70</v>
      </c>
      <c r="B16" s="145" t="s">
        <v>70</v>
      </c>
      <c r="C16" s="145" t="s">
        <v>240</v>
      </c>
      <c r="D16" s="145" t="s">
        <v>241</v>
      </c>
      <c r="E16" s="145" t="s">
        <v>119</v>
      </c>
      <c r="F16" s="145" t="s">
        <v>120</v>
      </c>
      <c r="G16" s="145" t="s">
        <v>248</v>
      </c>
      <c r="H16" s="145" t="s">
        <v>249</v>
      </c>
      <c r="I16" s="138">
        <v>159766.25</v>
      </c>
      <c r="J16" s="138">
        <v>159766.25</v>
      </c>
      <c r="K16" s="25"/>
      <c r="L16" s="25"/>
      <c r="M16" s="76">
        <v>159766.25</v>
      </c>
      <c r="N16" s="25"/>
      <c r="O16" s="138"/>
      <c r="P16" s="138"/>
      <c r="Q16" s="138"/>
      <c r="R16" s="138"/>
      <c r="S16" s="138"/>
      <c r="T16" s="138"/>
      <c r="U16" s="138"/>
      <c r="V16" s="138"/>
      <c r="W16" s="138"/>
      <c r="X16" s="138"/>
    </row>
    <row r="17" s="1" customFormat="1" ht="20.25" customHeight="1" spans="1:24">
      <c r="A17" s="145" t="s">
        <v>70</v>
      </c>
      <c r="B17" s="145" t="s">
        <v>70</v>
      </c>
      <c r="C17" s="145" t="s">
        <v>240</v>
      </c>
      <c r="D17" s="145" t="s">
        <v>241</v>
      </c>
      <c r="E17" s="145" t="s">
        <v>121</v>
      </c>
      <c r="F17" s="145" t="s">
        <v>122</v>
      </c>
      <c r="G17" s="145" t="s">
        <v>250</v>
      </c>
      <c r="H17" s="145" t="s">
        <v>251</v>
      </c>
      <c r="I17" s="138">
        <v>12355.2</v>
      </c>
      <c r="J17" s="138">
        <v>12355.2</v>
      </c>
      <c r="K17" s="25"/>
      <c r="L17" s="25"/>
      <c r="M17" s="76">
        <v>12355.2</v>
      </c>
      <c r="N17" s="25"/>
      <c r="O17" s="138"/>
      <c r="P17" s="138"/>
      <c r="Q17" s="138"/>
      <c r="R17" s="138"/>
      <c r="S17" s="138"/>
      <c r="T17" s="138"/>
      <c r="U17" s="138"/>
      <c r="V17" s="138"/>
      <c r="W17" s="138"/>
      <c r="X17" s="138"/>
    </row>
    <row r="18" s="1" customFormat="1" ht="20.25" customHeight="1" spans="1:24">
      <c r="A18" s="145" t="s">
        <v>70</v>
      </c>
      <c r="B18" s="145" t="s">
        <v>70</v>
      </c>
      <c r="C18" s="145" t="s">
        <v>240</v>
      </c>
      <c r="D18" s="145" t="s">
        <v>241</v>
      </c>
      <c r="E18" s="145" t="s">
        <v>121</v>
      </c>
      <c r="F18" s="145" t="s">
        <v>122</v>
      </c>
      <c r="G18" s="145" t="s">
        <v>250</v>
      </c>
      <c r="H18" s="145" t="s">
        <v>251</v>
      </c>
      <c r="I18" s="138">
        <v>7226.57</v>
      </c>
      <c r="J18" s="138">
        <v>7226.57</v>
      </c>
      <c r="K18" s="25"/>
      <c r="L18" s="25"/>
      <c r="M18" s="76">
        <v>7226.57</v>
      </c>
      <c r="N18" s="25"/>
      <c r="O18" s="138"/>
      <c r="P18" s="138"/>
      <c r="Q18" s="138"/>
      <c r="R18" s="138"/>
      <c r="S18" s="138"/>
      <c r="T18" s="138"/>
      <c r="U18" s="138"/>
      <c r="V18" s="138"/>
      <c r="W18" s="138"/>
      <c r="X18" s="138"/>
    </row>
    <row r="19" s="1" customFormat="1" ht="20.25" customHeight="1" spans="1:24">
      <c r="A19" s="145" t="s">
        <v>70</v>
      </c>
      <c r="B19" s="145" t="s">
        <v>70</v>
      </c>
      <c r="C19" s="145" t="s">
        <v>240</v>
      </c>
      <c r="D19" s="145" t="s">
        <v>241</v>
      </c>
      <c r="E19" s="145" t="s">
        <v>145</v>
      </c>
      <c r="F19" s="145" t="s">
        <v>146</v>
      </c>
      <c r="G19" s="145" t="s">
        <v>250</v>
      </c>
      <c r="H19" s="145" t="s">
        <v>251</v>
      </c>
      <c r="I19" s="138">
        <v>768</v>
      </c>
      <c r="J19" s="138">
        <v>768</v>
      </c>
      <c r="K19" s="25"/>
      <c r="L19" s="25"/>
      <c r="M19" s="76">
        <v>768</v>
      </c>
      <c r="N19" s="25"/>
      <c r="O19" s="138"/>
      <c r="P19" s="138"/>
      <c r="Q19" s="138"/>
      <c r="R19" s="138"/>
      <c r="S19" s="138"/>
      <c r="T19" s="138"/>
      <c r="U19" s="138"/>
      <c r="V19" s="138"/>
      <c r="W19" s="138"/>
      <c r="X19" s="138"/>
    </row>
    <row r="20" s="1" customFormat="1" ht="20.25" customHeight="1" spans="1:24">
      <c r="A20" s="145" t="s">
        <v>70</v>
      </c>
      <c r="B20" s="145" t="s">
        <v>70</v>
      </c>
      <c r="C20" s="145" t="s">
        <v>252</v>
      </c>
      <c r="D20" s="145" t="s">
        <v>140</v>
      </c>
      <c r="E20" s="145" t="s">
        <v>139</v>
      </c>
      <c r="F20" s="145" t="s">
        <v>140</v>
      </c>
      <c r="G20" s="145" t="s">
        <v>253</v>
      </c>
      <c r="H20" s="145" t="s">
        <v>140</v>
      </c>
      <c r="I20" s="138">
        <v>433594.2</v>
      </c>
      <c r="J20" s="138">
        <v>433594.2</v>
      </c>
      <c r="K20" s="25"/>
      <c r="L20" s="25"/>
      <c r="M20" s="76">
        <v>433594.2</v>
      </c>
      <c r="N20" s="25"/>
      <c r="O20" s="138"/>
      <c r="P20" s="138"/>
      <c r="Q20" s="138"/>
      <c r="R20" s="138"/>
      <c r="S20" s="138"/>
      <c r="T20" s="138"/>
      <c r="U20" s="138"/>
      <c r="V20" s="138"/>
      <c r="W20" s="138"/>
      <c r="X20" s="138"/>
    </row>
    <row r="21" s="1" customFormat="1" ht="20.25" customHeight="1" spans="1:24">
      <c r="A21" s="145" t="s">
        <v>70</v>
      </c>
      <c r="B21" s="145" t="s">
        <v>70</v>
      </c>
      <c r="C21" s="145" t="s">
        <v>254</v>
      </c>
      <c r="D21" s="145" t="s">
        <v>255</v>
      </c>
      <c r="E21" s="145" t="s">
        <v>145</v>
      </c>
      <c r="F21" s="145" t="s">
        <v>146</v>
      </c>
      <c r="G21" s="145" t="s">
        <v>256</v>
      </c>
      <c r="H21" s="145" t="s">
        <v>257</v>
      </c>
      <c r="I21" s="138">
        <v>24000</v>
      </c>
      <c r="J21" s="138">
        <v>24000</v>
      </c>
      <c r="K21" s="25"/>
      <c r="L21" s="25"/>
      <c r="M21" s="76">
        <v>24000</v>
      </c>
      <c r="N21" s="25"/>
      <c r="O21" s="138"/>
      <c r="P21" s="138"/>
      <c r="Q21" s="138"/>
      <c r="R21" s="138"/>
      <c r="S21" s="138"/>
      <c r="T21" s="138"/>
      <c r="U21" s="138"/>
      <c r="V21" s="138"/>
      <c r="W21" s="138"/>
      <c r="X21" s="138"/>
    </row>
    <row r="22" s="1" customFormat="1" ht="20.25" customHeight="1" spans="1:24">
      <c r="A22" s="145" t="s">
        <v>70</v>
      </c>
      <c r="B22" s="145" t="s">
        <v>70</v>
      </c>
      <c r="C22" s="145" t="s">
        <v>258</v>
      </c>
      <c r="D22" s="145" t="s">
        <v>259</v>
      </c>
      <c r="E22" s="145" t="s">
        <v>145</v>
      </c>
      <c r="F22" s="145" t="s">
        <v>146</v>
      </c>
      <c r="G22" s="145" t="s">
        <v>260</v>
      </c>
      <c r="H22" s="145" t="s">
        <v>261</v>
      </c>
      <c r="I22" s="138">
        <v>249600</v>
      </c>
      <c r="J22" s="138">
        <v>249600</v>
      </c>
      <c r="K22" s="25"/>
      <c r="L22" s="25"/>
      <c r="M22" s="76">
        <v>249600</v>
      </c>
      <c r="N22" s="25"/>
      <c r="O22" s="138"/>
      <c r="P22" s="138"/>
      <c r="Q22" s="138"/>
      <c r="R22" s="138"/>
      <c r="S22" s="138"/>
      <c r="T22" s="138"/>
      <c r="U22" s="138"/>
      <c r="V22" s="138"/>
      <c r="W22" s="138"/>
      <c r="X22" s="138"/>
    </row>
    <row r="23" s="1" customFormat="1" ht="20.25" customHeight="1" spans="1:24">
      <c r="A23" s="145" t="s">
        <v>70</v>
      </c>
      <c r="B23" s="145" t="s">
        <v>70</v>
      </c>
      <c r="C23" s="145" t="s">
        <v>262</v>
      </c>
      <c r="D23" s="145" t="s">
        <v>263</v>
      </c>
      <c r="E23" s="145" t="s">
        <v>145</v>
      </c>
      <c r="F23" s="145" t="s">
        <v>146</v>
      </c>
      <c r="G23" s="145" t="s">
        <v>264</v>
      </c>
      <c r="H23" s="145" t="s">
        <v>263</v>
      </c>
      <c r="I23" s="138">
        <v>64960</v>
      </c>
      <c r="J23" s="138">
        <v>64960</v>
      </c>
      <c r="K23" s="25"/>
      <c r="L23" s="25"/>
      <c r="M23" s="76">
        <v>64960</v>
      </c>
      <c r="N23" s="25"/>
      <c r="O23" s="138"/>
      <c r="P23" s="138"/>
      <c r="Q23" s="138"/>
      <c r="R23" s="138"/>
      <c r="S23" s="138"/>
      <c r="T23" s="138"/>
      <c r="U23" s="138"/>
      <c r="V23" s="138"/>
      <c r="W23" s="138"/>
      <c r="X23" s="138"/>
    </row>
    <row r="24" s="1" customFormat="1" ht="20.25" customHeight="1" spans="1:24">
      <c r="A24" s="145" t="s">
        <v>70</v>
      </c>
      <c r="B24" s="145" t="s">
        <v>70</v>
      </c>
      <c r="C24" s="145" t="s">
        <v>265</v>
      </c>
      <c r="D24" s="145" t="s">
        <v>266</v>
      </c>
      <c r="E24" s="145" t="s">
        <v>145</v>
      </c>
      <c r="F24" s="145" t="s">
        <v>146</v>
      </c>
      <c r="G24" s="145" t="s">
        <v>267</v>
      </c>
      <c r="H24" s="145" t="s">
        <v>268</v>
      </c>
      <c r="I24" s="138">
        <v>3400</v>
      </c>
      <c r="J24" s="138">
        <v>3400</v>
      </c>
      <c r="K24" s="25"/>
      <c r="L24" s="25"/>
      <c r="M24" s="76">
        <v>3400</v>
      </c>
      <c r="N24" s="25"/>
      <c r="O24" s="138"/>
      <c r="P24" s="138"/>
      <c r="Q24" s="138"/>
      <c r="R24" s="138"/>
      <c r="S24" s="138"/>
      <c r="T24" s="138"/>
      <c r="U24" s="138"/>
      <c r="V24" s="138"/>
      <c r="W24" s="138"/>
      <c r="X24" s="138"/>
    </row>
    <row r="25" s="1" customFormat="1" ht="20.25" customHeight="1" spans="1:24">
      <c r="A25" s="145" t="s">
        <v>70</v>
      </c>
      <c r="B25" s="145" t="s">
        <v>70</v>
      </c>
      <c r="C25" s="145" t="s">
        <v>265</v>
      </c>
      <c r="D25" s="145" t="s">
        <v>266</v>
      </c>
      <c r="E25" s="145" t="s">
        <v>145</v>
      </c>
      <c r="F25" s="145" t="s">
        <v>146</v>
      </c>
      <c r="G25" s="145" t="s">
        <v>269</v>
      </c>
      <c r="H25" s="145" t="s">
        <v>270</v>
      </c>
      <c r="I25" s="138">
        <v>600</v>
      </c>
      <c r="J25" s="138">
        <v>600</v>
      </c>
      <c r="K25" s="25"/>
      <c r="L25" s="25"/>
      <c r="M25" s="76">
        <v>600</v>
      </c>
      <c r="N25" s="25"/>
      <c r="O25" s="138"/>
      <c r="P25" s="138"/>
      <c r="Q25" s="138"/>
      <c r="R25" s="138"/>
      <c r="S25" s="138"/>
      <c r="T25" s="138"/>
      <c r="U25" s="138"/>
      <c r="V25" s="138"/>
      <c r="W25" s="138"/>
      <c r="X25" s="138"/>
    </row>
    <row r="26" s="1" customFormat="1" ht="20.25" customHeight="1" spans="1:24">
      <c r="A26" s="145" t="s">
        <v>70</v>
      </c>
      <c r="B26" s="145" t="s">
        <v>70</v>
      </c>
      <c r="C26" s="145" t="s">
        <v>265</v>
      </c>
      <c r="D26" s="145" t="s">
        <v>266</v>
      </c>
      <c r="E26" s="145" t="s">
        <v>145</v>
      </c>
      <c r="F26" s="145" t="s">
        <v>146</v>
      </c>
      <c r="G26" s="145" t="s">
        <v>271</v>
      </c>
      <c r="H26" s="145" t="s">
        <v>272</v>
      </c>
      <c r="I26" s="138">
        <v>16200</v>
      </c>
      <c r="J26" s="138">
        <v>16200</v>
      </c>
      <c r="K26" s="25"/>
      <c r="L26" s="25"/>
      <c r="M26" s="76">
        <v>16200</v>
      </c>
      <c r="N26" s="25"/>
      <c r="O26" s="138"/>
      <c r="P26" s="138"/>
      <c r="Q26" s="138"/>
      <c r="R26" s="138"/>
      <c r="S26" s="138"/>
      <c r="T26" s="138"/>
      <c r="U26" s="138"/>
      <c r="V26" s="138"/>
      <c r="W26" s="138"/>
      <c r="X26" s="138"/>
    </row>
    <row r="27" s="1" customFormat="1" ht="20.25" customHeight="1" spans="1:24">
      <c r="A27" s="145" t="s">
        <v>70</v>
      </c>
      <c r="B27" s="145" t="s">
        <v>70</v>
      </c>
      <c r="C27" s="145" t="s">
        <v>265</v>
      </c>
      <c r="D27" s="145" t="s">
        <v>266</v>
      </c>
      <c r="E27" s="145" t="s">
        <v>145</v>
      </c>
      <c r="F27" s="145" t="s">
        <v>146</v>
      </c>
      <c r="G27" s="145" t="s">
        <v>273</v>
      </c>
      <c r="H27" s="145" t="s">
        <v>274</v>
      </c>
      <c r="I27" s="138">
        <v>15600</v>
      </c>
      <c r="J27" s="138">
        <v>15600</v>
      </c>
      <c r="K27" s="25"/>
      <c r="L27" s="25"/>
      <c r="M27" s="76">
        <v>15600</v>
      </c>
      <c r="N27" s="25"/>
      <c r="O27" s="138"/>
      <c r="P27" s="138"/>
      <c r="Q27" s="138"/>
      <c r="R27" s="138"/>
      <c r="S27" s="138"/>
      <c r="T27" s="138"/>
      <c r="U27" s="138"/>
      <c r="V27" s="138"/>
      <c r="W27" s="138"/>
      <c r="X27" s="138"/>
    </row>
    <row r="28" s="1" customFormat="1" ht="20.25" customHeight="1" spans="1:24">
      <c r="A28" s="145" t="s">
        <v>70</v>
      </c>
      <c r="B28" s="145" t="s">
        <v>70</v>
      </c>
      <c r="C28" s="145" t="s">
        <v>265</v>
      </c>
      <c r="D28" s="145" t="s">
        <v>266</v>
      </c>
      <c r="E28" s="145" t="s">
        <v>145</v>
      </c>
      <c r="F28" s="145" t="s">
        <v>146</v>
      </c>
      <c r="G28" s="145" t="s">
        <v>275</v>
      </c>
      <c r="H28" s="145" t="s">
        <v>276</v>
      </c>
      <c r="I28" s="138">
        <v>2000</v>
      </c>
      <c r="J28" s="138">
        <v>2000</v>
      </c>
      <c r="K28" s="25"/>
      <c r="L28" s="25"/>
      <c r="M28" s="76">
        <v>2000</v>
      </c>
      <c r="N28" s="25"/>
      <c r="O28" s="138"/>
      <c r="P28" s="138"/>
      <c r="Q28" s="138"/>
      <c r="R28" s="138"/>
      <c r="S28" s="138"/>
      <c r="T28" s="138"/>
      <c r="U28" s="138"/>
      <c r="V28" s="138"/>
      <c r="W28" s="138"/>
      <c r="X28" s="138"/>
    </row>
    <row r="29" s="1" customFormat="1" ht="20.25" customHeight="1" spans="1:24">
      <c r="A29" s="145" t="s">
        <v>70</v>
      </c>
      <c r="B29" s="145" t="s">
        <v>70</v>
      </c>
      <c r="C29" s="145" t="s">
        <v>265</v>
      </c>
      <c r="D29" s="145" t="s">
        <v>266</v>
      </c>
      <c r="E29" s="145" t="s">
        <v>145</v>
      </c>
      <c r="F29" s="145" t="s">
        <v>146</v>
      </c>
      <c r="G29" s="145" t="s">
        <v>277</v>
      </c>
      <c r="H29" s="145" t="s">
        <v>278</v>
      </c>
      <c r="I29" s="138">
        <v>2000</v>
      </c>
      <c r="J29" s="138">
        <v>2000</v>
      </c>
      <c r="K29" s="25"/>
      <c r="L29" s="25"/>
      <c r="M29" s="76">
        <v>2000</v>
      </c>
      <c r="N29" s="25"/>
      <c r="O29" s="138"/>
      <c r="P29" s="138"/>
      <c r="Q29" s="138"/>
      <c r="R29" s="138"/>
      <c r="S29" s="138"/>
      <c r="T29" s="138"/>
      <c r="U29" s="138"/>
      <c r="V29" s="138"/>
      <c r="W29" s="138"/>
      <c r="X29" s="138"/>
    </row>
    <row r="30" s="1" customFormat="1" ht="20.25" customHeight="1" spans="1:24">
      <c r="A30" s="145" t="s">
        <v>70</v>
      </c>
      <c r="B30" s="145" t="s">
        <v>70</v>
      </c>
      <c r="C30" s="145" t="s">
        <v>265</v>
      </c>
      <c r="D30" s="145" t="s">
        <v>266</v>
      </c>
      <c r="E30" s="145" t="s">
        <v>101</v>
      </c>
      <c r="F30" s="145" t="s">
        <v>102</v>
      </c>
      <c r="G30" s="145" t="s">
        <v>279</v>
      </c>
      <c r="H30" s="145" t="s">
        <v>280</v>
      </c>
      <c r="I30" s="138">
        <v>600</v>
      </c>
      <c r="J30" s="138">
        <v>600</v>
      </c>
      <c r="K30" s="25"/>
      <c r="L30" s="25"/>
      <c r="M30" s="76">
        <v>600</v>
      </c>
      <c r="N30" s="25"/>
      <c r="O30" s="138"/>
      <c r="P30" s="138"/>
      <c r="Q30" s="138"/>
      <c r="R30" s="138"/>
      <c r="S30" s="138"/>
      <c r="T30" s="138"/>
      <c r="U30" s="138"/>
      <c r="V30" s="138"/>
      <c r="W30" s="138"/>
      <c r="X30" s="138"/>
    </row>
    <row r="31" s="1" customFormat="1" ht="20.25" customHeight="1" spans="1:24">
      <c r="A31" s="145" t="s">
        <v>70</v>
      </c>
      <c r="B31" s="145" t="s">
        <v>70</v>
      </c>
      <c r="C31" s="145" t="s">
        <v>265</v>
      </c>
      <c r="D31" s="145" t="s">
        <v>266</v>
      </c>
      <c r="E31" s="145" t="s">
        <v>107</v>
      </c>
      <c r="F31" s="145" t="s">
        <v>108</v>
      </c>
      <c r="G31" s="145" t="s">
        <v>279</v>
      </c>
      <c r="H31" s="145" t="s">
        <v>280</v>
      </c>
      <c r="I31" s="138">
        <v>13200</v>
      </c>
      <c r="J31" s="138">
        <v>13200</v>
      </c>
      <c r="K31" s="25"/>
      <c r="L31" s="25"/>
      <c r="M31" s="76">
        <v>13200</v>
      </c>
      <c r="N31" s="25"/>
      <c r="O31" s="138"/>
      <c r="P31" s="138"/>
      <c r="Q31" s="138"/>
      <c r="R31" s="138"/>
      <c r="S31" s="138"/>
      <c r="T31" s="138"/>
      <c r="U31" s="138"/>
      <c r="V31" s="138"/>
      <c r="W31" s="138"/>
      <c r="X31" s="138"/>
    </row>
    <row r="32" s="1" customFormat="1" ht="20.25" customHeight="1" spans="1:24">
      <c r="A32" s="145" t="s">
        <v>70</v>
      </c>
      <c r="B32" s="145" t="s">
        <v>70</v>
      </c>
      <c r="C32" s="145" t="s">
        <v>281</v>
      </c>
      <c r="D32" s="145" t="s">
        <v>282</v>
      </c>
      <c r="E32" s="145" t="s">
        <v>111</v>
      </c>
      <c r="F32" s="145" t="s">
        <v>112</v>
      </c>
      <c r="G32" s="145" t="s">
        <v>283</v>
      </c>
      <c r="H32" s="145" t="s">
        <v>284</v>
      </c>
      <c r="I32" s="138">
        <v>34956</v>
      </c>
      <c r="J32" s="138">
        <v>34956</v>
      </c>
      <c r="K32" s="25"/>
      <c r="L32" s="25"/>
      <c r="M32" s="76">
        <v>34956</v>
      </c>
      <c r="N32" s="25"/>
      <c r="O32" s="138"/>
      <c r="P32" s="138"/>
      <c r="Q32" s="138"/>
      <c r="R32" s="138"/>
      <c r="S32" s="138"/>
      <c r="T32" s="138"/>
      <c r="U32" s="138"/>
      <c r="V32" s="138"/>
      <c r="W32" s="138"/>
      <c r="X32" s="138"/>
    </row>
    <row r="33" s="1" customFormat="1" ht="20.25" customHeight="1" spans="1:24">
      <c r="A33" s="145" t="s">
        <v>70</v>
      </c>
      <c r="B33" s="145" t="s">
        <v>70</v>
      </c>
      <c r="C33" s="145" t="s">
        <v>285</v>
      </c>
      <c r="D33" s="145" t="s">
        <v>286</v>
      </c>
      <c r="E33" s="145" t="s">
        <v>145</v>
      </c>
      <c r="F33" s="145" t="s">
        <v>146</v>
      </c>
      <c r="G33" s="145" t="s">
        <v>238</v>
      </c>
      <c r="H33" s="145" t="s">
        <v>239</v>
      </c>
      <c r="I33" s="138">
        <v>417960</v>
      </c>
      <c r="J33" s="138">
        <v>417960</v>
      </c>
      <c r="K33" s="25"/>
      <c r="L33" s="25"/>
      <c r="M33" s="76">
        <v>417960</v>
      </c>
      <c r="N33" s="25"/>
      <c r="O33" s="138"/>
      <c r="P33" s="138"/>
      <c r="Q33" s="138"/>
      <c r="R33" s="138"/>
      <c r="S33" s="138"/>
      <c r="T33" s="138"/>
      <c r="U33" s="138"/>
      <c r="V33" s="138"/>
      <c r="W33" s="138"/>
      <c r="X33" s="138"/>
    </row>
    <row r="34" s="1" customFormat="1" ht="20.25" customHeight="1" spans="1:24">
      <c r="A34" s="145" t="s">
        <v>70</v>
      </c>
      <c r="B34" s="145" t="s">
        <v>70</v>
      </c>
      <c r="C34" s="145" t="s">
        <v>287</v>
      </c>
      <c r="D34" s="145" t="s">
        <v>251</v>
      </c>
      <c r="E34" s="145" t="s">
        <v>119</v>
      </c>
      <c r="F34" s="145" t="s">
        <v>120</v>
      </c>
      <c r="G34" s="145" t="s">
        <v>248</v>
      </c>
      <c r="H34" s="145" t="s">
        <v>249</v>
      </c>
      <c r="I34" s="138">
        <v>88000</v>
      </c>
      <c r="J34" s="138">
        <v>88000</v>
      </c>
      <c r="K34" s="25"/>
      <c r="L34" s="25"/>
      <c r="M34" s="76">
        <v>88000</v>
      </c>
      <c r="N34" s="25"/>
      <c r="O34" s="138"/>
      <c r="P34" s="138"/>
      <c r="Q34" s="138"/>
      <c r="R34" s="138"/>
      <c r="S34" s="138"/>
      <c r="T34" s="138"/>
      <c r="U34" s="138"/>
      <c r="V34" s="138"/>
      <c r="W34" s="138"/>
      <c r="X34" s="138"/>
    </row>
    <row r="35" s="1" customFormat="1" ht="20.25" customHeight="1" spans="1:24">
      <c r="A35" s="145" t="s">
        <v>70</v>
      </c>
      <c r="B35" s="145" t="s">
        <v>70</v>
      </c>
      <c r="C35" s="145" t="s">
        <v>288</v>
      </c>
      <c r="D35" s="145" t="s">
        <v>211</v>
      </c>
      <c r="E35" s="145" t="s">
        <v>145</v>
      </c>
      <c r="F35" s="145" t="s">
        <v>146</v>
      </c>
      <c r="G35" s="145" t="s">
        <v>289</v>
      </c>
      <c r="H35" s="145" t="s">
        <v>211</v>
      </c>
      <c r="I35" s="138">
        <v>5000</v>
      </c>
      <c r="J35" s="138">
        <v>5000</v>
      </c>
      <c r="K35" s="25"/>
      <c r="L35" s="25"/>
      <c r="M35" s="76">
        <v>5000</v>
      </c>
      <c r="N35" s="25"/>
      <c r="O35" s="138"/>
      <c r="P35" s="138"/>
      <c r="Q35" s="138"/>
      <c r="R35" s="138"/>
      <c r="S35" s="138"/>
      <c r="T35" s="138"/>
      <c r="U35" s="138"/>
      <c r="V35" s="138"/>
      <c r="W35" s="138"/>
      <c r="X35" s="138"/>
    </row>
    <row r="36" s="1" customFormat="1" ht="20.25" customHeight="1" spans="1:24">
      <c r="A36" s="145" t="s">
        <v>70</v>
      </c>
      <c r="B36" s="145" t="s">
        <v>70</v>
      </c>
      <c r="C36" s="145" t="s">
        <v>290</v>
      </c>
      <c r="D36" s="145" t="s">
        <v>291</v>
      </c>
      <c r="E36" s="145" t="s">
        <v>111</v>
      </c>
      <c r="F36" s="145" t="s">
        <v>112</v>
      </c>
      <c r="G36" s="145" t="s">
        <v>292</v>
      </c>
      <c r="H36" s="145" t="s">
        <v>293</v>
      </c>
      <c r="I36" s="138">
        <v>215628.8</v>
      </c>
      <c r="J36" s="138">
        <v>215628.8</v>
      </c>
      <c r="K36" s="25"/>
      <c r="L36" s="25"/>
      <c r="M36" s="76">
        <v>215628.8</v>
      </c>
      <c r="N36" s="25"/>
      <c r="O36" s="138"/>
      <c r="P36" s="138"/>
      <c r="Q36" s="138"/>
      <c r="R36" s="138"/>
      <c r="S36" s="138"/>
      <c r="T36" s="138"/>
      <c r="U36" s="138"/>
      <c r="V36" s="138"/>
      <c r="W36" s="138"/>
      <c r="X36" s="138"/>
    </row>
    <row r="37" s="1" customFormat="1" ht="20.25" customHeight="1" spans="1:24">
      <c r="A37" s="145" t="s">
        <v>70</v>
      </c>
      <c r="B37" s="145" t="s">
        <v>70</v>
      </c>
      <c r="C37" s="145" t="s">
        <v>294</v>
      </c>
      <c r="D37" s="145" t="s">
        <v>295</v>
      </c>
      <c r="E37" s="145" t="s">
        <v>145</v>
      </c>
      <c r="F37" s="145" t="s">
        <v>146</v>
      </c>
      <c r="G37" s="145" t="s">
        <v>296</v>
      </c>
      <c r="H37" s="145" t="s">
        <v>297</v>
      </c>
      <c r="I37" s="138">
        <v>540000</v>
      </c>
      <c r="J37" s="138">
        <v>540000</v>
      </c>
      <c r="K37" s="25"/>
      <c r="L37" s="25"/>
      <c r="M37" s="76">
        <v>540000</v>
      </c>
      <c r="N37" s="25"/>
      <c r="O37" s="138"/>
      <c r="P37" s="138"/>
      <c r="Q37" s="138"/>
      <c r="R37" s="138"/>
      <c r="S37" s="138"/>
      <c r="T37" s="138"/>
      <c r="U37" s="138"/>
      <c r="V37" s="138"/>
      <c r="W37" s="138"/>
      <c r="X37" s="138"/>
    </row>
    <row r="38" s="1" customFormat="1" ht="17.25" customHeight="1" spans="1:24">
      <c r="A38" s="34" t="s">
        <v>206</v>
      </c>
      <c r="B38" s="35"/>
      <c r="C38" s="146"/>
      <c r="D38" s="146"/>
      <c r="E38" s="146"/>
      <c r="F38" s="146"/>
      <c r="G38" s="146"/>
      <c r="H38" s="147"/>
      <c r="I38" s="138">
        <v>6743302.78</v>
      </c>
      <c r="J38" s="138">
        <v>6743302.78</v>
      </c>
      <c r="K38" s="138"/>
      <c r="L38" s="138"/>
      <c r="M38" s="76">
        <v>6743302.78</v>
      </c>
      <c r="N38" s="138"/>
      <c r="O38" s="138"/>
      <c r="P38" s="138"/>
      <c r="Q38" s="138"/>
      <c r="R38" s="138"/>
      <c r="S38" s="138"/>
      <c r="T38" s="138"/>
      <c r="U38" s="138"/>
      <c r="V38" s="138"/>
      <c r="W38" s="138"/>
      <c r="X38" s="138"/>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pane ySplit="1" topLeftCell="A15" activePane="bottomLeft" state="frozen"/>
      <selection/>
      <selection pane="bottomLeft" activeCell="A4" sqref="$A4:$XFD3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33"/>
      <c r="E2" s="3"/>
      <c r="F2" s="3"/>
      <c r="G2" s="3"/>
      <c r="H2" s="3"/>
      <c r="U2" s="133"/>
      <c r="W2" s="139" t="s">
        <v>298</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s="1" customFormat="1" ht="13.5" customHeight="1" spans="1:23">
      <c r="A4" s="6" t="str">
        <f>"单位名称："&amp;"寻甸回族彝族自治县应急管理局"</f>
        <v>单位名称：寻甸回族彝族自治县应急管理局</v>
      </c>
      <c r="B4" s="7"/>
      <c r="C4" s="7"/>
      <c r="D4" s="7"/>
      <c r="E4" s="7"/>
      <c r="F4" s="7"/>
      <c r="G4" s="7"/>
      <c r="H4" s="7"/>
      <c r="I4" s="8"/>
      <c r="J4" s="8"/>
      <c r="K4" s="8"/>
      <c r="L4" s="8"/>
      <c r="M4" s="8"/>
      <c r="N4" s="8"/>
      <c r="O4" s="8"/>
      <c r="P4" s="8"/>
      <c r="Q4" s="8"/>
      <c r="U4" s="140"/>
      <c r="W4" s="64" t="s">
        <v>1</v>
      </c>
    </row>
    <row r="5" s="1" customFormat="1" ht="21.75" customHeight="1" spans="1:23">
      <c r="A5" s="10" t="s">
        <v>299</v>
      </c>
      <c r="B5" s="11" t="s">
        <v>217</v>
      </c>
      <c r="C5" s="10" t="s">
        <v>218</v>
      </c>
      <c r="D5" s="10" t="s">
        <v>300</v>
      </c>
      <c r="E5" s="11" t="s">
        <v>219</v>
      </c>
      <c r="F5" s="11" t="s">
        <v>220</v>
      </c>
      <c r="G5" s="11" t="s">
        <v>301</v>
      </c>
      <c r="H5" s="11" t="s">
        <v>302</v>
      </c>
      <c r="I5" s="29" t="s">
        <v>55</v>
      </c>
      <c r="J5" s="12" t="s">
        <v>303</v>
      </c>
      <c r="K5" s="13"/>
      <c r="L5" s="13"/>
      <c r="M5" s="14"/>
      <c r="N5" s="12" t="s">
        <v>225</v>
      </c>
      <c r="O5" s="13"/>
      <c r="P5" s="14"/>
      <c r="Q5" s="11" t="s">
        <v>61</v>
      </c>
      <c r="R5" s="12" t="s">
        <v>62</v>
      </c>
      <c r="S5" s="13"/>
      <c r="T5" s="13"/>
      <c r="U5" s="13"/>
      <c r="V5" s="13"/>
      <c r="W5" s="14"/>
    </row>
    <row r="6" s="1" customFormat="1" ht="21.75" customHeight="1" spans="1:23">
      <c r="A6" s="15"/>
      <c r="B6" s="30"/>
      <c r="C6" s="15"/>
      <c r="D6" s="15"/>
      <c r="E6" s="16"/>
      <c r="F6" s="16"/>
      <c r="G6" s="16"/>
      <c r="H6" s="16"/>
      <c r="I6" s="30"/>
      <c r="J6" s="134" t="s">
        <v>58</v>
      </c>
      <c r="K6" s="135"/>
      <c r="L6" s="11" t="s">
        <v>59</v>
      </c>
      <c r="M6" s="11" t="s">
        <v>60</v>
      </c>
      <c r="N6" s="11" t="s">
        <v>58</v>
      </c>
      <c r="O6" s="11" t="s">
        <v>59</v>
      </c>
      <c r="P6" s="11" t="s">
        <v>60</v>
      </c>
      <c r="Q6" s="16"/>
      <c r="R6" s="11" t="s">
        <v>57</v>
      </c>
      <c r="S6" s="11" t="s">
        <v>64</v>
      </c>
      <c r="T6" s="11" t="s">
        <v>231</v>
      </c>
      <c r="U6" s="11" t="s">
        <v>66</v>
      </c>
      <c r="V6" s="11" t="s">
        <v>67</v>
      </c>
      <c r="W6" s="11" t="s">
        <v>68</v>
      </c>
    </row>
    <row r="7" s="1" customFormat="1" ht="21" customHeight="1" spans="1:23">
      <c r="A7" s="30"/>
      <c r="B7" s="30"/>
      <c r="C7" s="30"/>
      <c r="D7" s="30"/>
      <c r="E7" s="30"/>
      <c r="F7" s="30"/>
      <c r="G7" s="30"/>
      <c r="H7" s="30"/>
      <c r="I7" s="30"/>
      <c r="J7" s="136"/>
      <c r="K7" s="137"/>
      <c r="L7" s="30"/>
      <c r="M7" s="30"/>
      <c r="N7" s="30"/>
      <c r="O7" s="30"/>
      <c r="P7" s="30"/>
      <c r="Q7" s="30"/>
      <c r="R7" s="30"/>
      <c r="S7" s="30"/>
      <c r="T7" s="30"/>
      <c r="U7" s="30"/>
      <c r="V7" s="30"/>
      <c r="W7" s="30"/>
    </row>
    <row r="8" s="1" customFormat="1" ht="39.75" customHeight="1" spans="1:23">
      <c r="A8" s="18"/>
      <c r="B8" s="20"/>
      <c r="C8" s="18"/>
      <c r="D8" s="18"/>
      <c r="E8" s="19"/>
      <c r="F8" s="19"/>
      <c r="G8" s="19"/>
      <c r="H8" s="19"/>
      <c r="I8" s="20"/>
      <c r="J8" s="67" t="s">
        <v>57</v>
      </c>
      <c r="K8" s="67" t="s">
        <v>304</v>
      </c>
      <c r="L8" s="19"/>
      <c r="M8" s="19"/>
      <c r="N8" s="19"/>
      <c r="O8" s="19"/>
      <c r="P8" s="19"/>
      <c r="Q8" s="19"/>
      <c r="R8" s="19"/>
      <c r="S8" s="19"/>
      <c r="T8" s="19"/>
      <c r="U8" s="20"/>
      <c r="V8" s="19"/>
      <c r="W8" s="19"/>
    </row>
    <row r="9" s="1" customFormat="1" ht="15" customHeight="1" spans="1:23">
      <c r="A9" s="21">
        <v>1</v>
      </c>
      <c r="B9" s="21">
        <v>2</v>
      </c>
      <c r="C9" s="21">
        <v>3</v>
      </c>
      <c r="D9" s="21">
        <v>4</v>
      </c>
      <c r="E9" s="21">
        <v>5</v>
      </c>
      <c r="F9" s="21">
        <v>6</v>
      </c>
      <c r="G9" s="21">
        <v>7</v>
      </c>
      <c r="H9" s="21">
        <v>8</v>
      </c>
      <c r="I9" s="21">
        <v>9</v>
      </c>
      <c r="J9" s="21">
        <v>10</v>
      </c>
      <c r="K9" s="21">
        <v>11</v>
      </c>
      <c r="L9" s="37">
        <v>12</v>
      </c>
      <c r="M9" s="37">
        <v>13</v>
      </c>
      <c r="N9" s="37">
        <v>14</v>
      </c>
      <c r="O9" s="37">
        <v>15</v>
      </c>
      <c r="P9" s="37">
        <v>16</v>
      </c>
      <c r="Q9" s="37">
        <v>17</v>
      </c>
      <c r="R9" s="37">
        <v>18</v>
      </c>
      <c r="S9" s="37">
        <v>19</v>
      </c>
      <c r="T9" s="37">
        <v>20</v>
      </c>
      <c r="U9" s="21">
        <v>21</v>
      </c>
      <c r="V9" s="37">
        <v>22</v>
      </c>
      <c r="W9" s="21">
        <v>23</v>
      </c>
    </row>
    <row r="10" s="1" customFormat="1" ht="21.75" customHeight="1" spans="1:23">
      <c r="A10" s="69" t="s">
        <v>305</v>
      </c>
      <c r="B10" s="69" t="s">
        <v>306</v>
      </c>
      <c r="C10" s="69" t="s">
        <v>307</v>
      </c>
      <c r="D10" s="69" t="s">
        <v>70</v>
      </c>
      <c r="E10" s="69" t="s">
        <v>158</v>
      </c>
      <c r="F10" s="69" t="s">
        <v>159</v>
      </c>
      <c r="G10" s="69" t="s">
        <v>273</v>
      </c>
      <c r="H10" s="69" t="s">
        <v>274</v>
      </c>
      <c r="I10" s="138">
        <v>30000</v>
      </c>
      <c r="J10" s="138">
        <v>30000</v>
      </c>
      <c r="K10" s="76">
        <v>30000</v>
      </c>
      <c r="L10" s="138"/>
      <c r="M10" s="138"/>
      <c r="N10" s="138"/>
      <c r="O10" s="138"/>
      <c r="P10" s="138"/>
      <c r="Q10" s="138"/>
      <c r="R10" s="138"/>
      <c r="S10" s="138"/>
      <c r="T10" s="138"/>
      <c r="U10" s="138"/>
      <c r="V10" s="138"/>
      <c r="W10" s="138"/>
    </row>
    <row r="11" s="1" customFormat="1" ht="21.75" customHeight="1" spans="1:23">
      <c r="A11" s="69" t="s">
        <v>305</v>
      </c>
      <c r="B11" s="69" t="s">
        <v>308</v>
      </c>
      <c r="C11" s="69" t="s">
        <v>309</v>
      </c>
      <c r="D11" s="69" t="s">
        <v>70</v>
      </c>
      <c r="E11" s="69" t="s">
        <v>154</v>
      </c>
      <c r="F11" s="69" t="s">
        <v>155</v>
      </c>
      <c r="G11" s="69" t="s">
        <v>310</v>
      </c>
      <c r="H11" s="69" t="s">
        <v>311</v>
      </c>
      <c r="I11" s="138">
        <v>205200</v>
      </c>
      <c r="J11" s="138">
        <v>205200</v>
      </c>
      <c r="K11" s="76">
        <v>205200</v>
      </c>
      <c r="L11" s="138"/>
      <c r="M11" s="138"/>
      <c r="N11" s="138"/>
      <c r="O11" s="138"/>
      <c r="P11" s="138"/>
      <c r="Q11" s="138"/>
      <c r="R11" s="138"/>
      <c r="S11" s="138"/>
      <c r="T11" s="138"/>
      <c r="U11" s="138"/>
      <c r="V11" s="138"/>
      <c r="W11" s="138"/>
    </row>
    <row r="12" s="1" customFormat="1" ht="21.75" customHeight="1" spans="1:23">
      <c r="A12" s="69" t="s">
        <v>305</v>
      </c>
      <c r="B12" s="69" t="s">
        <v>312</v>
      </c>
      <c r="C12" s="69" t="s">
        <v>313</v>
      </c>
      <c r="D12" s="69" t="s">
        <v>70</v>
      </c>
      <c r="E12" s="69" t="s">
        <v>127</v>
      </c>
      <c r="F12" s="69" t="s">
        <v>128</v>
      </c>
      <c r="G12" s="69" t="s">
        <v>314</v>
      </c>
      <c r="H12" s="69" t="s">
        <v>315</v>
      </c>
      <c r="I12" s="138">
        <v>400000</v>
      </c>
      <c r="J12" s="138">
        <v>400000</v>
      </c>
      <c r="K12" s="76">
        <v>400000</v>
      </c>
      <c r="L12" s="138"/>
      <c r="M12" s="138"/>
      <c r="N12" s="138"/>
      <c r="O12" s="138"/>
      <c r="P12" s="138"/>
      <c r="Q12" s="138"/>
      <c r="R12" s="138"/>
      <c r="S12" s="138"/>
      <c r="T12" s="138"/>
      <c r="U12" s="138"/>
      <c r="V12" s="138"/>
      <c r="W12" s="138"/>
    </row>
    <row r="13" s="1" customFormat="1" ht="21.75" customHeight="1" spans="1:23">
      <c r="A13" s="69" t="s">
        <v>305</v>
      </c>
      <c r="B13" s="69" t="s">
        <v>316</v>
      </c>
      <c r="C13" s="69" t="s">
        <v>317</v>
      </c>
      <c r="D13" s="69" t="s">
        <v>70</v>
      </c>
      <c r="E13" s="69" t="s">
        <v>133</v>
      </c>
      <c r="F13" s="69" t="s">
        <v>134</v>
      </c>
      <c r="G13" s="69" t="s">
        <v>267</v>
      </c>
      <c r="H13" s="69" t="s">
        <v>268</v>
      </c>
      <c r="I13" s="138">
        <v>647760</v>
      </c>
      <c r="J13" s="138">
        <v>647760</v>
      </c>
      <c r="K13" s="76">
        <v>647760</v>
      </c>
      <c r="L13" s="138"/>
      <c r="M13" s="138"/>
      <c r="N13" s="138"/>
      <c r="O13" s="138"/>
      <c r="P13" s="138"/>
      <c r="Q13" s="138"/>
      <c r="R13" s="138"/>
      <c r="S13" s="138"/>
      <c r="T13" s="138"/>
      <c r="U13" s="138"/>
      <c r="V13" s="138"/>
      <c r="W13" s="138"/>
    </row>
    <row r="14" s="1" customFormat="1" ht="21.75" customHeight="1" spans="1:23">
      <c r="A14" s="69" t="s">
        <v>305</v>
      </c>
      <c r="B14" s="69" t="s">
        <v>318</v>
      </c>
      <c r="C14" s="69" t="s">
        <v>319</v>
      </c>
      <c r="D14" s="69" t="s">
        <v>70</v>
      </c>
      <c r="E14" s="69" t="s">
        <v>153</v>
      </c>
      <c r="F14" s="69" t="s">
        <v>146</v>
      </c>
      <c r="G14" s="69" t="s">
        <v>310</v>
      </c>
      <c r="H14" s="69" t="s">
        <v>311</v>
      </c>
      <c r="I14" s="138">
        <v>205124</v>
      </c>
      <c r="J14" s="138">
        <v>205124</v>
      </c>
      <c r="K14" s="76">
        <v>205124</v>
      </c>
      <c r="L14" s="138"/>
      <c r="M14" s="138"/>
      <c r="N14" s="138"/>
      <c r="O14" s="138"/>
      <c r="P14" s="138"/>
      <c r="Q14" s="138"/>
      <c r="R14" s="138"/>
      <c r="S14" s="138"/>
      <c r="T14" s="138"/>
      <c r="U14" s="138"/>
      <c r="V14" s="138"/>
      <c r="W14" s="138"/>
    </row>
    <row r="15" s="1" customFormat="1" ht="21.75" customHeight="1" spans="1:23">
      <c r="A15" s="69" t="s">
        <v>305</v>
      </c>
      <c r="B15" s="69" t="s">
        <v>320</v>
      </c>
      <c r="C15" s="69" t="s">
        <v>321</v>
      </c>
      <c r="D15" s="69" t="s">
        <v>70</v>
      </c>
      <c r="E15" s="69" t="s">
        <v>147</v>
      </c>
      <c r="F15" s="69" t="s">
        <v>148</v>
      </c>
      <c r="G15" s="69" t="s">
        <v>322</v>
      </c>
      <c r="H15" s="69" t="s">
        <v>323</v>
      </c>
      <c r="I15" s="138">
        <v>1211960.9</v>
      </c>
      <c r="J15" s="138">
        <v>1211960.9</v>
      </c>
      <c r="K15" s="76">
        <v>1211960.9</v>
      </c>
      <c r="L15" s="138"/>
      <c r="M15" s="138"/>
      <c r="N15" s="138"/>
      <c r="O15" s="138"/>
      <c r="P15" s="138"/>
      <c r="Q15" s="138"/>
      <c r="R15" s="138"/>
      <c r="S15" s="138"/>
      <c r="T15" s="138"/>
      <c r="U15" s="138"/>
      <c r="V15" s="138"/>
      <c r="W15" s="138"/>
    </row>
    <row r="16" s="1" customFormat="1" ht="21.75" customHeight="1" spans="1:23">
      <c r="A16" s="69" t="s">
        <v>305</v>
      </c>
      <c r="B16" s="69" t="s">
        <v>324</v>
      </c>
      <c r="C16" s="69" t="s">
        <v>325</v>
      </c>
      <c r="D16" s="69" t="s">
        <v>70</v>
      </c>
      <c r="E16" s="69" t="s">
        <v>166</v>
      </c>
      <c r="F16" s="69" t="s">
        <v>167</v>
      </c>
      <c r="G16" s="69" t="s">
        <v>326</v>
      </c>
      <c r="H16" s="69" t="s">
        <v>327</v>
      </c>
      <c r="I16" s="138">
        <v>200000</v>
      </c>
      <c r="J16" s="138">
        <v>200000</v>
      </c>
      <c r="K16" s="76">
        <v>200000</v>
      </c>
      <c r="L16" s="138"/>
      <c r="M16" s="138"/>
      <c r="N16" s="138"/>
      <c r="O16" s="138"/>
      <c r="P16" s="138"/>
      <c r="Q16" s="138"/>
      <c r="R16" s="138"/>
      <c r="S16" s="138"/>
      <c r="T16" s="138"/>
      <c r="U16" s="138"/>
      <c r="V16" s="138"/>
      <c r="W16" s="138"/>
    </row>
    <row r="17" s="1" customFormat="1" ht="21.75" customHeight="1" spans="1:23">
      <c r="A17" s="69" t="s">
        <v>305</v>
      </c>
      <c r="B17" s="69" t="s">
        <v>328</v>
      </c>
      <c r="C17" s="69" t="s">
        <v>329</v>
      </c>
      <c r="D17" s="69" t="s">
        <v>70</v>
      </c>
      <c r="E17" s="69" t="s">
        <v>166</v>
      </c>
      <c r="F17" s="69" t="s">
        <v>167</v>
      </c>
      <c r="G17" s="69" t="s">
        <v>330</v>
      </c>
      <c r="H17" s="69" t="s">
        <v>331</v>
      </c>
      <c r="I17" s="138">
        <v>200000</v>
      </c>
      <c r="J17" s="138">
        <v>200000</v>
      </c>
      <c r="K17" s="76">
        <v>200000</v>
      </c>
      <c r="L17" s="138"/>
      <c r="M17" s="138"/>
      <c r="N17" s="138"/>
      <c r="O17" s="138"/>
      <c r="P17" s="138"/>
      <c r="Q17" s="138"/>
      <c r="R17" s="138"/>
      <c r="S17" s="138"/>
      <c r="T17" s="138"/>
      <c r="U17" s="138"/>
      <c r="V17" s="138"/>
      <c r="W17" s="138"/>
    </row>
    <row r="18" s="1" customFormat="1" ht="21.75" customHeight="1" spans="1:23">
      <c r="A18" s="69" t="s">
        <v>305</v>
      </c>
      <c r="B18" s="69" t="s">
        <v>332</v>
      </c>
      <c r="C18" s="69" t="s">
        <v>333</v>
      </c>
      <c r="D18" s="69" t="s">
        <v>70</v>
      </c>
      <c r="E18" s="69" t="s">
        <v>162</v>
      </c>
      <c r="F18" s="69" t="s">
        <v>163</v>
      </c>
      <c r="G18" s="69" t="s">
        <v>326</v>
      </c>
      <c r="H18" s="69" t="s">
        <v>327</v>
      </c>
      <c r="I18" s="138">
        <v>400100</v>
      </c>
      <c r="J18" s="138">
        <v>400100</v>
      </c>
      <c r="K18" s="76">
        <v>400100</v>
      </c>
      <c r="L18" s="138"/>
      <c r="M18" s="138"/>
      <c r="N18" s="138"/>
      <c r="O18" s="138"/>
      <c r="P18" s="138"/>
      <c r="Q18" s="138"/>
      <c r="R18" s="138"/>
      <c r="S18" s="138"/>
      <c r="T18" s="138"/>
      <c r="U18" s="138"/>
      <c r="V18" s="138"/>
      <c r="W18" s="138"/>
    </row>
    <row r="19" s="1" customFormat="1" ht="21.75" customHeight="1" spans="1:23">
      <c r="A19" s="69" t="s">
        <v>305</v>
      </c>
      <c r="B19" s="69" t="s">
        <v>334</v>
      </c>
      <c r="C19" s="69" t="s">
        <v>335</v>
      </c>
      <c r="D19" s="69" t="s">
        <v>70</v>
      </c>
      <c r="E19" s="69" t="s">
        <v>162</v>
      </c>
      <c r="F19" s="69" t="s">
        <v>163</v>
      </c>
      <c r="G19" s="69" t="s">
        <v>310</v>
      </c>
      <c r="H19" s="69" t="s">
        <v>311</v>
      </c>
      <c r="I19" s="138">
        <v>141350</v>
      </c>
      <c r="J19" s="138">
        <v>141350</v>
      </c>
      <c r="K19" s="76">
        <v>141350</v>
      </c>
      <c r="L19" s="138"/>
      <c r="M19" s="138"/>
      <c r="N19" s="138"/>
      <c r="O19" s="138"/>
      <c r="P19" s="138"/>
      <c r="Q19" s="138"/>
      <c r="R19" s="138"/>
      <c r="S19" s="138"/>
      <c r="T19" s="138"/>
      <c r="U19" s="138"/>
      <c r="V19" s="138"/>
      <c r="W19" s="138"/>
    </row>
    <row r="20" s="1" customFormat="1" ht="21.75" customHeight="1" spans="1:23">
      <c r="A20" s="69" t="s">
        <v>305</v>
      </c>
      <c r="B20" s="69" t="s">
        <v>336</v>
      </c>
      <c r="C20" s="69" t="s">
        <v>337</v>
      </c>
      <c r="D20" s="69" t="s">
        <v>70</v>
      </c>
      <c r="E20" s="69" t="s">
        <v>166</v>
      </c>
      <c r="F20" s="69" t="s">
        <v>167</v>
      </c>
      <c r="G20" s="69" t="s">
        <v>326</v>
      </c>
      <c r="H20" s="69" t="s">
        <v>327</v>
      </c>
      <c r="I20" s="138">
        <v>150000</v>
      </c>
      <c r="J20" s="138">
        <v>150000</v>
      </c>
      <c r="K20" s="76">
        <v>150000</v>
      </c>
      <c r="L20" s="138"/>
      <c r="M20" s="138"/>
      <c r="N20" s="138"/>
      <c r="O20" s="138"/>
      <c r="P20" s="138"/>
      <c r="Q20" s="138"/>
      <c r="R20" s="138"/>
      <c r="S20" s="138"/>
      <c r="T20" s="138"/>
      <c r="U20" s="138"/>
      <c r="V20" s="138"/>
      <c r="W20" s="138"/>
    </row>
    <row r="21" s="1" customFormat="1" ht="21.75" customHeight="1" spans="1:23">
      <c r="A21" s="69" t="s">
        <v>305</v>
      </c>
      <c r="B21" s="69" t="s">
        <v>338</v>
      </c>
      <c r="C21" s="69" t="s">
        <v>339</v>
      </c>
      <c r="D21" s="69" t="s">
        <v>70</v>
      </c>
      <c r="E21" s="69" t="s">
        <v>147</v>
      </c>
      <c r="F21" s="69" t="s">
        <v>148</v>
      </c>
      <c r="G21" s="69" t="s">
        <v>310</v>
      </c>
      <c r="H21" s="69" t="s">
        <v>311</v>
      </c>
      <c r="I21" s="138">
        <v>200000</v>
      </c>
      <c r="J21" s="138">
        <v>200000</v>
      </c>
      <c r="K21" s="76">
        <v>200000</v>
      </c>
      <c r="L21" s="138"/>
      <c r="M21" s="138"/>
      <c r="N21" s="138"/>
      <c r="O21" s="138"/>
      <c r="P21" s="138"/>
      <c r="Q21" s="138"/>
      <c r="R21" s="138"/>
      <c r="S21" s="138"/>
      <c r="T21" s="138"/>
      <c r="U21" s="138"/>
      <c r="V21" s="138"/>
      <c r="W21" s="138"/>
    </row>
    <row r="22" s="1" customFormat="1" ht="21.75" customHeight="1" spans="1:23">
      <c r="A22" s="69" t="s">
        <v>305</v>
      </c>
      <c r="B22" s="69" t="s">
        <v>340</v>
      </c>
      <c r="C22" s="69" t="s">
        <v>341</v>
      </c>
      <c r="D22" s="69" t="s">
        <v>70</v>
      </c>
      <c r="E22" s="69" t="s">
        <v>147</v>
      </c>
      <c r="F22" s="69" t="s">
        <v>148</v>
      </c>
      <c r="G22" s="69" t="s">
        <v>310</v>
      </c>
      <c r="H22" s="69" t="s">
        <v>311</v>
      </c>
      <c r="I22" s="138">
        <v>100000</v>
      </c>
      <c r="J22" s="138">
        <v>100000</v>
      </c>
      <c r="K22" s="76">
        <v>100000</v>
      </c>
      <c r="L22" s="138"/>
      <c r="M22" s="138"/>
      <c r="N22" s="138"/>
      <c r="O22" s="138"/>
      <c r="P22" s="138"/>
      <c r="Q22" s="138"/>
      <c r="R22" s="138"/>
      <c r="S22" s="138"/>
      <c r="T22" s="138"/>
      <c r="U22" s="138"/>
      <c r="V22" s="138"/>
      <c r="W22" s="138"/>
    </row>
    <row r="23" s="1" customFormat="1" ht="21.75" customHeight="1" spans="1:23">
      <c r="A23" s="69" t="s">
        <v>305</v>
      </c>
      <c r="B23" s="69" t="s">
        <v>342</v>
      </c>
      <c r="C23" s="69" t="s">
        <v>343</v>
      </c>
      <c r="D23" s="69" t="s">
        <v>70</v>
      </c>
      <c r="E23" s="69" t="s">
        <v>147</v>
      </c>
      <c r="F23" s="69" t="s">
        <v>148</v>
      </c>
      <c r="G23" s="69" t="s">
        <v>310</v>
      </c>
      <c r="H23" s="69" t="s">
        <v>311</v>
      </c>
      <c r="I23" s="138">
        <v>50000</v>
      </c>
      <c r="J23" s="138">
        <v>50000</v>
      </c>
      <c r="K23" s="76">
        <v>50000</v>
      </c>
      <c r="L23" s="138"/>
      <c r="M23" s="138"/>
      <c r="N23" s="138"/>
      <c r="O23" s="138"/>
      <c r="P23" s="138"/>
      <c r="Q23" s="138"/>
      <c r="R23" s="138"/>
      <c r="S23" s="138"/>
      <c r="T23" s="138"/>
      <c r="U23" s="138"/>
      <c r="V23" s="138"/>
      <c r="W23" s="138"/>
    </row>
    <row r="24" s="1" customFormat="1" ht="21.75" customHeight="1" spans="1:23">
      <c r="A24" s="69" t="s">
        <v>305</v>
      </c>
      <c r="B24" s="69" t="s">
        <v>344</v>
      </c>
      <c r="C24" s="69" t="s">
        <v>345</v>
      </c>
      <c r="D24" s="69" t="s">
        <v>70</v>
      </c>
      <c r="E24" s="69" t="s">
        <v>147</v>
      </c>
      <c r="F24" s="69" t="s">
        <v>148</v>
      </c>
      <c r="G24" s="69" t="s">
        <v>310</v>
      </c>
      <c r="H24" s="69" t="s">
        <v>311</v>
      </c>
      <c r="I24" s="138">
        <v>100000</v>
      </c>
      <c r="J24" s="138">
        <v>100000</v>
      </c>
      <c r="K24" s="76">
        <v>100000</v>
      </c>
      <c r="L24" s="138"/>
      <c r="M24" s="138"/>
      <c r="N24" s="138"/>
      <c r="O24" s="138"/>
      <c r="P24" s="138"/>
      <c r="Q24" s="138"/>
      <c r="R24" s="138"/>
      <c r="S24" s="138"/>
      <c r="T24" s="138"/>
      <c r="U24" s="138"/>
      <c r="V24" s="138"/>
      <c r="W24" s="138"/>
    </row>
    <row r="25" s="1" customFormat="1" ht="21.75" customHeight="1" spans="1:23">
      <c r="A25" s="69" t="s">
        <v>346</v>
      </c>
      <c r="B25" s="69" t="s">
        <v>347</v>
      </c>
      <c r="C25" s="69" t="s">
        <v>348</v>
      </c>
      <c r="D25" s="69" t="s">
        <v>70</v>
      </c>
      <c r="E25" s="69" t="s">
        <v>147</v>
      </c>
      <c r="F25" s="69" t="s">
        <v>148</v>
      </c>
      <c r="G25" s="69" t="s">
        <v>267</v>
      </c>
      <c r="H25" s="69" t="s">
        <v>268</v>
      </c>
      <c r="I25" s="138">
        <v>50000</v>
      </c>
      <c r="J25" s="138">
        <v>50000</v>
      </c>
      <c r="K25" s="76">
        <v>50000</v>
      </c>
      <c r="L25" s="138"/>
      <c r="M25" s="138"/>
      <c r="N25" s="138"/>
      <c r="O25" s="138"/>
      <c r="P25" s="138"/>
      <c r="Q25" s="138"/>
      <c r="R25" s="138"/>
      <c r="S25" s="138"/>
      <c r="T25" s="138"/>
      <c r="U25" s="138"/>
      <c r="V25" s="138"/>
      <c r="W25" s="138"/>
    </row>
    <row r="26" s="1" customFormat="1" ht="21.75" customHeight="1" spans="1:23">
      <c r="A26" s="69" t="s">
        <v>346</v>
      </c>
      <c r="B26" s="69" t="s">
        <v>349</v>
      </c>
      <c r="C26" s="69" t="s">
        <v>350</v>
      </c>
      <c r="D26" s="69" t="s">
        <v>70</v>
      </c>
      <c r="E26" s="69" t="s">
        <v>145</v>
      </c>
      <c r="F26" s="69" t="s">
        <v>146</v>
      </c>
      <c r="G26" s="69" t="s">
        <v>267</v>
      </c>
      <c r="H26" s="69" t="s">
        <v>268</v>
      </c>
      <c r="I26" s="138">
        <v>50000</v>
      </c>
      <c r="J26" s="138">
        <v>50000</v>
      </c>
      <c r="K26" s="76">
        <v>50000</v>
      </c>
      <c r="L26" s="138"/>
      <c r="M26" s="138"/>
      <c r="N26" s="138"/>
      <c r="O26" s="138"/>
      <c r="P26" s="138"/>
      <c r="Q26" s="138"/>
      <c r="R26" s="138"/>
      <c r="S26" s="138"/>
      <c r="T26" s="138"/>
      <c r="U26" s="138"/>
      <c r="V26" s="138"/>
      <c r="W26" s="138"/>
    </row>
    <row r="27" s="1" customFormat="1" ht="21.75" customHeight="1" spans="1:23">
      <c r="A27" s="69" t="s">
        <v>346</v>
      </c>
      <c r="B27" s="69" t="s">
        <v>351</v>
      </c>
      <c r="C27" s="69" t="s">
        <v>352</v>
      </c>
      <c r="D27" s="69" t="s">
        <v>70</v>
      </c>
      <c r="E27" s="69" t="s">
        <v>147</v>
      </c>
      <c r="F27" s="69" t="s">
        <v>148</v>
      </c>
      <c r="G27" s="69" t="s">
        <v>267</v>
      </c>
      <c r="H27" s="69" t="s">
        <v>268</v>
      </c>
      <c r="I27" s="138">
        <v>20477.84</v>
      </c>
      <c r="J27" s="138">
        <v>20477.84</v>
      </c>
      <c r="K27" s="76">
        <v>20477.84</v>
      </c>
      <c r="L27" s="138"/>
      <c r="M27" s="138"/>
      <c r="N27" s="138"/>
      <c r="O27" s="138"/>
      <c r="P27" s="138"/>
      <c r="Q27" s="138"/>
      <c r="R27" s="138"/>
      <c r="S27" s="138"/>
      <c r="T27" s="138"/>
      <c r="U27" s="138"/>
      <c r="V27" s="138"/>
      <c r="W27" s="138"/>
    </row>
    <row r="28" s="1" customFormat="1" ht="21.75" customHeight="1" spans="1:23">
      <c r="A28" s="69" t="s">
        <v>346</v>
      </c>
      <c r="B28" s="69" t="s">
        <v>353</v>
      </c>
      <c r="C28" s="69" t="s">
        <v>354</v>
      </c>
      <c r="D28" s="69" t="s">
        <v>70</v>
      </c>
      <c r="E28" s="69" t="s">
        <v>166</v>
      </c>
      <c r="F28" s="69" t="s">
        <v>167</v>
      </c>
      <c r="G28" s="69" t="s">
        <v>330</v>
      </c>
      <c r="H28" s="69" t="s">
        <v>331</v>
      </c>
      <c r="I28" s="138">
        <v>250242</v>
      </c>
      <c r="J28" s="138">
        <v>250242</v>
      </c>
      <c r="K28" s="76">
        <v>250242</v>
      </c>
      <c r="L28" s="138"/>
      <c r="M28" s="138"/>
      <c r="N28" s="138"/>
      <c r="O28" s="138"/>
      <c r="P28" s="138"/>
      <c r="Q28" s="138"/>
      <c r="R28" s="138"/>
      <c r="S28" s="138"/>
      <c r="T28" s="138"/>
      <c r="U28" s="138"/>
      <c r="V28" s="138"/>
      <c r="W28" s="138"/>
    </row>
    <row r="29" s="1" customFormat="1" ht="21.75" customHeight="1" spans="1:23">
      <c r="A29" s="69" t="s">
        <v>346</v>
      </c>
      <c r="B29" s="69" t="s">
        <v>355</v>
      </c>
      <c r="C29" s="69" t="s">
        <v>356</v>
      </c>
      <c r="D29" s="69" t="s">
        <v>70</v>
      </c>
      <c r="E29" s="69" t="s">
        <v>149</v>
      </c>
      <c r="F29" s="69" t="s">
        <v>150</v>
      </c>
      <c r="G29" s="69" t="s">
        <v>310</v>
      </c>
      <c r="H29" s="69" t="s">
        <v>311</v>
      </c>
      <c r="I29" s="138">
        <v>150000</v>
      </c>
      <c r="J29" s="138">
        <v>150000</v>
      </c>
      <c r="K29" s="76">
        <v>150000</v>
      </c>
      <c r="L29" s="138"/>
      <c r="M29" s="138"/>
      <c r="N29" s="138"/>
      <c r="O29" s="138"/>
      <c r="P29" s="138"/>
      <c r="Q29" s="138"/>
      <c r="R29" s="138"/>
      <c r="S29" s="138"/>
      <c r="T29" s="138"/>
      <c r="U29" s="138"/>
      <c r="V29" s="138"/>
      <c r="W29" s="138"/>
    </row>
    <row r="30" s="1" customFormat="1" ht="21.75" customHeight="1" spans="1:23">
      <c r="A30" s="69" t="s">
        <v>346</v>
      </c>
      <c r="B30" s="69" t="s">
        <v>357</v>
      </c>
      <c r="C30" s="69" t="s">
        <v>358</v>
      </c>
      <c r="D30" s="69" t="s">
        <v>70</v>
      </c>
      <c r="E30" s="69" t="s">
        <v>149</v>
      </c>
      <c r="F30" s="69" t="s">
        <v>150</v>
      </c>
      <c r="G30" s="69" t="s">
        <v>267</v>
      </c>
      <c r="H30" s="69" t="s">
        <v>268</v>
      </c>
      <c r="I30" s="138">
        <v>110506</v>
      </c>
      <c r="J30" s="138">
        <v>110506</v>
      </c>
      <c r="K30" s="76">
        <v>110506</v>
      </c>
      <c r="L30" s="138"/>
      <c r="M30" s="138"/>
      <c r="N30" s="138"/>
      <c r="O30" s="138"/>
      <c r="P30" s="138"/>
      <c r="Q30" s="138"/>
      <c r="R30" s="138"/>
      <c r="S30" s="138"/>
      <c r="T30" s="138"/>
      <c r="U30" s="138"/>
      <c r="V30" s="138"/>
      <c r="W30" s="138"/>
    </row>
    <row r="31" s="1" customFormat="1" ht="18.75" customHeight="1" spans="1:23">
      <c r="A31" s="34" t="s">
        <v>206</v>
      </c>
      <c r="B31" s="35"/>
      <c r="C31" s="35"/>
      <c r="D31" s="35"/>
      <c r="E31" s="35"/>
      <c r="F31" s="35"/>
      <c r="G31" s="35"/>
      <c r="H31" s="36"/>
      <c r="I31" s="138">
        <v>4872720.74</v>
      </c>
      <c r="J31" s="138">
        <v>4872720.74</v>
      </c>
      <c r="K31" s="76">
        <v>4872720.74</v>
      </c>
      <c r="L31" s="138"/>
      <c r="M31" s="138"/>
      <c r="N31" s="138"/>
      <c r="O31" s="138"/>
      <c r="P31" s="138"/>
      <c r="Q31" s="138"/>
      <c r="R31" s="138"/>
      <c r="S31" s="138"/>
      <c r="T31" s="138"/>
      <c r="U31" s="138"/>
      <c r="V31" s="138"/>
      <c r="W31" s="138"/>
    </row>
  </sheetData>
  <mergeCells count="28">
    <mergeCell ref="A3:W3"/>
    <mergeCell ref="A4:H4"/>
    <mergeCell ref="J5:M5"/>
    <mergeCell ref="N5:P5"/>
    <mergeCell ref="R5:W5"/>
    <mergeCell ref="A31:H3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5"/>
  <sheetViews>
    <sheetView showZeros="0" workbookViewId="0">
      <pane ySplit="1" topLeftCell="A2" activePane="bottomLeft" state="frozen"/>
      <selection/>
      <selection pane="bottomLeft" activeCell="A4" sqref="$A4:$XFD16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359</v>
      </c>
    </row>
    <row r="3" ht="39.75" customHeight="1" spans="1:10">
      <c r="A3" s="65" t="str">
        <f>"2025"&amp;"年部门项目支出绩效目标表"</f>
        <v>2025年部门项目支出绩效目标表</v>
      </c>
      <c r="B3" s="5"/>
      <c r="C3" s="5"/>
      <c r="D3" s="5"/>
      <c r="E3" s="5"/>
      <c r="F3" s="66"/>
      <c r="G3" s="5"/>
      <c r="H3" s="66"/>
      <c r="I3" s="66"/>
      <c r="J3" s="5"/>
    </row>
    <row r="4" s="1" customFormat="1" ht="17.25" customHeight="1" spans="1:1">
      <c r="A4" s="6" t="str">
        <f>"单位名称："&amp;"寻甸回族彝族自治县应急管理局"</f>
        <v>单位名称：寻甸回族彝族自治县应急管理局</v>
      </c>
    </row>
    <row r="5" s="1" customFormat="1" ht="44.25" customHeight="1" spans="1:10">
      <c r="A5" s="67" t="s">
        <v>218</v>
      </c>
      <c r="B5" s="67" t="s">
        <v>360</v>
      </c>
      <c r="C5" s="67" t="s">
        <v>361</v>
      </c>
      <c r="D5" s="67" t="s">
        <v>362</v>
      </c>
      <c r="E5" s="67" t="s">
        <v>363</v>
      </c>
      <c r="F5" s="68" t="s">
        <v>364</v>
      </c>
      <c r="G5" s="67" t="s">
        <v>365</v>
      </c>
      <c r="H5" s="68" t="s">
        <v>366</v>
      </c>
      <c r="I5" s="68" t="s">
        <v>367</v>
      </c>
      <c r="J5" s="67" t="s">
        <v>368</v>
      </c>
    </row>
    <row r="6" s="1" customFormat="1" ht="18.75" customHeight="1" spans="1:10">
      <c r="A6" s="131">
        <v>1</v>
      </c>
      <c r="B6" s="131">
        <v>2</v>
      </c>
      <c r="C6" s="131">
        <v>3</v>
      </c>
      <c r="D6" s="131">
        <v>4</v>
      </c>
      <c r="E6" s="131">
        <v>5</v>
      </c>
      <c r="F6" s="37">
        <v>6</v>
      </c>
      <c r="G6" s="131">
        <v>7</v>
      </c>
      <c r="H6" s="37">
        <v>8</v>
      </c>
      <c r="I6" s="37">
        <v>9</v>
      </c>
      <c r="J6" s="131">
        <v>10</v>
      </c>
    </row>
    <row r="7" s="1" customFormat="1" ht="42" customHeight="1" spans="1:10">
      <c r="A7" s="31" t="s">
        <v>70</v>
      </c>
      <c r="B7" s="69"/>
      <c r="C7" s="69"/>
      <c r="D7" s="69"/>
      <c r="E7" s="70"/>
      <c r="F7" s="71"/>
      <c r="G7" s="70"/>
      <c r="H7" s="71"/>
      <c r="I7" s="71"/>
      <c r="J7" s="70"/>
    </row>
    <row r="8" s="1" customFormat="1" ht="42" customHeight="1" spans="1:10">
      <c r="A8" s="132" t="s">
        <v>329</v>
      </c>
      <c r="B8" s="22" t="s">
        <v>369</v>
      </c>
      <c r="C8" s="22" t="s">
        <v>370</v>
      </c>
      <c r="D8" s="22" t="s">
        <v>371</v>
      </c>
      <c r="E8" s="31" t="s">
        <v>372</v>
      </c>
      <c r="F8" s="22" t="s">
        <v>373</v>
      </c>
      <c r="G8" s="31" t="s">
        <v>374</v>
      </c>
      <c r="H8" s="22" t="s">
        <v>375</v>
      </c>
      <c r="I8" s="22" t="s">
        <v>376</v>
      </c>
      <c r="J8" s="31" t="s">
        <v>377</v>
      </c>
    </row>
    <row r="9" s="1" customFormat="1" ht="42" customHeight="1" spans="1:10">
      <c r="A9" s="132"/>
      <c r="B9" s="22"/>
      <c r="C9" s="22" t="s">
        <v>370</v>
      </c>
      <c r="D9" s="22" t="s">
        <v>371</v>
      </c>
      <c r="E9" s="31" t="s">
        <v>378</v>
      </c>
      <c r="F9" s="22" t="s">
        <v>379</v>
      </c>
      <c r="G9" s="31" t="s">
        <v>84</v>
      </c>
      <c r="H9" s="22" t="s">
        <v>380</v>
      </c>
      <c r="I9" s="22" t="s">
        <v>376</v>
      </c>
      <c r="J9" s="31" t="s">
        <v>381</v>
      </c>
    </row>
    <row r="10" s="1" customFormat="1" ht="42" customHeight="1" spans="1:10">
      <c r="A10" s="132"/>
      <c r="B10" s="22"/>
      <c r="C10" s="22" t="s">
        <v>370</v>
      </c>
      <c r="D10" s="22" t="s">
        <v>371</v>
      </c>
      <c r="E10" s="31" t="s">
        <v>382</v>
      </c>
      <c r="F10" s="22" t="s">
        <v>379</v>
      </c>
      <c r="G10" s="31" t="s">
        <v>383</v>
      </c>
      <c r="H10" s="22" t="s">
        <v>384</v>
      </c>
      <c r="I10" s="22" t="s">
        <v>376</v>
      </c>
      <c r="J10" s="31" t="s">
        <v>385</v>
      </c>
    </row>
    <row r="11" s="1" customFormat="1" ht="42" customHeight="1" spans="1:10">
      <c r="A11" s="132"/>
      <c r="B11" s="22"/>
      <c r="C11" s="22" t="s">
        <v>370</v>
      </c>
      <c r="D11" s="22" t="s">
        <v>371</v>
      </c>
      <c r="E11" s="31" t="s">
        <v>386</v>
      </c>
      <c r="F11" s="22" t="s">
        <v>379</v>
      </c>
      <c r="G11" s="31" t="s">
        <v>84</v>
      </c>
      <c r="H11" s="22" t="s">
        <v>387</v>
      </c>
      <c r="I11" s="22" t="s">
        <v>376</v>
      </c>
      <c r="J11" s="31" t="s">
        <v>388</v>
      </c>
    </row>
    <row r="12" s="1" customFormat="1" ht="42" customHeight="1" spans="1:10">
      <c r="A12" s="132"/>
      <c r="B12" s="22"/>
      <c r="C12" s="22" t="s">
        <v>370</v>
      </c>
      <c r="D12" s="22" t="s">
        <v>389</v>
      </c>
      <c r="E12" s="31" t="s">
        <v>390</v>
      </c>
      <c r="F12" s="22" t="s">
        <v>379</v>
      </c>
      <c r="G12" s="31" t="s">
        <v>391</v>
      </c>
      <c r="H12" s="22" t="s">
        <v>392</v>
      </c>
      <c r="I12" s="22" t="s">
        <v>376</v>
      </c>
      <c r="J12" s="31" t="s">
        <v>393</v>
      </c>
    </row>
    <row r="13" s="1" customFormat="1" ht="42" customHeight="1" spans="1:10">
      <c r="A13" s="132"/>
      <c r="B13" s="22"/>
      <c r="C13" s="22" t="s">
        <v>370</v>
      </c>
      <c r="D13" s="22" t="s">
        <v>389</v>
      </c>
      <c r="E13" s="31" t="s">
        <v>394</v>
      </c>
      <c r="F13" s="22" t="s">
        <v>379</v>
      </c>
      <c r="G13" s="31" t="s">
        <v>391</v>
      </c>
      <c r="H13" s="22" t="s">
        <v>392</v>
      </c>
      <c r="I13" s="22" t="s">
        <v>376</v>
      </c>
      <c r="J13" s="31" t="s">
        <v>395</v>
      </c>
    </row>
    <row r="14" s="1" customFormat="1" ht="42" customHeight="1" spans="1:10">
      <c r="A14" s="132"/>
      <c r="B14" s="22"/>
      <c r="C14" s="22" t="s">
        <v>370</v>
      </c>
      <c r="D14" s="22" t="s">
        <v>396</v>
      </c>
      <c r="E14" s="31" t="s">
        <v>397</v>
      </c>
      <c r="F14" s="22" t="s">
        <v>373</v>
      </c>
      <c r="G14" s="31" t="s">
        <v>398</v>
      </c>
      <c r="H14" s="22" t="s">
        <v>392</v>
      </c>
      <c r="I14" s="22" t="s">
        <v>376</v>
      </c>
      <c r="J14" s="31" t="s">
        <v>399</v>
      </c>
    </row>
    <row r="15" s="1" customFormat="1" ht="42" customHeight="1" spans="1:10">
      <c r="A15" s="132"/>
      <c r="B15" s="22"/>
      <c r="C15" s="22" t="s">
        <v>370</v>
      </c>
      <c r="D15" s="22" t="s">
        <v>396</v>
      </c>
      <c r="E15" s="31" t="s">
        <v>400</v>
      </c>
      <c r="F15" s="22" t="s">
        <v>373</v>
      </c>
      <c r="G15" s="31" t="s">
        <v>401</v>
      </c>
      <c r="H15" s="22" t="s">
        <v>384</v>
      </c>
      <c r="I15" s="22" t="s">
        <v>402</v>
      </c>
      <c r="J15" s="31" t="s">
        <v>403</v>
      </c>
    </row>
    <row r="16" s="1" customFormat="1" ht="42" customHeight="1" spans="1:10">
      <c r="A16" s="132"/>
      <c r="B16" s="22"/>
      <c r="C16" s="22" t="s">
        <v>370</v>
      </c>
      <c r="D16" s="22" t="s">
        <v>396</v>
      </c>
      <c r="E16" s="31" t="s">
        <v>404</v>
      </c>
      <c r="F16" s="22" t="s">
        <v>373</v>
      </c>
      <c r="G16" s="31" t="s">
        <v>401</v>
      </c>
      <c r="H16" s="22" t="s">
        <v>384</v>
      </c>
      <c r="I16" s="22" t="s">
        <v>402</v>
      </c>
      <c r="J16" s="31" t="s">
        <v>405</v>
      </c>
    </row>
    <row r="17" s="1" customFormat="1" ht="42" customHeight="1" spans="1:10">
      <c r="A17" s="132"/>
      <c r="B17" s="22"/>
      <c r="C17" s="22" t="s">
        <v>406</v>
      </c>
      <c r="D17" s="22" t="s">
        <v>407</v>
      </c>
      <c r="E17" s="31" t="s">
        <v>408</v>
      </c>
      <c r="F17" s="22" t="s">
        <v>373</v>
      </c>
      <c r="G17" s="31" t="s">
        <v>409</v>
      </c>
      <c r="H17" s="22" t="s">
        <v>384</v>
      </c>
      <c r="I17" s="22" t="s">
        <v>402</v>
      </c>
      <c r="J17" s="31" t="s">
        <v>410</v>
      </c>
    </row>
    <row r="18" s="1" customFormat="1" ht="42" customHeight="1" spans="1:10">
      <c r="A18" s="132"/>
      <c r="B18" s="22"/>
      <c r="C18" s="22" t="s">
        <v>406</v>
      </c>
      <c r="D18" s="22" t="s">
        <v>411</v>
      </c>
      <c r="E18" s="31" t="s">
        <v>412</v>
      </c>
      <c r="F18" s="22" t="s">
        <v>413</v>
      </c>
      <c r="G18" s="31" t="s">
        <v>86</v>
      </c>
      <c r="H18" s="22" t="s">
        <v>380</v>
      </c>
      <c r="I18" s="22" t="s">
        <v>376</v>
      </c>
      <c r="J18" s="31" t="s">
        <v>414</v>
      </c>
    </row>
    <row r="19" s="1" customFormat="1" ht="42" customHeight="1" spans="1:10">
      <c r="A19" s="132"/>
      <c r="B19" s="22"/>
      <c r="C19" s="22" t="s">
        <v>406</v>
      </c>
      <c r="D19" s="22" t="s">
        <v>411</v>
      </c>
      <c r="E19" s="31" t="s">
        <v>415</v>
      </c>
      <c r="F19" s="22" t="s">
        <v>373</v>
      </c>
      <c r="G19" s="31" t="s">
        <v>416</v>
      </c>
      <c r="H19" s="22" t="s">
        <v>384</v>
      </c>
      <c r="I19" s="22" t="s">
        <v>402</v>
      </c>
      <c r="J19" s="31" t="s">
        <v>417</v>
      </c>
    </row>
    <row r="20" s="1" customFormat="1" ht="42" customHeight="1" spans="1:10">
      <c r="A20" s="132"/>
      <c r="B20" s="22"/>
      <c r="C20" s="22" t="s">
        <v>418</v>
      </c>
      <c r="D20" s="22" t="s">
        <v>419</v>
      </c>
      <c r="E20" s="31" t="s">
        <v>420</v>
      </c>
      <c r="F20" s="22" t="s">
        <v>413</v>
      </c>
      <c r="G20" s="31" t="s">
        <v>86</v>
      </c>
      <c r="H20" s="22" t="s">
        <v>392</v>
      </c>
      <c r="I20" s="22" t="s">
        <v>376</v>
      </c>
      <c r="J20" s="31" t="s">
        <v>421</v>
      </c>
    </row>
    <row r="21" s="1" customFormat="1" ht="42" customHeight="1" spans="1:10">
      <c r="A21" s="132" t="s">
        <v>313</v>
      </c>
      <c r="B21" s="22" t="s">
        <v>313</v>
      </c>
      <c r="C21" s="22" t="s">
        <v>370</v>
      </c>
      <c r="D21" s="22" t="s">
        <v>371</v>
      </c>
      <c r="E21" s="31" t="s">
        <v>422</v>
      </c>
      <c r="F21" s="22" t="s">
        <v>373</v>
      </c>
      <c r="G21" s="31" t="s">
        <v>85</v>
      </c>
      <c r="H21" s="22" t="s">
        <v>423</v>
      </c>
      <c r="I21" s="22" t="s">
        <v>376</v>
      </c>
      <c r="J21" s="31" t="s">
        <v>424</v>
      </c>
    </row>
    <row r="22" s="1" customFormat="1" ht="42" customHeight="1" spans="1:10">
      <c r="A22" s="132"/>
      <c r="B22" s="22"/>
      <c r="C22" s="22" t="s">
        <v>370</v>
      </c>
      <c r="D22" s="22" t="s">
        <v>389</v>
      </c>
      <c r="E22" s="31" t="s">
        <v>425</v>
      </c>
      <c r="F22" s="22" t="s">
        <v>373</v>
      </c>
      <c r="G22" s="31" t="s">
        <v>398</v>
      </c>
      <c r="H22" s="22" t="s">
        <v>392</v>
      </c>
      <c r="I22" s="22" t="s">
        <v>376</v>
      </c>
      <c r="J22" s="31" t="s">
        <v>426</v>
      </c>
    </row>
    <row r="23" s="1" customFormat="1" ht="42" customHeight="1" spans="1:10">
      <c r="A23" s="132"/>
      <c r="B23" s="22"/>
      <c r="C23" s="22" t="s">
        <v>370</v>
      </c>
      <c r="D23" s="22" t="s">
        <v>389</v>
      </c>
      <c r="E23" s="31" t="s">
        <v>427</v>
      </c>
      <c r="F23" s="22" t="s">
        <v>373</v>
      </c>
      <c r="G23" s="31" t="s">
        <v>398</v>
      </c>
      <c r="H23" s="22" t="s">
        <v>392</v>
      </c>
      <c r="I23" s="22" t="s">
        <v>376</v>
      </c>
      <c r="J23" s="31" t="s">
        <v>428</v>
      </c>
    </row>
    <row r="24" s="1" customFormat="1" ht="42" customHeight="1" spans="1:10">
      <c r="A24" s="132"/>
      <c r="B24" s="22"/>
      <c r="C24" s="22" t="s">
        <v>370</v>
      </c>
      <c r="D24" s="22" t="s">
        <v>396</v>
      </c>
      <c r="E24" s="31" t="s">
        <v>429</v>
      </c>
      <c r="F24" s="22" t="s">
        <v>373</v>
      </c>
      <c r="G24" s="31" t="s">
        <v>398</v>
      </c>
      <c r="H24" s="22" t="s">
        <v>392</v>
      </c>
      <c r="I24" s="22" t="s">
        <v>376</v>
      </c>
      <c r="J24" s="31" t="s">
        <v>430</v>
      </c>
    </row>
    <row r="25" s="1" customFormat="1" ht="42" customHeight="1" spans="1:10">
      <c r="A25" s="132"/>
      <c r="B25" s="22"/>
      <c r="C25" s="22" t="s">
        <v>406</v>
      </c>
      <c r="D25" s="22" t="s">
        <v>411</v>
      </c>
      <c r="E25" s="31" t="s">
        <v>431</v>
      </c>
      <c r="F25" s="22" t="s">
        <v>379</v>
      </c>
      <c r="G25" s="31" t="s">
        <v>432</v>
      </c>
      <c r="H25" s="22" t="s">
        <v>392</v>
      </c>
      <c r="I25" s="22" t="s">
        <v>376</v>
      </c>
      <c r="J25" s="31" t="s">
        <v>433</v>
      </c>
    </row>
    <row r="26" s="1" customFormat="1" ht="42" customHeight="1" spans="1:10">
      <c r="A26" s="132"/>
      <c r="B26" s="22"/>
      <c r="C26" s="22" t="s">
        <v>418</v>
      </c>
      <c r="D26" s="22" t="s">
        <v>419</v>
      </c>
      <c r="E26" s="31" t="s">
        <v>434</v>
      </c>
      <c r="F26" s="22" t="s">
        <v>413</v>
      </c>
      <c r="G26" s="31" t="s">
        <v>84</v>
      </c>
      <c r="H26" s="22" t="s">
        <v>392</v>
      </c>
      <c r="I26" s="22" t="s">
        <v>376</v>
      </c>
      <c r="J26" s="31" t="s">
        <v>435</v>
      </c>
    </row>
    <row r="27" s="1" customFormat="1" ht="42" customHeight="1" spans="1:10">
      <c r="A27" s="132" t="s">
        <v>309</v>
      </c>
      <c r="B27" s="22" t="s">
        <v>436</v>
      </c>
      <c r="C27" s="22" t="s">
        <v>370</v>
      </c>
      <c r="D27" s="22" t="s">
        <v>371</v>
      </c>
      <c r="E27" s="31" t="s">
        <v>437</v>
      </c>
      <c r="F27" s="22" t="s">
        <v>379</v>
      </c>
      <c r="G27" s="31" t="s">
        <v>83</v>
      </c>
      <c r="H27" s="22" t="s">
        <v>380</v>
      </c>
      <c r="I27" s="22" t="s">
        <v>376</v>
      </c>
      <c r="J27" s="31" t="s">
        <v>438</v>
      </c>
    </row>
    <row r="28" s="1" customFormat="1" ht="42" customHeight="1" spans="1:10">
      <c r="A28" s="132"/>
      <c r="B28" s="22"/>
      <c r="C28" s="22" t="s">
        <v>370</v>
      </c>
      <c r="D28" s="22" t="s">
        <v>396</v>
      </c>
      <c r="E28" s="31" t="s">
        <v>439</v>
      </c>
      <c r="F28" s="22" t="s">
        <v>373</v>
      </c>
      <c r="G28" s="31" t="s">
        <v>398</v>
      </c>
      <c r="H28" s="22" t="s">
        <v>392</v>
      </c>
      <c r="I28" s="22" t="s">
        <v>376</v>
      </c>
      <c r="J28" s="31" t="s">
        <v>440</v>
      </c>
    </row>
    <row r="29" s="1" customFormat="1" ht="42" customHeight="1" spans="1:10">
      <c r="A29" s="132"/>
      <c r="B29" s="22"/>
      <c r="C29" s="22" t="s">
        <v>406</v>
      </c>
      <c r="D29" s="22" t="s">
        <v>411</v>
      </c>
      <c r="E29" s="31" t="s">
        <v>441</v>
      </c>
      <c r="F29" s="22" t="s">
        <v>379</v>
      </c>
      <c r="G29" s="31" t="s">
        <v>391</v>
      </c>
      <c r="H29" s="22" t="s">
        <v>392</v>
      </c>
      <c r="I29" s="22" t="s">
        <v>376</v>
      </c>
      <c r="J29" s="31" t="s">
        <v>442</v>
      </c>
    </row>
    <row r="30" s="1" customFormat="1" ht="42" customHeight="1" spans="1:10">
      <c r="A30" s="132"/>
      <c r="B30" s="22"/>
      <c r="C30" s="22" t="s">
        <v>406</v>
      </c>
      <c r="D30" s="22" t="s">
        <v>443</v>
      </c>
      <c r="E30" s="31" t="s">
        <v>431</v>
      </c>
      <c r="F30" s="22" t="s">
        <v>379</v>
      </c>
      <c r="G30" s="31" t="s">
        <v>444</v>
      </c>
      <c r="H30" s="22" t="s">
        <v>392</v>
      </c>
      <c r="I30" s="22" t="s">
        <v>376</v>
      </c>
      <c r="J30" s="31" t="s">
        <v>445</v>
      </c>
    </row>
    <row r="31" s="1" customFormat="1" ht="42" customHeight="1" spans="1:10">
      <c r="A31" s="132"/>
      <c r="B31" s="22"/>
      <c r="C31" s="22" t="s">
        <v>418</v>
      </c>
      <c r="D31" s="22" t="s">
        <v>419</v>
      </c>
      <c r="E31" s="31" t="s">
        <v>434</v>
      </c>
      <c r="F31" s="22" t="s">
        <v>379</v>
      </c>
      <c r="G31" s="31" t="s">
        <v>432</v>
      </c>
      <c r="H31" s="22" t="s">
        <v>392</v>
      </c>
      <c r="I31" s="22" t="s">
        <v>376</v>
      </c>
      <c r="J31" s="31" t="s">
        <v>446</v>
      </c>
    </row>
    <row r="32" s="1" customFormat="1" ht="42" customHeight="1" spans="1:10">
      <c r="A32" s="132" t="s">
        <v>341</v>
      </c>
      <c r="B32" s="22" t="s">
        <v>447</v>
      </c>
      <c r="C32" s="22" t="s">
        <v>370</v>
      </c>
      <c r="D32" s="22" t="s">
        <v>371</v>
      </c>
      <c r="E32" s="31" t="s">
        <v>448</v>
      </c>
      <c r="F32" s="22" t="s">
        <v>379</v>
      </c>
      <c r="G32" s="31" t="s">
        <v>96</v>
      </c>
      <c r="H32" s="22" t="s">
        <v>423</v>
      </c>
      <c r="I32" s="22" t="s">
        <v>376</v>
      </c>
      <c r="J32" s="31" t="s">
        <v>449</v>
      </c>
    </row>
    <row r="33" s="1" customFormat="1" ht="42" customHeight="1" spans="1:10">
      <c r="A33" s="132"/>
      <c r="B33" s="22"/>
      <c r="C33" s="22" t="s">
        <v>370</v>
      </c>
      <c r="D33" s="22" t="s">
        <v>371</v>
      </c>
      <c r="E33" s="31" t="s">
        <v>450</v>
      </c>
      <c r="F33" s="22" t="s">
        <v>379</v>
      </c>
      <c r="G33" s="31" t="s">
        <v>96</v>
      </c>
      <c r="H33" s="22" t="s">
        <v>451</v>
      </c>
      <c r="I33" s="22" t="s">
        <v>376</v>
      </c>
      <c r="J33" s="31" t="s">
        <v>452</v>
      </c>
    </row>
    <row r="34" s="1" customFormat="1" ht="42" customHeight="1" spans="1:10">
      <c r="A34" s="132"/>
      <c r="B34" s="22"/>
      <c r="C34" s="22" t="s">
        <v>370</v>
      </c>
      <c r="D34" s="22" t="s">
        <v>389</v>
      </c>
      <c r="E34" s="31" t="s">
        <v>453</v>
      </c>
      <c r="F34" s="22" t="s">
        <v>379</v>
      </c>
      <c r="G34" s="31" t="s">
        <v>391</v>
      </c>
      <c r="H34" s="22" t="s">
        <v>392</v>
      </c>
      <c r="I34" s="22" t="s">
        <v>376</v>
      </c>
      <c r="J34" s="31" t="s">
        <v>454</v>
      </c>
    </row>
    <row r="35" s="1" customFormat="1" ht="42" customHeight="1" spans="1:10">
      <c r="A35" s="132"/>
      <c r="B35" s="22"/>
      <c r="C35" s="22" t="s">
        <v>370</v>
      </c>
      <c r="D35" s="22" t="s">
        <v>396</v>
      </c>
      <c r="E35" s="31" t="s">
        <v>455</v>
      </c>
      <c r="F35" s="22" t="s">
        <v>413</v>
      </c>
      <c r="G35" s="31" t="s">
        <v>456</v>
      </c>
      <c r="H35" s="22" t="s">
        <v>457</v>
      </c>
      <c r="I35" s="22" t="s">
        <v>376</v>
      </c>
      <c r="J35" s="31" t="s">
        <v>458</v>
      </c>
    </row>
    <row r="36" s="1" customFormat="1" ht="42" customHeight="1" spans="1:10">
      <c r="A36" s="132"/>
      <c r="B36" s="22"/>
      <c r="C36" s="22" t="s">
        <v>406</v>
      </c>
      <c r="D36" s="22" t="s">
        <v>411</v>
      </c>
      <c r="E36" s="31" t="s">
        <v>459</v>
      </c>
      <c r="F36" s="22" t="s">
        <v>373</v>
      </c>
      <c r="G36" s="31" t="s">
        <v>460</v>
      </c>
      <c r="H36" s="22" t="s">
        <v>461</v>
      </c>
      <c r="I36" s="22" t="s">
        <v>376</v>
      </c>
      <c r="J36" s="31" t="s">
        <v>462</v>
      </c>
    </row>
    <row r="37" s="1" customFormat="1" ht="42" customHeight="1" spans="1:10">
      <c r="A37" s="132"/>
      <c r="B37" s="22"/>
      <c r="C37" s="22" t="s">
        <v>406</v>
      </c>
      <c r="D37" s="22" t="s">
        <v>411</v>
      </c>
      <c r="E37" s="31" t="s">
        <v>463</v>
      </c>
      <c r="F37" s="22" t="s">
        <v>373</v>
      </c>
      <c r="G37" s="31" t="s">
        <v>464</v>
      </c>
      <c r="H37" s="22" t="s">
        <v>465</v>
      </c>
      <c r="I37" s="22" t="s">
        <v>402</v>
      </c>
      <c r="J37" s="31" t="s">
        <v>466</v>
      </c>
    </row>
    <row r="38" s="1" customFormat="1" ht="42" customHeight="1" spans="1:10">
      <c r="A38" s="132"/>
      <c r="B38" s="22"/>
      <c r="C38" s="22" t="s">
        <v>418</v>
      </c>
      <c r="D38" s="22" t="s">
        <v>419</v>
      </c>
      <c r="E38" s="31" t="s">
        <v>467</v>
      </c>
      <c r="F38" s="22" t="s">
        <v>413</v>
      </c>
      <c r="G38" s="31" t="s">
        <v>83</v>
      </c>
      <c r="H38" s="22" t="s">
        <v>380</v>
      </c>
      <c r="I38" s="22" t="s">
        <v>376</v>
      </c>
      <c r="J38" s="31" t="s">
        <v>468</v>
      </c>
    </row>
    <row r="39" s="1" customFormat="1" ht="42" customHeight="1" spans="1:10">
      <c r="A39" s="132"/>
      <c r="B39" s="22"/>
      <c r="C39" s="22" t="s">
        <v>418</v>
      </c>
      <c r="D39" s="22" t="s">
        <v>419</v>
      </c>
      <c r="E39" s="31" t="s">
        <v>469</v>
      </c>
      <c r="F39" s="22" t="s">
        <v>379</v>
      </c>
      <c r="G39" s="31" t="s">
        <v>432</v>
      </c>
      <c r="H39" s="22" t="s">
        <v>392</v>
      </c>
      <c r="I39" s="22" t="s">
        <v>376</v>
      </c>
      <c r="J39" s="31" t="s">
        <v>470</v>
      </c>
    </row>
    <row r="40" s="1" customFormat="1" ht="42" customHeight="1" spans="1:10">
      <c r="A40" s="132" t="s">
        <v>339</v>
      </c>
      <c r="B40" s="22" t="s">
        <v>471</v>
      </c>
      <c r="C40" s="22" t="s">
        <v>370</v>
      </c>
      <c r="D40" s="22" t="s">
        <v>371</v>
      </c>
      <c r="E40" s="31" t="s">
        <v>448</v>
      </c>
      <c r="F40" s="22" t="s">
        <v>379</v>
      </c>
      <c r="G40" s="31" t="s">
        <v>96</v>
      </c>
      <c r="H40" s="22" t="s">
        <v>423</v>
      </c>
      <c r="I40" s="22" t="s">
        <v>376</v>
      </c>
      <c r="J40" s="31" t="s">
        <v>472</v>
      </c>
    </row>
    <row r="41" s="1" customFormat="1" ht="42" customHeight="1" spans="1:10">
      <c r="A41" s="132"/>
      <c r="B41" s="22"/>
      <c r="C41" s="22" t="s">
        <v>370</v>
      </c>
      <c r="D41" s="22" t="s">
        <v>371</v>
      </c>
      <c r="E41" s="31" t="s">
        <v>450</v>
      </c>
      <c r="F41" s="22" t="s">
        <v>379</v>
      </c>
      <c r="G41" s="31" t="s">
        <v>473</v>
      </c>
      <c r="H41" s="22" t="s">
        <v>423</v>
      </c>
      <c r="I41" s="22" t="s">
        <v>376</v>
      </c>
      <c r="J41" s="31" t="s">
        <v>452</v>
      </c>
    </row>
    <row r="42" s="1" customFormat="1" ht="42" customHeight="1" spans="1:10">
      <c r="A42" s="132"/>
      <c r="B42" s="22"/>
      <c r="C42" s="22" t="s">
        <v>370</v>
      </c>
      <c r="D42" s="22" t="s">
        <v>389</v>
      </c>
      <c r="E42" s="31" t="s">
        <v>474</v>
      </c>
      <c r="F42" s="22" t="s">
        <v>379</v>
      </c>
      <c r="G42" s="31" t="s">
        <v>475</v>
      </c>
      <c r="H42" s="22" t="s">
        <v>392</v>
      </c>
      <c r="I42" s="22" t="s">
        <v>376</v>
      </c>
      <c r="J42" s="31" t="s">
        <v>476</v>
      </c>
    </row>
    <row r="43" s="1" customFormat="1" ht="42" customHeight="1" spans="1:10">
      <c r="A43" s="132"/>
      <c r="B43" s="22"/>
      <c r="C43" s="22" t="s">
        <v>370</v>
      </c>
      <c r="D43" s="22" t="s">
        <v>396</v>
      </c>
      <c r="E43" s="31" t="s">
        <v>455</v>
      </c>
      <c r="F43" s="22" t="s">
        <v>413</v>
      </c>
      <c r="G43" s="31" t="s">
        <v>456</v>
      </c>
      <c r="H43" s="22" t="s">
        <v>457</v>
      </c>
      <c r="I43" s="22" t="s">
        <v>376</v>
      </c>
      <c r="J43" s="31" t="s">
        <v>458</v>
      </c>
    </row>
    <row r="44" s="1" customFormat="1" ht="42" customHeight="1" spans="1:10">
      <c r="A44" s="132"/>
      <c r="B44" s="22"/>
      <c r="C44" s="22" t="s">
        <v>406</v>
      </c>
      <c r="D44" s="22" t="s">
        <v>411</v>
      </c>
      <c r="E44" s="31" t="s">
        <v>459</v>
      </c>
      <c r="F44" s="22" t="s">
        <v>373</v>
      </c>
      <c r="G44" s="31" t="s">
        <v>460</v>
      </c>
      <c r="H44" s="22" t="s">
        <v>461</v>
      </c>
      <c r="I44" s="22" t="s">
        <v>376</v>
      </c>
      <c r="J44" s="31" t="s">
        <v>477</v>
      </c>
    </row>
    <row r="45" s="1" customFormat="1" ht="42" customHeight="1" spans="1:10">
      <c r="A45" s="132"/>
      <c r="B45" s="22"/>
      <c r="C45" s="22" t="s">
        <v>406</v>
      </c>
      <c r="D45" s="22" t="s">
        <v>411</v>
      </c>
      <c r="E45" s="31" t="s">
        <v>478</v>
      </c>
      <c r="F45" s="22" t="s">
        <v>373</v>
      </c>
      <c r="G45" s="31" t="s">
        <v>479</v>
      </c>
      <c r="H45" s="22" t="s">
        <v>384</v>
      </c>
      <c r="I45" s="22" t="s">
        <v>402</v>
      </c>
      <c r="J45" s="31" t="s">
        <v>480</v>
      </c>
    </row>
    <row r="46" s="1" customFormat="1" ht="42" customHeight="1" spans="1:10">
      <c r="A46" s="132"/>
      <c r="B46" s="22"/>
      <c r="C46" s="22" t="s">
        <v>418</v>
      </c>
      <c r="D46" s="22" t="s">
        <v>419</v>
      </c>
      <c r="E46" s="31" t="s">
        <v>467</v>
      </c>
      <c r="F46" s="22" t="s">
        <v>413</v>
      </c>
      <c r="G46" s="31" t="s">
        <v>83</v>
      </c>
      <c r="H46" s="22" t="s">
        <v>380</v>
      </c>
      <c r="I46" s="22" t="s">
        <v>402</v>
      </c>
      <c r="J46" s="31" t="s">
        <v>468</v>
      </c>
    </row>
    <row r="47" s="1" customFormat="1" ht="42" customHeight="1" spans="1:10">
      <c r="A47" s="132"/>
      <c r="B47" s="22"/>
      <c r="C47" s="22" t="s">
        <v>418</v>
      </c>
      <c r="D47" s="22" t="s">
        <v>419</v>
      </c>
      <c r="E47" s="31" t="s">
        <v>469</v>
      </c>
      <c r="F47" s="22" t="s">
        <v>379</v>
      </c>
      <c r="G47" s="31" t="s">
        <v>432</v>
      </c>
      <c r="H47" s="22" t="s">
        <v>392</v>
      </c>
      <c r="I47" s="22" t="s">
        <v>376</v>
      </c>
      <c r="J47" s="31" t="s">
        <v>481</v>
      </c>
    </row>
    <row r="48" s="1" customFormat="1" ht="42" customHeight="1" spans="1:10">
      <c r="A48" s="132" t="s">
        <v>358</v>
      </c>
      <c r="B48" s="22" t="s">
        <v>482</v>
      </c>
      <c r="C48" s="22" t="s">
        <v>370</v>
      </c>
      <c r="D48" s="22" t="s">
        <v>371</v>
      </c>
      <c r="E48" s="31" t="s">
        <v>483</v>
      </c>
      <c r="F48" s="22" t="s">
        <v>379</v>
      </c>
      <c r="G48" s="31" t="s">
        <v>484</v>
      </c>
      <c r="H48" s="22" t="s">
        <v>485</v>
      </c>
      <c r="I48" s="22" t="s">
        <v>376</v>
      </c>
      <c r="J48" s="31" t="s">
        <v>486</v>
      </c>
    </row>
    <row r="49" s="1" customFormat="1" ht="42" customHeight="1" spans="1:10">
      <c r="A49" s="132"/>
      <c r="B49" s="22"/>
      <c r="C49" s="22" t="s">
        <v>370</v>
      </c>
      <c r="D49" s="22" t="s">
        <v>371</v>
      </c>
      <c r="E49" s="31" t="s">
        <v>487</v>
      </c>
      <c r="F49" s="22" t="s">
        <v>379</v>
      </c>
      <c r="G49" s="31" t="s">
        <v>91</v>
      </c>
      <c r="H49" s="22" t="s">
        <v>488</v>
      </c>
      <c r="I49" s="22" t="s">
        <v>376</v>
      </c>
      <c r="J49" s="31" t="s">
        <v>489</v>
      </c>
    </row>
    <row r="50" s="1" customFormat="1" ht="42" customHeight="1" spans="1:10">
      <c r="A50" s="132"/>
      <c r="B50" s="22"/>
      <c r="C50" s="22" t="s">
        <v>370</v>
      </c>
      <c r="D50" s="22" t="s">
        <v>371</v>
      </c>
      <c r="E50" s="31" t="s">
        <v>490</v>
      </c>
      <c r="F50" s="22" t="s">
        <v>379</v>
      </c>
      <c r="G50" s="31" t="s">
        <v>83</v>
      </c>
      <c r="H50" s="22" t="s">
        <v>380</v>
      </c>
      <c r="I50" s="22" t="s">
        <v>376</v>
      </c>
      <c r="J50" s="31" t="s">
        <v>491</v>
      </c>
    </row>
    <row r="51" s="1" customFormat="1" ht="42" customHeight="1" spans="1:10">
      <c r="A51" s="132"/>
      <c r="B51" s="22"/>
      <c r="C51" s="22" t="s">
        <v>370</v>
      </c>
      <c r="D51" s="22" t="s">
        <v>389</v>
      </c>
      <c r="E51" s="31" t="s">
        <v>492</v>
      </c>
      <c r="F51" s="22" t="s">
        <v>379</v>
      </c>
      <c r="G51" s="31" t="s">
        <v>475</v>
      </c>
      <c r="H51" s="22" t="s">
        <v>392</v>
      </c>
      <c r="I51" s="22" t="s">
        <v>376</v>
      </c>
      <c r="J51" s="31" t="s">
        <v>493</v>
      </c>
    </row>
    <row r="52" s="1" customFormat="1" ht="42" customHeight="1" spans="1:10">
      <c r="A52" s="132"/>
      <c r="B52" s="22"/>
      <c r="C52" s="22" t="s">
        <v>370</v>
      </c>
      <c r="D52" s="22" t="s">
        <v>389</v>
      </c>
      <c r="E52" s="31" t="s">
        <v>494</v>
      </c>
      <c r="F52" s="22" t="s">
        <v>379</v>
      </c>
      <c r="G52" s="31" t="s">
        <v>444</v>
      </c>
      <c r="H52" s="22" t="s">
        <v>392</v>
      </c>
      <c r="I52" s="22" t="s">
        <v>376</v>
      </c>
      <c r="J52" s="31" t="s">
        <v>495</v>
      </c>
    </row>
    <row r="53" s="1" customFormat="1" ht="42" customHeight="1" spans="1:10">
      <c r="A53" s="132"/>
      <c r="B53" s="22"/>
      <c r="C53" s="22" t="s">
        <v>370</v>
      </c>
      <c r="D53" s="22" t="s">
        <v>396</v>
      </c>
      <c r="E53" s="31" t="s">
        <v>496</v>
      </c>
      <c r="F53" s="22" t="s">
        <v>413</v>
      </c>
      <c r="G53" s="31" t="s">
        <v>497</v>
      </c>
      <c r="H53" s="22" t="s">
        <v>457</v>
      </c>
      <c r="I53" s="22" t="s">
        <v>376</v>
      </c>
      <c r="J53" s="31" t="s">
        <v>498</v>
      </c>
    </row>
    <row r="54" s="1" customFormat="1" ht="42" customHeight="1" spans="1:10">
      <c r="A54" s="132"/>
      <c r="B54" s="22"/>
      <c r="C54" s="22" t="s">
        <v>406</v>
      </c>
      <c r="D54" s="22" t="s">
        <v>411</v>
      </c>
      <c r="E54" s="31" t="s">
        <v>459</v>
      </c>
      <c r="F54" s="22" t="s">
        <v>373</v>
      </c>
      <c r="G54" s="31" t="s">
        <v>460</v>
      </c>
      <c r="H54" s="22" t="s">
        <v>461</v>
      </c>
      <c r="I54" s="22" t="s">
        <v>376</v>
      </c>
      <c r="J54" s="31" t="s">
        <v>499</v>
      </c>
    </row>
    <row r="55" s="1" customFormat="1" ht="42" customHeight="1" spans="1:10">
      <c r="A55" s="132"/>
      <c r="B55" s="22"/>
      <c r="C55" s="22" t="s">
        <v>406</v>
      </c>
      <c r="D55" s="22" t="s">
        <v>411</v>
      </c>
      <c r="E55" s="31" t="s">
        <v>500</v>
      </c>
      <c r="F55" s="22" t="s">
        <v>379</v>
      </c>
      <c r="G55" s="31" t="s">
        <v>374</v>
      </c>
      <c r="H55" s="22" t="s">
        <v>488</v>
      </c>
      <c r="I55" s="22" t="s">
        <v>376</v>
      </c>
      <c r="J55" s="31" t="s">
        <v>501</v>
      </c>
    </row>
    <row r="56" s="1" customFormat="1" ht="42" customHeight="1" spans="1:10">
      <c r="A56" s="132"/>
      <c r="B56" s="22"/>
      <c r="C56" s="22" t="s">
        <v>418</v>
      </c>
      <c r="D56" s="22" t="s">
        <v>419</v>
      </c>
      <c r="E56" s="31" t="s">
        <v>502</v>
      </c>
      <c r="F56" s="22" t="s">
        <v>379</v>
      </c>
      <c r="G56" s="31" t="s">
        <v>432</v>
      </c>
      <c r="H56" s="22" t="s">
        <v>392</v>
      </c>
      <c r="I56" s="22" t="s">
        <v>376</v>
      </c>
      <c r="J56" s="31" t="s">
        <v>503</v>
      </c>
    </row>
    <row r="57" s="1" customFormat="1" ht="42" customHeight="1" spans="1:10">
      <c r="A57" s="132" t="s">
        <v>333</v>
      </c>
      <c r="B57" s="22" t="s">
        <v>504</v>
      </c>
      <c r="C57" s="22" t="s">
        <v>370</v>
      </c>
      <c r="D57" s="22" t="s">
        <v>371</v>
      </c>
      <c r="E57" s="31" t="s">
        <v>505</v>
      </c>
      <c r="F57" s="22" t="s">
        <v>379</v>
      </c>
      <c r="G57" s="31" t="s">
        <v>374</v>
      </c>
      <c r="H57" s="22" t="s">
        <v>375</v>
      </c>
      <c r="I57" s="22" t="s">
        <v>376</v>
      </c>
      <c r="J57" s="31" t="s">
        <v>506</v>
      </c>
    </row>
    <row r="58" s="1" customFormat="1" ht="42" customHeight="1" spans="1:10">
      <c r="A58" s="132"/>
      <c r="B58" s="22"/>
      <c r="C58" s="22" t="s">
        <v>370</v>
      </c>
      <c r="D58" s="22" t="s">
        <v>371</v>
      </c>
      <c r="E58" s="31" t="s">
        <v>507</v>
      </c>
      <c r="F58" s="22" t="s">
        <v>379</v>
      </c>
      <c r="G58" s="31" t="s">
        <v>374</v>
      </c>
      <c r="H58" s="22" t="s">
        <v>380</v>
      </c>
      <c r="I58" s="22" t="s">
        <v>376</v>
      </c>
      <c r="J58" s="31" t="s">
        <v>508</v>
      </c>
    </row>
    <row r="59" s="1" customFormat="1" ht="42" customHeight="1" spans="1:10">
      <c r="A59" s="132"/>
      <c r="B59" s="22"/>
      <c r="C59" s="22" t="s">
        <v>370</v>
      </c>
      <c r="D59" s="22" t="s">
        <v>389</v>
      </c>
      <c r="E59" s="31" t="s">
        <v>505</v>
      </c>
      <c r="F59" s="22" t="s">
        <v>379</v>
      </c>
      <c r="G59" s="31" t="s">
        <v>374</v>
      </c>
      <c r="H59" s="22" t="s">
        <v>392</v>
      </c>
      <c r="I59" s="22" t="s">
        <v>376</v>
      </c>
      <c r="J59" s="31" t="s">
        <v>509</v>
      </c>
    </row>
    <row r="60" s="1" customFormat="1" ht="42" customHeight="1" spans="1:10">
      <c r="A60" s="132"/>
      <c r="B60" s="22"/>
      <c r="C60" s="22" t="s">
        <v>370</v>
      </c>
      <c r="D60" s="22" t="s">
        <v>389</v>
      </c>
      <c r="E60" s="31" t="s">
        <v>510</v>
      </c>
      <c r="F60" s="22" t="s">
        <v>379</v>
      </c>
      <c r="G60" s="31" t="s">
        <v>374</v>
      </c>
      <c r="H60" s="22" t="s">
        <v>380</v>
      </c>
      <c r="I60" s="22" t="s">
        <v>376</v>
      </c>
      <c r="J60" s="31" t="s">
        <v>511</v>
      </c>
    </row>
    <row r="61" s="1" customFormat="1" ht="42" customHeight="1" spans="1:10">
      <c r="A61" s="132"/>
      <c r="B61" s="22"/>
      <c r="C61" s="22" t="s">
        <v>370</v>
      </c>
      <c r="D61" s="22" t="s">
        <v>396</v>
      </c>
      <c r="E61" s="31" t="s">
        <v>512</v>
      </c>
      <c r="F61" s="22" t="s">
        <v>413</v>
      </c>
      <c r="G61" s="31" t="s">
        <v>513</v>
      </c>
      <c r="H61" s="22" t="s">
        <v>384</v>
      </c>
      <c r="I61" s="22" t="s">
        <v>376</v>
      </c>
      <c r="J61" s="31" t="s">
        <v>514</v>
      </c>
    </row>
    <row r="62" s="1" customFormat="1" ht="42" customHeight="1" spans="1:10">
      <c r="A62" s="132"/>
      <c r="B62" s="22"/>
      <c r="C62" s="22" t="s">
        <v>370</v>
      </c>
      <c r="D62" s="22" t="s">
        <v>396</v>
      </c>
      <c r="E62" s="31" t="s">
        <v>515</v>
      </c>
      <c r="F62" s="22" t="s">
        <v>413</v>
      </c>
      <c r="G62" s="31" t="s">
        <v>516</v>
      </c>
      <c r="H62" s="22" t="s">
        <v>384</v>
      </c>
      <c r="I62" s="22" t="s">
        <v>376</v>
      </c>
      <c r="J62" s="31" t="s">
        <v>517</v>
      </c>
    </row>
    <row r="63" s="1" customFormat="1" ht="42" customHeight="1" spans="1:10">
      <c r="A63" s="132"/>
      <c r="B63" s="22"/>
      <c r="C63" s="22" t="s">
        <v>406</v>
      </c>
      <c r="D63" s="22" t="s">
        <v>407</v>
      </c>
      <c r="E63" s="31" t="s">
        <v>408</v>
      </c>
      <c r="F63" s="22" t="s">
        <v>373</v>
      </c>
      <c r="G63" s="31" t="s">
        <v>518</v>
      </c>
      <c r="H63" s="22" t="s">
        <v>384</v>
      </c>
      <c r="I63" s="22" t="s">
        <v>402</v>
      </c>
      <c r="J63" s="31" t="s">
        <v>519</v>
      </c>
    </row>
    <row r="64" s="1" customFormat="1" ht="42" customHeight="1" spans="1:10">
      <c r="A64" s="132"/>
      <c r="B64" s="22"/>
      <c r="C64" s="22" t="s">
        <v>406</v>
      </c>
      <c r="D64" s="22" t="s">
        <v>411</v>
      </c>
      <c r="E64" s="31" t="s">
        <v>520</v>
      </c>
      <c r="F64" s="22" t="s">
        <v>413</v>
      </c>
      <c r="G64" s="31" t="s">
        <v>84</v>
      </c>
      <c r="H64" s="22" t="s">
        <v>380</v>
      </c>
      <c r="I64" s="22" t="s">
        <v>376</v>
      </c>
      <c r="J64" s="31" t="s">
        <v>521</v>
      </c>
    </row>
    <row r="65" s="1" customFormat="1" ht="42" customHeight="1" spans="1:10">
      <c r="A65" s="132"/>
      <c r="B65" s="22"/>
      <c r="C65" s="22" t="s">
        <v>418</v>
      </c>
      <c r="D65" s="22" t="s">
        <v>419</v>
      </c>
      <c r="E65" s="31" t="s">
        <v>522</v>
      </c>
      <c r="F65" s="22" t="s">
        <v>413</v>
      </c>
      <c r="G65" s="31" t="s">
        <v>86</v>
      </c>
      <c r="H65" s="22" t="s">
        <v>392</v>
      </c>
      <c r="I65" s="22" t="s">
        <v>376</v>
      </c>
      <c r="J65" s="31" t="s">
        <v>523</v>
      </c>
    </row>
    <row r="66" s="1" customFormat="1" ht="42" customHeight="1" spans="1:10">
      <c r="A66" s="132" t="s">
        <v>317</v>
      </c>
      <c r="B66" s="22" t="s">
        <v>524</v>
      </c>
      <c r="C66" s="22" t="s">
        <v>370</v>
      </c>
      <c r="D66" s="22" t="s">
        <v>371</v>
      </c>
      <c r="E66" s="31" t="s">
        <v>525</v>
      </c>
      <c r="F66" s="22" t="s">
        <v>379</v>
      </c>
      <c r="G66" s="31" t="s">
        <v>93</v>
      </c>
      <c r="H66" s="22" t="s">
        <v>380</v>
      </c>
      <c r="I66" s="22" t="s">
        <v>376</v>
      </c>
      <c r="J66" s="31" t="s">
        <v>526</v>
      </c>
    </row>
    <row r="67" s="1" customFormat="1" ht="42" customHeight="1" spans="1:10">
      <c r="A67" s="132"/>
      <c r="B67" s="22"/>
      <c r="C67" s="22" t="s">
        <v>370</v>
      </c>
      <c r="D67" s="22" t="s">
        <v>371</v>
      </c>
      <c r="E67" s="31" t="s">
        <v>527</v>
      </c>
      <c r="F67" s="22" t="s">
        <v>373</v>
      </c>
      <c r="G67" s="31" t="s">
        <v>85</v>
      </c>
      <c r="H67" s="22" t="s">
        <v>528</v>
      </c>
      <c r="I67" s="22" t="s">
        <v>376</v>
      </c>
      <c r="J67" s="31" t="s">
        <v>529</v>
      </c>
    </row>
    <row r="68" s="1" customFormat="1" ht="42" customHeight="1" spans="1:10">
      <c r="A68" s="132"/>
      <c r="B68" s="22"/>
      <c r="C68" s="22" t="s">
        <v>370</v>
      </c>
      <c r="D68" s="22" t="s">
        <v>389</v>
      </c>
      <c r="E68" s="31" t="s">
        <v>530</v>
      </c>
      <c r="F68" s="22" t="s">
        <v>379</v>
      </c>
      <c r="G68" s="31" t="s">
        <v>432</v>
      </c>
      <c r="H68" s="22" t="s">
        <v>392</v>
      </c>
      <c r="I68" s="22" t="s">
        <v>376</v>
      </c>
      <c r="J68" s="31" t="s">
        <v>531</v>
      </c>
    </row>
    <row r="69" s="1" customFormat="1" ht="42" customHeight="1" spans="1:10">
      <c r="A69" s="132"/>
      <c r="B69" s="22"/>
      <c r="C69" s="22" t="s">
        <v>370</v>
      </c>
      <c r="D69" s="22" t="s">
        <v>389</v>
      </c>
      <c r="E69" s="31" t="s">
        <v>532</v>
      </c>
      <c r="F69" s="22" t="s">
        <v>373</v>
      </c>
      <c r="G69" s="31" t="s">
        <v>398</v>
      </c>
      <c r="H69" s="22" t="s">
        <v>392</v>
      </c>
      <c r="I69" s="22" t="s">
        <v>376</v>
      </c>
      <c r="J69" s="31" t="s">
        <v>533</v>
      </c>
    </row>
    <row r="70" s="1" customFormat="1" ht="42" customHeight="1" spans="1:10">
      <c r="A70" s="132"/>
      <c r="B70" s="22"/>
      <c r="C70" s="22" t="s">
        <v>406</v>
      </c>
      <c r="D70" s="22" t="s">
        <v>534</v>
      </c>
      <c r="E70" s="31" t="s">
        <v>535</v>
      </c>
      <c r="F70" s="22" t="s">
        <v>379</v>
      </c>
      <c r="G70" s="31" t="s">
        <v>432</v>
      </c>
      <c r="H70" s="22" t="s">
        <v>392</v>
      </c>
      <c r="I70" s="22" t="s">
        <v>376</v>
      </c>
      <c r="J70" s="31" t="s">
        <v>536</v>
      </c>
    </row>
    <row r="71" s="1" customFormat="1" ht="42" customHeight="1" spans="1:10">
      <c r="A71" s="132"/>
      <c r="B71" s="22"/>
      <c r="C71" s="22" t="s">
        <v>418</v>
      </c>
      <c r="D71" s="22" t="s">
        <v>419</v>
      </c>
      <c r="E71" s="31" t="s">
        <v>537</v>
      </c>
      <c r="F71" s="22" t="s">
        <v>413</v>
      </c>
      <c r="G71" s="31" t="s">
        <v>84</v>
      </c>
      <c r="H71" s="22" t="s">
        <v>380</v>
      </c>
      <c r="I71" s="22" t="s">
        <v>376</v>
      </c>
      <c r="J71" s="31" t="s">
        <v>538</v>
      </c>
    </row>
    <row r="72" s="1" customFormat="1" ht="42" customHeight="1" spans="1:10">
      <c r="A72" s="132" t="s">
        <v>307</v>
      </c>
      <c r="B72" s="22" t="s">
        <v>539</v>
      </c>
      <c r="C72" s="22" t="s">
        <v>370</v>
      </c>
      <c r="D72" s="22" t="s">
        <v>371</v>
      </c>
      <c r="E72" s="31" t="s">
        <v>540</v>
      </c>
      <c r="F72" s="22" t="s">
        <v>373</v>
      </c>
      <c r="G72" s="31" t="s">
        <v>541</v>
      </c>
      <c r="H72" s="22" t="s">
        <v>542</v>
      </c>
      <c r="I72" s="22" t="s">
        <v>376</v>
      </c>
      <c r="J72" s="31" t="s">
        <v>543</v>
      </c>
    </row>
    <row r="73" s="1" customFormat="1" ht="42" customHeight="1" spans="1:10">
      <c r="A73" s="132"/>
      <c r="B73" s="22"/>
      <c r="C73" s="22" t="s">
        <v>370</v>
      </c>
      <c r="D73" s="22" t="s">
        <v>389</v>
      </c>
      <c r="E73" s="31" t="s">
        <v>544</v>
      </c>
      <c r="F73" s="22" t="s">
        <v>373</v>
      </c>
      <c r="G73" s="31" t="s">
        <v>398</v>
      </c>
      <c r="H73" s="22" t="s">
        <v>392</v>
      </c>
      <c r="I73" s="22" t="s">
        <v>376</v>
      </c>
      <c r="J73" s="31" t="s">
        <v>545</v>
      </c>
    </row>
    <row r="74" s="1" customFormat="1" ht="42" customHeight="1" spans="1:10">
      <c r="A74" s="132"/>
      <c r="B74" s="22"/>
      <c r="C74" s="22" t="s">
        <v>406</v>
      </c>
      <c r="D74" s="22" t="s">
        <v>411</v>
      </c>
      <c r="E74" s="31" t="s">
        <v>546</v>
      </c>
      <c r="F74" s="22" t="s">
        <v>379</v>
      </c>
      <c r="G74" s="31" t="s">
        <v>547</v>
      </c>
      <c r="H74" s="22" t="s">
        <v>548</v>
      </c>
      <c r="I74" s="22" t="s">
        <v>376</v>
      </c>
      <c r="J74" s="31" t="s">
        <v>549</v>
      </c>
    </row>
    <row r="75" s="1" customFormat="1" ht="42" customHeight="1" spans="1:10">
      <c r="A75" s="132"/>
      <c r="B75" s="22"/>
      <c r="C75" s="22" t="s">
        <v>406</v>
      </c>
      <c r="D75" s="22" t="s">
        <v>411</v>
      </c>
      <c r="E75" s="31" t="s">
        <v>550</v>
      </c>
      <c r="F75" s="22" t="s">
        <v>413</v>
      </c>
      <c r="G75" s="31" t="s">
        <v>83</v>
      </c>
      <c r="H75" s="22" t="s">
        <v>461</v>
      </c>
      <c r="I75" s="22" t="s">
        <v>376</v>
      </c>
      <c r="J75" s="31" t="s">
        <v>551</v>
      </c>
    </row>
    <row r="76" s="1" customFormat="1" ht="42" customHeight="1" spans="1:10">
      <c r="A76" s="132"/>
      <c r="B76" s="22"/>
      <c r="C76" s="22" t="s">
        <v>418</v>
      </c>
      <c r="D76" s="22" t="s">
        <v>419</v>
      </c>
      <c r="E76" s="31" t="s">
        <v>552</v>
      </c>
      <c r="F76" s="22" t="s">
        <v>379</v>
      </c>
      <c r="G76" s="31" t="s">
        <v>432</v>
      </c>
      <c r="H76" s="22" t="s">
        <v>392</v>
      </c>
      <c r="I76" s="22" t="s">
        <v>376</v>
      </c>
      <c r="J76" s="31" t="s">
        <v>553</v>
      </c>
    </row>
    <row r="77" s="1" customFormat="1" ht="42" customHeight="1" spans="1:10">
      <c r="A77" s="132" t="s">
        <v>321</v>
      </c>
      <c r="B77" s="22" t="s">
        <v>554</v>
      </c>
      <c r="C77" s="22" t="s">
        <v>370</v>
      </c>
      <c r="D77" s="22" t="s">
        <v>371</v>
      </c>
      <c r="E77" s="31" t="s">
        <v>555</v>
      </c>
      <c r="F77" s="22" t="s">
        <v>379</v>
      </c>
      <c r="G77" s="31" t="s">
        <v>541</v>
      </c>
      <c r="H77" s="22" t="s">
        <v>485</v>
      </c>
      <c r="I77" s="22" t="s">
        <v>376</v>
      </c>
      <c r="J77" s="31" t="s">
        <v>556</v>
      </c>
    </row>
    <row r="78" s="1" customFormat="1" ht="42" customHeight="1" spans="1:10">
      <c r="A78" s="132"/>
      <c r="B78" s="22"/>
      <c r="C78" s="22" t="s">
        <v>370</v>
      </c>
      <c r="D78" s="22" t="s">
        <v>371</v>
      </c>
      <c r="E78" s="31" t="s">
        <v>557</v>
      </c>
      <c r="F78" s="22" t="s">
        <v>379</v>
      </c>
      <c r="G78" s="31" t="s">
        <v>374</v>
      </c>
      <c r="H78" s="22" t="s">
        <v>558</v>
      </c>
      <c r="I78" s="22" t="s">
        <v>376</v>
      </c>
      <c r="J78" s="31" t="s">
        <v>559</v>
      </c>
    </row>
    <row r="79" s="1" customFormat="1" ht="42" customHeight="1" spans="1:10">
      <c r="A79" s="132"/>
      <c r="B79" s="22"/>
      <c r="C79" s="22" t="s">
        <v>370</v>
      </c>
      <c r="D79" s="22" t="s">
        <v>389</v>
      </c>
      <c r="E79" s="31" t="s">
        <v>560</v>
      </c>
      <c r="F79" s="22" t="s">
        <v>413</v>
      </c>
      <c r="G79" s="31" t="s">
        <v>91</v>
      </c>
      <c r="H79" s="22" t="s">
        <v>392</v>
      </c>
      <c r="I79" s="22" t="s">
        <v>376</v>
      </c>
      <c r="J79" s="31" t="s">
        <v>561</v>
      </c>
    </row>
    <row r="80" s="1" customFormat="1" ht="42" customHeight="1" spans="1:10">
      <c r="A80" s="132"/>
      <c r="B80" s="22"/>
      <c r="C80" s="22" t="s">
        <v>370</v>
      </c>
      <c r="D80" s="22" t="s">
        <v>396</v>
      </c>
      <c r="E80" s="31" t="s">
        <v>562</v>
      </c>
      <c r="F80" s="22" t="s">
        <v>379</v>
      </c>
      <c r="G80" s="31" t="s">
        <v>432</v>
      </c>
      <c r="H80" s="22" t="s">
        <v>392</v>
      </c>
      <c r="I80" s="22" t="s">
        <v>376</v>
      </c>
      <c r="J80" s="31" t="s">
        <v>563</v>
      </c>
    </row>
    <row r="81" s="1" customFormat="1" ht="42" customHeight="1" spans="1:10">
      <c r="A81" s="132"/>
      <c r="B81" s="22"/>
      <c r="C81" s="22" t="s">
        <v>406</v>
      </c>
      <c r="D81" s="22" t="s">
        <v>407</v>
      </c>
      <c r="E81" s="31" t="s">
        <v>564</v>
      </c>
      <c r="F81" s="22" t="s">
        <v>413</v>
      </c>
      <c r="G81" s="31" t="s">
        <v>565</v>
      </c>
      <c r="H81" s="22" t="s">
        <v>566</v>
      </c>
      <c r="I81" s="22" t="s">
        <v>376</v>
      </c>
      <c r="J81" s="31" t="s">
        <v>567</v>
      </c>
    </row>
    <row r="82" s="1" customFormat="1" ht="42" customHeight="1" spans="1:10">
      <c r="A82" s="132"/>
      <c r="B82" s="22"/>
      <c r="C82" s="22" t="s">
        <v>406</v>
      </c>
      <c r="D82" s="22" t="s">
        <v>534</v>
      </c>
      <c r="E82" s="31" t="s">
        <v>546</v>
      </c>
      <c r="F82" s="22" t="s">
        <v>379</v>
      </c>
      <c r="G82" s="31" t="s">
        <v>568</v>
      </c>
      <c r="H82" s="22" t="s">
        <v>548</v>
      </c>
      <c r="I82" s="22" t="s">
        <v>376</v>
      </c>
      <c r="J82" s="31" t="s">
        <v>549</v>
      </c>
    </row>
    <row r="83" s="1" customFormat="1" ht="42" customHeight="1" spans="1:10">
      <c r="A83" s="132"/>
      <c r="B83" s="22"/>
      <c r="C83" s="22" t="s">
        <v>418</v>
      </c>
      <c r="D83" s="22" t="s">
        <v>419</v>
      </c>
      <c r="E83" s="31" t="s">
        <v>569</v>
      </c>
      <c r="F83" s="22" t="s">
        <v>379</v>
      </c>
      <c r="G83" s="31" t="s">
        <v>570</v>
      </c>
      <c r="H83" s="22" t="s">
        <v>392</v>
      </c>
      <c r="I83" s="22" t="s">
        <v>376</v>
      </c>
      <c r="J83" s="31" t="s">
        <v>553</v>
      </c>
    </row>
    <row r="84" s="1" customFormat="1" ht="42" customHeight="1" spans="1:10">
      <c r="A84" s="132" t="s">
        <v>352</v>
      </c>
      <c r="B84" s="22" t="s">
        <v>571</v>
      </c>
      <c r="C84" s="22" t="s">
        <v>370</v>
      </c>
      <c r="D84" s="22" t="s">
        <v>371</v>
      </c>
      <c r="E84" s="31" t="s">
        <v>530</v>
      </c>
      <c r="F84" s="22" t="s">
        <v>379</v>
      </c>
      <c r="G84" s="31" t="s">
        <v>572</v>
      </c>
      <c r="H84" s="22" t="s">
        <v>573</v>
      </c>
      <c r="I84" s="22" t="s">
        <v>376</v>
      </c>
      <c r="J84" s="31" t="s">
        <v>574</v>
      </c>
    </row>
    <row r="85" s="1" customFormat="1" ht="42" customHeight="1" spans="1:10">
      <c r="A85" s="132"/>
      <c r="B85" s="22"/>
      <c r="C85" s="22" t="s">
        <v>370</v>
      </c>
      <c r="D85" s="22" t="s">
        <v>371</v>
      </c>
      <c r="E85" s="31" t="s">
        <v>575</v>
      </c>
      <c r="F85" s="22" t="s">
        <v>379</v>
      </c>
      <c r="G85" s="31" t="s">
        <v>565</v>
      </c>
      <c r="H85" s="22" t="s">
        <v>528</v>
      </c>
      <c r="I85" s="22" t="s">
        <v>376</v>
      </c>
      <c r="J85" s="31" t="s">
        <v>576</v>
      </c>
    </row>
    <row r="86" s="1" customFormat="1" ht="42" customHeight="1" spans="1:10">
      <c r="A86" s="132"/>
      <c r="B86" s="22"/>
      <c r="C86" s="22" t="s">
        <v>370</v>
      </c>
      <c r="D86" s="22" t="s">
        <v>389</v>
      </c>
      <c r="E86" s="31" t="s">
        <v>530</v>
      </c>
      <c r="F86" s="22" t="s">
        <v>379</v>
      </c>
      <c r="G86" s="31" t="s">
        <v>432</v>
      </c>
      <c r="H86" s="22" t="s">
        <v>392</v>
      </c>
      <c r="I86" s="22" t="s">
        <v>376</v>
      </c>
      <c r="J86" s="31" t="s">
        <v>577</v>
      </c>
    </row>
    <row r="87" s="1" customFormat="1" ht="42" customHeight="1" spans="1:10">
      <c r="A87" s="132"/>
      <c r="B87" s="22"/>
      <c r="C87" s="22" t="s">
        <v>406</v>
      </c>
      <c r="D87" s="22" t="s">
        <v>534</v>
      </c>
      <c r="E87" s="31" t="s">
        <v>535</v>
      </c>
      <c r="F87" s="22" t="s">
        <v>379</v>
      </c>
      <c r="G87" s="31" t="s">
        <v>432</v>
      </c>
      <c r="H87" s="22" t="s">
        <v>392</v>
      </c>
      <c r="I87" s="22" t="s">
        <v>376</v>
      </c>
      <c r="J87" s="31" t="s">
        <v>578</v>
      </c>
    </row>
    <row r="88" s="1" customFormat="1" ht="42" customHeight="1" spans="1:10">
      <c r="A88" s="132"/>
      <c r="B88" s="22"/>
      <c r="C88" s="22" t="s">
        <v>418</v>
      </c>
      <c r="D88" s="22" t="s">
        <v>419</v>
      </c>
      <c r="E88" s="31" t="s">
        <v>537</v>
      </c>
      <c r="F88" s="22" t="s">
        <v>413</v>
      </c>
      <c r="G88" s="31" t="s">
        <v>84</v>
      </c>
      <c r="H88" s="22" t="s">
        <v>392</v>
      </c>
      <c r="I88" s="22" t="s">
        <v>376</v>
      </c>
      <c r="J88" s="31" t="s">
        <v>579</v>
      </c>
    </row>
    <row r="89" s="1" customFormat="1" ht="42" customHeight="1" spans="1:10">
      <c r="A89" s="132" t="s">
        <v>348</v>
      </c>
      <c r="B89" s="22" t="s">
        <v>580</v>
      </c>
      <c r="C89" s="22" t="s">
        <v>370</v>
      </c>
      <c r="D89" s="22" t="s">
        <v>371</v>
      </c>
      <c r="E89" s="31" t="s">
        <v>581</v>
      </c>
      <c r="F89" s="22" t="s">
        <v>379</v>
      </c>
      <c r="G89" s="31" t="s">
        <v>572</v>
      </c>
      <c r="H89" s="22" t="s">
        <v>573</v>
      </c>
      <c r="I89" s="22" t="s">
        <v>376</v>
      </c>
      <c r="J89" s="31" t="s">
        <v>582</v>
      </c>
    </row>
    <row r="90" s="1" customFormat="1" ht="42" customHeight="1" spans="1:10">
      <c r="A90" s="132"/>
      <c r="B90" s="22"/>
      <c r="C90" s="22" t="s">
        <v>370</v>
      </c>
      <c r="D90" s="22" t="s">
        <v>371</v>
      </c>
      <c r="E90" s="31" t="s">
        <v>575</v>
      </c>
      <c r="F90" s="22" t="s">
        <v>379</v>
      </c>
      <c r="G90" s="31" t="s">
        <v>565</v>
      </c>
      <c r="H90" s="22" t="s">
        <v>528</v>
      </c>
      <c r="I90" s="22" t="s">
        <v>376</v>
      </c>
      <c r="J90" s="31" t="s">
        <v>583</v>
      </c>
    </row>
    <row r="91" s="1" customFormat="1" ht="42" customHeight="1" spans="1:10">
      <c r="A91" s="132"/>
      <c r="B91" s="22"/>
      <c r="C91" s="22" t="s">
        <v>370</v>
      </c>
      <c r="D91" s="22" t="s">
        <v>389</v>
      </c>
      <c r="E91" s="31" t="s">
        <v>530</v>
      </c>
      <c r="F91" s="22" t="s">
        <v>379</v>
      </c>
      <c r="G91" s="31" t="s">
        <v>432</v>
      </c>
      <c r="H91" s="22" t="s">
        <v>392</v>
      </c>
      <c r="I91" s="22" t="s">
        <v>376</v>
      </c>
      <c r="J91" s="31" t="s">
        <v>531</v>
      </c>
    </row>
    <row r="92" s="1" customFormat="1" ht="42" customHeight="1" spans="1:10">
      <c r="A92" s="132"/>
      <c r="B92" s="22"/>
      <c r="C92" s="22" t="s">
        <v>406</v>
      </c>
      <c r="D92" s="22" t="s">
        <v>534</v>
      </c>
      <c r="E92" s="31" t="s">
        <v>535</v>
      </c>
      <c r="F92" s="22" t="s">
        <v>379</v>
      </c>
      <c r="G92" s="31" t="s">
        <v>432</v>
      </c>
      <c r="H92" s="22" t="s">
        <v>392</v>
      </c>
      <c r="I92" s="22" t="s">
        <v>376</v>
      </c>
      <c r="J92" s="31" t="s">
        <v>531</v>
      </c>
    </row>
    <row r="93" s="1" customFormat="1" ht="42" customHeight="1" spans="1:10">
      <c r="A93" s="132"/>
      <c r="B93" s="22"/>
      <c r="C93" s="22" t="s">
        <v>418</v>
      </c>
      <c r="D93" s="22" t="s">
        <v>419</v>
      </c>
      <c r="E93" s="31" t="s">
        <v>537</v>
      </c>
      <c r="F93" s="22" t="s">
        <v>413</v>
      </c>
      <c r="G93" s="31" t="s">
        <v>84</v>
      </c>
      <c r="H93" s="22" t="s">
        <v>392</v>
      </c>
      <c r="I93" s="22" t="s">
        <v>376</v>
      </c>
      <c r="J93" s="31" t="s">
        <v>538</v>
      </c>
    </row>
    <row r="94" s="1" customFormat="1" ht="42" customHeight="1" spans="1:10">
      <c r="A94" s="132" t="s">
        <v>354</v>
      </c>
      <c r="B94" s="22" t="s">
        <v>584</v>
      </c>
      <c r="C94" s="22" t="s">
        <v>370</v>
      </c>
      <c r="D94" s="22" t="s">
        <v>371</v>
      </c>
      <c r="E94" s="31" t="s">
        <v>585</v>
      </c>
      <c r="F94" s="22" t="s">
        <v>373</v>
      </c>
      <c r="G94" s="31" t="s">
        <v>586</v>
      </c>
      <c r="H94" s="22" t="s">
        <v>573</v>
      </c>
      <c r="I94" s="22" t="s">
        <v>376</v>
      </c>
      <c r="J94" s="31" t="s">
        <v>587</v>
      </c>
    </row>
    <row r="95" s="1" customFormat="1" ht="42" customHeight="1" spans="1:10">
      <c r="A95" s="132"/>
      <c r="B95" s="22"/>
      <c r="C95" s="22" t="s">
        <v>370</v>
      </c>
      <c r="D95" s="22" t="s">
        <v>371</v>
      </c>
      <c r="E95" s="31" t="s">
        <v>588</v>
      </c>
      <c r="F95" s="22" t="s">
        <v>373</v>
      </c>
      <c r="G95" s="31" t="s">
        <v>589</v>
      </c>
      <c r="H95" s="22" t="s">
        <v>590</v>
      </c>
      <c r="I95" s="22" t="s">
        <v>376</v>
      </c>
      <c r="J95" s="31" t="s">
        <v>591</v>
      </c>
    </row>
    <row r="96" s="1" customFormat="1" ht="42" customHeight="1" spans="1:10">
      <c r="A96" s="132"/>
      <c r="B96" s="22"/>
      <c r="C96" s="22" t="s">
        <v>370</v>
      </c>
      <c r="D96" s="22" t="s">
        <v>371</v>
      </c>
      <c r="E96" s="31" t="s">
        <v>592</v>
      </c>
      <c r="F96" s="22" t="s">
        <v>373</v>
      </c>
      <c r="G96" s="31" t="s">
        <v>593</v>
      </c>
      <c r="H96" s="22" t="s">
        <v>594</v>
      </c>
      <c r="I96" s="22" t="s">
        <v>376</v>
      </c>
      <c r="J96" s="31" t="s">
        <v>595</v>
      </c>
    </row>
    <row r="97" s="1" customFormat="1" ht="42" customHeight="1" spans="1:10">
      <c r="A97" s="132"/>
      <c r="B97" s="22"/>
      <c r="C97" s="22" t="s">
        <v>370</v>
      </c>
      <c r="D97" s="22" t="s">
        <v>371</v>
      </c>
      <c r="E97" s="31" t="s">
        <v>596</v>
      </c>
      <c r="F97" s="22" t="s">
        <v>373</v>
      </c>
      <c r="G97" s="31" t="s">
        <v>597</v>
      </c>
      <c r="H97" s="22" t="s">
        <v>598</v>
      </c>
      <c r="I97" s="22" t="s">
        <v>376</v>
      </c>
      <c r="J97" s="31" t="s">
        <v>599</v>
      </c>
    </row>
    <row r="98" s="1" customFormat="1" ht="42" customHeight="1" spans="1:10">
      <c r="A98" s="132"/>
      <c r="B98" s="22"/>
      <c r="C98" s="22" t="s">
        <v>370</v>
      </c>
      <c r="D98" s="22" t="s">
        <v>371</v>
      </c>
      <c r="E98" s="31" t="s">
        <v>600</v>
      </c>
      <c r="F98" s="22" t="s">
        <v>373</v>
      </c>
      <c r="G98" s="31" t="s">
        <v>601</v>
      </c>
      <c r="H98" s="22" t="s">
        <v>602</v>
      </c>
      <c r="I98" s="22" t="s">
        <v>376</v>
      </c>
      <c r="J98" s="31" t="s">
        <v>603</v>
      </c>
    </row>
    <row r="99" s="1" customFormat="1" ht="42" customHeight="1" spans="1:10">
      <c r="A99" s="132"/>
      <c r="B99" s="22"/>
      <c r="C99" s="22" t="s">
        <v>370</v>
      </c>
      <c r="D99" s="22" t="s">
        <v>371</v>
      </c>
      <c r="E99" s="31" t="s">
        <v>604</v>
      </c>
      <c r="F99" s="22" t="s">
        <v>379</v>
      </c>
      <c r="G99" s="31" t="s">
        <v>374</v>
      </c>
      <c r="H99" s="22" t="s">
        <v>451</v>
      </c>
      <c r="I99" s="22" t="s">
        <v>376</v>
      </c>
      <c r="J99" s="31" t="s">
        <v>605</v>
      </c>
    </row>
    <row r="100" s="1" customFormat="1" ht="42" customHeight="1" spans="1:10">
      <c r="A100" s="132"/>
      <c r="B100" s="22"/>
      <c r="C100" s="22" t="s">
        <v>370</v>
      </c>
      <c r="D100" s="22" t="s">
        <v>389</v>
      </c>
      <c r="E100" s="31" t="s">
        <v>606</v>
      </c>
      <c r="F100" s="22" t="s">
        <v>373</v>
      </c>
      <c r="G100" s="31" t="s">
        <v>398</v>
      </c>
      <c r="H100" s="22" t="s">
        <v>392</v>
      </c>
      <c r="I100" s="22" t="s">
        <v>376</v>
      </c>
      <c r="J100" s="31" t="s">
        <v>607</v>
      </c>
    </row>
    <row r="101" s="1" customFormat="1" ht="42" customHeight="1" spans="1:10">
      <c r="A101" s="132"/>
      <c r="B101" s="22"/>
      <c r="C101" s="22" t="s">
        <v>370</v>
      </c>
      <c r="D101" s="22" t="s">
        <v>389</v>
      </c>
      <c r="E101" s="31" t="s">
        <v>608</v>
      </c>
      <c r="F101" s="22" t="s">
        <v>373</v>
      </c>
      <c r="G101" s="31" t="s">
        <v>391</v>
      </c>
      <c r="H101" s="22" t="s">
        <v>392</v>
      </c>
      <c r="I101" s="22" t="s">
        <v>376</v>
      </c>
      <c r="J101" s="31" t="s">
        <v>609</v>
      </c>
    </row>
    <row r="102" s="1" customFormat="1" ht="42" customHeight="1" spans="1:10">
      <c r="A102" s="132"/>
      <c r="B102" s="22"/>
      <c r="C102" s="22" t="s">
        <v>370</v>
      </c>
      <c r="D102" s="22" t="s">
        <v>396</v>
      </c>
      <c r="E102" s="31" t="s">
        <v>397</v>
      </c>
      <c r="F102" s="22" t="s">
        <v>373</v>
      </c>
      <c r="G102" s="31" t="s">
        <v>398</v>
      </c>
      <c r="H102" s="22" t="s">
        <v>392</v>
      </c>
      <c r="I102" s="22" t="s">
        <v>376</v>
      </c>
      <c r="J102" s="31" t="s">
        <v>610</v>
      </c>
    </row>
    <row r="103" s="1" customFormat="1" ht="42" customHeight="1" spans="1:10">
      <c r="A103" s="132"/>
      <c r="B103" s="22"/>
      <c r="C103" s="22" t="s">
        <v>370</v>
      </c>
      <c r="D103" s="22" t="s">
        <v>396</v>
      </c>
      <c r="E103" s="31" t="s">
        <v>611</v>
      </c>
      <c r="F103" s="22" t="s">
        <v>373</v>
      </c>
      <c r="G103" s="31" t="s">
        <v>612</v>
      </c>
      <c r="H103" s="22" t="s">
        <v>613</v>
      </c>
      <c r="I103" s="22" t="s">
        <v>402</v>
      </c>
      <c r="J103" s="31" t="s">
        <v>614</v>
      </c>
    </row>
    <row r="104" s="1" customFormat="1" ht="42" customHeight="1" spans="1:10">
      <c r="A104" s="132"/>
      <c r="B104" s="22"/>
      <c r="C104" s="22" t="s">
        <v>406</v>
      </c>
      <c r="D104" s="22" t="s">
        <v>407</v>
      </c>
      <c r="E104" s="31" t="s">
        <v>408</v>
      </c>
      <c r="F104" s="22" t="s">
        <v>373</v>
      </c>
      <c r="G104" s="31" t="s">
        <v>615</v>
      </c>
      <c r="H104" s="22" t="s">
        <v>613</v>
      </c>
      <c r="I104" s="22" t="s">
        <v>402</v>
      </c>
      <c r="J104" s="31" t="s">
        <v>616</v>
      </c>
    </row>
    <row r="105" s="1" customFormat="1" ht="42" customHeight="1" spans="1:10">
      <c r="A105" s="132"/>
      <c r="B105" s="22"/>
      <c r="C105" s="22" t="s">
        <v>406</v>
      </c>
      <c r="D105" s="22" t="s">
        <v>411</v>
      </c>
      <c r="E105" s="31" t="s">
        <v>617</v>
      </c>
      <c r="F105" s="22" t="s">
        <v>413</v>
      </c>
      <c r="G105" s="31" t="s">
        <v>84</v>
      </c>
      <c r="H105" s="22" t="s">
        <v>380</v>
      </c>
      <c r="I105" s="22" t="s">
        <v>376</v>
      </c>
      <c r="J105" s="31" t="s">
        <v>618</v>
      </c>
    </row>
    <row r="106" s="1" customFormat="1" ht="42" customHeight="1" spans="1:10">
      <c r="A106" s="132"/>
      <c r="B106" s="22"/>
      <c r="C106" s="22" t="s">
        <v>418</v>
      </c>
      <c r="D106" s="22" t="s">
        <v>419</v>
      </c>
      <c r="E106" s="31" t="s">
        <v>619</v>
      </c>
      <c r="F106" s="22" t="s">
        <v>413</v>
      </c>
      <c r="G106" s="31" t="s">
        <v>86</v>
      </c>
      <c r="H106" s="22" t="s">
        <v>392</v>
      </c>
      <c r="I106" s="22" t="s">
        <v>376</v>
      </c>
      <c r="J106" s="31" t="s">
        <v>620</v>
      </c>
    </row>
    <row r="107" s="1" customFormat="1" ht="42" customHeight="1" spans="1:10">
      <c r="A107" s="132" t="s">
        <v>345</v>
      </c>
      <c r="B107" s="22" t="s">
        <v>447</v>
      </c>
      <c r="C107" s="22" t="s">
        <v>370</v>
      </c>
      <c r="D107" s="22" t="s">
        <v>371</v>
      </c>
      <c r="E107" s="31" t="s">
        <v>621</v>
      </c>
      <c r="F107" s="22" t="s">
        <v>379</v>
      </c>
      <c r="G107" s="31" t="s">
        <v>374</v>
      </c>
      <c r="H107" s="22" t="s">
        <v>380</v>
      </c>
      <c r="I107" s="22" t="s">
        <v>376</v>
      </c>
      <c r="J107" s="31" t="s">
        <v>622</v>
      </c>
    </row>
    <row r="108" s="1" customFormat="1" ht="42" customHeight="1" spans="1:10">
      <c r="A108" s="132"/>
      <c r="B108" s="22"/>
      <c r="C108" s="22" t="s">
        <v>370</v>
      </c>
      <c r="D108" s="22" t="s">
        <v>389</v>
      </c>
      <c r="E108" s="31" t="s">
        <v>623</v>
      </c>
      <c r="F108" s="22" t="s">
        <v>379</v>
      </c>
      <c r="G108" s="31" t="s">
        <v>391</v>
      </c>
      <c r="H108" s="22" t="s">
        <v>392</v>
      </c>
      <c r="I108" s="22" t="s">
        <v>376</v>
      </c>
      <c r="J108" s="31" t="s">
        <v>624</v>
      </c>
    </row>
    <row r="109" s="1" customFormat="1" ht="42" customHeight="1" spans="1:10">
      <c r="A109" s="132"/>
      <c r="B109" s="22"/>
      <c r="C109" s="22" t="s">
        <v>370</v>
      </c>
      <c r="D109" s="22" t="s">
        <v>389</v>
      </c>
      <c r="E109" s="31" t="s">
        <v>625</v>
      </c>
      <c r="F109" s="22" t="s">
        <v>379</v>
      </c>
      <c r="G109" s="31" t="s">
        <v>391</v>
      </c>
      <c r="H109" s="22" t="s">
        <v>392</v>
      </c>
      <c r="I109" s="22" t="s">
        <v>376</v>
      </c>
      <c r="J109" s="31" t="s">
        <v>626</v>
      </c>
    </row>
    <row r="110" s="1" customFormat="1" ht="42" customHeight="1" spans="1:10">
      <c r="A110" s="132"/>
      <c r="B110" s="22"/>
      <c r="C110" s="22" t="s">
        <v>406</v>
      </c>
      <c r="D110" s="22" t="s">
        <v>411</v>
      </c>
      <c r="E110" s="31" t="s">
        <v>459</v>
      </c>
      <c r="F110" s="22" t="s">
        <v>373</v>
      </c>
      <c r="G110" s="31" t="s">
        <v>460</v>
      </c>
      <c r="H110" s="22" t="s">
        <v>461</v>
      </c>
      <c r="I110" s="22" t="s">
        <v>376</v>
      </c>
      <c r="J110" s="31" t="s">
        <v>462</v>
      </c>
    </row>
    <row r="111" s="1" customFormat="1" ht="42" customHeight="1" spans="1:10">
      <c r="A111" s="132"/>
      <c r="B111" s="22"/>
      <c r="C111" s="22" t="s">
        <v>418</v>
      </c>
      <c r="D111" s="22" t="s">
        <v>419</v>
      </c>
      <c r="E111" s="31" t="s">
        <v>627</v>
      </c>
      <c r="F111" s="22" t="s">
        <v>379</v>
      </c>
      <c r="G111" s="31" t="s">
        <v>391</v>
      </c>
      <c r="H111" s="22" t="s">
        <v>392</v>
      </c>
      <c r="I111" s="22" t="s">
        <v>376</v>
      </c>
      <c r="J111" s="31" t="s">
        <v>628</v>
      </c>
    </row>
    <row r="112" s="1" customFormat="1" ht="42" customHeight="1" spans="1:10">
      <c r="A112" s="132" t="s">
        <v>319</v>
      </c>
      <c r="B112" s="22" t="s">
        <v>436</v>
      </c>
      <c r="C112" s="22" t="s">
        <v>370</v>
      </c>
      <c r="D112" s="22" t="s">
        <v>371</v>
      </c>
      <c r="E112" s="31" t="s">
        <v>437</v>
      </c>
      <c r="F112" s="22" t="s">
        <v>379</v>
      </c>
      <c r="G112" s="31" t="s">
        <v>83</v>
      </c>
      <c r="H112" s="22" t="s">
        <v>380</v>
      </c>
      <c r="I112" s="22" t="s">
        <v>376</v>
      </c>
      <c r="J112" s="31" t="s">
        <v>438</v>
      </c>
    </row>
    <row r="113" s="1" customFormat="1" ht="42" customHeight="1" spans="1:10">
      <c r="A113" s="132"/>
      <c r="B113" s="22"/>
      <c r="C113" s="22" t="s">
        <v>370</v>
      </c>
      <c r="D113" s="22" t="s">
        <v>396</v>
      </c>
      <c r="E113" s="31" t="s">
        <v>439</v>
      </c>
      <c r="F113" s="22" t="s">
        <v>373</v>
      </c>
      <c r="G113" s="31" t="s">
        <v>398</v>
      </c>
      <c r="H113" s="22" t="s">
        <v>392</v>
      </c>
      <c r="I113" s="22" t="s">
        <v>376</v>
      </c>
      <c r="J113" s="31" t="s">
        <v>440</v>
      </c>
    </row>
    <row r="114" s="1" customFormat="1" ht="42" customHeight="1" spans="1:10">
      <c r="A114" s="132"/>
      <c r="B114" s="22"/>
      <c r="C114" s="22" t="s">
        <v>406</v>
      </c>
      <c r="D114" s="22" t="s">
        <v>411</v>
      </c>
      <c r="E114" s="31" t="s">
        <v>431</v>
      </c>
      <c r="F114" s="22" t="s">
        <v>379</v>
      </c>
      <c r="G114" s="31" t="s">
        <v>444</v>
      </c>
      <c r="H114" s="22" t="s">
        <v>392</v>
      </c>
      <c r="I114" s="22" t="s">
        <v>376</v>
      </c>
      <c r="J114" s="31" t="s">
        <v>445</v>
      </c>
    </row>
    <row r="115" s="1" customFormat="1" ht="42" customHeight="1" spans="1:10">
      <c r="A115" s="132"/>
      <c r="B115" s="22"/>
      <c r="C115" s="22" t="s">
        <v>406</v>
      </c>
      <c r="D115" s="22" t="s">
        <v>411</v>
      </c>
      <c r="E115" s="31" t="s">
        <v>441</v>
      </c>
      <c r="F115" s="22" t="s">
        <v>379</v>
      </c>
      <c r="G115" s="31" t="s">
        <v>391</v>
      </c>
      <c r="H115" s="22" t="s">
        <v>392</v>
      </c>
      <c r="I115" s="22" t="s">
        <v>376</v>
      </c>
      <c r="J115" s="31" t="s">
        <v>442</v>
      </c>
    </row>
    <row r="116" s="1" customFormat="1" ht="42" customHeight="1" spans="1:10">
      <c r="A116" s="132"/>
      <c r="B116" s="22"/>
      <c r="C116" s="22" t="s">
        <v>418</v>
      </c>
      <c r="D116" s="22" t="s">
        <v>419</v>
      </c>
      <c r="E116" s="31" t="s">
        <v>434</v>
      </c>
      <c r="F116" s="22" t="s">
        <v>379</v>
      </c>
      <c r="G116" s="31" t="s">
        <v>432</v>
      </c>
      <c r="H116" s="22" t="s">
        <v>392</v>
      </c>
      <c r="I116" s="22" t="s">
        <v>376</v>
      </c>
      <c r="J116" s="31" t="s">
        <v>446</v>
      </c>
    </row>
    <row r="117" s="1" customFormat="1" ht="42" customHeight="1" spans="1:10">
      <c r="A117" s="132" t="s">
        <v>343</v>
      </c>
      <c r="B117" s="22" t="s">
        <v>447</v>
      </c>
      <c r="C117" s="22" t="s">
        <v>370</v>
      </c>
      <c r="D117" s="22" t="s">
        <v>371</v>
      </c>
      <c r="E117" s="31" t="s">
        <v>448</v>
      </c>
      <c r="F117" s="22" t="s">
        <v>379</v>
      </c>
      <c r="G117" s="31" t="s">
        <v>96</v>
      </c>
      <c r="H117" s="22" t="s">
        <v>423</v>
      </c>
      <c r="I117" s="22" t="s">
        <v>376</v>
      </c>
      <c r="J117" s="31" t="s">
        <v>449</v>
      </c>
    </row>
    <row r="118" s="1" customFormat="1" ht="42" customHeight="1" spans="1:10">
      <c r="A118" s="132"/>
      <c r="B118" s="22"/>
      <c r="C118" s="22" t="s">
        <v>370</v>
      </c>
      <c r="D118" s="22" t="s">
        <v>371</v>
      </c>
      <c r="E118" s="31" t="s">
        <v>450</v>
      </c>
      <c r="F118" s="22" t="s">
        <v>379</v>
      </c>
      <c r="G118" s="31" t="s">
        <v>96</v>
      </c>
      <c r="H118" s="22" t="s">
        <v>423</v>
      </c>
      <c r="I118" s="22" t="s">
        <v>376</v>
      </c>
      <c r="J118" s="31" t="s">
        <v>452</v>
      </c>
    </row>
    <row r="119" s="1" customFormat="1" ht="42" customHeight="1" spans="1:10">
      <c r="A119" s="132"/>
      <c r="B119" s="22"/>
      <c r="C119" s="22" t="s">
        <v>370</v>
      </c>
      <c r="D119" s="22" t="s">
        <v>389</v>
      </c>
      <c r="E119" s="31" t="s">
        <v>629</v>
      </c>
      <c r="F119" s="22" t="s">
        <v>379</v>
      </c>
      <c r="G119" s="31" t="s">
        <v>391</v>
      </c>
      <c r="H119" s="22" t="s">
        <v>392</v>
      </c>
      <c r="I119" s="22" t="s">
        <v>376</v>
      </c>
      <c r="J119" s="31" t="s">
        <v>630</v>
      </c>
    </row>
    <row r="120" s="1" customFormat="1" ht="42" customHeight="1" spans="1:10">
      <c r="A120" s="132"/>
      <c r="B120" s="22"/>
      <c r="C120" s="22" t="s">
        <v>370</v>
      </c>
      <c r="D120" s="22" t="s">
        <v>396</v>
      </c>
      <c r="E120" s="31" t="s">
        <v>496</v>
      </c>
      <c r="F120" s="22" t="s">
        <v>413</v>
      </c>
      <c r="G120" s="31" t="s">
        <v>93</v>
      </c>
      <c r="H120" s="22" t="s">
        <v>457</v>
      </c>
      <c r="I120" s="22" t="s">
        <v>376</v>
      </c>
      <c r="J120" s="31" t="s">
        <v>631</v>
      </c>
    </row>
    <row r="121" s="1" customFormat="1" ht="42" customHeight="1" spans="1:10">
      <c r="A121" s="132"/>
      <c r="B121" s="22"/>
      <c r="C121" s="22" t="s">
        <v>406</v>
      </c>
      <c r="D121" s="22" t="s">
        <v>411</v>
      </c>
      <c r="E121" s="31" t="s">
        <v>632</v>
      </c>
      <c r="F121" s="22" t="s">
        <v>373</v>
      </c>
      <c r="G121" s="31" t="s">
        <v>460</v>
      </c>
      <c r="H121" s="22" t="s">
        <v>461</v>
      </c>
      <c r="I121" s="22" t="s">
        <v>376</v>
      </c>
      <c r="J121" s="31" t="s">
        <v>477</v>
      </c>
    </row>
    <row r="122" s="1" customFormat="1" ht="42" customHeight="1" spans="1:10">
      <c r="A122" s="132"/>
      <c r="B122" s="22"/>
      <c r="C122" s="22" t="s">
        <v>406</v>
      </c>
      <c r="D122" s="22" t="s">
        <v>411</v>
      </c>
      <c r="E122" s="31" t="s">
        <v>633</v>
      </c>
      <c r="F122" s="22" t="s">
        <v>379</v>
      </c>
      <c r="G122" s="31" t="s">
        <v>84</v>
      </c>
      <c r="H122" s="22" t="s">
        <v>392</v>
      </c>
      <c r="I122" s="22" t="s">
        <v>376</v>
      </c>
      <c r="J122" s="31" t="s">
        <v>634</v>
      </c>
    </row>
    <row r="123" s="1" customFormat="1" ht="42" customHeight="1" spans="1:10">
      <c r="A123" s="132"/>
      <c r="B123" s="22"/>
      <c r="C123" s="22" t="s">
        <v>418</v>
      </c>
      <c r="D123" s="22" t="s">
        <v>419</v>
      </c>
      <c r="E123" s="31" t="s">
        <v>635</v>
      </c>
      <c r="F123" s="22" t="s">
        <v>413</v>
      </c>
      <c r="G123" s="31" t="s">
        <v>83</v>
      </c>
      <c r="H123" s="22" t="s">
        <v>380</v>
      </c>
      <c r="I123" s="22" t="s">
        <v>376</v>
      </c>
      <c r="J123" s="31" t="s">
        <v>636</v>
      </c>
    </row>
    <row r="124" s="1" customFormat="1" ht="42" customHeight="1" spans="1:10">
      <c r="A124" s="132"/>
      <c r="B124" s="22"/>
      <c r="C124" s="22" t="s">
        <v>418</v>
      </c>
      <c r="D124" s="22" t="s">
        <v>419</v>
      </c>
      <c r="E124" s="31" t="s">
        <v>469</v>
      </c>
      <c r="F124" s="22" t="s">
        <v>379</v>
      </c>
      <c r="G124" s="31" t="s">
        <v>432</v>
      </c>
      <c r="H124" s="22" t="s">
        <v>392</v>
      </c>
      <c r="I124" s="22" t="s">
        <v>376</v>
      </c>
      <c r="J124" s="31" t="s">
        <v>470</v>
      </c>
    </row>
    <row r="125" s="1" customFormat="1" ht="42" customHeight="1" spans="1:10">
      <c r="A125" s="132" t="s">
        <v>335</v>
      </c>
      <c r="B125" s="22" t="s">
        <v>637</v>
      </c>
      <c r="C125" s="22" t="s">
        <v>370</v>
      </c>
      <c r="D125" s="22" t="s">
        <v>389</v>
      </c>
      <c r="E125" s="31" t="s">
        <v>638</v>
      </c>
      <c r="F125" s="22" t="s">
        <v>373</v>
      </c>
      <c r="G125" s="31" t="s">
        <v>398</v>
      </c>
      <c r="H125" s="22" t="s">
        <v>392</v>
      </c>
      <c r="I125" s="22" t="s">
        <v>376</v>
      </c>
      <c r="J125" s="31" t="s">
        <v>639</v>
      </c>
    </row>
    <row r="126" s="1" customFormat="1" ht="42" customHeight="1" spans="1:10">
      <c r="A126" s="132"/>
      <c r="B126" s="22"/>
      <c r="C126" s="22" t="s">
        <v>370</v>
      </c>
      <c r="D126" s="22" t="s">
        <v>389</v>
      </c>
      <c r="E126" s="31" t="s">
        <v>640</v>
      </c>
      <c r="F126" s="22" t="s">
        <v>373</v>
      </c>
      <c r="G126" s="31" t="s">
        <v>398</v>
      </c>
      <c r="H126" s="22" t="s">
        <v>392</v>
      </c>
      <c r="I126" s="22" t="s">
        <v>376</v>
      </c>
      <c r="J126" s="31" t="s">
        <v>641</v>
      </c>
    </row>
    <row r="127" s="1" customFormat="1" ht="42" customHeight="1" spans="1:10">
      <c r="A127" s="132"/>
      <c r="B127" s="22"/>
      <c r="C127" s="22" t="s">
        <v>370</v>
      </c>
      <c r="D127" s="22" t="s">
        <v>396</v>
      </c>
      <c r="E127" s="31" t="s">
        <v>642</v>
      </c>
      <c r="F127" s="22" t="s">
        <v>643</v>
      </c>
      <c r="G127" s="31" t="s">
        <v>391</v>
      </c>
      <c r="H127" s="22" t="s">
        <v>392</v>
      </c>
      <c r="I127" s="22" t="s">
        <v>376</v>
      </c>
      <c r="J127" s="31" t="s">
        <v>644</v>
      </c>
    </row>
    <row r="128" s="1" customFormat="1" ht="42" customHeight="1" spans="1:10">
      <c r="A128" s="132"/>
      <c r="B128" s="22"/>
      <c r="C128" s="22" t="s">
        <v>406</v>
      </c>
      <c r="D128" s="22" t="s">
        <v>411</v>
      </c>
      <c r="E128" s="31" t="s">
        <v>645</v>
      </c>
      <c r="F128" s="22" t="s">
        <v>379</v>
      </c>
      <c r="G128" s="31" t="s">
        <v>593</v>
      </c>
      <c r="H128" s="22" t="s">
        <v>528</v>
      </c>
      <c r="I128" s="22" t="s">
        <v>376</v>
      </c>
      <c r="J128" s="31" t="s">
        <v>646</v>
      </c>
    </row>
    <row r="129" s="1" customFormat="1" ht="42" customHeight="1" spans="1:10">
      <c r="A129" s="132"/>
      <c r="B129" s="22"/>
      <c r="C129" s="22" t="s">
        <v>418</v>
      </c>
      <c r="D129" s="22" t="s">
        <v>419</v>
      </c>
      <c r="E129" s="31" t="s">
        <v>647</v>
      </c>
      <c r="F129" s="22" t="s">
        <v>379</v>
      </c>
      <c r="G129" s="31" t="s">
        <v>432</v>
      </c>
      <c r="H129" s="22" t="s">
        <v>392</v>
      </c>
      <c r="I129" s="22" t="s">
        <v>376</v>
      </c>
      <c r="J129" s="31" t="s">
        <v>648</v>
      </c>
    </row>
    <row r="130" s="1" customFormat="1" ht="42" customHeight="1" spans="1:10">
      <c r="A130" s="132" t="s">
        <v>356</v>
      </c>
      <c r="B130" s="22" t="s">
        <v>649</v>
      </c>
      <c r="C130" s="22" t="s">
        <v>370</v>
      </c>
      <c r="D130" s="22" t="s">
        <v>371</v>
      </c>
      <c r="E130" s="31" t="s">
        <v>448</v>
      </c>
      <c r="F130" s="22" t="s">
        <v>379</v>
      </c>
      <c r="G130" s="31" t="s">
        <v>96</v>
      </c>
      <c r="H130" s="22" t="s">
        <v>423</v>
      </c>
      <c r="I130" s="22" t="s">
        <v>376</v>
      </c>
      <c r="J130" s="31" t="s">
        <v>449</v>
      </c>
    </row>
    <row r="131" s="1" customFormat="1" ht="42" customHeight="1" spans="1:10">
      <c r="A131" s="132"/>
      <c r="B131" s="22"/>
      <c r="C131" s="22" t="s">
        <v>370</v>
      </c>
      <c r="D131" s="22" t="s">
        <v>371</v>
      </c>
      <c r="E131" s="31" t="s">
        <v>450</v>
      </c>
      <c r="F131" s="22" t="s">
        <v>379</v>
      </c>
      <c r="G131" s="31" t="s">
        <v>96</v>
      </c>
      <c r="H131" s="22" t="s">
        <v>451</v>
      </c>
      <c r="I131" s="22" t="s">
        <v>376</v>
      </c>
      <c r="J131" s="31" t="s">
        <v>452</v>
      </c>
    </row>
    <row r="132" s="1" customFormat="1" ht="42" customHeight="1" spans="1:10">
      <c r="A132" s="132"/>
      <c r="B132" s="22"/>
      <c r="C132" s="22" t="s">
        <v>370</v>
      </c>
      <c r="D132" s="22" t="s">
        <v>371</v>
      </c>
      <c r="E132" s="31" t="s">
        <v>621</v>
      </c>
      <c r="F132" s="22" t="s">
        <v>379</v>
      </c>
      <c r="G132" s="31" t="s">
        <v>374</v>
      </c>
      <c r="H132" s="22" t="s">
        <v>380</v>
      </c>
      <c r="I132" s="22" t="s">
        <v>376</v>
      </c>
      <c r="J132" s="31" t="s">
        <v>622</v>
      </c>
    </row>
    <row r="133" s="1" customFormat="1" ht="42" customHeight="1" spans="1:10">
      <c r="A133" s="132"/>
      <c r="B133" s="22"/>
      <c r="C133" s="22" t="s">
        <v>370</v>
      </c>
      <c r="D133" s="22" t="s">
        <v>389</v>
      </c>
      <c r="E133" s="31" t="s">
        <v>650</v>
      </c>
      <c r="F133" s="22" t="s">
        <v>379</v>
      </c>
      <c r="G133" s="31" t="s">
        <v>391</v>
      </c>
      <c r="H133" s="22" t="s">
        <v>392</v>
      </c>
      <c r="I133" s="22" t="s">
        <v>376</v>
      </c>
      <c r="J133" s="31" t="s">
        <v>454</v>
      </c>
    </row>
    <row r="134" s="1" customFormat="1" ht="42" customHeight="1" spans="1:10">
      <c r="A134" s="132"/>
      <c r="B134" s="22"/>
      <c r="C134" s="22" t="s">
        <v>370</v>
      </c>
      <c r="D134" s="22" t="s">
        <v>389</v>
      </c>
      <c r="E134" s="31" t="s">
        <v>651</v>
      </c>
      <c r="F134" s="22" t="s">
        <v>379</v>
      </c>
      <c r="G134" s="31" t="s">
        <v>391</v>
      </c>
      <c r="H134" s="22" t="s">
        <v>392</v>
      </c>
      <c r="I134" s="22" t="s">
        <v>376</v>
      </c>
      <c r="J134" s="31" t="s">
        <v>476</v>
      </c>
    </row>
    <row r="135" s="1" customFormat="1" ht="42" customHeight="1" spans="1:10">
      <c r="A135" s="132"/>
      <c r="B135" s="22"/>
      <c r="C135" s="22" t="s">
        <v>370</v>
      </c>
      <c r="D135" s="22" t="s">
        <v>389</v>
      </c>
      <c r="E135" s="31" t="s">
        <v>621</v>
      </c>
      <c r="F135" s="22" t="s">
        <v>379</v>
      </c>
      <c r="G135" s="31" t="s">
        <v>374</v>
      </c>
      <c r="H135" s="22" t="s">
        <v>380</v>
      </c>
      <c r="I135" s="22" t="s">
        <v>376</v>
      </c>
      <c r="J135" s="31" t="s">
        <v>652</v>
      </c>
    </row>
    <row r="136" s="1" customFormat="1" ht="42" customHeight="1" spans="1:10">
      <c r="A136" s="132"/>
      <c r="B136" s="22"/>
      <c r="C136" s="22" t="s">
        <v>370</v>
      </c>
      <c r="D136" s="22" t="s">
        <v>396</v>
      </c>
      <c r="E136" s="31" t="s">
        <v>455</v>
      </c>
      <c r="F136" s="22" t="s">
        <v>413</v>
      </c>
      <c r="G136" s="31" t="s">
        <v>93</v>
      </c>
      <c r="H136" s="22" t="s">
        <v>457</v>
      </c>
      <c r="I136" s="22" t="s">
        <v>376</v>
      </c>
      <c r="J136" s="31" t="s">
        <v>458</v>
      </c>
    </row>
    <row r="137" s="1" customFormat="1" ht="42" customHeight="1" spans="1:10">
      <c r="A137" s="132"/>
      <c r="B137" s="22"/>
      <c r="C137" s="22" t="s">
        <v>406</v>
      </c>
      <c r="D137" s="22" t="s">
        <v>411</v>
      </c>
      <c r="E137" s="31" t="s">
        <v>459</v>
      </c>
      <c r="F137" s="22" t="s">
        <v>373</v>
      </c>
      <c r="G137" s="31" t="s">
        <v>460</v>
      </c>
      <c r="H137" s="22" t="s">
        <v>392</v>
      </c>
      <c r="I137" s="22" t="s">
        <v>376</v>
      </c>
      <c r="J137" s="31" t="s">
        <v>462</v>
      </c>
    </row>
    <row r="138" s="1" customFormat="1" ht="42" customHeight="1" spans="1:10">
      <c r="A138" s="132"/>
      <c r="B138" s="22"/>
      <c r="C138" s="22" t="s">
        <v>406</v>
      </c>
      <c r="D138" s="22" t="s">
        <v>411</v>
      </c>
      <c r="E138" s="31" t="s">
        <v>633</v>
      </c>
      <c r="F138" s="22" t="s">
        <v>379</v>
      </c>
      <c r="G138" s="31" t="s">
        <v>84</v>
      </c>
      <c r="H138" s="22" t="s">
        <v>392</v>
      </c>
      <c r="I138" s="22" t="s">
        <v>376</v>
      </c>
      <c r="J138" s="31" t="s">
        <v>634</v>
      </c>
    </row>
    <row r="139" s="1" customFormat="1" ht="42" customHeight="1" spans="1:10">
      <c r="A139" s="132"/>
      <c r="B139" s="22"/>
      <c r="C139" s="22" t="s">
        <v>418</v>
      </c>
      <c r="D139" s="22" t="s">
        <v>419</v>
      </c>
      <c r="E139" s="31" t="s">
        <v>469</v>
      </c>
      <c r="F139" s="22" t="s">
        <v>379</v>
      </c>
      <c r="G139" s="31" t="s">
        <v>432</v>
      </c>
      <c r="H139" s="22" t="s">
        <v>392</v>
      </c>
      <c r="I139" s="22" t="s">
        <v>376</v>
      </c>
      <c r="J139" s="31" t="s">
        <v>470</v>
      </c>
    </row>
    <row r="140" s="1" customFormat="1" ht="42" customHeight="1" spans="1:10">
      <c r="A140" s="132"/>
      <c r="B140" s="22"/>
      <c r="C140" s="22" t="s">
        <v>418</v>
      </c>
      <c r="D140" s="22" t="s">
        <v>419</v>
      </c>
      <c r="E140" s="31" t="s">
        <v>467</v>
      </c>
      <c r="F140" s="22" t="s">
        <v>413</v>
      </c>
      <c r="G140" s="31" t="s">
        <v>83</v>
      </c>
      <c r="H140" s="22" t="s">
        <v>380</v>
      </c>
      <c r="I140" s="22" t="s">
        <v>376</v>
      </c>
      <c r="J140" s="31" t="s">
        <v>468</v>
      </c>
    </row>
    <row r="141" s="1" customFormat="1" ht="42" customHeight="1" spans="1:10">
      <c r="A141" s="132" t="s">
        <v>325</v>
      </c>
      <c r="B141" s="22" t="s">
        <v>653</v>
      </c>
      <c r="C141" s="22" t="s">
        <v>370</v>
      </c>
      <c r="D141" s="22" t="s">
        <v>371</v>
      </c>
      <c r="E141" s="31" t="s">
        <v>654</v>
      </c>
      <c r="F141" s="22" t="s">
        <v>373</v>
      </c>
      <c r="G141" s="31" t="s">
        <v>83</v>
      </c>
      <c r="H141" s="22" t="s">
        <v>655</v>
      </c>
      <c r="I141" s="22" t="s">
        <v>376</v>
      </c>
      <c r="J141" s="31" t="s">
        <v>656</v>
      </c>
    </row>
    <row r="142" s="1" customFormat="1" ht="42" customHeight="1" spans="1:10">
      <c r="A142" s="132"/>
      <c r="B142" s="22"/>
      <c r="C142" s="22" t="s">
        <v>370</v>
      </c>
      <c r="D142" s="22" t="s">
        <v>389</v>
      </c>
      <c r="E142" s="31" t="s">
        <v>657</v>
      </c>
      <c r="F142" s="22" t="s">
        <v>373</v>
      </c>
      <c r="G142" s="31" t="s">
        <v>398</v>
      </c>
      <c r="H142" s="22" t="s">
        <v>392</v>
      </c>
      <c r="I142" s="22" t="s">
        <v>376</v>
      </c>
      <c r="J142" s="31" t="s">
        <v>658</v>
      </c>
    </row>
    <row r="143" s="1" customFormat="1" ht="42" customHeight="1" spans="1:10">
      <c r="A143" s="132"/>
      <c r="B143" s="22"/>
      <c r="C143" s="22" t="s">
        <v>370</v>
      </c>
      <c r="D143" s="22" t="s">
        <v>396</v>
      </c>
      <c r="E143" s="31" t="s">
        <v>659</v>
      </c>
      <c r="F143" s="22" t="s">
        <v>373</v>
      </c>
      <c r="G143" s="31" t="s">
        <v>401</v>
      </c>
      <c r="H143" s="22" t="s">
        <v>392</v>
      </c>
      <c r="I143" s="22" t="s">
        <v>402</v>
      </c>
      <c r="J143" s="31" t="s">
        <v>660</v>
      </c>
    </row>
    <row r="144" s="1" customFormat="1" ht="42" customHeight="1" spans="1:10">
      <c r="A144" s="132"/>
      <c r="B144" s="22"/>
      <c r="C144" s="22" t="s">
        <v>370</v>
      </c>
      <c r="D144" s="22" t="s">
        <v>396</v>
      </c>
      <c r="E144" s="31" t="s">
        <v>397</v>
      </c>
      <c r="F144" s="22" t="s">
        <v>373</v>
      </c>
      <c r="G144" s="31" t="s">
        <v>398</v>
      </c>
      <c r="H144" s="22" t="s">
        <v>392</v>
      </c>
      <c r="I144" s="22" t="s">
        <v>376</v>
      </c>
      <c r="J144" s="31" t="s">
        <v>610</v>
      </c>
    </row>
    <row r="145" s="1" customFormat="1" ht="42" customHeight="1" spans="1:10">
      <c r="A145" s="132"/>
      <c r="B145" s="22"/>
      <c r="C145" s="22" t="s">
        <v>406</v>
      </c>
      <c r="D145" s="22" t="s">
        <v>407</v>
      </c>
      <c r="E145" s="31" t="s">
        <v>408</v>
      </c>
      <c r="F145" s="22" t="s">
        <v>373</v>
      </c>
      <c r="G145" s="31" t="s">
        <v>409</v>
      </c>
      <c r="H145" s="22" t="s">
        <v>384</v>
      </c>
      <c r="I145" s="22" t="s">
        <v>402</v>
      </c>
      <c r="J145" s="31" t="s">
        <v>616</v>
      </c>
    </row>
    <row r="146" s="1" customFormat="1" ht="42" customHeight="1" spans="1:10">
      <c r="A146" s="132"/>
      <c r="B146" s="22"/>
      <c r="C146" s="22" t="s">
        <v>406</v>
      </c>
      <c r="D146" s="22" t="s">
        <v>411</v>
      </c>
      <c r="E146" s="31" t="s">
        <v>661</v>
      </c>
      <c r="F146" s="22" t="s">
        <v>413</v>
      </c>
      <c r="G146" s="31" t="s">
        <v>84</v>
      </c>
      <c r="H146" s="22" t="s">
        <v>380</v>
      </c>
      <c r="I146" s="22" t="s">
        <v>376</v>
      </c>
      <c r="J146" s="31" t="s">
        <v>662</v>
      </c>
    </row>
    <row r="147" s="1" customFormat="1" ht="42" customHeight="1" spans="1:10">
      <c r="A147" s="132"/>
      <c r="B147" s="22"/>
      <c r="C147" s="22" t="s">
        <v>418</v>
      </c>
      <c r="D147" s="22" t="s">
        <v>419</v>
      </c>
      <c r="E147" s="31" t="s">
        <v>619</v>
      </c>
      <c r="F147" s="22" t="s">
        <v>413</v>
      </c>
      <c r="G147" s="31" t="s">
        <v>86</v>
      </c>
      <c r="H147" s="22" t="s">
        <v>392</v>
      </c>
      <c r="I147" s="22" t="s">
        <v>376</v>
      </c>
      <c r="J147" s="31" t="s">
        <v>620</v>
      </c>
    </row>
    <row r="148" s="1" customFormat="1" ht="42" customHeight="1" spans="1:10">
      <c r="A148" s="132" t="s">
        <v>337</v>
      </c>
      <c r="B148" s="22" t="s">
        <v>369</v>
      </c>
      <c r="C148" s="22" t="s">
        <v>370</v>
      </c>
      <c r="D148" s="22" t="s">
        <v>371</v>
      </c>
      <c r="E148" s="31" t="s">
        <v>372</v>
      </c>
      <c r="F148" s="22" t="s">
        <v>373</v>
      </c>
      <c r="G148" s="31" t="s">
        <v>374</v>
      </c>
      <c r="H148" s="22" t="s">
        <v>375</v>
      </c>
      <c r="I148" s="22" t="s">
        <v>376</v>
      </c>
      <c r="J148" s="31" t="s">
        <v>663</v>
      </c>
    </row>
    <row r="149" s="1" customFormat="1" ht="42" customHeight="1" spans="1:10">
      <c r="A149" s="132"/>
      <c r="B149" s="22"/>
      <c r="C149" s="22" t="s">
        <v>370</v>
      </c>
      <c r="D149" s="22" t="s">
        <v>371</v>
      </c>
      <c r="E149" s="31" t="s">
        <v>378</v>
      </c>
      <c r="F149" s="22" t="s">
        <v>379</v>
      </c>
      <c r="G149" s="31" t="s">
        <v>84</v>
      </c>
      <c r="H149" s="22" t="s">
        <v>380</v>
      </c>
      <c r="I149" s="22" t="s">
        <v>376</v>
      </c>
      <c r="J149" s="31" t="s">
        <v>664</v>
      </c>
    </row>
    <row r="150" s="1" customFormat="1" ht="42" customHeight="1" spans="1:10">
      <c r="A150" s="132"/>
      <c r="B150" s="22"/>
      <c r="C150" s="22" t="s">
        <v>370</v>
      </c>
      <c r="D150" s="22" t="s">
        <v>371</v>
      </c>
      <c r="E150" s="31" t="s">
        <v>665</v>
      </c>
      <c r="F150" s="22" t="s">
        <v>379</v>
      </c>
      <c r="G150" s="31" t="s">
        <v>666</v>
      </c>
      <c r="H150" s="22" t="s">
        <v>384</v>
      </c>
      <c r="I150" s="22" t="s">
        <v>376</v>
      </c>
      <c r="J150" s="31" t="s">
        <v>667</v>
      </c>
    </row>
    <row r="151" s="1" customFormat="1" ht="42" customHeight="1" spans="1:10">
      <c r="A151" s="132"/>
      <c r="B151" s="22"/>
      <c r="C151" s="22" t="s">
        <v>370</v>
      </c>
      <c r="D151" s="22" t="s">
        <v>371</v>
      </c>
      <c r="E151" s="31" t="s">
        <v>386</v>
      </c>
      <c r="F151" s="22" t="s">
        <v>379</v>
      </c>
      <c r="G151" s="31" t="s">
        <v>84</v>
      </c>
      <c r="H151" s="22" t="s">
        <v>387</v>
      </c>
      <c r="I151" s="22" t="s">
        <v>376</v>
      </c>
      <c r="J151" s="31" t="s">
        <v>668</v>
      </c>
    </row>
    <row r="152" s="1" customFormat="1" ht="42" customHeight="1" spans="1:10">
      <c r="A152" s="132"/>
      <c r="B152" s="22"/>
      <c r="C152" s="22" t="s">
        <v>370</v>
      </c>
      <c r="D152" s="22" t="s">
        <v>389</v>
      </c>
      <c r="E152" s="31" t="s">
        <v>390</v>
      </c>
      <c r="F152" s="22" t="s">
        <v>379</v>
      </c>
      <c r="G152" s="31" t="s">
        <v>391</v>
      </c>
      <c r="H152" s="22" t="s">
        <v>392</v>
      </c>
      <c r="I152" s="22" t="s">
        <v>376</v>
      </c>
      <c r="J152" s="31" t="s">
        <v>393</v>
      </c>
    </row>
    <row r="153" s="1" customFormat="1" ht="42" customHeight="1" spans="1:10">
      <c r="A153" s="132"/>
      <c r="B153" s="22"/>
      <c r="C153" s="22" t="s">
        <v>370</v>
      </c>
      <c r="D153" s="22" t="s">
        <v>389</v>
      </c>
      <c r="E153" s="31" t="s">
        <v>394</v>
      </c>
      <c r="F153" s="22" t="s">
        <v>379</v>
      </c>
      <c r="G153" s="31" t="s">
        <v>391</v>
      </c>
      <c r="H153" s="22" t="s">
        <v>392</v>
      </c>
      <c r="I153" s="22" t="s">
        <v>376</v>
      </c>
      <c r="J153" s="31" t="s">
        <v>395</v>
      </c>
    </row>
    <row r="154" s="1" customFormat="1" ht="42" customHeight="1" spans="1:10">
      <c r="A154" s="132"/>
      <c r="B154" s="22"/>
      <c r="C154" s="22" t="s">
        <v>370</v>
      </c>
      <c r="D154" s="22" t="s">
        <v>396</v>
      </c>
      <c r="E154" s="31" t="s">
        <v>397</v>
      </c>
      <c r="F154" s="22" t="s">
        <v>373</v>
      </c>
      <c r="G154" s="31" t="s">
        <v>398</v>
      </c>
      <c r="H154" s="22" t="s">
        <v>392</v>
      </c>
      <c r="I154" s="22" t="s">
        <v>376</v>
      </c>
      <c r="J154" s="31" t="s">
        <v>669</v>
      </c>
    </row>
    <row r="155" s="1" customFormat="1" ht="42" customHeight="1" spans="1:10">
      <c r="A155" s="132"/>
      <c r="B155" s="22"/>
      <c r="C155" s="22" t="s">
        <v>370</v>
      </c>
      <c r="D155" s="22" t="s">
        <v>396</v>
      </c>
      <c r="E155" s="31" t="s">
        <v>670</v>
      </c>
      <c r="F155" s="22" t="s">
        <v>373</v>
      </c>
      <c r="G155" s="31" t="s">
        <v>401</v>
      </c>
      <c r="H155" s="22" t="s">
        <v>384</v>
      </c>
      <c r="I155" s="22" t="s">
        <v>402</v>
      </c>
      <c r="J155" s="31" t="s">
        <v>671</v>
      </c>
    </row>
    <row r="156" s="1" customFormat="1" ht="42" customHeight="1" spans="1:10">
      <c r="A156" s="132"/>
      <c r="B156" s="22"/>
      <c r="C156" s="22" t="s">
        <v>370</v>
      </c>
      <c r="D156" s="22" t="s">
        <v>396</v>
      </c>
      <c r="E156" s="31" t="s">
        <v>672</v>
      </c>
      <c r="F156" s="22" t="s">
        <v>373</v>
      </c>
      <c r="G156" s="31" t="s">
        <v>401</v>
      </c>
      <c r="H156" s="22" t="s">
        <v>384</v>
      </c>
      <c r="I156" s="22" t="s">
        <v>402</v>
      </c>
      <c r="J156" s="31" t="s">
        <v>673</v>
      </c>
    </row>
    <row r="157" s="1" customFormat="1" ht="42" customHeight="1" spans="1:10">
      <c r="A157" s="132"/>
      <c r="B157" s="22"/>
      <c r="C157" s="22" t="s">
        <v>406</v>
      </c>
      <c r="D157" s="22" t="s">
        <v>407</v>
      </c>
      <c r="E157" s="31" t="s">
        <v>674</v>
      </c>
      <c r="F157" s="22" t="s">
        <v>373</v>
      </c>
      <c r="G157" s="31" t="s">
        <v>409</v>
      </c>
      <c r="H157" s="22" t="s">
        <v>384</v>
      </c>
      <c r="I157" s="22" t="s">
        <v>402</v>
      </c>
      <c r="J157" s="31" t="s">
        <v>675</v>
      </c>
    </row>
    <row r="158" s="1" customFormat="1" ht="42" customHeight="1" spans="1:10">
      <c r="A158" s="132"/>
      <c r="B158" s="22"/>
      <c r="C158" s="22" t="s">
        <v>406</v>
      </c>
      <c r="D158" s="22" t="s">
        <v>411</v>
      </c>
      <c r="E158" s="31" t="s">
        <v>412</v>
      </c>
      <c r="F158" s="22" t="s">
        <v>413</v>
      </c>
      <c r="G158" s="31" t="s">
        <v>86</v>
      </c>
      <c r="H158" s="22" t="s">
        <v>380</v>
      </c>
      <c r="I158" s="22" t="s">
        <v>376</v>
      </c>
      <c r="J158" s="31" t="s">
        <v>676</v>
      </c>
    </row>
    <row r="159" s="1" customFormat="1" ht="42" customHeight="1" spans="1:10">
      <c r="A159" s="132"/>
      <c r="B159" s="22"/>
      <c r="C159" s="22" t="s">
        <v>406</v>
      </c>
      <c r="D159" s="22" t="s">
        <v>411</v>
      </c>
      <c r="E159" s="31" t="s">
        <v>415</v>
      </c>
      <c r="F159" s="22" t="s">
        <v>373</v>
      </c>
      <c r="G159" s="31" t="s">
        <v>677</v>
      </c>
      <c r="H159" s="22" t="s">
        <v>384</v>
      </c>
      <c r="I159" s="22" t="s">
        <v>376</v>
      </c>
      <c r="J159" s="31" t="s">
        <v>678</v>
      </c>
    </row>
    <row r="160" s="1" customFormat="1" ht="42" customHeight="1" spans="1:10">
      <c r="A160" s="132"/>
      <c r="B160" s="22"/>
      <c r="C160" s="22" t="s">
        <v>418</v>
      </c>
      <c r="D160" s="22" t="s">
        <v>419</v>
      </c>
      <c r="E160" s="31" t="s">
        <v>619</v>
      </c>
      <c r="F160" s="22" t="s">
        <v>413</v>
      </c>
      <c r="G160" s="31" t="s">
        <v>86</v>
      </c>
      <c r="H160" s="22" t="s">
        <v>392</v>
      </c>
      <c r="I160" s="22" t="s">
        <v>376</v>
      </c>
      <c r="J160" s="31" t="s">
        <v>619</v>
      </c>
    </row>
    <row r="161" s="1" customFormat="1" ht="42" customHeight="1" spans="1:10">
      <c r="A161" s="132" t="s">
        <v>350</v>
      </c>
      <c r="B161" s="22" t="s">
        <v>580</v>
      </c>
      <c r="C161" s="22" t="s">
        <v>370</v>
      </c>
      <c r="D161" s="22" t="s">
        <v>371</v>
      </c>
      <c r="E161" s="31" t="s">
        <v>581</v>
      </c>
      <c r="F161" s="22" t="s">
        <v>379</v>
      </c>
      <c r="G161" s="31" t="s">
        <v>572</v>
      </c>
      <c r="H161" s="22" t="s">
        <v>573</v>
      </c>
      <c r="I161" s="22" t="s">
        <v>376</v>
      </c>
      <c r="J161" s="31" t="s">
        <v>526</v>
      </c>
    </row>
    <row r="162" s="1" customFormat="1" ht="42" customHeight="1" spans="1:10">
      <c r="A162" s="132"/>
      <c r="B162" s="22"/>
      <c r="C162" s="22" t="s">
        <v>370</v>
      </c>
      <c r="D162" s="22" t="s">
        <v>371</v>
      </c>
      <c r="E162" s="31" t="s">
        <v>575</v>
      </c>
      <c r="F162" s="22" t="s">
        <v>379</v>
      </c>
      <c r="G162" s="31" t="s">
        <v>565</v>
      </c>
      <c r="H162" s="22" t="s">
        <v>528</v>
      </c>
      <c r="I162" s="22" t="s">
        <v>376</v>
      </c>
      <c r="J162" s="31" t="s">
        <v>583</v>
      </c>
    </row>
    <row r="163" s="1" customFormat="1" ht="42" customHeight="1" spans="1:10">
      <c r="A163" s="132"/>
      <c r="B163" s="22"/>
      <c r="C163" s="22" t="s">
        <v>370</v>
      </c>
      <c r="D163" s="22" t="s">
        <v>389</v>
      </c>
      <c r="E163" s="31" t="s">
        <v>530</v>
      </c>
      <c r="F163" s="22" t="s">
        <v>379</v>
      </c>
      <c r="G163" s="31" t="s">
        <v>432</v>
      </c>
      <c r="H163" s="22" t="s">
        <v>392</v>
      </c>
      <c r="I163" s="22" t="s">
        <v>376</v>
      </c>
      <c r="J163" s="31" t="s">
        <v>531</v>
      </c>
    </row>
    <row r="164" s="1" customFormat="1" ht="42" customHeight="1" spans="1:10">
      <c r="A164" s="132"/>
      <c r="B164" s="22"/>
      <c r="C164" s="22" t="s">
        <v>406</v>
      </c>
      <c r="D164" s="22" t="s">
        <v>534</v>
      </c>
      <c r="E164" s="31" t="s">
        <v>535</v>
      </c>
      <c r="F164" s="22" t="s">
        <v>379</v>
      </c>
      <c r="G164" s="31" t="s">
        <v>432</v>
      </c>
      <c r="H164" s="22" t="s">
        <v>392</v>
      </c>
      <c r="I164" s="22" t="s">
        <v>376</v>
      </c>
      <c r="J164" s="31" t="s">
        <v>536</v>
      </c>
    </row>
    <row r="165" s="1" customFormat="1" ht="42" customHeight="1" spans="1:10">
      <c r="A165" s="132"/>
      <c r="B165" s="22"/>
      <c r="C165" s="22" t="s">
        <v>418</v>
      </c>
      <c r="D165" s="22" t="s">
        <v>419</v>
      </c>
      <c r="E165" s="31" t="s">
        <v>537</v>
      </c>
      <c r="F165" s="22" t="s">
        <v>413</v>
      </c>
      <c r="G165" s="31" t="s">
        <v>84</v>
      </c>
      <c r="H165" s="22" t="s">
        <v>380</v>
      </c>
      <c r="I165" s="22" t="s">
        <v>376</v>
      </c>
      <c r="J165" s="31" t="s">
        <v>538</v>
      </c>
    </row>
  </sheetData>
  <mergeCells count="44">
    <mergeCell ref="A3:J3"/>
    <mergeCell ref="A4:H4"/>
    <mergeCell ref="A8:A20"/>
    <mergeCell ref="A21:A26"/>
    <mergeCell ref="A27:A31"/>
    <mergeCell ref="A32:A39"/>
    <mergeCell ref="A40:A47"/>
    <mergeCell ref="A48:A56"/>
    <mergeCell ref="A57:A65"/>
    <mergeCell ref="A66:A71"/>
    <mergeCell ref="A72:A76"/>
    <mergeCell ref="A77:A83"/>
    <mergeCell ref="A84:A88"/>
    <mergeCell ref="A89:A93"/>
    <mergeCell ref="A94:A106"/>
    <mergeCell ref="A107:A111"/>
    <mergeCell ref="A112:A116"/>
    <mergeCell ref="A117:A124"/>
    <mergeCell ref="A125:A129"/>
    <mergeCell ref="A130:A140"/>
    <mergeCell ref="A141:A147"/>
    <mergeCell ref="A148:A160"/>
    <mergeCell ref="A161:A165"/>
    <mergeCell ref="B8:B20"/>
    <mergeCell ref="B21:B26"/>
    <mergeCell ref="B27:B31"/>
    <mergeCell ref="B32:B39"/>
    <mergeCell ref="B40:B47"/>
    <mergeCell ref="B48:B56"/>
    <mergeCell ref="B57:B65"/>
    <mergeCell ref="B66:B71"/>
    <mergeCell ref="B72:B76"/>
    <mergeCell ref="B77:B83"/>
    <mergeCell ref="B84:B88"/>
    <mergeCell ref="B89:B93"/>
    <mergeCell ref="B94:B106"/>
    <mergeCell ref="B107:B111"/>
    <mergeCell ref="B112:B116"/>
    <mergeCell ref="B117:B124"/>
    <mergeCell ref="B125:B129"/>
    <mergeCell ref="B130:B140"/>
    <mergeCell ref="B141:B147"/>
    <mergeCell ref="B148:B160"/>
    <mergeCell ref="B161:B16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沈顺美</cp:lastModifiedBy>
  <dcterms:created xsi:type="dcterms:W3CDTF">2025-02-06T07:09:00Z</dcterms:created>
  <dcterms:modified xsi:type="dcterms:W3CDTF">2025-03-19T07:13:10Z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2052-12.1.0.18276</vt:lpwstr>
  </property>
</Properties>
</file>