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<sst xmlns="http://schemas.openxmlformats.org/spreadsheetml/2006/main" count="2845" uniqueCount="607">
  <si>
    <t>预算01-1表</t>
  </si>
  <si>
    <t>单位名称：寻甸回族彝族自治县水务局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</si>
  <si>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</si>
  <si>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</si>
  <si>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</si>
  <si>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</si>
  <si>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</si>
  <si>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</si>
  <si>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</si>
  <si>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</si>
  <si>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</si>
  <si>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</si>
  <si>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</si>
  <si>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</si>
  <si>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</si>
  <si>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</si>
  <si>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</si>
  <si>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</si>
  <si>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</si>
  <si>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</si>
  <si>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</si>
  <si>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</si>
  <si>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</si>
  <si>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</si>
  <si>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</si>
  <si>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</si>
  <si>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</si>
  <si>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</si>
  <si>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</si>
  <si>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</si>
  <si>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</si>
  <si>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</si>
  <si>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</si>
  <si>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</si>
  <si>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</si>
  <si>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</si>
  <si>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</si>
  <si>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</si>
  <si>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</si>
  <si>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</si>
  <si>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</si>
  <si>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</si>
  <si>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</si>
  <si>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</si>
  <si>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</si>
  <si>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</si>
  <si>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</si>
  <si>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</si>
  <si>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</si>
  <si>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</si>
  <si>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</si>
  <si>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</si>
  <si>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</si>
  <si>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</si>
  <si>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</si>
  <si>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</si>
  <si>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</si>
  <si>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</si>
  <si>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</si>
  <si>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</si>
  <si>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</si>
  <si>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</si>
  <si>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</si>
  <si>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</si>
  <si>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</si>
  <si>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</si>
  <si>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</si>
  <si>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</si>
  <si>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</si>
  <si>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</si>
  <si>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</si>
  <si>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寻甸回族彝族自治县水务局</t>
  </si>
  <si>
    <t>126001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</si>
  <si>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</si>
  <si>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</si>
  <si>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</si>
  <si>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</si>
  <si>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</si>
  <si>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</si>
  <si>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</si>
  <si>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</si>
  <si>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</si>
  <si>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</si>
  <si>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</si>
  <si>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</si>
  <si>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</si>
  <si>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</si>
  <si>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</si>
  <si>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</si>
  <si>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</si>
  <si>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</si>
  <si>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</si>
  <si>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</si>
  <si>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</si>
  <si>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</si>
  <si>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</si>
  <si>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</si>
  <si>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</si>
  <si>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</si>
  <si>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</si>
  <si>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</si>
  <si>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</si>
  <si>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</si>
  <si>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</si>
  <si>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</si>
  <si>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</si>
  <si>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</si>
  <si>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</si>
  <si>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</si>
  <si>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</si>
  <si>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</si>
  <si>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</si>
  <si>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</si>
  <si>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</si>
  <si>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</si>
  <si>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</si>
  <si>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</si>
  <si>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</si>
  <si>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</si>
  <si>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</si>
  <si>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</si>
  <si>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</si>
  <si>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</si>
  <si>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</si>
  <si>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</si>
  <si>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</si>
  <si>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</si>
  <si>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</si>
  <si>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</si>
  <si>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</si>
  <si>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</si>
  <si>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2120815</t>
  </si>
  <si>
    <t>农村社会事业支出</t>
  </si>
  <si>
    <t>2120899</t>
  </si>
  <si>
    <t>其他国有土地使用权出让收入安排的支出</t>
  </si>
  <si>
    <t>21299</t>
  </si>
  <si>
    <t>其他城乡社区支出</t>
  </si>
  <si>
    <t>2129999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</si>
  <si>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</si>
  <si>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</si>
  <si>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</si>
  <si>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</si>
  <si>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</si>
  <si>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</si>
  <si>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</si>
  <si>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</si>
  <si>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</si>
  <si>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</si>
  <si>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</si>
  <si>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</si>
  <si>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</si>
  <si>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</si>
  <si>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2130310</t>
  </si>
  <si>
    <t>水土保持</t>
  </si>
  <si>
    <t>2130311</t>
  </si>
  <si>
    <t>水资源节约管理与保护</t>
  </si>
  <si>
    <t>2130314</t>
  </si>
  <si>
    <t>防汛</t>
  </si>
  <si>
    <t>2130315</t>
  </si>
  <si>
    <t>抗旱</t>
  </si>
  <si>
    <t>2130319</t>
  </si>
  <si>
    <t>江河湖库水系综合整治</t>
  </si>
  <si>
    <t>2130335</t>
  </si>
  <si>
    <t>农村供水</t>
  </si>
  <si>
    <t>2130399</t>
  </si>
  <si>
    <t>其他水利支出</t>
  </si>
  <si>
    <t>21305</t>
  </si>
  <si>
    <t>巩固脱贫攻坚成果衔接乡村振兴</t>
  </si>
  <si>
    <t>2130504</t>
  </si>
  <si>
    <t>农村基础设施建设</t>
  </si>
  <si>
    <t>21366</t>
  </si>
  <si>
    <t>大中型水库库区基金安排的支出</t>
  </si>
  <si>
    <t>2136601</t>
  </si>
  <si>
    <t>基础设施建设和经济发展</t>
  </si>
  <si>
    <t>21372</t>
  </si>
  <si>
    <t>大中型水库移民后期扶持基金支出</t>
  </si>
  <si>
    <t>2137201</t>
  </si>
  <si>
    <t>移民补助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</si>
  <si>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</si>
  <si>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</si>
  <si>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</si>
  <si>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</si>
  <si>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</si>
  <si>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</si>
  <si>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</si>
  <si>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</si>
  <si>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</si>
  <si>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</si>
  <si>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</si>
  <si>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</si>
  <si>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</si>
  <si>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</si>
  <si>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</si>
  <si>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</si>
  <si>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</si>
  <si>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</si>
  <si>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</si>
  <si>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</si>
  <si>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</si>
  <si>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</si>
  <si>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</si>
  <si>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</si>
  <si>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</si>
  <si>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</si>
  <si>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</si>
  <si>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</si>
  <si>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</si>
  <si>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</si>
  <si>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</si>
  <si>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</si>
  <si>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</si>
  <si>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</si>
  <si>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</si>
  <si>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</si>
  <si>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</si>
  <si>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</si>
  <si>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</si>
  <si>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</si>
  <si>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</si>
  <si>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</si>
  <si>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</si>
  <si>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</si>
  <si>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229</t>
  </si>
  <si>
    <t>22999</t>
  </si>
  <si>
    <t>2299999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</si>
  <si>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</si>
  <si>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</si>
  <si>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</si>
  <si>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</si>
  <si>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</si>
  <si>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</si>
  <si>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</si>
  <si>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</si>
  <si>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</si>
  <si>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</si>
  <si>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</si>
  <si>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</si>
  <si>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</si>
  <si>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</si>
  <si>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</si>
  <si>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</si>
  <si>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</si>
  <si>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</si>
  <si>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</si>
  <si>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</si>
  <si>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</si>
  <si>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</si>
  <si>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</si>
  <si>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</si>
  <si>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</si>
  <si>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</si>
  <si>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</si>
  <si>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530129210000000004897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</si>
  <si>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</si>
  <si>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</si>
  <si>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</si>
  <si>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</si>
  <si>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</si>
  <si>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</si>
  <si>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</si>
  <si>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530129210000000004898</t>
  </si>
  <si>
    <t>事业人员支出工资</t>
  </si>
  <si>
    <t>30107</t>
  </si>
  <si>
    <t>绩效工资</t>
  </si>
  <si>
    <t>530129210000000004899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</si>
  <si>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</si>
  <si>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</si>
  <si>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</si>
  <si>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</si>
  <si>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</si>
  <si>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</si>
  <si>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</si>
  <si>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</si>
  <si>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</si>
  <si>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</si>
  <si>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</si>
  <si>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530129210000000004900</t>
  </si>
  <si>
    <t>30113</t>
  </si>
  <si>
    <t>530129210000000004902</t>
  </si>
  <si>
    <t>公车购置及运维费</t>
  </si>
  <si>
    <t>30231</t>
  </si>
  <si>
    <t>公务用车运行维护费</t>
  </si>
  <si>
    <t>530129210000000004903</t>
  </si>
  <si>
    <t>公务交通补贴</t>
  </si>
  <si>
    <t>30239</t>
  </si>
  <si>
    <t>其他交通费用</t>
  </si>
  <si>
    <t>530129210000000004904</t>
  </si>
  <si>
    <t>工会经费</t>
  </si>
  <si>
    <t>30228</t>
  </si>
  <si>
    <t>530129210000000004905</t>
  </si>
  <si>
    <t>一般公用经费支出</t>
  </si>
  <si>
    <t>30201</t>
  </si>
  <si>
    <t>办公费</t>
  </si>
  <si>
    <t>30211</t>
  </si>
  <si>
    <t>差旅费</t>
  </si>
  <si>
    <t>30215</t>
  </si>
  <si>
    <t>会议费</t>
  </si>
  <si>
    <t>30299</t>
  </si>
  <si>
    <t>其他商品和服务支出</t>
  </si>
  <si>
    <t>530129231100001384330</t>
  </si>
  <si>
    <t>行政人员绩效奖励</t>
  </si>
  <si>
    <t>530129231100001384333</t>
  </si>
  <si>
    <t>其他财政补助人员生活补助</t>
  </si>
  <si>
    <t>30305</t>
  </si>
  <si>
    <t>生活补助</t>
  </si>
  <si>
    <t>530129231100001384354</t>
  </si>
  <si>
    <t>事业人员绩效奖励</t>
  </si>
  <si>
    <t>530129231100001384358</t>
  </si>
  <si>
    <t>遗属补助</t>
  </si>
  <si>
    <t>530129241100002344742</t>
  </si>
  <si>
    <t>530129241100002344743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</si>
  <si>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</si>
  <si>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</si>
  <si>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</si>
  <si>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</si>
  <si>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</si>
  <si>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</si>
  <si>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</si>
  <si>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</si>
  <si>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</si>
  <si>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530129231100001794573</t>
  </si>
  <si>
    <t>昆财农〔2023〕33号转寻财农〔2023〕37号2023年大中型水库移民补助资金</t>
  </si>
  <si>
    <t>530129241100002786475</t>
  </si>
  <si>
    <t>昆财农〔2024〕11号转寻财农〔2024〕45号昆明市2024年大中型水库移民补助资金</t>
  </si>
  <si>
    <t>530129241100003009729</t>
  </si>
  <si>
    <t>牛栏江德泽水库监测点2024年运行管理经费</t>
  </si>
  <si>
    <t>530129251100004013339</t>
  </si>
  <si>
    <t>寻财行〔2024〕56号各产业工作组（专班）物资采购工作经费</t>
  </si>
  <si>
    <t>31002</t>
  </si>
  <si>
    <t>办公设备购置</t>
  </si>
  <si>
    <t>530129251100004017639</t>
  </si>
  <si>
    <t>昆财农〔2024〕9号转寻财农〔2024〕44号省级库区基金2024年云南国际肉牛交易中心项目资金</t>
  </si>
  <si>
    <t>31005</t>
  </si>
  <si>
    <t>基础设施建设</t>
  </si>
  <si>
    <t>530129251100004017712</t>
  </si>
  <si>
    <t>寻财预〔2024〕30号小河箐水库专项资金</t>
  </si>
  <si>
    <t>530129251100004017730</t>
  </si>
  <si>
    <t>寻财预〔2024〕30号2018年农村饮水巩固提升项目专项资金</t>
  </si>
  <si>
    <t>530129251100004017778</t>
  </si>
  <si>
    <t>寻财预〔2024〕30号城乡供水一体化建设项目前期工作经费</t>
  </si>
  <si>
    <t>530129251100004017862</t>
  </si>
  <si>
    <t>寻财预〔2024〕30号牛栏江流域水环境综合治理工程前期工作经费</t>
  </si>
  <si>
    <t>530129251100004018074</t>
  </si>
  <si>
    <t>寻财农〔2024〕131号寻甸县水务局工作经费</t>
  </si>
  <si>
    <t>530129251100004018131</t>
  </si>
  <si>
    <t>寻财预〔2024〕30号寻甸县禁止开垦陡坡地范围划定工作技术服务经费</t>
  </si>
  <si>
    <t>30227</t>
  </si>
  <si>
    <t>委托业务费</t>
  </si>
  <si>
    <t>530129251100004018184</t>
  </si>
  <si>
    <t>寻财农〔2023〕120号寻甸县果马河（羊街段）水环境综合整治工程（一期）项目独立费用专项资金</t>
  </si>
  <si>
    <t>530129251100004018263</t>
  </si>
  <si>
    <t>寻财综（2022）77号寻甸县水务局运行管理工作（采购）经费</t>
  </si>
  <si>
    <t>530129251100004018357</t>
  </si>
  <si>
    <t>寻财综（2022）77号寻甸县水务局运行管理工作经费</t>
  </si>
  <si>
    <t>530129251100004018389</t>
  </si>
  <si>
    <t>昆财农〔2023〕207号转寻财农〔2024〕29号寻甸2024年小型水库维修养护项目资金</t>
  </si>
  <si>
    <t>530129251100004018434</t>
  </si>
  <si>
    <t>昆财农〔2023〕207号转寻财农〔2024〕29号寻甸2024年白蚁等害堤动物灾损整治资金</t>
  </si>
  <si>
    <t>530129251100004018438</t>
  </si>
  <si>
    <t>昆财农〔2024〕133号转寻财农〔2024〕112号羊街镇新街村2024年农村饮水安全巩固资金</t>
  </si>
  <si>
    <t>530129251100004018532</t>
  </si>
  <si>
    <t>昆财农〔2024〕69号转寻财农〔2024〕84号军民、横山水库除险加固2024年中央水利发展资金</t>
  </si>
  <si>
    <t>530129251100004018565</t>
  </si>
  <si>
    <t>昆财农〔2023〕212号转寻财农〔2024〕3号（牛栏江寻甸段治理）重点水利工程项目市级配套资金</t>
  </si>
  <si>
    <t>530129251100004018609</t>
  </si>
  <si>
    <t>昆财农〔2021〕178号下寻财农〔2021〕126号第二批农村饮水安全巩固提升工程专项资金</t>
  </si>
  <si>
    <t>530129251100004018643</t>
  </si>
  <si>
    <t>昆财农（2022）185号转寻财农（2022）123号牛栏江中央专项资金</t>
  </si>
  <si>
    <t>30905</t>
  </si>
  <si>
    <t>530129251100004018715</t>
  </si>
  <si>
    <t>昆财农〔2022〕191号转寻财农〔2022〕124号2022年重点水源工程资金</t>
  </si>
  <si>
    <t>530129251100004018729</t>
  </si>
  <si>
    <t>昆财农〔2021〕208号转寻财农〔2022〕5号中央资金（节约用水）专项资金</t>
  </si>
  <si>
    <t>530129251100004018804</t>
  </si>
  <si>
    <t>昆财农〔2022〕98号转寻财农〔2022〕75号中央水利发展专项资金</t>
  </si>
  <si>
    <t>530129251100004018879</t>
  </si>
  <si>
    <t>寻财农〔2023〕107号2023年农村供水保障专项行动项目资本金专项资金</t>
  </si>
  <si>
    <t>530129251100004018929</t>
  </si>
  <si>
    <t>昆财农〔2023〕126号转寻财农〔2023〕111号寻甸县2023年白蚁等害堤动物灾损整治资金</t>
  </si>
  <si>
    <t>30213</t>
  </si>
  <si>
    <t>维修（护）费</t>
  </si>
  <si>
    <t>530129251100004018966</t>
  </si>
  <si>
    <t>昆财农〔2023〕160号转寻财农〔2023〕125号2023年中央农业防灾减灾河水利救灾资金</t>
  </si>
  <si>
    <t>530129251100004019183</t>
  </si>
  <si>
    <t>昆财农〔2022〕227号转寻财农〔2023〕15号昆明市寻甸县龙泉水库工程项目专项资金</t>
  </si>
  <si>
    <t>530129251100004019317</t>
  </si>
  <si>
    <t>昆财农〔2022〕227号转寻财农〔2023〕15号寻甸县2023年小型水库维修养护项目资金</t>
  </si>
  <si>
    <t>530129251100004019334</t>
  </si>
  <si>
    <t>昆财农〔2022〕227号转寻财农〔2023〕15号农业水价综合改革配套建设项目资金</t>
  </si>
  <si>
    <t>530129251100004019412</t>
  </si>
  <si>
    <t>昆财农〔2022〕227号转寻财农〔2023〕15号水资源管理建设项目资金</t>
  </si>
  <si>
    <t>530129251100004019458</t>
  </si>
  <si>
    <t>昆财农〔2022〕117号转寻财农〔2022〕88号小型水库安全运行省级补助专项资金</t>
  </si>
  <si>
    <t>530129251100004019488</t>
  </si>
  <si>
    <t>昆财农〔2023〕121号转寻财农〔2023〕103号寻甸牛栏江（七星段）水文化水景观建设项目资金</t>
  </si>
  <si>
    <t>530129251100004019522</t>
  </si>
  <si>
    <t>昆财农〔2023〕121号转寻财农〔2023〕103号寻甸前进河（城区段）水文化水景观建设项目资金</t>
  </si>
  <si>
    <t>530129251100004019575</t>
  </si>
  <si>
    <t>昆财农〔2023〕41号转寻财农〔2023〕45号寻甸县2023年小型水库雨水情监测设施专项资金</t>
  </si>
  <si>
    <t>530129251100004019587</t>
  </si>
  <si>
    <t>昆财农〔2023〕41号转寻财农〔2023〕45号寻甸县大箐水库、磨盘寺水库除险加固工程专项资金</t>
  </si>
  <si>
    <t>530129251100004019614</t>
  </si>
  <si>
    <t>昆财农〔2023〕41号转寻财农〔2023〕45号寻甸县2023年省级补助小型水库维修养护资金</t>
  </si>
  <si>
    <t>530129251100004019795</t>
  </si>
  <si>
    <t>寻财预〔2024〕33号2025年寻甸县农业水价改革工作经费</t>
  </si>
  <si>
    <t>530129251100004019809</t>
  </si>
  <si>
    <t>寻财预〔2024〕33号寻甸县水务局抗旱工作经费</t>
  </si>
  <si>
    <t>530129251100004019957</t>
  </si>
  <si>
    <t>寻财预〔2024〕33号寻甸县水务局防汛工作经费</t>
  </si>
  <si>
    <t>530129251100004019991</t>
  </si>
  <si>
    <t>罚没收入返还公用经费</t>
  </si>
  <si>
    <t>530129251100004025107</t>
  </si>
  <si>
    <t>寻财综（2021）82号牛栏江专项资金</t>
  </si>
  <si>
    <t>530129251100004025127</t>
  </si>
  <si>
    <t>非税返还凤龙湾工作经费</t>
  </si>
  <si>
    <t>530129251100004069296</t>
  </si>
  <si>
    <t>寻甸县河湖长制工资经费</t>
  </si>
  <si>
    <t>530129251100004093001</t>
  </si>
  <si>
    <t>昆财农〔2024〕176号转寻财农〔2025〕11号农村供水保障设施项目乡村振兴中央资金</t>
  </si>
  <si>
    <t>530129251100004093068</t>
  </si>
  <si>
    <t>昆财农〔2024〕169号转寻财农〔2025〕18号寻甸县2025年山洪灾害防治项目中央水利发展资金</t>
  </si>
  <si>
    <t>530129251100004093085</t>
  </si>
  <si>
    <t>昆财农〔2024〕169号转寻财农〔2025〕18号寻甸县2025年山洪灾害防治设施维修养护项目资金</t>
  </si>
  <si>
    <t>530129251100004093172</t>
  </si>
  <si>
    <t>昆财农〔2024〕169号转寻财农〔2025〕18号寻甸县2025年小型水库维修养护项目中央资金</t>
  </si>
  <si>
    <t>530129251100004093212</t>
  </si>
  <si>
    <t>昆财农〔2024〕169号转寻财农〔2025〕18号寻甸2025年水资源管理在线监测设施项目资金</t>
  </si>
  <si>
    <t>530129251100004093229</t>
  </si>
  <si>
    <t>昆财农〔2024〕169号转寻财农〔2025〕18号寻甸化桃箐小流域综合治理提质增效项目中央资金</t>
  </si>
  <si>
    <t>民生类</t>
  </si>
  <si>
    <t>530129251100004013779</t>
  </si>
  <si>
    <t>昆财建〔2024〕123号转寻财行〔2024〕93号2023年度绿美河湖省级财政直接奖补资金</t>
  </si>
  <si>
    <t>530129251100004016857</t>
  </si>
  <si>
    <t>昆财农〔2024〕121号转寻财农〔2024〕110号第二批省级库区基金寻甸肉牛交易中心项目资金</t>
  </si>
  <si>
    <t>530129251100004016879</t>
  </si>
  <si>
    <t>昆财农〔2024〕150号转寻财农〔2024〕126号下达2024年第二批省级库区基金维稳工作经费</t>
  </si>
  <si>
    <t>事业发展类</t>
  </si>
  <si>
    <t>530129241100003216567</t>
  </si>
  <si>
    <t>寻甸县2023年农业水费返还资金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</si>
  <si>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</si>
  <si>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</si>
  <si>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</si>
  <si>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</si>
  <si>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</si>
  <si>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</si>
  <si>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</si>
  <si>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</si>
  <si>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</si>
  <si>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</si>
  <si>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寻财综〔2022〕77号寻甸县水务局运行管理工作经费</t>
  </si>
  <si>
    <t>产出指标</t>
  </si>
  <si>
    <t>时效指标</t>
  </si>
  <si>
    <t>按时完成率</t>
  </si>
  <si>
    <t>&gt;=</t>
  </si>
  <si>
    <t>95</t>
  </si>
  <si>
    <t>%</t>
  </si>
  <si>
    <t>定量指标</t>
  </si>
  <si>
    <t>按时完成</t>
  </si>
  <si>
    <t>效益指标</t>
  </si>
  <si>
    <t>社会效益</t>
  </si>
  <si>
    <t>机关正常运行率</t>
  </si>
  <si>
    <t>=</t>
  </si>
  <si>
    <t>100</t>
  </si>
  <si>
    <t>机关正常运行情况</t>
  </si>
  <si>
    <t>满意度指标</t>
  </si>
  <si>
    <t>服务对象满意度</t>
  </si>
  <si>
    <t>服务群众满意度</t>
  </si>
  <si>
    <t>昆财农〔2021〕208号转寻财农〔2022〕5号中央资金〔节约用水〕专项资金</t>
  </si>
  <si>
    <t>质量指标</t>
  </si>
  <si>
    <t>工程质量合格率</t>
  </si>
  <si>
    <t>生态效益</t>
  </si>
  <si>
    <t>促进地区生态和谐发展</t>
  </si>
  <si>
    <t>定性指标</t>
  </si>
  <si>
    <t>寻甸化桃箐小流域综合治理提质增效项目中央资金</t>
  </si>
  <si>
    <t>数量指标</t>
  </si>
  <si>
    <t>治理水土流失面积</t>
  </si>
  <si>
    <t>19.36</t>
  </si>
  <si>
    <t>平方公里</t>
  </si>
  <si>
    <t>水土流失综合治理</t>
  </si>
  <si>
    <t>93.24</t>
  </si>
  <si>
    <t>受益人口满意度</t>
  </si>
  <si>
    <t>昆财农〔2023〕212号转寻财农〔2024〕3号〔牛栏江寻甸段治理〕重点水利工程项目市级配套资金</t>
  </si>
  <si>
    <t>工程质量合格</t>
  </si>
  <si>
    <t>生态和谐发展</t>
  </si>
  <si>
    <t>服群众满意度</t>
  </si>
  <si>
    <t>地区生态和谐发展</t>
  </si>
  <si>
    <t>受益群众满意度</t>
  </si>
  <si>
    <t>按时完成情况</t>
  </si>
  <si>
    <t>保障机关正常运行</t>
  </si>
  <si>
    <t>农村供水保障设施项目乡村振兴</t>
  </si>
  <si>
    <t>&gt;</t>
  </si>
  <si>
    <t>群众满意度</t>
  </si>
  <si>
    <t>寻财综〔2021〕82号牛栏江专项资金</t>
  </si>
  <si>
    <t>2025年预算</t>
  </si>
  <si>
    <t>促进环境可持续发展</t>
  </si>
  <si>
    <t>保障居民生活稳定</t>
  </si>
  <si>
    <t>居民生活稳定</t>
  </si>
  <si>
    <t>2025年水资源管理在线监测设施项目资金</t>
  </si>
  <si>
    <t>新建及改建回魔以上取水在线装置</t>
  </si>
  <si>
    <t>座</t>
  </si>
  <si>
    <t>经济效益</t>
  </si>
  <si>
    <t>取水在线安置率提高</t>
  </si>
  <si>
    <t>90</t>
  </si>
  <si>
    <t>保障机关运行正常</t>
  </si>
  <si>
    <t>按时完成指标</t>
  </si>
  <si>
    <t>机关安全运行率</t>
  </si>
  <si>
    <t>机关安全运行</t>
  </si>
  <si>
    <t>寻财综〔2022〕77号寻甸县水务局运行管理工作（采购）经费</t>
  </si>
  <si>
    <t>机关运正常率</t>
  </si>
  <si>
    <t>机关运正常情况</t>
  </si>
  <si>
    <t>服务群众满意</t>
  </si>
  <si>
    <t>寻甸县水务局2025年防汛工作经费</t>
  </si>
  <si>
    <t>促进地区生态和谐发展情况</t>
  </si>
  <si>
    <t>产品质量</t>
  </si>
  <si>
    <t>质量合格</t>
  </si>
  <si>
    <t>机关运转正常</t>
  </si>
  <si>
    <t>机关正常运转</t>
  </si>
  <si>
    <t>2025年山洪灾害防治项目中央水利发展资金</t>
  </si>
  <si>
    <t>保障水位雨量</t>
  </si>
  <si>
    <t>93</t>
  </si>
  <si>
    <t>台</t>
  </si>
  <si>
    <t>保障防汛安全度汛</t>
  </si>
  <si>
    <t>保障民生</t>
  </si>
  <si>
    <t>2025年小型水库维修养护项目中央资金</t>
  </si>
  <si>
    <t>完成小型水库维修养护</t>
  </si>
  <si>
    <t>25</t>
  </si>
  <si>
    <t>个</t>
  </si>
  <si>
    <t>设计灌溉面积</t>
  </si>
  <si>
    <t>25000</t>
  </si>
  <si>
    <t>亩</t>
  </si>
  <si>
    <t>寻甸县农业水价改革工作经费</t>
  </si>
  <si>
    <t>资金下达率</t>
  </si>
  <si>
    <t>可持续影响</t>
  </si>
  <si>
    <t>可持续发展率</t>
  </si>
  <si>
    <t>有效保障水安全</t>
  </si>
  <si>
    <t>促进地区生态和谐稳定</t>
  </si>
  <si>
    <t>昆财农〔2022〕185号转寻财农〔2022〕123号牛栏江中央专项资金</t>
  </si>
  <si>
    <t>促进地区生态和谐发</t>
  </si>
  <si>
    <t>寻甸县水务局抗旱工作经费</t>
  </si>
  <si>
    <t>促进地区生态和谐</t>
  </si>
  <si>
    <t>成本指标</t>
  </si>
  <si>
    <t>生态环境成本指标</t>
  </si>
  <si>
    <t>可持续发展</t>
  </si>
  <si>
    <t>预算06表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</si>
  <si>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</si>
  <si>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</si>
  <si>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</si>
  <si>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</si>
  <si>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</si>
  <si>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</si>
  <si>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</si>
  <si>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</si>
  <si>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</si>
  <si>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</si>
  <si>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</si>
  <si>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</si>
  <si>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</si>
  <si>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说明：本单位2025年无政府采购预算项目。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</si>
  <si>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</si>
  <si>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</si>
  <si>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</si>
  <si>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</si>
  <si>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</si>
  <si>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</si>
  <si>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</si>
  <si>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说明：本单位2025年无政府购买服务预算项目。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</si>
  <si>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</si>
  <si>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</si>
  <si>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</si>
  <si>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</si>
  <si>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</si>
  <si>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</si>
  <si>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</si>
  <si>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</si>
  <si>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</si>
  <si>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</si>
  <si>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</si>
  <si>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</si>
  <si>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</si>
  <si>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</si>
  <si>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</si>
  <si>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</si>
  <si>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</si>
  <si>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</si>
  <si>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</si>
  <si>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</si>
  <si>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</si>
  <si>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</si>
  <si>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</si>
  <si>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说明：本单位2025年无县对下转移支付预算项目。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</si>
  <si>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</si>
  <si>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</si>
  <si>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</si>
  <si>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</si>
  <si>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</si>
  <si>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</si>
  <si>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</si>
  <si>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</si>
  <si>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</si>
  <si>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说明：本单位2025年无新增资产配置预算项目。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</si>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</sst>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#,##0.00;\-#,##0.00;;@"/>
    <numFmt numFmtId="178" formatCode="yyyy/mm/dd\ hh:mm:ss"/>
    <numFmt numFmtId="179" formatCode="yyyy/mm/dd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9" fillId="0" borderId="7">
      <alignment horizontal="right"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9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9" fillId="0" borderId="7">
      <alignment horizontal="right"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7" fontId="9" fillId="0" borderId="7">
      <alignment horizontal="right" vertical="center"/>
    </xf>
    <xf numFmtId="49" fontId="9" fillId="0" borderId="7">
      <alignment horizontal="left" vertical="center" wrapText="1"/>
    </xf>
    <xf numFmtId="177" fontId="9" fillId="0" borderId="7">
      <alignment horizontal="right" vertical="center"/>
    </xf>
    <xf numFmtId="180" fontId="9" fillId="0" borderId="7">
      <alignment horizontal="right" vertical="center"/>
    </xf>
    <xf numFmtId="176" fontId="9" fillId="0" borderId="7">
      <alignment horizontal="right" vertical="center"/>
    </xf>
    <xf numFmtId="0" fontId="9" fillId="0" borderId="0">
      <alignment vertical="top"/>
      <protection locked="0"/>
    </xf>
    <xf numFmtId="0" fontId="6" fillId="0" borderId="0"/>
  </cellStyleXfs>
  <cellXfs count="252">
    <xf numFmtId="0" fontId="0" fillId="0" borderId="0" xfId="0" applyFont="1" applyBorder="1"/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2" applyNumberFormat="1" applyFont="1">
      <alignment horizontal="right" vertical="center"/>
    </xf>
    <xf numFmtId="0" fontId="6" fillId="0" borderId="0" xfId="58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7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57" applyFont="1" applyFill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6" fillId="0" borderId="0" xfId="57" applyFont="1" applyFill="1" applyBorder="1" applyAlignment="1" applyProtection="1"/>
    <xf numFmtId="0" fontId="2" fillId="0" borderId="0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177" fontId="5" fillId="0" borderId="7" xfId="52" applyFont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7" fontId="5" fillId="0" borderId="7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3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176" fontId="5" fillId="0" borderId="7" xfId="56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>
      <alignment horizontal="right" wrapText="1"/>
    </xf>
    <xf numFmtId="0" fontId="11" fillId="0" borderId="0" xfId="0" applyFont="1" applyAlignment="1" applyProtection="1">
      <alignment horizontal="right"/>
      <protection locked="0"/>
    </xf>
    <xf numFmtId="49" fontId="1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177" fontId="5" fillId="0" borderId="7" xfId="52" applyFo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39"/>
      <c r="B1" s="39"/>
      <c r="C1" s="39"/>
      <c r="D1" s="39"/>
    </row>
    <row r="2" ht="15" customHeight="1" spans="1:4">
      <c r="A2" s="48"/>
      <c r="B2" s="48"/>
      <c r="C2" s="48"/>
      <c r="D2" s="67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">
        <v>1</v>
      </c>
      <c r="B4" s="248"/>
      <c r="D4" s="249" t="s">
        <v>2</v>
      </c>
    </row>
    <row r="5" ht="23.25" customHeight="1" spans="1:4">
      <c r="A5" s="212" t="s">
        <v>3</v>
      </c>
      <c r="B5" s="213"/>
      <c r="C5" s="212" t="s">
        <v>4</v>
      </c>
      <c r="D5" s="213"/>
    </row>
    <row r="6" ht="24" customHeight="1" spans="1:4">
      <c r="A6" s="212" t="s">
        <v>5</v>
      </c>
      <c r="B6" s="212" t="s">
        <v>6</v>
      </c>
      <c r="C6" s="212" t="s">
        <v>7</v>
      </c>
      <c r="D6" s="212" t="s">
        <v>6</v>
      </c>
    </row>
    <row r="7" ht="17.25" customHeight="1" spans="1:4">
      <c r="A7" s="214" t="s">
        <v>8</v>
      </c>
      <c r="B7" s="167">
        <v>70738296.41</v>
      </c>
      <c r="C7" s="214" t="s">
        <v>9</v>
      </c>
      <c r="D7" s="167"/>
    </row>
    <row r="8" ht="17.25" customHeight="1" spans="1:4">
      <c r="A8" s="214" t="s">
        <v>10</v>
      </c>
      <c r="B8" s="167">
        <v>34446390.24</v>
      </c>
      <c r="C8" s="214" t="s">
        <v>11</v>
      </c>
      <c r="D8" s="167"/>
    </row>
    <row r="9" ht="17.25" customHeight="1" spans="1:4">
      <c r="A9" s="214" t="s">
        <v>12</v>
      </c>
      <c r="B9" s="167"/>
      <c r="C9" s="250" t="s">
        <v>13</v>
      </c>
      <c r="D9" s="167"/>
    </row>
    <row r="10" ht="17.25" customHeight="1" spans="1:4">
      <c r="A10" s="214" t="s">
        <v>14</v>
      </c>
      <c r="B10" s="167"/>
      <c r="C10" s="250" t="s">
        <v>15</v>
      </c>
      <c r="D10" s="167"/>
    </row>
    <row r="11" ht="17.25" customHeight="1" spans="1:4">
      <c r="A11" s="214" t="s">
        <v>16</v>
      </c>
      <c r="B11" s="167"/>
      <c r="C11" s="250" t="s">
        <v>17</v>
      </c>
      <c r="D11" s="167"/>
    </row>
    <row r="12" ht="17.25" customHeight="1" spans="1:4">
      <c r="A12" s="214" t="s">
        <v>18</v>
      </c>
      <c r="B12" s="167"/>
      <c r="C12" s="250" t="s">
        <v>19</v>
      </c>
      <c r="D12" s="167"/>
    </row>
    <row r="13" ht="17.25" customHeight="1" spans="1:4">
      <c r="A13" s="214" t="s">
        <v>20</v>
      </c>
      <c r="B13" s="167"/>
      <c r="C13" s="32" t="s">
        <v>21</v>
      </c>
      <c r="D13" s="167"/>
    </row>
    <row r="14" ht="17.25" customHeight="1" spans="1:4">
      <c r="A14" s="214" t="s">
        <v>22</v>
      </c>
      <c r="B14" s="167"/>
      <c r="C14" s="32" t="s">
        <v>23</v>
      </c>
      <c r="D14" s="167">
        <v>1687207.21</v>
      </c>
    </row>
    <row r="15" ht="17.25" customHeight="1" spans="1:4">
      <c r="A15" s="214" t="s">
        <v>24</v>
      </c>
      <c r="B15" s="167"/>
      <c r="C15" s="32" t="s">
        <v>25</v>
      </c>
      <c r="D15" s="167">
        <v>1397058.95</v>
      </c>
    </row>
    <row r="16" ht="17.25" customHeight="1" spans="1:4">
      <c r="A16" s="214" t="s">
        <v>26</v>
      </c>
      <c r="B16" s="89"/>
      <c r="C16" s="32" t="s">
        <v>27</v>
      </c>
      <c r="D16" s="167"/>
    </row>
    <row r="17" ht="17.25" customHeight="1" spans="1:4">
      <c r="A17" s="187"/>
      <c r="B17" s="167"/>
      <c r="C17" s="32" t="s">
        <v>28</v>
      </c>
      <c r="D17" s="167">
        <v>10316390.24</v>
      </c>
    </row>
    <row r="18" ht="17.25" customHeight="1" spans="1:4">
      <c r="A18" s="215"/>
      <c r="B18" s="167"/>
      <c r="C18" s="32" t="s">
        <v>29</v>
      </c>
      <c r="D18" s="167">
        <v>92073540.11</v>
      </c>
    </row>
    <row r="19" ht="17.25" customHeight="1" spans="1:4">
      <c r="A19" s="215"/>
      <c r="B19" s="167"/>
      <c r="C19" s="32" t="s">
        <v>30</v>
      </c>
      <c r="D19" s="167"/>
    </row>
    <row r="20" ht="17.25" customHeight="1" spans="1:4">
      <c r="A20" s="215"/>
      <c r="B20" s="167"/>
      <c r="C20" s="32" t="s">
        <v>31</v>
      </c>
      <c r="D20" s="167"/>
    </row>
    <row r="21" ht="17.25" customHeight="1" spans="1:4">
      <c r="A21" s="215"/>
      <c r="B21" s="167"/>
      <c r="C21" s="32" t="s">
        <v>32</v>
      </c>
      <c r="D21" s="167"/>
    </row>
    <row r="22" ht="17.25" customHeight="1" spans="1:4">
      <c r="A22" s="215"/>
      <c r="B22" s="167"/>
      <c r="C22" s="32" t="s">
        <v>33</v>
      </c>
      <c r="D22" s="167"/>
    </row>
    <row r="23" ht="17.25" customHeight="1" spans="1:4">
      <c r="A23" s="215"/>
      <c r="B23" s="167"/>
      <c r="C23" s="32" t="s">
        <v>34</v>
      </c>
      <c r="D23" s="167"/>
    </row>
    <row r="24" ht="17.25" customHeight="1" spans="1:4">
      <c r="A24" s="215"/>
      <c r="B24" s="167"/>
      <c r="C24" s="32" t="s">
        <v>35</v>
      </c>
      <c r="D24" s="167"/>
    </row>
    <row r="25" ht="17.25" customHeight="1" spans="1:4">
      <c r="A25" s="215"/>
      <c r="B25" s="167"/>
      <c r="C25" s="32" t="s">
        <v>36</v>
      </c>
      <c r="D25" s="167">
        <v>1000739.4</v>
      </c>
    </row>
    <row r="26" ht="17.25" customHeight="1" spans="1:4">
      <c r="A26" s="215"/>
      <c r="B26" s="167"/>
      <c r="C26" s="32" t="s">
        <v>37</v>
      </c>
      <c r="D26" s="167"/>
    </row>
    <row r="27" ht="17.25" customHeight="1" spans="1:4">
      <c r="A27" s="215"/>
      <c r="B27" s="167"/>
      <c r="C27" s="187" t="s">
        <v>38</v>
      </c>
      <c r="D27" s="167"/>
    </row>
    <row r="28" ht="17.25" customHeight="1" spans="1:4">
      <c r="A28" s="215"/>
      <c r="B28" s="167"/>
      <c r="C28" s="32" t="s">
        <v>39</v>
      </c>
      <c r="D28" s="167"/>
    </row>
    <row r="29" ht="16.5" customHeight="1" spans="1:4">
      <c r="A29" s="215"/>
      <c r="B29" s="167"/>
      <c r="C29" s="32" t="s">
        <v>40</v>
      </c>
      <c r="D29" s="167"/>
    </row>
    <row r="30" ht="16.5" customHeight="1" spans="1:4">
      <c r="A30" s="215"/>
      <c r="B30" s="167"/>
      <c r="C30" s="187" t="s">
        <v>41</v>
      </c>
      <c r="D30" s="167"/>
    </row>
    <row r="31" ht="17.25" customHeight="1" spans="1:4">
      <c r="A31" s="215"/>
      <c r="B31" s="167"/>
      <c r="C31" s="187" t="s">
        <v>42</v>
      </c>
      <c r="D31" s="167"/>
    </row>
    <row r="32" ht="17.25" customHeight="1" spans="1:4">
      <c r="A32" s="215"/>
      <c r="B32" s="167"/>
      <c r="C32" s="32" t="s">
        <v>43</v>
      </c>
      <c r="D32" s="167"/>
    </row>
    <row r="33" ht="16.5" customHeight="1" spans="1:4">
      <c r="A33" s="215" t="s">
        <v>44</v>
      </c>
      <c r="B33" s="167">
        <v>105184686.65</v>
      </c>
      <c r="C33" s="215" t="s">
        <v>45</v>
      </c>
      <c r="D33" s="167">
        <v>106474935.91</v>
      </c>
    </row>
    <row r="34" ht="16.5" customHeight="1" spans="1:4">
      <c r="A34" s="187" t="s">
        <v>46</v>
      </c>
      <c r="B34" s="167">
        <v>1290249.26</v>
      </c>
      <c r="C34" s="187" t="s">
        <v>47</v>
      </c>
      <c r="D34" s="167"/>
    </row>
    <row r="35" ht="16.5" customHeight="1" spans="1:4">
      <c r="A35" s="32" t="s">
        <v>48</v>
      </c>
      <c r="B35" s="89">
        <v>1290249.26</v>
      </c>
      <c r="C35" s="32" t="s">
        <v>48</v>
      </c>
      <c r="D35" s="89"/>
    </row>
    <row r="36" ht="16.5" customHeight="1" spans="1:4">
      <c r="A36" s="32" t="s">
        <v>49</v>
      </c>
      <c r="B36" s="89"/>
      <c r="C36" s="32" t="s">
        <v>50</v>
      </c>
      <c r="D36" s="89"/>
    </row>
    <row r="37" ht="16.5" customHeight="1" spans="1:4">
      <c r="A37" s="251" t="s">
        <v>51</v>
      </c>
      <c r="B37" s="167">
        <v>106474935.91</v>
      </c>
      <c r="C37" s="251" t="s">
        <v>52</v>
      </c>
      <c r="D37" s="167">
        <v>106474935.91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8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9.12962962962963" defaultRowHeight="14.25" customHeight="1" outlineLevelCol="5"/>
  <cols>
    <col min="1" max="1" width="32.1296296296296" style="1" customWidth="1"/>
    <col min="2" max="2" width="20.75" style="1" customWidth="1"/>
    <col min="3" max="3" width="35.1296296296296" style="1" customWidth="1"/>
    <col min="4" max="4" width="27.75" style="1" customWidth="1"/>
    <col min="5" max="5" width="32.1296296296296" style="1" customWidth="1"/>
    <col min="6" max="6" width="36.75" style="1" customWidth="1"/>
    <col min="7" max="16384" width="9.12962962962963" style="1"/>
  </cols>
  <sheetData>
    <row r="1" s="1" customFormat="1" ht="24" customHeight="1" spans="1:6">
      <c r="A1" s="154">
        <v>1</v>
      </c>
      <c r="B1" s="155">
        <v>0</v>
      </c>
      <c r="C1" s="154">
        <v>1</v>
      </c>
      <c r="D1" s="156"/>
      <c r="E1" s="156"/>
      <c r="F1" s="157" t="s">
        <v>543</v>
      </c>
    </row>
    <row r="2" s="1" customFormat="1" ht="42" customHeight="1" spans="1:6">
      <c r="A2" s="158" t="str">
        <f>"2025"&amp;"年部门政府性基金预算支出预算表"</f>
        <v>2025年部门政府性基金预算支出预算表</v>
      </c>
      <c r="B2" s="158"/>
      <c r="C2" s="159"/>
      <c r="D2" s="160"/>
      <c r="E2" s="160"/>
      <c r="F2" s="160"/>
    </row>
    <row r="3" s="1" customFormat="1" ht="24" customHeight="1" spans="1:6">
      <c r="A3" s="5" t="str">
        <f>"单位名称："&amp;"寻甸回族彝族自治县水务局"</f>
        <v>单位名称：寻甸回族彝族自治县水务局</v>
      </c>
      <c r="B3" s="5"/>
      <c r="C3" s="154"/>
      <c r="D3" s="156"/>
      <c r="E3" s="156"/>
      <c r="F3" s="157" t="s">
        <v>2</v>
      </c>
    </row>
    <row r="4" s="1" customFormat="1" ht="19.5" customHeight="1" spans="1:6">
      <c r="A4" s="161" t="s">
        <v>235</v>
      </c>
      <c r="B4" s="162" t="s">
        <v>74</v>
      </c>
      <c r="C4" s="161" t="s">
        <v>75</v>
      </c>
      <c r="D4" s="11" t="s">
        <v>544</v>
      </c>
      <c r="E4" s="12"/>
      <c r="F4" s="13"/>
    </row>
    <row r="5" s="1" customFormat="1" ht="18.75" customHeight="1" spans="1:6">
      <c r="A5" s="163"/>
      <c r="B5" s="164"/>
      <c r="C5" s="163"/>
      <c r="D5" s="16" t="s">
        <v>56</v>
      </c>
      <c r="E5" s="11" t="s">
        <v>77</v>
      </c>
      <c r="F5" s="16" t="s">
        <v>78</v>
      </c>
    </row>
    <row r="6" s="1" customFormat="1" ht="18.75" customHeight="1" spans="1:6">
      <c r="A6" s="74">
        <v>1</v>
      </c>
      <c r="B6" s="165" t="s">
        <v>85</v>
      </c>
      <c r="C6" s="74">
        <v>3</v>
      </c>
      <c r="D6" s="166">
        <v>4</v>
      </c>
      <c r="E6" s="166">
        <v>5</v>
      </c>
      <c r="F6" s="166">
        <v>6</v>
      </c>
    </row>
    <row r="7" s="1" customFormat="1" ht="21" customHeight="1" spans="1:6">
      <c r="A7" s="21" t="s">
        <v>71</v>
      </c>
      <c r="B7" s="21"/>
      <c r="C7" s="21"/>
      <c r="D7" s="167">
        <v>35736639.5</v>
      </c>
      <c r="E7" s="167"/>
      <c r="F7" s="167">
        <v>35736639.5</v>
      </c>
    </row>
    <row r="8" s="1" customFormat="1" ht="21" customHeight="1" spans="1:6">
      <c r="A8" s="21"/>
      <c r="B8" s="21" t="s">
        <v>125</v>
      </c>
      <c r="C8" s="21" t="s">
        <v>126</v>
      </c>
      <c r="D8" s="167">
        <v>10016390.24</v>
      </c>
      <c r="E8" s="167"/>
      <c r="F8" s="167">
        <v>10016390.24</v>
      </c>
    </row>
    <row r="9" s="1" customFormat="1" ht="21" customHeight="1" spans="1:6">
      <c r="A9" s="24"/>
      <c r="B9" s="168" t="s">
        <v>127</v>
      </c>
      <c r="C9" s="168" t="s">
        <v>128</v>
      </c>
      <c r="D9" s="167">
        <v>10016390.24</v>
      </c>
      <c r="E9" s="167"/>
      <c r="F9" s="167">
        <v>10016390.24</v>
      </c>
    </row>
    <row r="10" s="1" customFormat="1" ht="21" customHeight="1" spans="1:6">
      <c r="A10" s="24"/>
      <c r="B10" s="169" t="s">
        <v>129</v>
      </c>
      <c r="C10" s="169" t="s">
        <v>130</v>
      </c>
      <c r="D10" s="167">
        <v>2042343.91</v>
      </c>
      <c r="E10" s="167"/>
      <c r="F10" s="167">
        <v>2042343.91</v>
      </c>
    </row>
    <row r="11" s="1" customFormat="1" ht="21" customHeight="1" spans="1:6">
      <c r="A11" s="24"/>
      <c r="B11" s="169" t="s">
        <v>131</v>
      </c>
      <c r="C11" s="169" t="s">
        <v>132</v>
      </c>
      <c r="D11" s="167">
        <v>1200000</v>
      </c>
      <c r="E11" s="167"/>
      <c r="F11" s="167">
        <v>1200000</v>
      </c>
    </row>
    <row r="12" s="1" customFormat="1" ht="21" customHeight="1" spans="1:6">
      <c r="A12" s="24"/>
      <c r="B12" s="169" t="s">
        <v>133</v>
      </c>
      <c r="C12" s="169" t="s">
        <v>134</v>
      </c>
      <c r="D12" s="167">
        <v>6774046.33</v>
      </c>
      <c r="E12" s="167"/>
      <c r="F12" s="167">
        <v>6774046.33</v>
      </c>
    </row>
    <row r="13" s="1" customFormat="1" ht="21" customHeight="1" spans="1:6">
      <c r="A13" s="24"/>
      <c r="B13" s="21" t="s">
        <v>138</v>
      </c>
      <c r="C13" s="21" t="s">
        <v>139</v>
      </c>
      <c r="D13" s="167">
        <v>25720249.26</v>
      </c>
      <c r="E13" s="167"/>
      <c r="F13" s="167">
        <v>25720249.26</v>
      </c>
    </row>
    <row r="14" s="1" customFormat="1" ht="21" customHeight="1" spans="1:6">
      <c r="A14" s="24"/>
      <c r="B14" s="168" t="s">
        <v>170</v>
      </c>
      <c r="C14" s="168" t="s">
        <v>171</v>
      </c>
      <c r="D14" s="167">
        <v>24430000</v>
      </c>
      <c r="E14" s="167"/>
      <c r="F14" s="167">
        <v>24430000</v>
      </c>
    </row>
    <row r="15" s="1" customFormat="1" ht="21" customHeight="1" spans="1:6">
      <c r="A15" s="24"/>
      <c r="B15" s="169" t="s">
        <v>172</v>
      </c>
      <c r="C15" s="169" t="s">
        <v>173</v>
      </c>
      <c r="D15" s="167">
        <v>24430000</v>
      </c>
      <c r="E15" s="167"/>
      <c r="F15" s="167">
        <v>24430000</v>
      </c>
    </row>
    <row r="16" s="1" customFormat="1" ht="21" customHeight="1" spans="1:6">
      <c r="A16" s="24"/>
      <c r="B16" s="168" t="s">
        <v>174</v>
      </c>
      <c r="C16" s="168" t="s">
        <v>175</v>
      </c>
      <c r="D16" s="167">
        <v>1290249.26</v>
      </c>
      <c r="E16" s="167"/>
      <c r="F16" s="167">
        <v>1290249.26</v>
      </c>
    </row>
    <row r="17" s="1" customFormat="1" ht="21" customHeight="1" spans="1:6">
      <c r="A17" s="24"/>
      <c r="B17" s="169" t="s">
        <v>176</v>
      </c>
      <c r="C17" s="169" t="s">
        <v>177</v>
      </c>
      <c r="D17" s="167">
        <v>1290249.26</v>
      </c>
      <c r="E17" s="167"/>
      <c r="F17" s="167">
        <v>1290249.26</v>
      </c>
    </row>
    <row r="18" s="1" customFormat="1" ht="18.75" customHeight="1" spans="1:6">
      <c r="A18" s="170" t="s">
        <v>225</v>
      </c>
      <c r="B18" s="170"/>
      <c r="C18" s="171"/>
      <c r="D18" s="167">
        <v>35736639.5</v>
      </c>
      <c r="E18" s="167"/>
      <c r="F18" s="167">
        <v>35736639.5</v>
      </c>
    </row>
  </sheetData>
  <mergeCells count="7">
    <mergeCell ref="A2:F2"/>
    <mergeCell ref="A3:C3"/>
    <mergeCell ref="D4:F4"/>
    <mergeCell ref="A18:C18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K20" sqref="K20"/>
    </sheetView>
  </sheetViews>
  <sheetFormatPr defaultColWidth="9.13888888888889" defaultRowHeight="14.25" customHeight="1"/>
  <cols>
    <col min="1" max="5" width="11.5" customWidth="1"/>
    <col min="6" max="6" width="7.71296296296296" customWidth="1"/>
    <col min="7" max="7" width="11.1388888888889" customWidth="1"/>
    <col min="8" max="8" width="13.287037037037" customWidth="1"/>
    <col min="9" max="19" width="12.5" style="128" customWidth="1"/>
  </cols>
  <sheetData>
    <row r="1" customHeight="1" spans="1:19">
      <c r="A1" s="39"/>
      <c r="B1" s="39"/>
      <c r="C1" s="39"/>
      <c r="D1" s="39"/>
      <c r="E1" s="39"/>
      <c r="F1" s="39"/>
      <c r="G1" s="39"/>
      <c r="H1" s="39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ht="15.75" customHeight="1" spans="2:19">
      <c r="B2" s="129"/>
      <c r="C2" s="129"/>
      <c r="R2" s="151"/>
      <c r="S2" s="151" t="s">
        <v>545</v>
      </c>
    </row>
    <row r="3" ht="41.25" customHeight="1" spans="1:19">
      <c r="A3" s="81" t="str">
        <f>"2025"&amp;"年部门政府采购预算表"</f>
        <v>2025年部门政府采购预算表</v>
      </c>
      <c r="B3" s="71"/>
      <c r="C3" s="71"/>
      <c r="D3" s="70"/>
      <c r="E3" s="70"/>
      <c r="F3" s="70"/>
      <c r="G3" s="70"/>
      <c r="H3" s="70"/>
      <c r="I3" s="147"/>
      <c r="J3" s="147"/>
      <c r="K3" s="147"/>
      <c r="L3" s="147"/>
      <c r="M3" s="148"/>
      <c r="N3" s="147"/>
      <c r="O3" s="147"/>
      <c r="P3" s="148"/>
      <c r="Q3" s="147"/>
      <c r="R3" s="148"/>
      <c r="S3" s="148"/>
    </row>
    <row r="4" ht="18.75" customHeight="1" spans="1:19">
      <c r="A4" s="130" t="str">
        <f>"单位名称："&amp;""</f>
        <v>单位名称：</v>
      </c>
      <c r="B4" s="131"/>
      <c r="C4" s="131"/>
      <c r="D4" s="132"/>
      <c r="E4" s="132"/>
      <c r="F4" s="132"/>
      <c r="G4" s="132"/>
      <c r="H4" s="132"/>
      <c r="I4" s="83"/>
      <c r="J4" s="83"/>
      <c r="K4" s="83"/>
      <c r="L4" s="83"/>
      <c r="R4" s="152"/>
      <c r="S4" s="153" t="s">
        <v>2</v>
      </c>
    </row>
    <row r="5" ht="15.75" customHeight="1" spans="1:19">
      <c r="A5" s="10" t="s">
        <v>234</v>
      </c>
      <c r="B5" s="133" t="s">
        <v>235</v>
      </c>
      <c r="C5" s="133" t="s">
        <v>546</v>
      </c>
      <c r="D5" s="105" t="s">
        <v>547</v>
      </c>
      <c r="E5" s="105" t="s">
        <v>548</v>
      </c>
      <c r="F5" s="105" t="s">
        <v>549</v>
      </c>
      <c r="G5" s="105" t="s">
        <v>550</v>
      </c>
      <c r="H5" s="105" t="s">
        <v>551</v>
      </c>
      <c r="I5" s="118" t="s">
        <v>242</v>
      </c>
      <c r="J5" s="118"/>
      <c r="K5" s="118"/>
      <c r="L5" s="118"/>
      <c r="M5" s="119"/>
      <c r="N5" s="118"/>
      <c r="O5" s="118"/>
      <c r="P5" s="119"/>
      <c r="Q5" s="118"/>
      <c r="R5" s="119"/>
      <c r="S5" s="125"/>
    </row>
    <row r="6" ht="17.25" customHeight="1" spans="1:19">
      <c r="A6" s="15"/>
      <c r="B6" s="134"/>
      <c r="C6" s="134"/>
      <c r="D6" s="107"/>
      <c r="E6" s="107"/>
      <c r="F6" s="107"/>
      <c r="G6" s="107"/>
      <c r="H6" s="107"/>
      <c r="I6" s="107" t="s">
        <v>56</v>
      </c>
      <c r="J6" s="107" t="s">
        <v>59</v>
      </c>
      <c r="K6" s="107" t="s">
        <v>552</v>
      </c>
      <c r="L6" s="107" t="s">
        <v>553</v>
      </c>
      <c r="M6" s="106" t="s">
        <v>554</v>
      </c>
      <c r="N6" s="120" t="s">
        <v>555</v>
      </c>
      <c r="O6" s="120"/>
      <c r="P6" s="126"/>
      <c r="Q6" s="120"/>
      <c r="R6" s="126"/>
      <c r="S6" s="108"/>
    </row>
    <row r="7" ht="54" customHeight="1" spans="1:19">
      <c r="A7" s="18"/>
      <c r="B7" s="135"/>
      <c r="C7" s="135"/>
      <c r="D7" s="109"/>
      <c r="E7" s="109"/>
      <c r="F7" s="109"/>
      <c r="G7" s="109"/>
      <c r="H7" s="109"/>
      <c r="I7" s="109"/>
      <c r="J7" s="109" t="s">
        <v>58</v>
      </c>
      <c r="K7" s="109"/>
      <c r="L7" s="109"/>
      <c r="M7" s="108"/>
      <c r="N7" s="109" t="s">
        <v>58</v>
      </c>
      <c r="O7" s="109" t="s">
        <v>65</v>
      </c>
      <c r="P7" s="108" t="s">
        <v>66</v>
      </c>
      <c r="Q7" s="109" t="s">
        <v>67</v>
      </c>
      <c r="R7" s="108" t="s">
        <v>68</v>
      </c>
      <c r="S7" s="108" t="s">
        <v>69</v>
      </c>
    </row>
    <row r="8" ht="18" customHeight="1" spans="1:19">
      <c r="A8" s="136">
        <v>1</v>
      </c>
      <c r="B8" s="136" t="s">
        <v>85</v>
      </c>
      <c r="C8" s="137">
        <v>3</v>
      </c>
      <c r="D8" s="137">
        <v>4</v>
      </c>
      <c r="E8" s="136">
        <v>5</v>
      </c>
      <c r="F8" s="136">
        <v>6</v>
      </c>
      <c r="G8" s="136">
        <v>7</v>
      </c>
      <c r="H8" s="136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</row>
    <row r="9" ht="21" customHeight="1" spans="1:19">
      <c r="A9" s="110"/>
      <c r="B9" s="138"/>
      <c r="C9" s="138"/>
      <c r="D9" s="112"/>
      <c r="E9" s="112"/>
      <c r="F9" s="112"/>
      <c r="G9" s="139"/>
      <c r="H9" s="89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ht="21" customHeight="1" spans="1:19">
      <c r="A10" s="140" t="s">
        <v>225</v>
      </c>
      <c r="B10" s="141"/>
      <c r="C10" s="141"/>
      <c r="D10" s="142"/>
      <c r="E10" s="142"/>
      <c r="F10" s="142"/>
      <c r="G10" s="143"/>
      <c r="H10" s="89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ht="30" customHeight="1" spans="1:19">
      <c r="A11" s="130" t="s">
        <v>556</v>
      </c>
      <c r="B11" s="72"/>
      <c r="C11" s="72"/>
      <c r="D11" s="130"/>
      <c r="E11" s="130"/>
      <c r="F11" s="130"/>
      <c r="G11" s="144"/>
      <c r="H11" s="145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="68" customFormat="1" ht="23" customHeight="1" spans="1:17">
      <c r="A12" s="66" t="s">
        <v>557</v>
      </c>
      <c r="B12" s="66"/>
      <c r="C12" s="66"/>
      <c r="D12" s="90"/>
      <c r="E12" s="90"/>
      <c r="F12" s="90"/>
      <c r="G12" s="90"/>
      <c r="H12" s="90"/>
      <c r="I12" s="90"/>
      <c r="J12" s="90"/>
      <c r="L12" s="90"/>
      <c r="M12" s="90"/>
      <c r="N12" s="90"/>
      <c r="O12" s="90"/>
      <c r="Q12" s="90"/>
    </row>
  </sheetData>
  <mergeCells count="20">
    <mergeCell ref="A3:S3"/>
    <mergeCell ref="A4:H4"/>
    <mergeCell ref="I5:S5"/>
    <mergeCell ref="N6:S6"/>
    <mergeCell ref="A10:G10"/>
    <mergeCell ref="A11:S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L10" sqref="L10"/>
    </sheetView>
  </sheetViews>
  <sheetFormatPr defaultColWidth="21.5" defaultRowHeight="14.25" customHeight="1"/>
  <cols>
    <col min="1" max="20" width="8.37962962962963" style="95" customWidth="1"/>
    <col min="21" max="16384" width="21.5" style="95" customWidth="1"/>
  </cols>
  <sheetData>
    <row r="1" ht="16.5" customHeight="1" spans="1:20">
      <c r="A1" s="96"/>
      <c r="B1" s="97"/>
      <c r="C1" s="97"/>
      <c r="D1" s="97"/>
      <c r="E1" s="97"/>
      <c r="F1" s="97"/>
      <c r="G1" s="97"/>
      <c r="H1" s="96"/>
      <c r="I1" s="96"/>
      <c r="J1" s="96"/>
      <c r="K1" s="96"/>
      <c r="L1" s="96"/>
      <c r="M1" s="96"/>
      <c r="N1" s="117"/>
      <c r="O1" s="96"/>
      <c r="P1" s="96"/>
      <c r="Q1" s="97"/>
      <c r="R1" s="96"/>
      <c r="S1" s="123"/>
      <c r="T1" s="123" t="s">
        <v>558</v>
      </c>
    </row>
    <row r="2" ht="41.25" customHeight="1" spans="1:20">
      <c r="A2" s="98" t="str">
        <f>"2025"&amp;"年部门政府购买服务预算表"</f>
        <v>2025年部门政府购买服务预算表</v>
      </c>
      <c r="B2" s="99"/>
      <c r="C2" s="99"/>
      <c r="D2" s="99"/>
      <c r="E2" s="99"/>
      <c r="F2" s="99"/>
      <c r="G2" s="99"/>
      <c r="H2" s="100"/>
      <c r="I2" s="100"/>
      <c r="J2" s="100"/>
      <c r="K2" s="100"/>
      <c r="L2" s="100"/>
      <c r="M2" s="100"/>
      <c r="N2" s="99"/>
      <c r="O2" s="100"/>
      <c r="P2" s="100"/>
      <c r="Q2" s="99"/>
      <c r="R2" s="100"/>
      <c r="S2" s="99"/>
      <c r="T2" s="99"/>
    </row>
    <row r="3" ht="22.5" customHeight="1" spans="1:20">
      <c r="A3" s="101" t="str">
        <f>"单位名称："&amp;"寻甸回族彝族自治县水务局"</f>
        <v>单位名称：寻甸回族彝族自治县水务局</v>
      </c>
      <c r="B3" s="102"/>
      <c r="C3" s="102"/>
      <c r="D3" s="102"/>
      <c r="E3" s="102"/>
      <c r="F3" s="102"/>
      <c r="G3" s="102"/>
      <c r="H3" s="103"/>
      <c r="I3" s="103"/>
      <c r="J3" s="103"/>
      <c r="K3" s="103"/>
      <c r="L3" s="103"/>
      <c r="M3" s="103"/>
      <c r="N3" s="117"/>
      <c r="O3" s="96"/>
      <c r="P3" s="96"/>
      <c r="Q3" s="97"/>
      <c r="R3" s="96"/>
      <c r="S3" s="124"/>
      <c r="T3" s="123" t="s">
        <v>2</v>
      </c>
    </row>
    <row r="4" ht="24" customHeight="1" spans="1:20">
      <c r="A4" s="10" t="s">
        <v>234</v>
      </c>
      <c r="B4" s="104" t="s">
        <v>235</v>
      </c>
      <c r="C4" s="104" t="s">
        <v>546</v>
      </c>
      <c r="D4" s="104" t="s">
        <v>559</v>
      </c>
      <c r="E4" s="104" t="s">
        <v>560</v>
      </c>
      <c r="F4" s="104" t="s">
        <v>561</v>
      </c>
      <c r="G4" s="104" t="s">
        <v>562</v>
      </c>
      <c r="H4" s="105" t="s">
        <v>563</v>
      </c>
      <c r="I4" s="105" t="s">
        <v>564</v>
      </c>
      <c r="J4" s="118" t="s">
        <v>242</v>
      </c>
      <c r="K4" s="118"/>
      <c r="L4" s="118"/>
      <c r="M4" s="118"/>
      <c r="N4" s="119"/>
      <c r="O4" s="118"/>
      <c r="P4" s="118"/>
      <c r="Q4" s="119"/>
      <c r="R4" s="118"/>
      <c r="S4" s="119"/>
      <c r="T4" s="125"/>
    </row>
    <row r="5" ht="24" customHeight="1" spans="1:20">
      <c r="A5" s="15"/>
      <c r="B5" s="106"/>
      <c r="C5" s="106"/>
      <c r="D5" s="106"/>
      <c r="E5" s="106"/>
      <c r="F5" s="106"/>
      <c r="G5" s="106"/>
      <c r="H5" s="107"/>
      <c r="I5" s="107"/>
      <c r="J5" s="107" t="s">
        <v>56</v>
      </c>
      <c r="K5" s="107" t="s">
        <v>59</v>
      </c>
      <c r="L5" s="107" t="s">
        <v>552</v>
      </c>
      <c r="M5" s="107" t="s">
        <v>553</v>
      </c>
      <c r="N5" s="106" t="s">
        <v>554</v>
      </c>
      <c r="O5" s="120" t="s">
        <v>555</v>
      </c>
      <c r="P5" s="120"/>
      <c r="Q5" s="126"/>
      <c r="R5" s="120"/>
      <c r="S5" s="126"/>
      <c r="T5" s="108"/>
    </row>
    <row r="6" ht="69" customHeight="1" spans="1:20">
      <c r="A6" s="18"/>
      <c r="B6" s="108"/>
      <c r="C6" s="108"/>
      <c r="D6" s="108"/>
      <c r="E6" s="108"/>
      <c r="F6" s="108"/>
      <c r="G6" s="108"/>
      <c r="H6" s="109"/>
      <c r="I6" s="109"/>
      <c r="J6" s="109"/>
      <c r="K6" s="109"/>
      <c r="L6" s="109"/>
      <c r="M6" s="109"/>
      <c r="N6" s="108"/>
      <c r="O6" s="109" t="s">
        <v>58</v>
      </c>
      <c r="P6" s="109" t="s">
        <v>65</v>
      </c>
      <c r="Q6" s="108" t="s">
        <v>66</v>
      </c>
      <c r="R6" s="109" t="s">
        <v>67</v>
      </c>
      <c r="S6" s="108" t="s">
        <v>68</v>
      </c>
      <c r="T6" s="108" t="s">
        <v>69</v>
      </c>
    </row>
    <row r="7" ht="17.25" customHeight="1" spans="1:20">
      <c r="A7" s="18">
        <v>1</v>
      </c>
      <c r="B7" s="108">
        <v>2</v>
      </c>
      <c r="C7" s="18">
        <v>3</v>
      </c>
      <c r="D7" s="18">
        <v>4</v>
      </c>
      <c r="E7" s="108">
        <v>5</v>
      </c>
      <c r="F7" s="18">
        <v>6</v>
      </c>
      <c r="G7" s="18">
        <v>7</v>
      </c>
      <c r="H7" s="108">
        <v>8</v>
      </c>
      <c r="I7" s="18">
        <v>9</v>
      </c>
      <c r="J7" s="18">
        <v>10</v>
      </c>
      <c r="K7" s="108">
        <v>11</v>
      </c>
      <c r="L7" s="18">
        <v>12</v>
      </c>
      <c r="M7" s="18">
        <v>13</v>
      </c>
      <c r="N7" s="108">
        <v>14</v>
      </c>
      <c r="O7" s="18">
        <v>15</v>
      </c>
      <c r="P7" s="18">
        <v>16</v>
      </c>
      <c r="Q7" s="108">
        <v>17</v>
      </c>
      <c r="R7" s="18">
        <v>18</v>
      </c>
      <c r="S7" s="18">
        <v>19</v>
      </c>
      <c r="T7" s="18">
        <v>20</v>
      </c>
    </row>
    <row r="8" ht="21" customHeight="1" spans="1:20">
      <c r="A8" s="110"/>
      <c r="B8" s="111"/>
      <c r="C8" s="111"/>
      <c r="D8" s="111"/>
      <c r="E8" s="111"/>
      <c r="F8" s="111"/>
      <c r="G8" s="111"/>
      <c r="H8" s="112"/>
      <c r="I8" s="112"/>
      <c r="J8" s="121"/>
      <c r="K8" s="121"/>
      <c r="L8" s="121"/>
      <c r="M8" s="121"/>
      <c r="N8" s="121"/>
      <c r="O8" s="121"/>
      <c r="P8" s="121"/>
      <c r="Q8" s="127"/>
      <c r="R8" s="127"/>
      <c r="S8" s="121"/>
      <c r="T8" s="121"/>
    </row>
    <row r="9" ht="21" customHeight="1" spans="1:20">
      <c r="A9" s="113" t="s">
        <v>225</v>
      </c>
      <c r="B9" s="114"/>
      <c r="C9" s="114"/>
      <c r="D9" s="114"/>
      <c r="E9" s="114"/>
      <c r="F9" s="114"/>
      <c r="G9" s="114"/>
      <c r="H9" s="115"/>
      <c r="I9" s="122"/>
      <c r="J9" s="121"/>
      <c r="K9" s="121"/>
      <c r="L9" s="121"/>
      <c r="M9" s="121"/>
      <c r="N9" s="121"/>
      <c r="O9" s="121"/>
      <c r="P9" s="121"/>
      <c r="Q9" s="127"/>
      <c r="R9" s="127"/>
      <c r="S9" s="121"/>
      <c r="T9" s="121"/>
    </row>
    <row r="11" s="68" customFormat="1" customHeight="1" spans="1:17">
      <c r="A11" s="66" t="s">
        <v>565</v>
      </c>
      <c r="B11" s="66"/>
      <c r="C11" s="66"/>
      <c r="D11" s="66"/>
      <c r="E11" s="66"/>
      <c r="F11" s="116"/>
      <c r="G11" s="90"/>
      <c r="H11" s="90"/>
      <c r="I11" s="90"/>
      <c r="J11" s="90"/>
      <c r="L11" s="90"/>
      <c r="M11" s="90"/>
      <c r="N11" s="90"/>
      <c r="O11" s="90"/>
      <c r="Q11" s="90"/>
    </row>
  </sheetData>
  <mergeCells count="20">
    <mergeCell ref="A2:T2"/>
    <mergeCell ref="A3:I3"/>
    <mergeCell ref="J4:T4"/>
    <mergeCell ref="O5:T5"/>
    <mergeCell ref="A9:I9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4.25" customHeight="1"/>
  <cols>
    <col min="1" max="1" width="12" customWidth="1"/>
    <col min="2" max="4" width="12.5" customWidth="1"/>
    <col min="5" max="17" width="8.37962962962963" customWidth="1"/>
    <col min="18" max="19" width="12.5" customWidth="1"/>
    <col min="20" max="23" width="10" customWidth="1"/>
    <col min="24" max="24" width="12.5" customWidth="1"/>
  </cols>
  <sheetData>
    <row r="1" customHeight="1" spans="1:24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ht="17.25" customHeight="1" spans="4:24">
      <c r="D2" s="80"/>
      <c r="W2" s="79"/>
      <c r="X2" s="79" t="s">
        <v>566</v>
      </c>
    </row>
    <row r="3" ht="41.25" customHeight="1" spans="1:24">
      <c r="A3" s="81" t="str">
        <f>"2025"&amp;"年县对下转移支付预算表"</f>
        <v>2025年县对下转移支付预算表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1"/>
      <c r="X3" s="71"/>
    </row>
    <row r="4" ht="18" customHeight="1" spans="1:24">
      <c r="A4" s="82" t="str">
        <f>"单位名称："&amp;""</f>
        <v>单位名称：</v>
      </c>
      <c r="B4" s="83"/>
      <c r="C4" s="83"/>
      <c r="D4" s="84"/>
      <c r="E4" s="85"/>
      <c r="F4" s="85"/>
      <c r="G4" s="85"/>
      <c r="H4" s="85"/>
      <c r="I4" s="85"/>
      <c r="W4" s="91"/>
      <c r="X4" s="91" t="s">
        <v>2</v>
      </c>
    </row>
    <row r="5" ht="19.5" customHeight="1" spans="1:24">
      <c r="A5" s="86" t="s">
        <v>567</v>
      </c>
      <c r="B5" s="11" t="s">
        <v>242</v>
      </c>
      <c r="C5" s="12"/>
      <c r="D5" s="12"/>
      <c r="E5" s="11" t="s">
        <v>568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92"/>
      <c r="X5" s="93"/>
    </row>
    <row r="6" ht="40.5" customHeight="1" spans="1:24">
      <c r="A6" s="18"/>
      <c r="B6" s="29" t="s">
        <v>56</v>
      </c>
      <c r="C6" s="10" t="s">
        <v>59</v>
      </c>
      <c r="D6" s="87" t="s">
        <v>552</v>
      </c>
      <c r="E6" s="50" t="s">
        <v>569</v>
      </c>
      <c r="F6" s="50" t="s">
        <v>570</v>
      </c>
      <c r="G6" s="50" t="s">
        <v>571</v>
      </c>
      <c r="H6" s="50" t="s">
        <v>572</v>
      </c>
      <c r="I6" s="50" t="s">
        <v>573</v>
      </c>
      <c r="J6" s="50" t="s">
        <v>574</v>
      </c>
      <c r="K6" s="50" t="s">
        <v>575</v>
      </c>
      <c r="L6" s="50" t="s">
        <v>576</v>
      </c>
      <c r="M6" s="50" t="s">
        <v>577</v>
      </c>
      <c r="N6" s="50" t="s">
        <v>578</v>
      </c>
      <c r="O6" s="50" t="s">
        <v>579</v>
      </c>
      <c r="P6" s="50" t="s">
        <v>580</v>
      </c>
      <c r="Q6" s="50" t="s">
        <v>581</v>
      </c>
      <c r="R6" s="50" t="s">
        <v>582</v>
      </c>
      <c r="S6" s="50" t="s">
        <v>583</v>
      </c>
      <c r="T6" s="50" t="s">
        <v>584</v>
      </c>
      <c r="U6" s="50" t="s">
        <v>585</v>
      </c>
      <c r="V6" s="50" t="s">
        <v>586</v>
      </c>
      <c r="W6" s="50" t="s">
        <v>587</v>
      </c>
      <c r="X6" s="94" t="s">
        <v>588</v>
      </c>
    </row>
    <row r="7" ht="19.5" customHeight="1" spans="1:24">
      <c r="A7" s="20">
        <v>1</v>
      </c>
      <c r="B7" s="20">
        <v>2</v>
      </c>
      <c r="C7" s="20">
        <v>3</v>
      </c>
      <c r="D7" s="88">
        <v>4</v>
      </c>
      <c r="E7" s="36">
        <v>5</v>
      </c>
      <c r="F7" s="20">
        <v>6</v>
      </c>
      <c r="G7" s="20">
        <v>7</v>
      </c>
      <c r="H7" s="88">
        <v>8</v>
      </c>
      <c r="I7" s="20">
        <v>9</v>
      </c>
      <c r="J7" s="20">
        <v>10</v>
      </c>
      <c r="K7" s="20">
        <v>11</v>
      </c>
      <c r="L7" s="88">
        <v>12</v>
      </c>
      <c r="M7" s="20">
        <v>13</v>
      </c>
      <c r="N7" s="20">
        <v>14</v>
      </c>
      <c r="O7" s="20">
        <v>15</v>
      </c>
      <c r="P7" s="88">
        <v>16</v>
      </c>
      <c r="Q7" s="20">
        <v>17</v>
      </c>
      <c r="R7" s="20">
        <v>18</v>
      </c>
      <c r="S7" s="20">
        <v>19</v>
      </c>
      <c r="T7" s="88">
        <v>20</v>
      </c>
      <c r="U7" s="88">
        <v>21</v>
      </c>
      <c r="V7" s="88">
        <v>22</v>
      </c>
      <c r="W7" s="36">
        <v>23</v>
      </c>
      <c r="X7" s="36">
        <v>24</v>
      </c>
    </row>
    <row r="8" ht="19.5" customHeight="1" spans="1:24">
      <c r="A8" s="30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</row>
    <row r="9" ht="19.5" customHeight="1" spans="1:24">
      <c r="A9" s="75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1" s="68" customFormat="1" customHeight="1" spans="1:20">
      <c r="A11" s="66" t="s">
        <v>589</v>
      </c>
      <c r="B11" s="66"/>
      <c r="C11" s="66"/>
      <c r="D11" s="66"/>
      <c r="E11" s="66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</sheetData>
  <mergeCells count="6">
    <mergeCell ref="A3:X3"/>
    <mergeCell ref="A4:I4"/>
    <mergeCell ref="B5:D5"/>
    <mergeCell ref="E5:X5"/>
    <mergeCell ref="A11:E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39"/>
      <c r="B1" s="39"/>
      <c r="C1" s="39"/>
      <c r="D1" s="39"/>
      <c r="E1" s="39"/>
      <c r="F1" s="39"/>
      <c r="G1" s="39"/>
      <c r="H1" s="39"/>
      <c r="I1" s="39"/>
      <c r="J1" s="39"/>
    </row>
    <row r="2" ht="16.5" customHeight="1" spans="10:10">
      <c r="J2" s="79" t="s">
        <v>590</v>
      </c>
    </row>
    <row r="3" ht="41.25" customHeight="1" spans="1:10">
      <c r="A3" s="69" t="str">
        <f>"2025"&amp;"年县对下转移支付绩效目标表"</f>
        <v>2025年县对下转移支付绩效目标表</v>
      </c>
      <c r="B3" s="70"/>
      <c r="C3" s="70"/>
      <c r="D3" s="70"/>
      <c r="E3" s="70"/>
      <c r="F3" s="71"/>
      <c r="G3" s="70"/>
      <c r="H3" s="71"/>
      <c r="I3" s="71"/>
      <c r="J3" s="70"/>
    </row>
    <row r="4" ht="17.25" customHeight="1" spans="1:1">
      <c r="A4" s="72" t="str">
        <f>"单位名称："&amp;""</f>
        <v>单位名称：</v>
      </c>
    </row>
    <row r="5" ht="44.25" customHeight="1" spans="1:10">
      <c r="A5" s="73" t="s">
        <v>567</v>
      </c>
      <c r="B5" s="73" t="s">
        <v>440</v>
      </c>
      <c r="C5" s="73" t="s">
        <v>441</v>
      </c>
      <c r="D5" s="73" t="s">
        <v>442</v>
      </c>
      <c r="E5" s="73" t="s">
        <v>443</v>
      </c>
      <c r="F5" s="74" t="s">
        <v>444</v>
      </c>
      <c r="G5" s="73" t="s">
        <v>445</v>
      </c>
      <c r="H5" s="74" t="s">
        <v>446</v>
      </c>
      <c r="I5" s="74" t="s">
        <v>447</v>
      </c>
      <c r="J5" s="73" t="s">
        <v>448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30"/>
      <c r="B7" s="75"/>
      <c r="C7" s="75"/>
      <c r="D7" s="75"/>
      <c r="E7" s="76"/>
      <c r="F7" s="77"/>
      <c r="G7" s="76"/>
      <c r="H7" s="77"/>
      <c r="I7" s="77"/>
      <c r="J7" s="76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s="68" customFormat="1" ht="29" customHeight="1" spans="1:10">
      <c r="A10" s="66" t="s">
        <v>589</v>
      </c>
      <c r="B10" s="66"/>
      <c r="C10" s="66"/>
      <c r="D10" s="66"/>
      <c r="E10" s="66"/>
      <c r="G10" s="78"/>
      <c r="J10" s="78"/>
    </row>
  </sheetData>
  <mergeCells count="3">
    <mergeCell ref="A3:J3"/>
    <mergeCell ref="A4:H4"/>
    <mergeCell ref="A10:E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10.4259259259259" defaultRowHeight="14.25" customHeight="1"/>
  <cols>
    <col min="1" max="3" width="21.6296296296296" customWidth="1"/>
    <col min="4" max="4" width="32.1296296296296" customWidth="1"/>
    <col min="5" max="5" width="16.3796296296296" customWidth="1"/>
    <col min="6" max="6" width="17.1296296296296" customWidth="1"/>
    <col min="7" max="9" width="16.1296296296296" customWidth="1"/>
  </cols>
  <sheetData>
    <row r="1" customHeight="1" spans="1:9">
      <c r="A1" s="39"/>
      <c r="B1" s="39"/>
      <c r="C1" s="39"/>
      <c r="D1" s="39"/>
      <c r="E1" s="39"/>
      <c r="F1" s="39"/>
      <c r="G1" s="39"/>
      <c r="H1" s="39"/>
      <c r="I1" s="39"/>
    </row>
    <row r="2" customHeight="1" spans="1:9">
      <c r="A2" s="40" t="s">
        <v>591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"单位名称："&amp;""</f>
        <v>单位名称：</v>
      </c>
      <c r="B4" s="47"/>
      <c r="C4" s="47"/>
      <c r="D4" s="48"/>
      <c r="F4" s="45"/>
      <c r="G4" s="44"/>
      <c r="H4" s="44"/>
      <c r="I4" s="67" t="s">
        <v>2</v>
      </c>
    </row>
    <row r="5" ht="28.5" customHeight="1" spans="1:9">
      <c r="A5" s="49" t="s">
        <v>234</v>
      </c>
      <c r="B5" s="50" t="s">
        <v>235</v>
      </c>
      <c r="C5" s="51" t="s">
        <v>592</v>
      </c>
      <c r="D5" s="49" t="s">
        <v>593</v>
      </c>
      <c r="E5" s="49" t="s">
        <v>594</v>
      </c>
      <c r="F5" s="49" t="s">
        <v>595</v>
      </c>
      <c r="G5" s="50" t="s">
        <v>596</v>
      </c>
      <c r="H5" s="36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550</v>
      </c>
      <c r="H6" s="50" t="s">
        <v>597</v>
      </c>
      <c r="I6" s="50" t="s">
        <v>598</v>
      </c>
    </row>
    <row r="7" ht="17.25" customHeight="1" spans="1:9">
      <c r="A7" s="54" t="s">
        <v>84</v>
      </c>
      <c r="B7" s="55"/>
      <c r="C7" s="56" t="s">
        <v>85</v>
      </c>
      <c r="D7" s="54" t="s">
        <v>86</v>
      </c>
      <c r="E7" s="57" t="s">
        <v>87</v>
      </c>
      <c r="F7" s="54" t="s">
        <v>88</v>
      </c>
      <c r="G7" s="56" t="s">
        <v>89</v>
      </c>
      <c r="H7" s="58" t="s">
        <v>90</v>
      </c>
      <c r="I7" s="57" t="s">
        <v>91</v>
      </c>
    </row>
    <row r="8" ht="19.5" customHeight="1" spans="1:9">
      <c r="A8" s="59"/>
      <c r="B8" s="32"/>
      <c r="C8" s="32"/>
      <c r="D8" s="30"/>
      <c r="E8" s="21"/>
      <c r="F8" s="58"/>
      <c r="G8" s="60"/>
      <c r="H8" s="61"/>
      <c r="I8" s="61"/>
    </row>
    <row r="9" ht="19.5" customHeight="1" spans="1:9">
      <c r="A9" s="62" t="s">
        <v>56</v>
      </c>
      <c r="B9" s="63"/>
      <c r="C9" s="63"/>
      <c r="D9" s="64"/>
      <c r="E9" s="65"/>
      <c r="F9" s="65"/>
      <c r="G9" s="60"/>
      <c r="H9" s="61"/>
      <c r="I9" s="61"/>
    </row>
    <row r="11" s="38" customFormat="1" ht="19" customHeight="1" spans="1:5">
      <c r="A11" s="66" t="s">
        <v>599</v>
      </c>
      <c r="B11" s="66"/>
      <c r="C11" s="66"/>
      <c r="D11" s="66"/>
      <c r="E11" s="66"/>
    </row>
  </sheetData>
  <mergeCells count="12">
    <mergeCell ref="A2:I2"/>
    <mergeCell ref="A3:I3"/>
    <mergeCell ref="A4:C4"/>
    <mergeCell ref="G5:I5"/>
    <mergeCell ref="A9:F9"/>
    <mergeCell ref="A11:E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2962962962963" defaultRowHeight="14.25" customHeight="1"/>
  <cols>
    <col min="1" max="1" width="12.3796296296296" style="1" customWidth="1"/>
    <col min="2" max="2" width="68.6296296296296" style="1" customWidth="1"/>
    <col min="3" max="3" width="23.8796296296296" style="1" customWidth="1"/>
    <col min="4" max="4" width="11.1296296296296" style="1" customWidth="1"/>
    <col min="5" max="5" width="17.75" style="1" customWidth="1"/>
    <col min="6" max="6" width="9.87962962962963" style="1" customWidth="1"/>
    <col min="7" max="7" width="13.3796296296296" style="1" customWidth="1"/>
    <col min="8" max="8" width="15.8796296296296" style="1" customWidth="1"/>
    <col min="9" max="9" width="16" style="1" customWidth="1"/>
    <col min="10" max="10" width="14.1296296296296" style="1" customWidth="1"/>
    <col min="11" max="11" width="16.25" style="1" customWidth="1"/>
    <col min="12" max="16384" width="9.12962962962963" style="1"/>
  </cols>
  <sheetData>
    <row r="1" s="1" customFormat="1" customHeight="1" spans="4:11">
      <c r="D1" s="2"/>
      <c r="E1" s="2"/>
      <c r="F1" s="2"/>
      <c r="G1" s="2"/>
      <c r="K1" s="3" t="s">
        <v>600</v>
      </c>
    </row>
    <row r="2" s="1" customFormat="1" ht="41.25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6" customHeight="1" spans="1:11">
      <c r="A3" s="5" t="str">
        <f>"单位名称："&amp;"寻甸回族彝族自治县水务局"</f>
        <v>单位名称：寻甸回族彝族自治县水务局</v>
      </c>
      <c r="B3" s="6"/>
      <c r="C3" s="6"/>
      <c r="D3" s="6"/>
      <c r="E3" s="6"/>
      <c r="F3" s="6"/>
      <c r="G3" s="6"/>
      <c r="H3" s="7"/>
      <c r="I3" s="7"/>
      <c r="J3" s="7"/>
      <c r="K3" s="8" t="s">
        <v>2</v>
      </c>
    </row>
    <row r="4" s="1" customFormat="1" ht="21.75" customHeight="1" spans="1:11">
      <c r="A4" s="9" t="s">
        <v>313</v>
      </c>
      <c r="B4" s="9" t="s">
        <v>237</v>
      </c>
      <c r="C4" s="9" t="s">
        <v>314</v>
      </c>
      <c r="D4" s="10" t="s">
        <v>238</v>
      </c>
      <c r="E4" s="10" t="s">
        <v>239</v>
      </c>
      <c r="F4" s="10" t="s">
        <v>315</v>
      </c>
      <c r="G4" s="10" t="s">
        <v>316</v>
      </c>
      <c r="H4" s="28" t="s">
        <v>56</v>
      </c>
      <c r="I4" s="11" t="s">
        <v>601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29"/>
      <c r="I5" s="10" t="s">
        <v>59</v>
      </c>
      <c r="J5" s="10" t="s">
        <v>60</v>
      </c>
      <c r="K5" s="10" t="s">
        <v>61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6">
        <v>10</v>
      </c>
      <c r="K7" s="36">
        <v>11</v>
      </c>
    </row>
    <row r="8" s="1" customFormat="1" ht="18.75" customHeight="1" spans="1:11">
      <c r="A8" s="30"/>
      <c r="B8" s="21" t="s">
        <v>426</v>
      </c>
      <c r="C8" s="30"/>
      <c r="D8" s="30"/>
      <c r="E8" s="30"/>
      <c r="F8" s="30"/>
      <c r="G8" s="30"/>
      <c r="H8" s="31">
        <v>182000</v>
      </c>
      <c r="I8" s="37">
        <v>182000</v>
      </c>
      <c r="J8" s="37"/>
      <c r="K8" s="31"/>
    </row>
    <row r="9" s="1" customFormat="1" ht="18.75" customHeight="1" spans="1:11">
      <c r="A9" s="32" t="s">
        <v>319</v>
      </c>
      <c r="B9" s="21" t="s">
        <v>426</v>
      </c>
      <c r="C9" s="21" t="s">
        <v>71</v>
      </c>
      <c r="D9" s="21" t="s">
        <v>154</v>
      </c>
      <c r="E9" s="21" t="s">
        <v>155</v>
      </c>
      <c r="F9" s="21" t="s">
        <v>368</v>
      </c>
      <c r="G9" s="21" t="s">
        <v>333</v>
      </c>
      <c r="H9" s="23">
        <v>182000</v>
      </c>
      <c r="I9" s="23">
        <v>182000</v>
      </c>
      <c r="J9" s="23"/>
      <c r="K9" s="31"/>
    </row>
    <row r="10" s="1" customFormat="1" ht="18.75" customHeight="1" spans="1:11">
      <c r="A10" s="24"/>
      <c r="B10" s="21" t="s">
        <v>428</v>
      </c>
      <c r="C10" s="24"/>
      <c r="D10" s="24"/>
      <c r="E10" s="24"/>
      <c r="F10" s="24"/>
      <c r="G10" s="24"/>
      <c r="H10" s="31">
        <v>8000000</v>
      </c>
      <c r="I10" s="37">
        <v>8000000</v>
      </c>
      <c r="J10" s="37"/>
      <c r="K10" s="31"/>
    </row>
    <row r="11" s="1" customFormat="1" ht="18.75" customHeight="1" spans="1:11">
      <c r="A11" s="32" t="s">
        <v>319</v>
      </c>
      <c r="B11" s="21" t="s">
        <v>428</v>
      </c>
      <c r="C11" s="21" t="s">
        <v>71</v>
      </c>
      <c r="D11" s="21" t="s">
        <v>152</v>
      </c>
      <c r="E11" s="21" t="s">
        <v>153</v>
      </c>
      <c r="F11" s="21" t="s">
        <v>368</v>
      </c>
      <c r="G11" s="21" t="s">
        <v>333</v>
      </c>
      <c r="H11" s="23">
        <v>8000000</v>
      </c>
      <c r="I11" s="23">
        <v>8000000</v>
      </c>
      <c r="J11" s="23"/>
      <c r="K11" s="31"/>
    </row>
    <row r="12" s="1" customFormat="1" ht="18.75" customHeight="1" spans="1:11">
      <c r="A12" s="24"/>
      <c r="B12" s="21" t="s">
        <v>422</v>
      </c>
      <c r="C12" s="24"/>
      <c r="D12" s="24"/>
      <c r="E12" s="24"/>
      <c r="F12" s="24"/>
      <c r="G12" s="24"/>
      <c r="H12" s="31">
        <v>240000</v>
      </c>
      <c r="I12" s="37">
        <v>240000</v>
      </c>
      <c r="J12" s="37"/>
      <c r="K12" s="31"/>
    </row>
    <row r="13" s="1" customFormat="1" ht="18.75" customHeight="1" spans="1:11">
      <c r="A13" s="32" t="s">
        <v>319</v>
      </c>
      <c r="B13" s="21" t="s">
        <v>422</v>
      </c>
      <c r="C13" s="21" t="s">
        <v>71</v>
      </c>
      <c r="D13" s="21" t="s">
        <v>156</v>
      </c>
      <c r="E13" s="21" t="s">
        <v>157</v>
      </c>
      <c r="F13" s="21" t="s">
        <v>368</v>
      </c>
      <c r="G13" s="21" t="s">
        <v>333</v>
      </c>
      <c r="H13" s="23">
        <v>240000</v>
      </c>
      <c r="I13" s="23">
        <v>240000</v>
      </c>
      <c r="J13" s="23"/>
      <c r="K13" s="31"/>
    </row>
    <row r="14" s="1" customFormat="1" ht="18.75" customHeight="1" spans="1:11">
      <c r="A14" s="24"/>
      <c r="B14" s="21" t="s">
        <v>420</v>
      </c>
      <c r="C14" s="24"/>
      <c r="D14" s="24"/>
      <c r="E14" s="24"/>
      <c r="F14" s="24"/>
      <c r="G14" s="24"/>
      <c r="H14" s="31">
        <v>960000</v>
      </c>
      <c r="I14" s="37">
        <v>960000</v>
      </c>
      <c r="J14" s="37"/>
      <c r="K14" s="31"/>
    </row>
    <row r="15" s="1" customFormat="1" ht="18.75" customHeight="1" spans="1:11">
      <c r="A15" s="32" t="s">
        <v>319</v>
      </c>
      <c r="B15" s="21" t="s">
        <v>420</v>
      </c>
      <c r="C15" s="21" t="s">
        <v>71</v>
      </c>
      <c r="D15" s="21" t="s">
        <v>156</v>
      </c>
      <c r="E15" s="21" t="s">
        <v>157</v>
      </c>
      <c r="F15" s="21" t="s">
        <v>332</v>
      </c>
      <c r="G15" s="21" t="s">
        <v>333</v>
      </c>
      <c r="H15" s="23">
        <v>960000</v>
      </c>
      <c r="I15" s="23">
        <v>960000</v>
      </c>
      <c r="J15" s="23"/>
      <c r="K15" s="31"/>
    </row>
    <row r="16" s="1" customFormat="1" ht="18.75" customHeight="1" spans="1:11">
      <c r="A16" s="24"/>
      <c r="B16" s="21" t="s">
        <v>424</v>
      </c>
      <c r="C16" s="24"/>
      <c r="D16" s="24"/>
      <c r="E16" s="24"/>
      <c r="F16" s="24"/>
      <c r="G16" s="24"/>
      <c r="H16" s="31">
        <v>2340000</v>
      </c>
      <c r="I16" s="37">
        <v>2340000</v>
      </c>
      <c r="J16" s="37"/>
      <c r="K16" s="31"/>
    </row>
    <row r="17" s="1" customFormat="1" ht="18.75" customHeight="1" spans="1:11">
      <c r="A17" s="32" t="s">
        <v>319</v>
      </c>
      <c r="B17" s="21" t="s">
        <v>424</v>
      </c>
      <c r="C17" s="21" t="s">
        <v>71</v>
      </c>
      <c r="D17" s="21" t="s">
        <v>148</v>
      </c>
      <c r="E17" s="21" t="s">
        <v>149</v>
      </c>
      <c r="F17" s="21" t="s">
        <v>368</v>
      </c>
      <c r="G17" s="21" t="s">
        <v>333</v>
      </c>
      <c r="H17" s="23">
        <v>2340000</v>
      </c>
      <c r="I17" s="23">
        <v>2340000</v>
      </c>
      <c r="J17" s="23"/>
      <c r="K17" s="31"/>
    </row>
    <row r="18" s="1" customFormat="1" ht="18.75" customHeight="1" spans="1:11">
      <c r="A18" s="24"/>
      <c r="B18" s="21" t="s">
        <v>418</v>
      </c>
      <c r="C18" s="24"/>
      <c r="D18" s="24"/>
      <c r="E18" s="24"/>
      <c r="F18" s="24"/>
      <c r="G18" s="24"/>
      <c r="H18" s="31">
        <v>3500000</v>
      </c>
      <c r="I18" s="37">
        <v>3500000</v>
      </c>
      <c r="J18" s="37"/>
      <c r="K18" s="31"/>
    </row>
    <row r="19" s="1" customFormat="1" ht="18.75" customHeight="1" spans="1:11">
      <c r="A19" s="32" t="s">
        <v>319</v>
      </c>
      <c r="B19" s="21" t="s">
        <v>418</v>
      </c>
      <c r="C19" s="21" t="s">
        <v>71</v>
      </c>
      <c r="D19" s="21" t="s">
        <v>168</v>
      </c>
      <c r="E19" s="21" t="s">
        <v>169</v>
      </c>
      <c r="F19" s="21" t="s">
        <v>332</v>
      </c>
      <c r="G19" s="21" t="s">
        <v>333</v>
      </c>
      <c r="H19" s="23">
        <v>3500000</v>
      </c>
      <c r="I19" s="23">
        <v>3500000</v>
      </c>
      <c r="J19" s="23"/>
      <c r="K19" s="31"/>
    </row>
    <row r="20" s="1" customFormat="1" ht="18.75" customHeight="1" spans="1:11">
      <c r="A20" s="33" t="s">
        <v>225</v>
      </c>
      <c r="B20" s="34"/>
      <c r="C20" s="34"/>
      <c r="D20" s="34"/>
      <c r="E20" s="34"/>
      <c r="F20" s="34"/>
      <c r="G20" s="35"/>
      <c r="H20" s="23">
        <v>15222000</v>
      </c>
      <c r="I20" s="23">
        <v>15222000</v>
      </c>
      <c r="J20" s="23"/>
      <c r="K20" s="31"/>
    </row>
  </sheetData>
  <mergeCells count="15">
    <mergeCell ref="A2:K2"/>
    <mergeCell ref="A3:G3"/>
    <mergeCell ref="I4:K4"/>
    <mergeCell ref="A20:G2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1"/>
  <sheetViews>
    <sheetView showZeros="0" tabSelected="1" workbookViewId="0">
      <pane ySplit="1" topLeftCell="A8" activePane="bottomLeft" state="frozen"/>
      <selection/>
      <selection pane="bottomLeft" activeCell="C9" sqref="C9"/>
    </sheetView>
  </sheetViews>
  <sheetFormatPr defaultColWidth="9.12962962962963" defaultRowHeight="14.25" customHeight="1" outlineLevelCol="6"/>
  <cols>
    <col min="1" max="1" width="27.3796296296296" style="1" customWidth="1"/>
    <col min="2" max="2" width="17.1296296296296" style="1" customWidth="1"/>
    <col min="3" max="3" width="67.25" style="1" customWidth="1"/>
    <col min="4" max="4" width="9.75" style="1" customWidth="1"/>
    <col min="5" max="5" width="23.8796296296296" style="1" customWidth="1"/>
    <col min="6" max="7" width="12.75" style="1" customWidth="1"/>
    <col min="8" max="16384" width="9.12962962962963" style="1"/>
  </cols>
  <sheetData>
    <row r="1" s="1" customFormat="1" ht="13.5" customHeight="1" spans="4:7">
      <c r="D1" s="2"/>
      <c r="G1" s="3" t="s">
        <v>602</v>
      </c>
    </row>
    <row r="2" s="1" customFormat="1" ht="41.2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"单位名称："&amp;"寻甸回族彝族自治县水务局"</f>
        <v>单位名称：寻甸回族彝族自治县水务局</v>
      </c>
      <c r="B3" s="6"/>
      <c r="C3" s="6"/>
      <c r="D3" s="6"/>
      <c r="E3" s="7"/>
      <c r="F3" s="7"/>
      <c r="G3" s="8" t="s">
        <v>2</v>
      </c>
    </row>
    <row r="4" s="1" customFormat="1" ht="21.75" customHeight="1" spans="1:7">
      <c r="A4" s="9" t="s">
        <v>314</v>
      </c>
      <c r="B4" s="9" t="s">
        <v>313</v>
      </c>
      <c r="C4" s="9" t="s">
        <v>237</v>
      </c>
      <c r="D4" s="10" t="s">
        <v>603</v>
      </c>
      <c r="E4" s="11" t="s">
        <v>59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tr">
        <f>"2025"&amp;"年"</f>
        <v>2025年</v>
      </c>
      <c r="F5" s="10" t="str">
        <f>("2025"+1)&amp;"年"</f>
        <v>2026年</v>
      </c>
      <c r="G5" s="10" t="str">
        <f>("2025"+2)&amp;"年"</f>
        <v>2027年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17.25" customHeight="1" spans="1:7">
      <c r="A8" s="21" t="s">
        <v>71</v>
      </c>
      <c r="B8" s="22"/>
      <c r="C8" s="22"/>
      <c r="D8" s="21"/>
      <c r="E8" s="23">
        <v>56913315.85</v>
      </c>
      <c r="F8" s="23"/>
      <c r="G8" s="23"/>
    </row>
    <row r="9" s="1" customFormat="1" ht="18.75" customHeight="1" spans="1:7">
      <c r="A9" s="21"/>
      <c r="B9" s="21" t="s">
        <v>604</v>
      </c>
      <c r="C9" s="21" t="s">
        <v>327</v>
      </c>
      <c r="D9" s="21" t="s">
        <v>605</v>
      </c>
      <c r="E9" s="23">
        <v>11620</v>
      </c>
      <c r="F9" s="23"/>
      <c r="G9" s="23"/>
    </row>
    <row r="10" s="1" customFormat="1" ht="18.75" customHeight="1" spans="1:7">
      <c r="A10" s="24"/>
      <c r="B10" s="21" t="s">
        <v>604</v>
      </c>
      <c r="C10" s="21" t="s">
        <v>343</v>
      </c>
      <c r="D10" s="21" t="s">
        <v>605</v>
      </c>
      <c r="E10" s="23">
        <v>400000</v>
      </c>
      <c r="F10" s="23"/>
      <c r="G10" s="23"/>
    </row>
    <row r="11" s="1" customFormat="1" ht="18.75" customHeight="1" spans="1:7">
      <c r="A11" s="24"/>
      <c r="B11" s="21" t="s">
        <v>604</v>
      </c>
      <c r="C11" s="21" t="s">
        <v>345</v>
      </c>
      <c r="D11" s="21" t="s">
        <v>605</v>
      </c>
      <c r="E11" s="23">
        <v>172000</v>
      </c>
      <c r="F11" s="23"/>
      <c r="G11" s="23"/>
    </row>
    <row r="12" s="1" customFormat="1" ht="27" customHeight="1" spans="1:7">
      <c r="A12" s="24"/>
      <c r="B12" s="21" t="s">
        <v>604</v>
      </c>
      <c r="C12" s="21" t="s">
        <v>349</v>
      </c>
      <c r="D12" s="21" t="s">
        <v>605</v>
      </c>
      <c r="E12" s="23">
        <v>905000</v>
      </c>
      <c r="F12" s="23"/>
      <c r="G12" s="23"/>
    </row>
    <row r="13" s="1" customFormat="1" ht="18.75" customHeight="1" spans="1:7">
      <c r="A13" s="24"/>
      <c r="B13" s="21" t="s">
        <v>604</v>
      </c>
      <c r="C13" s="21" t="s">
        <v>507</v>
      </c>
      <c r="D13" s="21" t="s">
        <v>605</v>
      </c>
      <c r="E13" s="23">
        <v>5800</v>
      </c>
      <c r="F13" s="23"/>
      <c r="G13" s="23"/>
    </row>
    <row r="14" s="1" customFormat="1" ht="18.75" customHeight="1" spans="1:7">
      <c r="A14" s="24"/>
      <c r="B14" s="21" t="s">
        <v>604</v>
      </c>
      <c r="C14" s="21" t="s">
        <v>449</v>
      </c>
      <c r="D14" s="21" t="s">
        <v>605</v>
      </c>
      <c r="E14" s="23">
        <v>196179.27</v>
      </c>
      <c r="F14" s="23"/>
      <c r="G14" s="23"/>
    </row>
    <row r="15" s="1" customFormat="1" ht="18.75" customHeight="1" spans="1:7">
      <c r="A15" s="24"/>
      <c r="B15" s="21" t="s">
        <v>604</v>
      </c>
      <c r="C15" s="21" t="s">
        <v>355</v>
      </c>
      <c r="D15" s="21" t="s">
        <v>605</v>
      </c>
      <c r="E15" s="23">
        <v>2100000</v>
      </c>
      <c r="F15" s="23"/>
      <c r="G15" s="23"/>
    </row>
    <row r="16" s="1" customFormat="1" ht="18.75" customHeight="1" spans="1:7">
      <c r="A16" s="24"/>
      <c r="B16" s="21" t="s">
        <v>604</v>
      </c>
      <c r="C16" s="21" t="s">
        <v>357</v>
      </c>
      <c r="D16" s="21" t="s">
        <v>605</v>
      </c>
      <c r="E16" s="23">
        <v>170000</v>
      </c>
      <c r="F16" s="23"/>
      <c r="G16" s="23"/>
    </row>
    <row r="17" s="1" customFormat="1" ht="18.75" customHeight="1" spans="1:7">
      <c r="A17" s="24"/>
      <c r="B17" s="21" t="s">
        <v>604</v>
      </c>
      <c r="C17" s="21" t="s">
        <v>359</v>
      </c>
      <c r="D17" s="21" t="s">
        <v>605</v>
      </c>
      <c r="E17" s="23">
        <v>800000</v>
      </c>
      <c r="F17" s="23"/>
      <c r="G17" s="23"/>
    </row>
    <row r="18" s="1" customFormat="1" ht="18.75" customHeight="1" spans="1:7">
      <c r="A18" s="24"/>
      <c r="B18" s="21" t="s">
        <v>604</v>
      </c>
      <c r="C18" s="21" t="s">
        <v>361</v>
      </c>
      <c r="D18" s="21" t="s">
        <v>605</v>
      </c>
      <c r="E18" s="23">
        <v>5675866.67</v>
      </c>
      <c r="F18" s="23"/>
      <c r="G18" s="23"/>
    </row>
    <row r="19" s="1" customFormat="1" ht="26" customHeight="1" spans="1:7">
      <c r="A19" s="24"/>
      <c r="B19" s="21" t="s">
        <v>604</v>
      </c>
      <c r="C19" s="21" t="s">
        <v>363</v>
      </c>
      <c r="D19" s="21" t="s">
        <v>605</v>
      </c>
      <c r="E19" s="23">
        <v>1500000</v>
      </c>
      <c r="F19" s="23"/>
      <c r="G19" s="23"/>
    </row>
    <row r="20" s="1" customFormat="1" ht="18.75" customHeight="1" spans="1:7">
      <c r="A20" s="24"/>
      <c r="B20" s="21" t="s">
        <v>604</v>
      </c>
      <c r="C20" s="21" t="s">
        <v>365</v>
      </c>
      <c r="D20" s="21" t="s">
        <v>605</v>
      </c>
      <c r="E20" s="23">
        <v>1215860.75</v>
      </c>
      <c r="F20" s="23"/>
      <c r="G20" s="23"/>
    </row>
    <row r="21" s="1" customFormat="1" ht="18.75" customHeight="1" spans="1:7">
      <c r="A21" s="24"/>
      <c r="B21" s="21" t="s">
        <v>604</v>
      </c>
      <c r="C21" s="21" t="s">
        <v>536</v>
      </c>
      <c r="D21" s="21" t="s">
        <v>605</v>
      </c>
      <c r="E21" s="23">
        <v>2923122.83</v>
      </c>
      <c r="F21" s="23"/>
      <c r="G21" s="23"/>
    </row>
    <row r="22" s="1" customFormat="1" ht="18.75" customHeight="1" spans="1:7">
      <c r="A22" s="24"/>
      <c r="B22" s="21" t="s">
        <v>604</v>
      </c>
      <c r="C22" s="21" t="s">
        <v>370</v>
      </c>
      <c r="D22" s="21" t="s">
        <v>605</v>
      </c>
      <c r="E22" s="23">
        <v>16160</v>
      </c>
      <c r="F22" s="23"/>
      <c r="G22" s="23"/>
    </row>
    <row r="23" s="1" customFormat="1" ht="18.75" customHeight="1" spans="1:7">
      <c r="A23" s="24"/>
      <c r="B23" s="21" t="s">
        <v>604</v>
      </c>
      <c r="C23" s="21" t="s">
        <v>372</v>
      </c>
      <c r="D23" s="21" t="s">
        <v>605</v>
      </c>
      <c r="E23" s="23">
        <v>61600</v>
      </c>
      <c r="F23" s="23"/>
      <c r="G23" s="23"/>
    </row>
    <row r="24" s="1" customFormat="1" ht="18.75" customHeight="1" spans="1:7">
      <c r="A24" s="24"/>
      <c r="B24" s="21" t="s">
        <v>604</v>
      </c>
      <c r="C24" s="21" t="s">
        <v>374</v>
      </c>
      <c r="D24" s="21" t="s">
        <v>605</v>
      </c>
      <c r="E24" s="23">
        <v>20000</v>
      </c>
      <c r="F24" s="23"/>
      <c r="G24" s="23"/>
    </row>
    <row r="25" s="1" customFormat="1" ht="18.75" customHeight="1" spans="1:7">
      <c r="A25" s="24"/>
      <c r="B25" s="21" t="s">
        <v>604</v>
      </c>
      <c r="C25" s="21" t="s">
        <v>376</v>
      </c>
      <c r="D25" s="21" t="s">
        <v>605</v>
      </c>
      <c r="E25" s="23">
        <v>3054900</v>
      </c>
      <c r="F25" s="23"/>
      <c r="G25" s="23"/>
    </row>
    <row r="26" s="1" customFormat="1" ht="18.75" customHeight="1" spans="1:7">
      <c r="A26" s="24"/>
      <c r="B26" s="21" t="s">
        <v>604</v>
      </c>
      <c r="C26" s="21" t="s">
        <v>378</v>
      </c>
      <c r="D26" s="21" t="s">
        <v>605</v>
      </c>
      <c r="E26" s="23">
        <v>85600</v>
      </c>
      <c r="F26" s="23"/>
      <c r="G26" s="23"/>
    </row>
    <row r="27" s="1" customFormat="1" ht="18.75" customHeight="1" spans="1:7">
      <c r="A27" s="24"/>
      <c r="B27" s="21" t="s">
        <v>604</v>
      </c>
      <c r="C27" s="21" t="s">
        <v>382</v>
      </c>
      <c r="D27" s="21" t="s">
        <v>605</v>
      </c>
      <c r="E27" s="23">
        <v>96513.46</v>
      </c>
      <c r="F27" s="23"/>
      <c r="G27" s="23"/>
    </row>
    <row r="28" s="1" customFormat="1" ht="18.75" customHeight="1" spans="1:7">
      <c r="A28" s="24"/>
      <c r="B28" s="21" t="s">
        <v>604</v>
      </c>
      <c r="C28" s="21" t="s">
        <v>384</v>
      </c>
      <c r="D28" s="21" t="s">
        <v>605</v>
      </c>
      <c r="E28" s="23">
        <v>16267957.22</v>
      </c>
      <c r="F28" s="23"/>
      <c r="G28" s="23"/>
    </row>
    <row r="29" s="1" customFormat="1" ht="18.75" customHeight="1" spans="1:7">
      <c r="A29" s="24"/>
      <c r="B29" s="21" t="s">
        <v>604</v>
      </c>
      <c r="C29" s="21" t="s">
        <v>386</v>
      </c>
      <c r="D29" s="21" t="s">
        <v>605</v>
      </c>
      <c r="E29" s="23">
        <v>670389.61</v>
      </c>
      <c r="F29" s="23"/>
      <c r="G29" s="23"/>
    </row>
    <row r="30" s="1" customFormat="1" ht="18.75" customHeight="1" spans="1:7">
      <c r="A30" s="24"/>
      <c r="B30" s="21" t="s">
        <v>604</v>
      </c>
      <c r="C30" s="21" t="s">
        <v>388</v>
      </c>
      <c r="D30" s="21" t="s">
        <v>605</v>
      </c>
      <c r="E30" s="23">
        <v>22000</v>
      </c>
      <c r="F30" s="23"/>
      <c r="G30" s="23"/>
    </row>
    <row r="31" s="1" customFormat="1" ht="18.75" customHeight="1" spans="1:7">
      <c r="A31" s="24"/>
      <c r="B31" s="21" t="s">
        <v>604</v>
      </c>
      <c r="C31" s="21" t="s">
        <v>390</v>
      </c>
      <c r="D31" s="21" t="s">
        <v>605</v>
      </c>
      <c r="E31" s="23">
        <v>20000</v>
      </c>
      <c r="F31" s="23"/>
      <c r="G31" s="23"/>
    </row>
    <row r="32" s="1" customFormat="1" ht="18.75" customHeight="1" spans="1:7">
      <c r="A32" s="24"/>
      <c r="B32" s="21" t="s">
        <v>604</v>
      </c>
      <c r="C32" s="21" t="s">
        <v>392</v>
      </c>
      <c r="D32" s="21" t="s">
        <v>605</v>
      </c>
      <c r="E32" s="23">
        <v>765068.22</v>
      </c>
      <c r="F32" s="23"/>
      <c r="G32" s="23"/>
    </row>
    <row r="33" s="1" customFormat="1" ht="18.75" customHeight="1" spans="1:7">
      <c r="A33" s="24"/>
      <c r="B33" s="21" t="s">
        <v>604</v>
      </c>
      <c r="C33" s="21" t="s">
        <v>394</v>
      </c>
      <c r="D33" s="21" t="s">
        <v>605</v>
      </c>
      <c r="E33" s="23">
        <v>359600</v>
      </c>
      <c r="F33" s="23"/>
      <c r="G33" s="23"/>
    </row>
    <row r="34" s="1" customFormat="1" ht="18.75" customHeight="1" spans="1:7">
      <c r="A34" s="24"/>
      <c r="B34" s="21" t="s">
        <v>604</v>
      </c>
      <c r="C34" s="21" t="s">
        <v>396</v>
      </c>
      <c r="D34" s="21" t="s">
        <v>605</v>
      </c>
      <c r="E34" s="23">
        <v>705200</v>
      </c>
      <c r="F34" s="23"/>
      <c r="G34" s="23"/>
    </row>
    <row r="35" s="1" customFormat="1" ht="18.75" customHeight="1" spans="1:7">
      <c r="A35" s="24"/>
      <c r="B35" s="21" t="s">
        <v>604</v>
      </c>
      <c r="C35" s="21" t="s">
        <v>398</v>
      </c>
      <c r="D35" s="21" t="s">
        <v>605</v>
      </c>
      <c r="E35" s="23">
        <v>2120000</v>
      </c>
      <c r="F35" s="23"/>
      <c r="G35" s="23"/>
    </row>
    <row r="36" s="1" customFormat="1" ht="18.75" customHeight="1" spans="1:7">
      <c r="A36" s="24"/>
      <c r="B36" s="21" t="s">
        <v>604</v>
      </c>
      <c r="C36" s="21" t="s">
        <v>400</v>
      </c>
      <c r="D36" s="21" t="s">
        <v>605</v>
      </c>
      <c r="E36" s="23">
        <v>26371.58</v>
      </c>
      <c r="F36" s="23"/>
      <c r="G36" s="23"/>
    </row>
    <row r="37" s="1" customFormat="1" ht="18.75" customHeight="1" spans="1:7">
      <c r="A37" s="24"/>
      <c r="B37" s="21" t="s">
        <v>604</v>
      </c>
      <c r="C37" s="21" t="s">
        <v>402</v>
      </c>
      <c r="D37" s="21" t="s">
        <v>605</v>
      </c>
      <c r="E37" s="23">
        <v>174506.24</v>
      </c>
      <c r="F37" s="23"/>
      <c r="G37" s="23"/>
    </row>
    <row r="38" s="1" customFormat="1" ht="18.75" customHeight="1" spans="1:7">
      <c r="A38" s="24"/>
      <c r="B38" s="21" t="s">
        <v>604</v>
      </c>
      <c r="C38" s="21" t="s">
        <v>404</v>
      </c>
      <c r="D38" s="21" t="s">
        <v>605</v>
      </c>
      <c r="E38" s="23">
        <v>300000</v>
      </c>
      <c r="F38" s="23"/>
      <c r="G38" s="23"/>
    </row>
    <row r="39" s="1" customFormat="1" ht="18.75" customHeight="1" spans="1:7">
      <c r="A39" s="24"/>
      <c r="B39" s="21" t="s">
        <v>604</v>
      </c>
      <c r="C39" s="21" t="s">
        <v>406</v>
      </c>
      <c r="D39" s="21" t="s">
        <v>605</v>
      </c>
      <c r="E39" s="23">
        <v>25000</v>
      </c>
      <c r="F39" s="23"/>
      <c r="G39" s="23"/>
    </row>
    <row r="40" s="1" customFormat="1" ht="18.75" customHeight="1" spans="1:7">
      <c r="A40" s="24"/>
      <c r="B40" s="21" t="s">
        <v>604</v>
      </c>
      <c r="C40" s="21" t="s">
        <v>408</v>
      </c>
      <c r="D40" s="21" t="s">
        <v>605</v>
      </c>
      <c r="E40" s="23">
        <v>25000</v>
      </c>
      <c r="F40" s="23"/>
      <c r="G40" s="23"/>
    </row>
    <row r="41" s="1" customFormat="1" ht="18.75" customHeight="1" spans="1:7">
      <c r="A41" s="24"/>
      <c r="B41" s="21" t="s">
        <v>604</v>
      </c>
      <c r="C41" s="21" t="s">
        <v>410</v>
      </c>
      <c r="D41" s="21" t="s">
        <v>605</v>
      </c>
      <c r="E41" s="23">
        <v>100000</v>
      </c>
      <c r="F41" s="23"/>
      <c r="G41" s="23"/>
    </row>
    <row r="42" s="1" customFormat="1" ht="18.75" customHeight="1" spans="1:7">
      <c r="A42" s="24"/>
      <c r="B42" s="21" t="s">
        <v>604</v>
      </c>
      <c r="C42" s="21" t="s">
        <v>414</v>
      </c>
      <c r="D42" s="21" t="s">
        <v>605</v>
      </c>
      <c r="E42" s="23">
        <v>350000</v>
      </c>
      <c r="F42" s="23"/>
      <c r="G42" s="23"/>
    </row>
    <row r="43" s="1" customFormat="1" ht="18.75" customHeight="1" spans="1:7">
      <c r="A43" s="24"/>
      <c r="B43" s="21" t="s">
        <v>604</v>
      </c>
      <c r="C43" s="21" t="s">
        <v>416</v>
      </c>
      <c r="D43" s="21" t="s">
        <v>605</v>
      </c>
      <c r="E43" s="23">
        <v>50000</v>
      </c>
      <c r="F43" s="23"/>
      <c r="G43" s="23"/>
    </row>
    <row r="44" s="1" customFormat="1" ht="18.75" customHeight="1" spans="1:7">
      <c r="A44" s="24"/>
      <c r="B44" s="21" t="s">
        <v>604</v>
      </c>
      <c r="C44" s="21" t="s">
        <v>418</v>
      </c>
      <c r="D44" s="21" t="s">
        <v>605</v>
      </c>
      <c r="E44" s="23">
        <v>3500000</v>
      </c>
      <c r="F44" s="23"/>
      <c r="G44" s="23"/>
    </row>
    <row r="45" s="1" customFormat="1" ht="18.75" customHeight="1" spans="1:7">
      <c r="A45" s="24"/>
      <c r="B45" s="21" t="s">
        <v>604</v>
      </c>
      <c r="C45" s="21" t="s">
        <v>420</v>
      </c>
      <c r="D45" s="21" t="s">
        <v>605</v>
      </c>
      <c r="E45" s="23">
        <v>960000</v>
      </c>
      <c r="F45" s="23"/>
      <c r="G45" s="23"/>
    </row>
    <row r="46" s="1" customFormat="1" ht="18.75" customHeight="1" spans="1:7">
      <c r="A46" s="24"/>
      <c r="B46" s="21" t="s">
        <v>604</v>
      </c>
      <c r="C46" s="21" t="s">
        <v>422</v>
      </c>
      <c r="D46" s="21" t="s">
        <v>605</v>
      </c>
      <c r="E46" s="23">
        <v>240000</v>
      </c>
      <c r="F46" s="23"/>
      <c r="G46" s="23"/>
    </row>
    <row r="47" s="1" customFormat="1" ht="18.75" customHeight="1" spans="1:7">
      <c r="A47" s="24"/>
      <c r="B47" s="21" t="s">
        <v>604</v>
      </c>
      <c r="C47" s="21" t="s">
        <v>424</v>
      </c>
      <c r="D47" s="21" t="s">
        <v>605</v>
      </c>
      <c r="E47" s="23">
        <v>2340000</v>
      </c>
      <c r="F47" s="23"/>
      <c r="G47" s="23"/>
    </row>
    <row r="48" s="1" customFormat="1" ht="18.75" customHeight="1" spans="1:7">
      <c r="A48" s="24"/>
      <c r="B48" s="21" t="s">
        <v>604</v>
      </c>
      <c r="C48" s="21" t="s">
        <v>426</v>
      </c>
      <c r="D48" s="21" t="s">
        <v>605</v>
      </c>
      <c r="E48" s="23">
        <v>182000</v>
      </c>
      <c r="F48" s="23"/>
      <c r="G48" s="23"/>
    </row>
    <row r="49" s="1" customFormat="1" ht="18.75" customHeight="1" spans="1:7">
      <c r="A49" s="24"/>
      <c r="B49" s="21" t="s">
        <v>604</v>
      </c>
      <c r="C49" s="21" t="s">
        <v>428</v>
      </c>
      <c r="D49" s="21" t="s">
        <v>605</v>
      </c>
      <c r="E49" s="23">
        <v>8000000</v>
      </c>
      <c r="F49" s="23"/>
      <c r="G49" s="23"/>
    </row>
    <row r="50" s="1" customFormat="1" ht="18.75" customHeight="1" spans="1:7">
      <c r="A50" s="24"/>
      <c r="B50" s="21" t="s">
        <v>606</v>
      </c>
      <c r="C50" s="21" t="s">
        <v>431</v>
      </c>
      <c r="D50" s="21" t="s">
        <v>605</v>
      </c>
      <c r="E50" s="23">
        <v>300000</v>
      </c>
      <c r="F50" s="23"/>
      <c r="G50" s="23"/>
    </row>
    <row r="51" s="1" customFormat="1" ht="18.75" customHeight="1" spans="1:7">
      <c r="A51" s="25" t="s">
        <v>56</v>
      </c>
      <c r="B51" s="26"/>
      <c r="C51" s="26"/>
      <c r="D51" s="27"/>
      <c r="E51" s="23">
        <v>56913315.85</v>
      </c>
      <c r="F51" s="23"/>
      <c r="G51" s="23"/>
    </row>
  </sheetData>
  <mergeCells count="11">
    <mergeCell ref="A2:G2"/>
    <mergeCell ref="A3:D3"/>
    <mergeCell ref="E4:G4"/>
    <mergeCell ref="A51:D5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17" sqref="E17"/>
    </sheetView>
  </sheetViews>
  <sheetFormatPr defaultColWidth="8.62962962962963" defaultRowHeight="12.75" customHeight="1"/>
  <cols>
    <col min="1" max="1" width="10.6296296296296" style="1" customWidth="1"/>
    <col min="2" max="2" width="24.25" style="1" customWidth="1"/>
    <col min="3" max="3" width="14" style="1" customWidth="1"/>
    <col min="4" max="4" width="14.5" style="1" customWidth="1"/>
    <col min="5" max="5" width="15.3796296296296" style="1" customWidth="1"/>
    <col min="6" max="6" width="14.1296296296296" style="1" customWidth="1"/>
    <col min="7" max="14" width="8" style="1" customWidth="1"/>
    <col min="15" max="15" width="12.8796296296296" style="1" customWidth="1"/>
    <col min="16" max="16" width="11.25" style="1" customWidth="1"/>
    <col min="17" max="17" width="13.75" style="1" customWidth="1"/>
    <col min="18" max="19" width="8.25" style="1" customWidth="1"/>
    <col min="20" max="16384" width="8.62962962962963" style="1"/>
  </cols>
  <sheetData>
    <row r="1" s="1" customFormat="1" ht="17.25" customHeight="1" spans="1:1">
      <c r="A1" s="201" t="s">
        <v>53</v>
      </c>
    </row>
    <row r="2" s="1" customFormat="1" ht="41.25" customHeight="1" spans="1:1">
      <c r="A2" s="209" t="str">
        <f>"2025"&amp;"年部门收入预算表"</f>
        <v>2025年部门收入预算表</v>
      </c>
    </row>
    <row r="3" s="1" customFormat="1" ht="17.25" customHeight="1" spans="1:19">
      <c r="A3" s="210" t="str">
        <f>"单位名称："&amp;"寻甸回族彝族自治县水务局"</f>
        <v>单位名称：寻甸回族彝族自治县水务局</v>
      </c>
      <c r="S3" s="208" t="s">
        <v>2</v>
      </c>
    </row>
    <row r="4" s="1" customFormat="1" ht="21.75" customHeight="1" spans="1:19">
      <c r="A4" s="234" t="s">
        <v>54</v>
      </c>
      <c r="B4" s="235" t="s">
        <v>55</v>
      </c>
      <c r="C4" s="235" t="s">
        <v>56</v>
      </c>
      <c r="D4" s="236" t="s">
        <v>57</v>
      </c>
      <c r="E4" s="236"/>
      <c r="F4" s="236"/>
      <c r="G4" s="236"/>
      <c r="H4" s="236"/>
      <c r="I4" s="170"/>
      <c r="J4" s="236"/>
      <c r="K4" s="236"/>
      <c r="L4" s="236"/>
      <c r="M4" s="236"/>
      <c r="N4" s="243"/>
      <c r="O4" s="236" t="s">
        <v>46</v>
      </c>
      <c r="P4" s="236"/>
      <c r="Q4" s="236"/>
      <c r="R4" s="236"/>
      <c r="S4" s="243"/>
    </row>
    <row r="5" s="1" customFormat="1" ht="27" customHeight="1" spans="1:19">
      <c r="A5" s="237"/>
      <c r="B5" s="238"/>
      <c r="C5" s="238"/>
      <c r="D5" s="238" t="s">
        <v>58</v>
      </c>
      <c r="E5" s="238" t="s">
        <v>59</v>
      </c>
      <c r="F5" s="238" t="s">
        <v>60</v>
      </c>
      <c r="G5" s="238" t="s">
        <v>61</v>
      </c>
      <c r="H5" s="238" t="s">
        <v>62</v>
      </c>
      <c r="I5" s="244" t="s">
        <v>63</v>
      </c>
      <c r="J5" s="245"/>
      <c r="K5" s="245"/>
      <c r="L5" s="245"/>
      <c r="M5" s="245"/>
      <c r="N5" s="246"/>
      <c r="O5" s="238" t="s">
        <v>58</v>
      </c>
      <c r="P5" s="238" t="s">
        <v>59</v>
      </c>
      <c r="Q5" s="238" t="s">
        <v>60</v>
      </c>
      <c r="R5" s="238" t="s">
        <v>61</v>
      </c>
      <c r="S5" s="238" t="s">
        <v>64</v>
      </c>
    </row>
    <row r="6" s="1" customFormat="1" ht="96" customHeight="1" spans="1:19">
      <c r="A6" s="239"/>
      <c r="B6" s="240"/>
      <c r="C6" s="143"/>
      <c r="D6" s="143"/>
      <c r="E6" s="143"/>
      <c r="F6" s="143"/>
      <c r="G6" s="143"/>
      <c r="H6" s="143"/>
      <c r="I6" s="77" t="s">
        <v>58</v>
      </c>
      <c r="J6" s="246" t="s">
        <v>65</v>
      </c>
      <c r="K6" s="246" t="s">
        <v>66</v>
      </c>
      <c r="L6" s="246" t="s">
        <v>67</v>
      </c>
      <c r="M6" s="246" t="s">
        <v>68</v>
      </c>
      <c r="N6" s="246" t="s">
        <v>69</v>
      </c>
      <c r="O6" s="247"/>
      <c r="P6" s="247"/>
      <c r="Q6" s="247"/>
      <c r="R6" s="247"/>
      <c r="S6" s="143"/>
    </row>
    <row r="7" s="1" customFormat="1" ht="15" customHeight="1" spans="1:19">
      <c r="A7" s="241">
        <v>1</v>
      </c>
      <c r="B7" s="241">
        <v>2</v>
      </c>
      <c r="C7" s="241">
        <v>3</v>
      </c>
      <c r="D7" s="241">
        <v>4</v>
      </c>
      <c r="E7" s="241">
        <v>5</v>
      </c>
      <c r="F7" s="241">
        <v>6</v>
      </c>
      <c r="G7" s="241">
        <v>7</v>
      </c>
      <c r="H7" s="241">
        <v>8</v>
      </c>
      <c r="I7" s="77">
        <v>9</v>
      </c>
      <c r="J7" s="241">
        <v>10</v>
      </c>
      <c r="K7" s="241">
        <v>11</v>
      </c>
      <c r="L7" s="241">
        <v>12</v>
      </c>
      <c r="M7" s="241">
        <v>13</v>
      </c>
      <c r="N7" s="241">
        <v>14</v>
      </c>
      <c r="O7" s="241">
        <v>15</v>
      </c>
      <c r="P7" s="241">
        <v>16</v>
      </c>
      <c r="Q7" s="241">
        <v>17</v>
      </c>
      <c r="R7" s="241">
        <v>18</v>
      </c>
      <c r="S7" s="241">
        <v>19</v>
      </c>
    </row>
    <row r="8" s="1" customFormat="1" ht="21" customHeight="1" spans="1:19">
      <c r="A8" s="21" t="s">
        <v>70</v>
      </c>
      <c r="B8" s="21" t="s">
        <v>71</v>
      </c>
      <c r="C8" s="89">
        <v>106474935.91</v>
      </c>
      <c r="D8" s="167">
        <v>105184686.65</v>
      </c>
      <c r="E8" s="167">
        <v>70738296.41</v>
      </c>
      <c r="F8" s="167">
        <v>34446390.24</v>
      </c>
      <c r="G8" s="167"/>
      <c r="H8" s="167"/>
      <c r="I8" s="167"/>
      <c r="J8" s="167"/>
      <c r="K8" s="167"/>
      <c r="L8" s="167"/>
      <c r="M8" s="167"/>
      <c r="N8" s="167"/>
      <c r="O8" s="167">
        <v>1290249.26</v>
      </c>
      <c r="P8" s="167"/>
      <c r="Q8" s="167">
        <v>1290249.26</v>
      </c>
      <c r="R8" s="167"/>
      <c r="S8" s="167"/>
    </row>
    <row r="9" s="1" customFormat="1" ht="21" customHeight="1" spans="1:19">
      <c r="A9" s="168" t="s">
        <v>72</v>
      </c>
      <c r="B9" s="168" t="s">
        <v>71</v>
      </c>
      <c r="C9" s="89">
        <v>106474935.91</v>
      </c>
      <c r="D9" s="167">
        <v>105184686.65</v>
      </c>
      <c r="E9" s="167">
        <v>70738296.41</v>
      </c>
      <c r="F9" s="167">
        <v>34446390.24</v>
      </c>
      <c r="G9" s="167"/>
      <c r="H9" s="167"/>
      <c r="I9" s="167"/>
      <c r="J9" s="167"/>
      <c r="K9" s="167"/>
      <c r="L9" s="167"/>
      <c r="M9" s="167"/>
      <c r="N9" s="167"/>
      <c r="O9" s="167">
        <v>1290249.26</v>
      </c>
      <c r="P9" s="167"/>
      <c r="Q9" s="167">
        <v>1290249.26</v>
      </c>
      <c r="R9" s="167"/>
      <c r="S9" s="167"/>
    </row>
    <row r="10" s="1" customFormat="1" ht="21" customHeight="1" spans="1:19">
      <c r="A10" s="51" t="s">
        <v>56</v>
      </c>
      <c r="B10" s="242"/>
      <c r="C10" s="167">
        <v>106474935.91</v>
      </c>
      <c r="D10" s="167">
        <v>105184686.65</v>
      </c>
      <c r="E10" s="167">
        <v>70738296.41</v>
      </c>
      <c r="F10" s="167">
        <v>34446390.24</v>
      </c>
      <c r="G10" s="167"/>
      <c r="H10" s="167"/>
      <c r="I10" s="167"/>
      <c r="J10" s="167"/>
      <c r="K10" s="167"/>
      <c r="L10" s="167"/>
      <c r="M10" s="167"/>
      <c r="N10" s="167"/>
      <c r="O10" s="167">
        <v>1290249.26</v>
      </c>
      <c r="P10" s="167"/>
      <c r="Q10" s="167">
        <v>1290249.26</v>
      </c>
      <c r="R10" s="167"/>
      <c r="S10" s="16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0"/>
  <sheetViews>
    <sheetView showGridLines="0" showZeros="0" workbookViewId="0">
      <pane ySplit="1" topLeftCell="A2" activePane="bottomLeft" state="frozen"/>
      <selection/>
      <selection pane="bottomLeft" activeCell="D5" sqref="$A5:$XFD5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3" width="16.6296296296296" customWidth="1"/>
    <col min="4" max="4" width="19.5" customWidth="1"/>
    <col min="5" max="5" width="18.25" customWidth="1"/>
    <col min="6" max="6" width="19.25" customWidth="1"/>
    <col min="7" max="7" width="15.8796296296296" customWidth="1"/>
    <col min="8" max="15" width="9.25" style="128" customWidth="1"/>
  </cols>
  <sheetData>
    <row r="1" ht="15" customHeight="1" spans="1:15">
      <c r="A1" s="208" t="s">
        <v>73</v>
      </c>
      <c r="B1" s="1"/>
      <c r="C1" s="1"/>
      <c r="D1" s="1"/>
      <c r="E1" s="1"/>
      <c r="F1" s="1"/>
      <c r="G1" s="1"/>
      <c r="H1" s="95"/>
      <c r="I1" s="95"/>
      <c r="J1" s="95"/>
      <c r="K1" s="95"/>
      <c r="L1" s="95"/>
      <c r="M1" s="95"/>
      <c r="N1" s="95"/>
      <c r="O1" s="95"/>
    </row>
    <row r="2" ht="35" customHeight="1" spans="1:15">
      <c r="A2" s="209" t="str">
        <f>"2025"&amp;"年部门支出预算表"</f>
        <v>2025年部门支出预算表</v>
      </c>
      <c r="B2" s="1"/>
      <c r="C2" s="1"/>
      <c r="D2" s="1"/>
      <c r="E2" s="1"/>
      <c r="F2" s="1"/>
      <c r="G2" s="1"/>
      <c r="H2" s="95"/>
      <c r="I2" s="95"/>
      <c r="J2" s="95"/>
      <c r="K2" s="95"/>
      <c r="L2" s="95"/>
      <c r="M2" s="95"/>
      <c r="N2" s="95"/>
      <c r="O2" s="95"/>
    </row>
    <row r="3" ht="41.25" customHeight="1" spans="1:15">
      <c r="A3" s="210" t="str">
        <f>"单位名称："&amp;"寻甸回族彝族自治县水务局"</f>
        <v>单位名称：寻甸回族彝族自治县水务局</v>
      </c>
      <c r="B3" s="1"/>
      <c r="C3" s="1"/>
      <c r="D3" s="1"/>
      <c r="E3" s="1"/>
      <c r="F3" s="1"/>
      <c r="G3" s="1"/>
      <c r="H3" s="95"/>
      <c r="I3" s="95"/>
      <c r="J3" s="95"/>
      <c r="K3" s="95"/>
      <c r="L3" s="95"/>
      <c r="M3" s="95"/>
      <c r="N3" s="95"/>
      <c r="O3" s="208" t="s">
        <v>2</v>
      </c>
    </row>
    <row r="4" ht="18" customHeight="1" spans="1:15">
      <c r="A4" s="217" t="s">
        <v>74</v>
      </c>
      <c r="B4" s="217" t="s">
        <v>75</v>
      </c>
      <c r="C4" s="217" t="s">
        <v>56</v>
      </c>
      <c r="D4" s="218" t="s">
        <v>59</v>
      </c>
      <c r="E4" s="219"/>
      <c r="F4" s="220"/>
      <c r="G4" s="221" t="s">
        <v>60</v>
      </c>
      <c r="H4" s="222" t="s">
        <v>61</v>
      </c>
      <c r="I4" s="222" t="s">
        <v>76</v>
      </c>
      <c r="J4" s="230" t="s">
        <v>63</v>
      </c>
      <c r="K4" s="231"/>
      <c r="L4" s="231"/>
      <c r="M4" s="231"/>
      <c r="N4" s="232"/>
      <c r="O4" s="233"/>
    </row>
    <row r="5" ht="34" customHeight="1" spans="1:15">
      <c r="A5" s="223"/>
      <c r="B5" s="223"/>
      <c r="C5" s="224"/>
      <c r="D5" s="225" t="s">
        <v>58</v>
      </c>
      <c r="E5" s="225" t="s">
        <v>77</v>
      </c>
      <c r="F5" s="225" t="s">
        <v>78</v>
      </c>
      <c r="G5" s="224"/>
      <c r="H5" s="226"/>
      <c r="I5" s="226"/>
      <c r="J5" s="212" t="s">
        <v>58</v>
      </c>
      <c r="K5" s="212" t="s">
        <v>79</v>
      </c>
      <c r="L5" s="212" t="s">
        <v>80</v>
      </c>
      <c r="M5" s="212" t="s">
        <v>81</v>
      </c>
      <c r="N5" s="212" t="s">
        <v>82</v>
      </c>
      <c r="O5" s="212" t="s">
        <v>83</v>
      </c>
    </row>
    <row r="6" ht="42" customHeight="1" spans="1:15">
      <c r="A6" s="54" t="s">
        <v>84</v>
      </c>
      <c r="B6" s="54" t="s">
        <v>85</v>
      </c>
      <c r="C6" s="54" t="s">
        <v>86</v>
      </c>
      <c r="D6" s="58" t="s">
        <v>87</v>
      </c>
      <c r="E6" s="58" t="s">
        <v>88</v>
      </c>
      <c r="F6" s="58" t="s">
        <v>89</v>
      </c>
      <c r="G6" s="58" t="s">
        <v>90</v>
      </c>
      <c r="H6" s="58" t="s">
        <v>91</v>
      </c>
      <c r="I6" s="58" t="s">
        <v>92</v>
      </c>
      <c r="J6" s="58" t="s">
        <v>93</v>
      </c>
      <c r="K6" s="58" t="s">
        <v>94</v>
      </c>
      <c r="L6" s="58" t="s">
        <v>95</v>
      </c>
      <c r="M6" s="58" t="s">
        <v>96</v>
      </c>
      <c r="N6" s="54" t="s">
        <v>97</v>
      </c>
      <c r="O6" s="58" t="s">
        <v>98</v>
      </c>
    </row>
    <row r="7" ht="18" customHeight="1" spans="1:15">
      <c r="A7" s="59" t="s">
        <v>99</v>
      </c>
      <c r="B7" s="59" t="s">
        <v>100</v>
      </c>
      <c r="C7" s="167">
        <v>1687207.21</v>
      </c>
      <c r="D7" s="167">
        <v>1687207.21</v>
      </c>
      <c r="E7" s="167">
        <v>1687207.21</v>
      </c>
      <c r="F7" s="167"/>
      <c r="G7" s="167"/>
      <c r="H7" s="121"/>
      <c r="I7" s="121"/>
      <c r="J7" s="121"/>
      <c r="K7" s="121"/>
      <c r="L7" s="121"/>
      <c r="M7" s="121"/>
      <c r="N7" s="121"/>
      <c r="O7" s="121"/>
    </row>
    <row r="8" ht="21" customHeight="1" spans="1:15">
      <c r="A8" s="227" t="s">
        <v>101</v>
      </c>
      <c r="B8" s="227" t="s">
        <v>102</v>
      </c>
      <c r="C8" s="167">
        <v>1617319.21</v>
      </c>
      <c r="D8" s="167">
        <v>1617319.21</v>
      </c>
      <c r="E8" s="167">
        <v>1617319.21</v>
      </c>
      <c r="F8" s="167"/>
      <c r="G8" s="167"/>
      <c r="H8" s="121"/>
      <c r="I8" s="121"/>
      <c r="J8" s="121"/>
      <c r="K8" s="121"/>
      <c r="L8" s="121"/>
      <c r="M8" s="121"/>
      <c r="N8" s="121"/>
      <c r="O8" s="121"/>
    </row>
    <row r="9" ht="21" customHeight="1" spans="1:15">
      <c r="A9" s="228" t="s">
        <v>103</v>
      </c>
      <c r="B9" s="228" t="s">
        <v>104</v>
      </c>
      <c r="C9" s="167">
        <v>1334319.21</v>
      </c>
      <c r="D9" s="167">
        <v>1334319.21</v>
      </c>
      <c r="E9" s="167">
        <v>1334319.21</v>
      </c>
      <c r="F9" s="167"/>
      <c r="G9" s="167"/>
      <c r="H9" s="121"/>
      <c r="I9" s="121"/>
      <c r="J9" s="121"/>
      <c r="K9" s="121"/>
      <c r="L9" s="121"/>
      <c r="M9" s="121"/>
      <c r="N9" s="121"/>
      <c r="O9" s="121"/>
    </row>
    <row r="10" customHeight="1" spans="1:15">
      <c r="A10" s="228" t="s">
        <v>105</v>
      </c>
      <c r="B10" s="228" t="s">
        <v>106</v>
      </c>
      <c r="C10" s="167">
        <v>250000</v>
      </c>
      <c r="D10" s="167">
        <v>250000</v>
      </c>
      <c r="E10" s="167">
        <v>250000</v>
      </c>
      <c r="F10" s="167"/>
      <c r="G10" s="167"/>
      <c r="H10" s="121"/>
      <c r="I10" s="121"/>
      <c r="J10" s="121"/>
      <c r="K10" s="121"/>
      <c r="L10" s="121"/>
      <c r="M10" s="121"/>
      <c r="N10" s="121"/>
      <c r="O10" s="121"/>
    </row>
    <row r="11" customHeight="1" spans="1:15">
      <c r="A11" s="228" t="s">
        <v>107</v>
      </c>
      <c r="B11" s="228" t="s">
        <v>108</v>
      </c>
      <c r="C11" s="167">
        <v>33000</v>
      </c>
      <c r="D11" s="167">
        <v>33000</v>
      </c>
      <c r="E11" s="167">
        <v>33000</v>
      </c>
      <c r="F11" s="167"/>
      <c r="G11" s="167"/>
      <c r="H11" s="121"/>
      <c r="I11" s="121"/>
      <c r="J11" s="121"/>
      <c r="K11" s="121"/>
      <c r="L11" s="121"/>
      <c r="M11" s="121"/>
      <c r="N11" s="121"/>
      <c r="O11" s="121"/>
    </row>
    <row r="12" customHeight="1" spans="1:15">
      <c r="A12" s="227" t="s">
        <v>109</v>
      </c>
      <c r="B12" s="227" t="s">
        <v>110</v>
      </c>
      <c r="C12" s="167">
        <v>69888</v>
      </c>
      <c r="D12" s="167">
        <v>69888</v>
      </c>
      <c r="E12" s="167">
        <v>69888</v>
      </c>
      <c r="F12" s="167"/>
      <c r="G12" s="167"/>
      <c r="H12" s="121"/>
      <c r="I12" s="121"/>
      <c r="J12" s="121"/>
      <c r="K12" s="121"/>
      <c r="L12" s="121"/>
      <c r="M12" s="121"/>
      <c r="N12" s="121"/>
      <c r="O12" s="121"/>
    </row>
    <row r="13" customHeight="1" spans="1:15">
      <c r="A13" s="228" t="s">
        <v>111</v>
      </c>
      <c r="B13" s="228" t="s">
        <v>112</v>
      </c>
      <c r="C13" s="167">
        <v>69888</v>
      </c>
      <c r="D13" s="167">
        <v>69888</v>
      </c>
      <c r="E13" s="167">
        <v>69888</v>
      </c>
      <c r="F13" s="167"/>
      <c r="G13" s="167"/>
      <c r="H13" s="121"/>
      <c r="I13" s="121"/>
      <c r="J13" s="121"/>
      <c r="K13" s="121"/>
      <c r="L13" s="121"/>
      <c r="M13" s="121"/>
      <c r="N13" s="121"/>
      <c r="O13" s="121"/>
    </row>
    <row r="14" customHeight="1" spans="1:15">
      <c r="A14" s="59" t="s">
        <v>113</v>
      </c>
      <c r="B14" s="59" t="s">
        <v>114</v>
      </c>
      <c r="C14" s="167">
        <v>1397058.95</v>
      </c>
      <c r="D14" s="167">
        <v>1397058.95</v>
      </c>
      <c r="E14" s="167">
        <v>1397058.95</v>
      </c>
      <c r="F14" s="167"/>
      <c r="G14" s="167"/>
      <c r="H14" s="121"/>
      <c r="I14" s="121"/>
      <c r="J14" s="121"/>
      <c r="K14" s="121"/>
      <c r="L14" s="121"/>
      <c r="M14" s="121"/>
      <c r="N14" s="121"/>
      <c r="O14" s="121"/>
    </row>
    <row r="15" customHeight="1" spans="1:15">
      <c r="A15" s="227" t="s">
        <v>115</v>
      </c>
      <c r="B15" s="227" t="s">
        <v>116</v>
      </c>
      <c r="C15" s="167">
        <v>1397058.95</v>
      </c>
      <c r="D15" s="167">
        <v>1397058.95</v>
      </c>
      <c r="E15" s="167">
        <v>1397058.95</v>
      </c>
      <c r="F15" s="167"/>
      <c r="G15" s="167"/>
      <c r="H15" s="121"/>
      <c r="I15" s="121"/>
      <c r="J15" s="121"/>
      <c r="K15" s="121"/>
      <c r="L15" s="121"/>
      <c r="M15" s="121"/>
      <c r="N15" s="121"/>
      <c r="O15" s="121"/>
    </row>
    <row r="16" customHeight="1" spans="1:15">
      <c r="A16" s="228" t="s">
        <v>117</v>
      </c>
      <c r="B16" s="228" t="s">
        <v>118</v>
      </c>
      <c r="C16" s="167">
        <v>199116.13</v>
      </c>
      <c r="D16" s="167">
        <v>199116.13</v>
      </c>
      <c r="E16" s="167">
        <v>199116.13</v>
      </c>
      <c r="F16" s="167"/>
      <c r="G16" s="167"/>
      <c r="H16" s="121"/>
      <c r="I16" s="121"/>
      <c r="J16" s="121"/>
      <c r="K16" s="121"/>
      <c r="L16" s="121"/>
      <c r="M16" s="121"/>
      <c r="N16" s="121"/>
      <c r="O16" s="121"/>
    </row>
    <row r="17" customHeight="1" spans="1:15">
      <c r="A17" s="228" t="s">
        <v>119</v>
      </c>
      <c r="B17" s="228" t="s">
        <v>120</v>
      </c>
      <c r="C17" s="167">
        <v>552172.6</v>
      </c>
      <c r="D17" s="167">
        <v>552172.6</v>
      </c>
      <c r="E17" s="167">
        <v>552172.6</v>
      </c>
      <c r="F17" s="167"/>
      <c r="G17" s="167"/>
      <c r="H17" s="121"/>
      <c r="I17" s="121"/>
      <c r="J17" s="121"/>
      <c r="K17" s="121"/>
      <c r="L17" s="121"/>
      <c r="M17" s="121"/>
      <c r="N17" s="121"/>
      <c r="O17" s="121"/>
    </row>
    <row r="18" customHeight="1" spans="1:15">
      <c r="A18" s="228" t="s">
        <v>121</v>
      </c>
      <c r="B18" s="228" t="s">
        <v>122</v>
      </c>
      <c r="C18" s="167">
        <v>599438.75</v>
      </c>
      <c r="D18" s="167">
        <v>599438.75</v>
      </c>
      <c r="E18" s="167">
        <v>599438.75</v>
      </c>
      <c r="F18" s="167"/>
      <c r="G18" s="167"/>
      <c r="H18" s="121"/>
      <c r="I18" s="121"/>
      <c r="J18" s="121"/>
      <c r="K18" s="121"/>
      <c r="L18" s="121"/>
      <c r="M18" s="121"/>
      <c r="N18" s="121"/>
      <c r="O18" s="121"/>
    </row>
    <row r="19" customHeight="1" spans="1:15">
      <c r="A19" s="228" t="s">
        <v>123</v>
      </c>
      <c r="B19" s="228" t="s">
        <v>124</v>
      </c>
      <c r="C19" s="167">
        <v>46331.47</v>
      </c>
      <c r="D19" s="167">
        <v>46331.47</v>
      </c>
      <c r="E19" s="167">
        <v>46331.47</v>
      </c>
      <c r="F19" s="167"/>
      <c r="G19" s="167"/>
      <c r="H19" s="121"/>
      <c r="I19" s="121"/>
      <c r="J19" s="121"/>
      <c r="K19" s="121"/>
      <c r="L19" s="121"/>
      <c r="M19" s="121"/>
      <c r="N19" s="121"/>
      <c r="O19" s="121"/>
    </row>
    <row r="20" customHeight="1" spans="1:15">
      <c r="A20" s="59" t="s">
        <v>125</v>
      </c>
      <c r="B20" s="59" t="s">
        <v>126</v>
      </c>
      <c r="C20" s="167">
        <v>10316390.24</v>
      </c>
      <c r="D20" s="167">
        <v>300000</v>
      </c>
      <c r="E20" s="167"/>
      <c r="F20" s="167">
        <v>300000</v>
      </c>
      <c r="G20" s="167">
        <v>10016390.24</v>
      </c>
      <c r="H20" s="121"/>
      <c r="I20" s="121"/>
      <c r="J20" s="121"/>
      <c r="K20" s="121"/>
      <c r="L20" s="121"/>
      <c r="M20" s="121"/>
      <c r="N20" s="121"/>
      <c r="O20" s="121"/>
    </row>
    <row r="21" customHeight="1" spans="1:15">
      <c r="A21" s="227" t="s">
        <v>127</v>
      </c>
      <c r="B21" s="227" t="s">
        <v>128</v>
      </c>
      <c r="C21" s="167">
        <v>10016390.24</v>
      </c>
      <c r="D21" s="167"/>
      <c r="E21" s="167"/>
      <c r="F21" s="167"/>
      <c r="G21" s="167">
        <v>10016390.24</v>
      </c>
      <c r="H21" s="121"/>
      <c r="I21" s="121"/>
      <c r="J21" s="121"/>
      <c r="K21" s="121"/>
      <c r="L21" s="121"/>
      <c r="M21" s="121"/>
      <c r="N21" s="121"/>
      <c r="O21" s="121"/>
    </row>
    <row r="22" customHeight="1" spans="1:15">
      <c r="A22" s="228" t="s">
        <v>129</v>
      </c>
      <c r="B22" s="228" t="s">
        <v>130</v>
      </c>
      <c r="C22" s="167">
        <v>2042343.91</v>
      </c>
      <c r="D22" s="167"/>
      <c r="E22" s="167"/>
      <c r="F22" s="167"/>
      <c r="G22" s="167">
        <v>2042343.91</v>
      </c>
      <c r="H22" s="121"/>
      <c r="I22" s="121"/>
      <c r="J22" s="121"/>
      <c r="K22" s="121"/>
      <c r="L22" s="121"/>
      <c r="M22" s="121"/>
      <c r="N22" s="121"/>
      <c r="O22" s="121"/>
    </row>
    <row r="23" customHeight="1" spans="1:15">
      <c r="A23" s="228" t="s">
        <v>131</v>
      </c>
      <c r="B23" s="228" t="s">
        <v>132</v>
      </c>
      <c r="C23" s="167">
        <v>1200000</v>
      </c>
      <c r="D23" s="167"/>
      <c r="E23" s="167"/>
      <c r="F23" s="167"/>
      <c r="G23" s="167">
        <v>1200000</v>
      </c>
      <c r="H23" s="121"/>
      <c r="I23" s="121"/>
      <c r="J23" s="121"/>
      <c r="K23" s="121"/>
      <c r="L23" s="121"/>
      <c r="M23" s="121"/>
      <c r="N23" s="121"/>
      <c r="O23" s="121"/>
    </row>
    <row r="24" customHeight="1" spans="1:15">
      <c r="A24" s="228" t="s">
        <v>133</v>
      </c>
      <c r="B24" s="228" t="s">
        <v>134</v>
      </c>
      <c r="C24" s="167">
        <v>6774046.33</v>
      </c>
      <c r="D24" s="167"/>
      <c r="E24" s="167"/>
      <c r="F24" s="167"/>
      <c r="G24" s="167">
        <v>6774046.33</v>
      </c>
      <c r="H24" s="121"/>
      <c r="I24" s="121"/>
      <c r="J24" s="121"/>
      <c r="K24" s="121"/>
      <c r="L24" s="121"/>
      <c r="M24" s="121"/>
      <c r="N24" s="121"/>
      <c r="O24" s="121"/>
    </row>
    <row r="25" customHeight="1" spans="1:15">
      <c r="A25" s="227" t="s">
        <v>135</v>
      </c>
      <c r="B25" s="227" t="s">
        <v>136</v>
      </c>
      <c r="C25" s="167">
        <v>300000</v>
      </c>
      <c r="D25" s="167">
        <v>300000</v>
      </c>
      <c r="E25" s="167"/>
      <c r="F25" s="167">
        <v>300000</v>
      </c>
      <c r="G25" s="167"/>
      <c r="H25" s="121"/>
      <c r="I25" s="121"/>
      <c r="J25" s="121"/>
      <c r="K25" s="121"/>
      <c r="L25" s="121"/>
      <c r="M25" s="121"/>
      <c r="N25" s="121"/>
      <c r="O25" s="121"/>
    </row>
    <row r="26" customHeight="1" spans="1:15">
      <c r="A26" s="228" t="s">
        <v>137</v>
      </c>
      <c r="B26" s="228" t="s">
        <v>136</v>
      </c>
      <c r="C26" s="167">
        <v>300000</v>
      </c>
      <c r="D26" s="167">
        <v>300000</v>
      </c>
      <c r="E26" s="167"/>
      <c r="F26" s="167">
        <v>300000</v>
      </c>
      <c r="G26" s="167"/>
      <c r="H26" s="121"/>
      <c r="I26" s="121"/>
      <c r="J26" s="121"/>
      <c r="K26" s="121"/>
      <c r="L26" s="121"/>
      <c r="M26" s="121"/>
      <c r="N26" s="121"/>
      <c r="O26" s="121"/>
    </row>
    <row r="27" customHeight="1" spans="1:15">
      <c r="A27" s="59" t="s">
        <v>138</v>
      </c>
      <c r="B27" s="59" t="s">
        <v>139</v>
      </c>
      <c r="C27" s="167">
        <v>92073540.11</v>
      </c>
      <c r="D27" s="167">
        <v>66353290.85</v>
      </c>
      <c r="E27" s="167">
        <v>9739975</v>
      </c>
      <c r="F27" s="167">
        <v>56613315.85</v>
      </c>
      <c r="G27" s="167">
        <v>25720249.26</v>
      </c>
      <c r="H27" s="121"/>
      <c r="I27" s="121"/>
      <c r="J27" s="121"/>
      <c r="K27" s="121"/>
      <c r="L27" s="121"/>
      <c r="M27" s="121"/>
      <c r="N27" s="121"/>
      <c r="O27" s="121"/>
    </row>
    <row r="28" customHeight="1" spans="1:15">
      <c r="A28" s="227" t="s">
        <v>140</v>
      </c>
      <c r="B28" s="227" t="s">
        <v>141</v>
      </c>
      <c r="C28" s="167">
        <v>62853290.85</v>
      </c>
      <c r="D28" s="167">
        <v>62853290.85</v>
      </c>
      <c r="E28" s="167">
        <v>9739975</v>
      </c>
      <c r="F28" s="167">
        <v>53113315.85</v>
      </c>
      <c r="G28" s="167"/>
      <c r="H28" s="121"/>
      <c r="I28" s="121"/>
      <c r="J28" s="121"/>
      <c r="K28" s="121"/>
      <c r="L28" s="121"/>
      <c r="M28" s="121"/>
      <c r="N28" s="121"/>
      <c r="O28" s="121"/>
    </row>
    <row r="29" customHeight="1" spans="1:15">
      <c r="A29" s="228" t="s">
        <v>142</v>
      </c>
      <c r="B29" s="228" t="s">
        <v>143</v>
      </c>
      <c r="C29" s="167">
        <v>9489975</v>
      </c>
      <c r="D29" s="167">
        <v>9489975</v>
      </c>
      <c r="E29" s="167">
        <v>9389975</v>
      </c>
      <c r="F29" s="167">
        <v>100000</v>
      </c>
      <c r="G29" s="167"/>
      <c r="H29" s="121"/>
      <c r="I29" s="121"/>
      <c r="J29" s="121"/>
      <c r="K29" s="121"/>
      <c r="L29" s="121"/>
      <c r="M29" s="121"/>
      <c r="N29" s="121"/>
      <c r="O29" s="121"/>
    </row>
    <row r="30" customHeight="1" spans="1:15">
      <c r="A30" s="228" t="s">
        <v>144</v>
      </c>
      <c r="B30" s="228" t="s">
        <v>145</v>
      </c>
      <c r="C30" s="167">
        <v>1601979.27</v>
      </c>
      <c r="D30" s="167">
        <v>1601979.27</v>
      </c>
      <c r="E30" s="167">
        <v>350000</v>
      </c>
      <c r="F30" s="167">
        <v>1251979.27</v>
      </c>
      <c r="G30" s="167"/>
      <c r="H30" s="121"/>
      <c r="I30" s="121"/>
      <c r="J30" s="121"/>
      <c r="K30" s="121"/>
      <c r="L30" s="121"/>
      <c r="M30" s="121"/>
      <c r="N30" s="121"/>
      <c r="O30" s="121"/>
    </row>
    <row r="31" customHeight="1" spans="1:15">
      <c r="A31" s="228" t="s">
        <v>146</v>
      </c>
      <c r="B31" s="228" t="s">
        <v>147</v>
      </c>
      <c r="C31" s="167">
        <v>32389913.51</v>
      </c>
      <c r="D31" s="167">
        <v>32389913.51</v>
      </c>
      <c r="E31" s="167"/>
      <c r="F31" s="167">
        <v>32389913.51</v>
      </c>
      <c r="G31" s="167"/>
      <c r="H31" s="121"/>
      <c r="I31" s="121"/>
      <c r="J31" s="121"/>
      <c r="K31" s="121"/>
      <c r="L31" s="121"/>
      <c r="M31" s="121"/>
      <c r="N31" s="121"/>
      <c r="O31" s="121"/>
    </row>
    <row r="32" customHeight="1" spans="1:15">
      <c r="A32" s="228" t="s">
        <v>148</v>
      </c>
      <c r="B32" s="228" t="s">
        <v>149</v>
      </c>
      <c r="C32" s="167">
        <v>5407989.61</v>
      </c>
      <c r="D32" s="167">
        <v>5407989.61</v>
      </c>
      <c r="E32" s="167"/>
      <c r="F32" s="167">
        <v>5407989.61</v>
      </c>
      <c r="G32" s="167"/>
      <c r="H32" s="121"/>
      <c r="I32" s="121"/>
      <c r="J32" s="121"/>
      <c r="K32" s="121"/>
      <c r="L32" s="121"/>
      <c r="M32" s="121"/>
      <c r="N32" s="121"/>
      <c r="O32" s="121"/>
    </row>
    <row r="33" customHeight="1" spans="1:15">
      <c r="A33" s="228" t="s">
        <v>150</v>
      </c>
      <c r="B33" s="228" t="s">
        <v>151</v>
      </c>
      <c r="C33" s="167">
        <v>1064800</v>
      </c>
      <c r="D33" s="167">
        <v>1064800</v>
      </c>
      <c r="E33" s="167"/>
      <c r="F33" s="167">
        <v>1064800</v>
      </c>
      <c r="G33" s="167"/>
      <c r="H33" s="121"/>
      <c r="I33" s="121"/>
      <c r="J33" s="121"/>
      <c r="K33" s="121"/>
      <c r="L33" s="121"/>
      <c r="M33" s="121"/>
      <c r="N33" s="121"/>
      <c r="O33" s="121"/>
    </row>
    <row r="34" customHeight="1" spans="1:15">
      <c r="A34" s="228" t="s">
        <v>152</v>
      </c>
      <c r="B34" s="228" t="s">
        <v>153</v>
      </c>
      <c r="C34" s="167">
        <v>8172000</v>
      </c>
      <c r="D34" s="167">
        <v>8172000</v>
      </c>
      <c r="E34" s="167"/>
      <c r="F34" s="167">
        <v>8172000</v>
      </c>
      <c r="G34" s="167"/>
      <c r="H34" s="121"/>
      <c r="I34" s="121"/>
      <c r="J34" s="121"/>
      <c r="K34" s="121"/>
      <c r="L34" s="121"/>
      <c r="M34" s="121"/>
      <c r="N34" s="121"/>
      <c r="O34" s="121"/>
    </row>
    <row r="35" customHeight="1" spans="1:15">
      <c r="A35" s="228" t="s">
        <v>154</v>
      </c>
      <c r="B35" s="228" t="s">
        <v>155</v>
      </c>
      <c r="C35" s="167">
        <v>263600</v>
      </c>
      <c r="D35" s="167">
        <v>263600</v>
      </c>
      <c r="E35" s="167"/>
      <c r="F35" s="167">
        <v>263600</v>
      </c>
      <c r="G35" s="167"/>
      <c r="H35" s="121"/>
      <c r="I35" s="121"/>
      <c r="J35" s="121"/>
      <c r="K35" s="121"/>
      <c r="L35" s="121"/>
      <c r="M35" s="121"/>
      <c r="N35" s="121"/>
      <c r="O35" s="121"/>
    </row>
    <row r="36" customHeight="1" spans="1:15">
      <c r="A36" s="228" t="s">
        <v>156</v>
      </c>
      <c r="B36" s="228" t="s">
        <v>157</v>
      </c>
      <c r="C36" s="167">
        <v>1321513.46</v>
      </c>
      <c r="D36" s="167">
        <v>1321513.46</v>
      </c>
      <c r="E36" s="167"/>
      <c r="F36" s="167">
        <v>1321513.46</v>
      </c>
      <c r="G36" s="167"/>
      <c r="H36" s="121"/>
      <c r="I36" s="121"/>
      <c r="J36" s="121"/>
      <c r="K36" s="121"/>
      <c r="L36" s="121"/>
      <c r="M36" s="121"/>
      <c r="N36" s="121"/>
      <c r="O36" s="121"/>
    </row>
    <row r="37" customHeight="1" spans="1:15">
      <c r="A37" s="228" t="s">
        <v>158</v>
      </c>
      <c r="B37" s="228" t="s">
        <v>159</v>
      </c>
      <c r="C37" s="167">
        <v>25000</v>
      </c>
      <c r="D37" s="167">
        <v>25000</v>
      </c>
      <c r="E37" s="167"/>
      <c r="F37" s="167">
        <v>25000</v>
      </c>
      <c r="G37" s="167"/>
      <c r="H37" s="121"/>
      <c r="I37" s="121"/>
      <c r="J37" s="121"/>
      <c r="K37" s="121"/>
      <c r="L37" s="121"/>
      <c r="M37" s="121"/>
      <c r="N37" s="121"/>
      <c r="O37" s="121"/>
    </row>
    <row r="38" customHeight="1" spans="1:15">
      <c r="A38" s="228" t="s">
        <v>160</v>
      </c>
      <c r="B38" s="228" t="s">
        <v>161</v>
      </c>
      <c r="C38" s="167">
        <v>50000</v>
      </c>
      <c r="D38" s="167">
        <v>50000</v>
      </c>
      <c r="E38" s="167"/>
      <c r="F38" s="167">
        <v>50000</v>
      </c>
      <c r="G38" s="167"/>
      <c r="H38" s="121"/>
      <c r="I38" s="121"/>
      <c r="J38" s="121"/>
      <c r="K38" s="121"/>
      <c r="L38" s="121"/>
      <c r="M38" s="121"/>
      <c r="N38" s="121"/>
      <c r="O38" s="121"/>
    </row>
    <row r="39" customHeight="1" spans="1:15">
      <c r="A39" s="228" t="s">
        <v>162</v>
      </c>
      <c r="B39" s="228" t="s">
        <v>163</v>
      </c>
      <c r="C39" s="167">
        <v>3054900</v>
      </c>
      <c r="D39" s="167">
        <v>3054900</v>
      </c>
      <c r="E39" s="167"/>
      <c r="F39" s="167">
        <v>3054900</v>
      </c>
      <c r="G39" s="167"/>
      <c r="H39" s="121"/>
      <c r="I39" s="121"/>
      <c r="J39" s="121"/>
      <c r="K39" s="121"/>
      <c r="L39" s="121"/>
      <c r="M39" s="121"/>
      <c r="N39" s="121"/>
      <c r="O39" s="121"/>
    </row>
    <row r="40" customHeight="1" spans="1:15">
      <c r="A40" s="228" t="s">
        <v>164</v>
      </c>
      <c r="B40" s="228" t="s">
        <v>165</v>
      </c>
      <c r="C40" s="167">
        <v>11620</v>
      </c>
      <c r="D40" s="167">
        <v>11620</v>
      </c>
      <c r="E40" s="167"/>
      <c r="F40" s="167">
        <v>11620</v>
      </c>
      <c r="G40" s="167"/>
      <c r="H40" s="121"/>
      <c r="I40" s="121"/>
      <c r="J40" s="121"/>
      <c r="K40" s="121"/>
      <c r="L40" s="121"/>
      <c r="M40" s="121"/>
      <c r="N40" s="121"/>
      <c r="O40" s="121"/>
    </row>
    <row r="41" customHeight="1" spans="1:15">
      <c r="A41" s="227" t="s">
        <v>166</v>
      </c>
      <c r="B41" s="227" t="s">
        <v>167</v>
      </c>
      <c r="C41" s="167">
        <v>3500000</v>
      </c>
      <c r="D41" s="167">
        <v>3500000</v>
      </c>
      <c r="E41" s="167"/>
      <c r="F41" s="167">
        <v>3500000</v>
      </c>
      <c r="G41" s="167"/>
      <c r="H41" s="121"/>
      <c r="I41" s="121"/>
      <c r="J41" s="121"/>
      <c r="K41" s="121"/>
      <c r="L41" s="121"/>
      <c r="M41" s="121"/>
      <c r="N41" s="121"/>
      <c r="O41" s="121"/>
    </row>
    <row r="42" customHeight="1" spans="1:15">
      <c r="A42" s="228" t="s">
        <v>168</v>
      </c>
      <c r="B42" s="228" t="s">
        <v>169</v>
      </c>
      <c r="C42" s="167">
        <v>3500000</v>
      </c>
      <c r="D42" s="167">
        <v>3500000</v>
      </c>
      <c r="E42" s="167"/>
      <c r="F42" s="167">
        <v>3500000</v>
      </c>
      <c r="G42" s="167"/>
      <c r="H42" s="121"/>
      <c r="I42" s="121"/>
      <c r="J42" s="121"/>
      <c r="K42" s="121"/>
      <c r="L42" s="121"/>
      <c r="M42" s="121"/>
      <c r="N42" s="121"/>
      <c r="O42" s="121"/>
    </row>
    <row r="43" customHeight="1" spans="1:15">
      <c r="A43" s="227" t="s">
        <v>170</v>
      </c>
      <c r="B43" s="227" t="s">
        <v>171</v>
      </c>
      <c r="C43" s="167">
        <v>24430000</v>
      </c>
      <c r="D43" s="167"/>
      <c r="E43" s="167"/>
      <c r="F43" s="167"/>
      <c r="G43" s="167">
        <v>24430000</v>
      </c>
      <c r="H43" s="121"/>
      <c r="I43" s="121"/>
      <c r="J43" s="121"/>
      <c r="K43" s="121"/>
      <c r="L43" s="121"/>
      <c r="M43" s="121"/>
      <c r="N43" s="121"/>
      <c r="O43" s="121"/>
    </row>
    <row r="44" customHeight="1" spans="1:15">
      <c r="A44" s="228" t="s">
        <v>172</v>
      </c>
      <c r="B44" s="228" t="s">
        <v>173</v>
      </c>
      <c r="C44" s="167">
        <v>24430000</v>
      </c>
      <c r="D44" s="167"/>
      <c r="E44" s="167"/>
      <c r="F44" s="167"/>
      <c r="G44" s="167">
        <v>24430000</v>
      </c>
      <c r="H44" s="121"/>
      <c r="I44" s="121"/>
      <c r="J44" s="121"/>
      <c r="K44" s="121"/>
      <c r="L44" s="121"/>
      <c r="M44" s="121"/>
      <c r="N44" s="121"/>
      <c r="O44" s="121"/>
    </row>
    <row r="45" customHeight="1" spans="1:15">
      <c r="A45" s="227" t="s">
        <v>174</v>
      </c>
      <c r="B45" s="227" t="s">
        <v>175</v>
      </c>
      <c r="C45" s="167">
        <v>1290249.26</v>
      </c>
      <c r="D45" s="167"/>
      <c r="E45" s="167"/>
      <c r="F45" s="167"/>
      <c r="G45" s="167">
        <v>1290249.26</v>
      </c>
      <c r="H45" s="121"/>
      <c r="I45" s="121"/>
      <c r="J45" s="121"/>
      <c r="K45" s="121"/>
      <c r="L45" s="121"/>
      <c r="M45" s="121"/>
      <c r="N45" s="121"/>
      <c r="O45" s="121"/>
    </row>
    <row r="46" customHeight="1" spans="1:15">
      <c r="A46" s="228" t="s">
        <v>176</v>
      </c>
      <c r="B46" s="228" t="s">
        <v>177</v>
      </c>
      <c r="C46" s="167">
        <v>1290249.26</v>
      </c>
      <c r="D46" s="167"/>
      <c r="E46" s="167"/>
      <c r="F46" s="167"/>
      <c r="G46" s="167">
        <v>1290249.26</v>
      </c>
      <c r="H46" s="121"/>
      <c r="I46" s="121"/>
      <c r="J46" s="121"/>
      <c r="K46" s="121"/>
      <c r="L46" s="121"/>
      <c r="M46" s="121"/>
      <c r="N46" s="121"/>
      <c r="O46" s="121"/>
    </row>
    <row r="47" customHeight="1" spans="1:15">
      <c r="A47" s="59" t="s">
        <v>178</v>
      </c>
      <c r="B47" s="59" t="s">
        <v>179</v>
      </c>
      <c r="C47" s="167">
        <v>1000739.4</v>
      </c>
      <c r="D47" s="167">
        <v>1000739.4</v>
      </c>
      <c r="E47" s="167">
        <v>1000739.4</v>
      </c>
      <c r="F47" s="167"/>
      <c r="G47" s="167"/>
      <c r="H47" s="121"/>
      <c r="I47" s="121"/>
      <c r="J47" s="121"/>
      <c r="K47" s="121"/>
      <c r="L47" s="121"/>
      <c r="M47" s="121"/>
      <c r="N47" s="121"/>
      <c r="O47" s="121"/>
    </row>
    <row r="48" customHeight="1" spans="1:15">
      <c r="A48" s="227" t="s">
        <v>180</v>
      </c>
      <c r="B48" s="227" t="s">
        <v>181</v>
      </c>
      <c r="C48" s="167">
        <v>1000739.4</v>
      </c>
      <c r="D48" s="167">
        <v>1000739.4</v>
      </c>
      <c r="E48" s="167">
        <v>1000739.4</v>
      </c>
      <c r="F48" s="167"/>
      <c r="G48" s="167"/>
      <c r="H48" s="121"/>
      <c r="I48" s="121"/>
      <c r="J48" s="121"/>
      <c r="K48" s="121"/>
      <c r="L48" s="121"/>
      <c r="M48" s="121"/>
      <c r="N48" s="121"/>
      <c r="O48" s="121"/>
    </row>
    <row r="49" customHeight="1" spans="1:15">
      <c r="A49" s="228" t="s">
        <v>182</v>
      </c>
      <c r="B49" s="228" t="s">
        <v>183</v>
      </c>
      <c r="C49" s="167">
        <v>1000739.4</v>
      </c>
      <c r="D49" s="167">
        <v>1000739.4</v>
      </c>
      <c r="E49" s="167">
        <v>1000739.4</v>
      </c>
      <c r="F49" s="167"/>
      <c r="G49" s="167"/>
      <c r="H49" s="121"/>
      <c r="I49" s="121"/>
      <c r="J49" s="121"/>
      <c r="K49" s="121"/>
      <c r="L49" s="121"/>
      <c r="M49" s="121"/>
      <c r="N49" s="121"/>
      <c r="O49" s="121"/>
    </row>
    <row r="50" customHeight="1" spans="1:15">
      <c r="A50" s="229" t="s">
        <v>56</v>
      </c>
      <c r="B50" s="35"/>
      <c r="C50" s="167">
        <v>106474935.91</v>
      </c>
      <c r="D50" s="167">
        <v>70738296.41</v>
      </c>
      <c r="E50" s="167">
        <v>13824980.56</v>
      </c>
      <c r="F50" s="167">
        <v>56913315.85</v>
      </c>
      <c r="G50" s="167">
        <v>35736639.5</v>
      </c>
      <c r="H50" s="121"/>
      <c r="I50" s="121"/>
      <c r="J50" s="121"/>
      <c r="K50" s="121"/>
      <c r="L50" s="121"/>
      <c r="M50" s="121"/>
      <c r="N50" s="121"/>
      <c r="O50" s="121"/>
    </row>
  </sheetData>
  <mergeCells count="12">
    <mergeCell ref="A1:O1"/>
    <mergeCell ref="A2:O2"/>
    <mergeCell ref="A3:B3"/>
    <mergeCell ref="D4:F4"/>
    <mergeCell ref="J4:O4"/>
    <mergeCell ref="A50:B5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pane ySplit="1" topLeftCell="A7" activePane="bottomLeft" state="frozen"/>
      <selection/>
      <selection pane="bottomLeft" activeCell="D20" sqref="D20"/>
    </sheetView>
  </sheetViews>
  <sheetFormatPr defaultColWidth="8.62962962962963" defaultRowHeight="12.75" customHeight="1" outlineLevelCol="3"/>
  <cols>
    <col min="1" max="4" width="35.6296296296296" style="1" customWidth="1"/>
    <col min="5" max="16384" width="8.62962962962963" style="1"/>
  </cols>
  <sheetData>
    <row r="1" s="1" customFormat="1" ht="30" customHeight="1" spans="1:4">
      <c r="A1" s="196"/>
      <c r="B1" s="208"/>
      <c r="C1" s="208"/>
      <c r="D1" s="208" t="s">
        <v>184</v>
      </c>
    </row>
    <row r="2" s="1" customFormat="1" ht="41.25" customHeight="1" spans="1:1">
      <c r="A2" s="209" t="str">
        <f>"2025"&amp;"年部门财政拨款收支预算总表"</f>
        <v>2025年部门财政拨款收支预算总表</v>
      </c>
    </row>
    <row r="3" s="1" customFormat="1" ht="17.25" customHeight="1" spans="1:4">
      <c r="A3" s="210" t="str">
        <f>"单位名称："&amp;"寻甸回族彝族自治县水务局"</f>
        <v>单位名称：寻甸回族彝族自治县水务局</v>
      </c>
      <c r="B3" s="211"/>
      <c r="D3" s="208" t="s">
        <v>2</v>
      </c>
    </row>
    <row r="4" s="1" customFormat="1" ht="17.25" customHeight="1" spans="1:4">
      <c r="A4" s="212" t="s">
        <v>3</v>
      </c>
      <c r="B4" s="213"/>
      <c r="C4" s="212" t="s">
        <v>4</v>
      </c>
      <c r="D4" s="213"/>
    </row>
    <row r="5" s="1" customFormat="1" ht="18.75" customHeight="1" spans="1:4">
      <c r="A5" s="212" t="s">
        <v>5</v>
      </c>
      <c r="B5" s="212" t="s">
        <v>6</v>
      </c>
      <c r="C5" s="212" t="s">
        <v>7</v>
      </c>
      <c r="D5" s="212" t="s">
        <v>6</v>
      </c>
    </row>
    <row r="6" s="1" customFormat="1" ht="16.5" customHeight="1" spans="1:4">
      <c r="A6" s="214" t="s">
        <v>185</v>
      </c>
      <c r="B6" s="167">
        <v>105184686.65</v>
      </c>
      <c r="C6" s="214" t="s">
        <v>186</v>
      </c>
      <c r="D6" s="89">
        <v>106474935.91</v>
      </c>
    </row>
    <row r="7" s="1" customFormat="1" ht="16.5" customHeight="1" spans="1:4">
      <c r="A7" s="214" t="s">
        <v>187</v>
      </c>
      <c r="B7" s="167">
        <v>70738296.41</v>
      </c>
      <c r="C7" s="214" t="s">
        <v>188</v>
      </c>
      <c r="D7" s="89"/>
    </row>
    <row r="8" s="1" customFormat="1" ht="16.5" customHeight="1" spans="1:4">
      <c r="A8" s="214" t="s">
        <v>189</v>
      </c>
      <c r="B8" s="167">
        <v>34446390.24</v>
      </c>
      <c r="C8" s="214" t="s">
        <v>190</v>
      </c>
      <c r="D8" s="89"/>
    </row>
    <row r="9" s="1" customFormat="1" ht="16.5" customHeight="1" spans="1:4">
      <c r="A9" s="214" t="s">
        <v>191</v>
      </c>
      <c r="B9" s="167"/>
      <c r="C9" s="214" t="s">
        <v>192</v>
      </c>
      <c r="D9" s="89"/>
    </row>
    <row r="10" s="1" customFormat="1" ht="16.5" customHeight="1" spans="1:4">
      <c r="A10" s="214" t="s">
        <v>193</v>
      </c>
      <c r="B10" s="167">
        <v>1290249.26</v>
      </c>
      <c r="C10" s="214" t="s">
        <v>194</v>
      </c>
      <c r="D10" s="89"/>
    </row>
    <row r="11" s="1" customFormat="1" ht="16.5" customHeight="1" spans="1:4">
      <c r="A11" s="214" t="s">
        <v>187</v>
      </c>
      <c r="B11" s="167"/>
      <c r="C11" s="214" t="s">
        <v>195</v>
      </c>
      <c r="D11" s="89"/>
    </row>
    <row r="12" s="1" customFormat="1" ht="16.5" customHeight="1" spans="1:4">
      <c r="A12" s="187" t="s">
        <v>189</v>
      </c>
      <c r="B12" s="167">
        <v>1290249.26</v>
      </c>
      <c r="C12" s="75" t="s">
        <v>196</v>
      </c>
      <c r="D12" s="89"/>
    </row>
    <row r="13" s="1" customFormat="1" ht="16.5" customHeight="1" spans="1:4">
      <c r="A13" s="187" t="s">
        <v>191</v>
      </c>
      <c r="B13" s="167"/>
      <c r="C13" s="75" t="s">
        <v>197</v>
      </c>
      <c r="D13" s="89"/>
    </row>
    <row r="14" s="1" customFormat="1" ht="16.5" customHeight="1" spans="1:4">
      <c r="A14" s="215"/>
      <c r="B14" s="167"/>
      <c r="C14" s="75" t="s">
        <v>198</v>
      </c>
      <c r="D14" s="89">
        <v>1687207.21</v>
      </c>
    </row>
    <row r="15" s="1" customFormat="1" ht="16.5" customHeight="1" spans="1:4">
      <c r="A15" s="215"/>
      <c r="B15" s="167"/>
      <c r="C15" s="75" t="s">
        <v>199</v>
      </c>
      <c r="D15" s="89">
        <v>1397058.95</v>
      </c>
    </row>
    <row r="16" s="1" customFormat="1" ht="16.5" customHeight="1" spans="1:4">
      <c r="A16" s="215"/>
      <c r="B16" s="167"/>
      <c r="C16" s="75" t="s">
        <v>200</v>
      </c>
      <c r="D16" s="89"/>
    </row>
    <row r="17" s="1" customFormat="1" ht="16.5" customHeight="1" spans="1:4">
      <c r="A17" s="215"/>
      <c r="B17" s="167"/>
      <c r="C17" s="75" t="s">
        <v>201</v>
      </c>
      <c r="D17" s="89">
        <v>10316390.24</v>
      </c>
    </row>
    <row r="18" s="1" customFormat="1" ht="16.5" customHeight="1" spans="1:4">
      <c r="A18" s="215"/>
      <c r="B18" s="167"/>
      <c r="C18" s="75" t="s">
        <v>202</v>
      </c>
      <c r="D18" s="89">
        <v>92073540.11</v>
      </c>
    </row>
    <row r="19" s="1" customFormat="1" ht="16.5" customHeight="1" spans="1:4">
      <c r="A19" s="215"/>
      <c r="B19" s="167"/>
      <c r="C19" s="75" t="s">
        <v>203</v>
      </c>
      <c r="D19" s="89"/>
    </row>
    <row r="20" s="1" customFormat="1" ht="16.5" customHeight="1" spans="1:4">
      <c r="A20" s="215"/>
      <c r="B20" s="167"/>
      <c r="C20" s="75" t="s">
        <v>204</v>
      </c>
      <c r="D20" s="89"/>
    </row>
    <row r="21" s="1" customFormat="1" ht="16.5" customHeight="1" spans="1:4">
      <c r="A21" s="215"/>
      <c r="B21" s="167"/>
      <c r="C21" s="75" t="s">
        <v>205</v>
      </c>
      <c r="D21" s="89"/>
    </row>
    <row r="22" s="1" customFormat="1" ht="16.5" customHeight="1" spans="1:4">
      <c r="A22" s="215"/>
      <c r="B22" s="167"/>
      <c r="C22" s="75" t="s">
        <v>206</v>
      </c>
      <c r="D22" s="89"/>
    </row>
    <row r="23" s="1" customFormat="1" ht="16.5" customHeight="1" spans="1:4">
      <c r="A23" s="215"/>
      <c r="B23" s="167"/>
      <c r="C23" s="75" t="s">
        <v>207</v>
      </c>
      <c r="D23" s="89"/>
    </row>
    <row r="24" s="1" customFormat="1" ht="16.5" customHeight="1" spans="1:4">
      <c r="A24" s="215"/>
      <c r="B24" s="167"/>
      <c r="C24" s="75" t="s">
        <v>208</v>
      </c>
      <c r="D24" s="89"/>
    </row>
    <row r="25" s="1" customFormat="1" ht="16.5" customHeight="1" spans="1:4">
      <c r="A25" s="215"/>
      <c r="B25" s="167"/>
      <c r="C25" s="75" t="s">
        <v>209</v>
      </c>
      <c r="D25" s="89">
        <v>1000739.4</v>
      </c>
    </row>
    <row r="26" s="1" customFormat="1" ht="16.5" customHeight="1" spans="1:4">
      <c r="A26" s="215"/>
      <c r="B26" s="167"/>
      <c r="C26" s="75" t="s">
        <v>210</v>
      </c>
      <c r="D26" s="89"/>
    </row>
    <row r="27" s="1" customFormat="1" ht="16.5" customHeight="1" spans="1:4">
      <c r="A27" s="215"/>
      <c r="B27" s="167"/>
      <c r="C27" s="75" t="s">
        <v>211</v>
      </c>
      <c r="D27" s="89"/>
    </row>
    <row r="28" s="1" customFormat="1" ht="16.5" customHeight="1" spans="1:4">
      <c r="A28" s="215"/>
      <c r="B28" s="167"/>
      <c r="C28" s="75" t="s">
        <v>212</v>
      </c>
      <c r="D28" s="89"/>
    </row>
    <row r="29" s="1" customFormat="1" ht="16.5" customHeight="1" spans="1:4">
      <c r="A29" s="215"/>
      <c r="B29" s="167"/>
      <c r="C29" s="75" t="s">
        <v>213</v>
      </c>
      <c r="D29" s="89"/>
    </row>
    <row r="30" s="1" customFormat="1" ht="16.5" customHeight="1" spans="1:4">
      <c r="A30" s="215"/>
      <c r="B30" s="167"/>
      <c r="C30" s="75" t="s">
        <v>214</v>
      </c>
      <c r="D30" s="89"/>
    </row>
    <row r="31" s="1" customFormat="1" ht="16.5" customHeight="1" spans="1:4">
      <c r="A31" s="215"/>
      <c r="B31" s="167"/>
      <c r="C31" s="187" t="s">
        <v>215</v>
      </c>
      <c r="D31" s="89"/>
    </row>
    <row r="32" s="1" customFormat="1" ht="16.5" customHeight="1" spans="1:4">
      <c r="A32" s="215"/>
      <c r="B32" s="167"/>
      <c r="C32" s="187" t="s">
        <v>216</v>
      </c>
      <c r="D32" s="89"/>
    </row>
    <row r="33" s="1" customFormat="1" ht="16.5" customHeight="1" spans="1:4">
      <c r="A33" s="215"/>
      <c r="B33" s="167"/>
      <c r="C33" s="30" t="s">
        <v>217</v>
      </c>
      <c r="D33" s="89"/>
    </row>
    <row r="34" s="1" customFormat="1" ht="15" customHeight="1" spans="1:4">
      <c r="A34" s="216" t="s">
        <v>51</v>
      </c>
      <c r="B34" s="89">
        <v>106474935.91</v>
      </c>
      <c r="C34" s="216" t="s">
        <v>52</v>
      </c>
      <c r="D34" s="89">
        <v>106474935.91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7"/>
  <sheetViews>
    <sheetView showZeros="0" workbookViewId="0">
      <pane ySplit="1" topLeftCell="A19" activePane="bottomLeft" state="frozen"/>
      <selection/>
      <selection pane="bottomLeft" activeCell="D11" sqref="D1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ht="20" customHeight="1" spans="1:7">
      <c r="A1" s="1"/>
      <c r="B1" s="1"/>
      <c r="C1" s="1"/>
      <c r="D1" s="177"/>
      <c r="E1" s="1"/>
      <c r="F1" s="203"/>
      <c r="G1" s="182" t="s">
        <v>218</v>
      </c>
    </row>
    <row r="2" ht="39" customHeight="1" spans="1:7">
      <c r="A2" s="160" t="str">
        <f>"2025"&amp;"年一般公共预算支出预算表（按功能科目分类）"</f>
        <v>2025年一般公共预算支出预算表（按功能科目分类）</v>
      </c>
      <c r="B2" s="160"/>
      <c r="C2" s="160"/>
      <c r="D2" s="160"/>
      <c r="E2" s="160"/>
      <c r="F2" s="160"/>
      <c r="G2" s="160"/>
    </row>
    <row r="3" ht="41.25" customHeight="1" spans="1:7">
      <c r="A3" s="5" t="str">
        <f>"单位名称："&amp;"寻甸回族彝族自治县水务局"</f>
        <v>单位名称：寻甸回族彝族自治县水务局</v>
      </c>
      <c r="B3" s="1"/>
      <c r="C3" s="1"/>
      <c r="D3" s="1"/>
      <c r="E3" s="1"/>
      <c r="F3" s="156"/>
      <c r="G3" s="182" t="s">
        <v>2</v>
      </c>
    </row>
    <row r="4" ht="18" customHeight="1" spans="1:7">
      <c r="A4" s="204" t="s">
        <v>219</v>
      </c>
      <c r="B4" s="205"/>
      <c r="C4" s="161" t="s">
        <v>56</v>
      </c>
      <c r="D4" s="192" t="s">
        <v>77</v>
      </c>
      <c r="E4" s="12"/>
      <c r="F4" s="13"/>
      <c r="G4" s="179" t="s">
        <v>78</v>
      </c>
    </row>
    <row r="5" ht="20.25" customHeight="1" spans="1:7">
      <c r="A5" s="206" t="s">
        <v>74</v>
      </c>
      <c r="B5" s="206" t="s">
        <v>75</v>
      </c>
      <c r="C5" s="19"/>
      <c r="D5" s="166" t="s">
        <v>58</v>
      </c>
      <c r="E5" s="166" t="s">
        <v>220</v>
      </c>
      <c r="F5" s="166" t="s">
        <v>221</v>
      </c>
      <c r="G5" s="181"/>
    </row>
    <row r="6" ht="20.25" customHeight="1" spans="1:7">
      <c r="A6" s="62" t="s">
        <v>84</v>
      </c>
      <c r="B6" s="62" t="s">
        <v>85</v>
      </c>
      <c r="C6" s="62" t="s">
        <v>86</v>
      </c>
      <c r="D6" s="62" t="s">
        <v>87</v>
      </c>
      <c r="E6" s="62" t="s">
        <v>88</v>
      </c>
      <c r="F6" s="62" t="s">
        <v>89</v>
      </c>
      <c r="G6" s="62" t="s">
        <v>90</v>
      </c>
    </row>
    <row r="7" ht="15" customHeight="1" spans="1:7">
      <c r="A7" s="30" t="s">
        <v>99</v>
      </c>
      <c r="B7" s="30" t="s">
        <v>100</v>
      </c>
      <c r="C7" s="167">
        <v>1687207.21</v>
      </c>
      <c r="D7" s="167">
        <v>1687207.21</v>
      </c>
      <c r="E7" s="167">
        <v>1654207.21</v>
      </c>
      <c r="F7" s="167">
        <v>33000</v>
      </c>
      <c r="G7" s="167"/>
    </row>
    <row r="8" ht="18" customHeight="1" spans="1:7">
      <c r="A8" s="175" t="s">
        <v>101</v>
      </c>
      <c r="B8" s="175" t="s">
        <v>102</v>
      </c>
      <c r="C8" s="167">
        <v>1617319.21</v>
      </c>
      <c r="D8" s="167">
        <v>1617319.21</v>
      </c>
      <c r="E8" s="167">
        <v>1584319.21</v>
      </c>
      <c r="F8" s="167">
        <v>33000</v>
      </c>
      <c r="G8" s="167"/>
    </row>
    <row r="9" ht="18" customHeight="1" spans="1:7">
      <c r="A9" s="176" t="s">
        <v>103</v>
      </c>
      <c r="B9" s="176" t="s">
        <v>104</v>
      </c>
      <c r="C9" s="167">
        <v>1334319.21</v>
      </c>
      <c r="D9" s="167">
        <v>1334319.21</v>
      </c>
      <c r="E9" s="167">
        <v>1334319.21</v>
      </c>
      <c r="F9" s="167"/>
      <c r="G9" s="167"/>
    </row>
    <row r="10" customHeight="1" spans="1:7">
      <c r="A10" s="176" t="s">
        <v>105</v>
      </c>
      <c r="B10" s="176" t="s">
        <v>106</v>
      </c>
      <c r="C10" s="167">
        <v>250000</v>
      </c>
      <c r="D10" s="167">
        <v>250000</v>
      </c>
      <c r="E10" s="167">
        <v>250000</v>
      </c>
      <c r="F10" s="167"/>
      <c r="G10" s="167"/>
    </row>
    <row r="11" customHeight="1" spans="1:7">
      <c r="A11" s="176" t="s">
        <v>107</v>
      </c>
      <c r="B11" s="176" t="s">
        <v>108</v>
      </c>
      <c r="C11" s="167">
        <v>33000</v>
      </c>
      <c r="D11" s="167">
        <v>33000</v>
      </c>
      <c r="E11" s="167"/>
      <c r="F11" s="167">
        <v>33000</v>
      </c>
      <c r="G11" s="167"/>
    </row>
    <row r="12" customHeight="1" spans="1:7">
      <c r="A12" s="175" t="s">
        <v>109</v>
      </c>
      <c r="B12" s="175" t="s">
        <v>110</v>
      </c>
      <c r="C12" s="167">
        <v>69888</v>
      </c>
      <c r="D12" s="167">
        <v>69888</v>
      </c>
      <c r="E12" s="167">
        <v>69888</v>
      </c>
      <c r="F12" s="167"/>
      <c r="G12" s="167"/>
    </row>
    <row r="13" customHeight="1" spans="1:7">
      <c r="A13" s="176" t="s">
        <v>111</v>
      </c>
      <c r="B13" s="176" t="s">
        <v>112</v>
      </c>
      <c r="C13" s="167">
        <v>69888</v>
      </c>
      <c r="D13" s="167">
        <v>69888</v>
      </c>
      <c r="E13" s="167">
        <v>69888</v>
      </c>
      <c r="F13" s="167"/>
      <c r="G13" s="167"/>
    </row>
    <row r="14" customHeight="1" spans="1:7">
      <c r="A14" s="30" t="s">
        <v>113</v>
      </c>
      <c r="B14" s="30" t="s">
        <v>114</v>
      </c>
      <c r="C14" s="167">
        <v>1397058.95</v>
      </c>
      <c r="D14" s="167">
        <v>1397058.95</v>
      </c>
      <c r="E14" s="167">
        <v>1397058.95</v>
      </c>
      <c r="F14" s="167"/>
      <c r="G14" s="167"/>
    </row>
    <row r="15" customHeight="1" spans="1:7">
      <c r="A15" s="175" t="s">
        <v>115</v>
      </c>
      <c r="B15" s="175" t="s">
        <v>116</v>
      </c>
      <c r="C15" s="167">
        <v>1397058.95</v>
      </c>
      <c r="D15" s="167">
        <v>1397058.95</v>
      </c>
      <c r="E15" s="167">
        <v>1397058.95</v>
      </c>
      <c r="F15" s="167"/>
      <c r="G15" s="167"/>
    </row>
    <row r="16" customHeight="1" spans="1:7">
      <c r="A16" s="176" t="s">
        <v>117</v>
      </c>
      <c r="B16" s="176" t="s">
        <v>118</v>
      </c>
      <c r="C16" s="167">
        <v>199116.13</v>
      </c>
      <c r="D16" s="167">
        <v>199116.13</v>
      </c>
      <c r="E16" s="167">
        <v>199116.13</v>
      </c>
      <c r="F16" s="167"/>
      <c r="G16" s="167"/>
    </row>
    <row r="17" customHeight="1" spans="1:7">
      <c r="A17" s="176" t="s">
        <v>119</v>
      </c>
      <c r="B17" s="176" t="s">
        <v>120</v>
      </c>
      <c r="C17" s="167">
        <v>552172.6</v>
      </c>
      <c r="D17" s="167">
        <v>552172.6</v>
      </c>
      <c r="E17" s="167">
        <v>552172.6</v>
      </c>
      <c r="F17" s="167"/>
      <c r="G17" s="167"/>
    </row>
    <row r="18" customHeight="1" spans="1:7">
      <c r="A18" s="176" t="s">
        <v>121</v>
      </c>
      <c r="B18" s="176" t="s">
        <v>122</v>
      </c>
      <c r="C18" s="167">
        <v>599438.75</v>
      </c>
      <c r="D18" s="167">
        <v>599438.75</v>
      </c>
      <c r="E18" s="167">
        <v>599438.75</v>
      </c>
      <c r="F18" s="167"/>
      <c r="G18" s="167"/>
    </row>
    <row r="19" customHeight="1" spans="1:7">
      <c r="A19" s="176" t="s">
        <v>123</v>
      </c>
      <c r="B19" s="176" t="s">
        <v>124</v>
      </c>
      <c r="C19" s="167">
        <v>46331.47</v>
      </c>
      <c r="D19" s="167">
        <v>46331.47</v>
      </c>
      <c r="E19" s="167">
        <v>46331.47</v>
      </c>
      <c r="F19" s="167"/>
      <c r="G19" s="167"/>
    </row>
    <row r="20" customHeight="1" spans="1:7">
      <c r="A20" s="30" t="s">
        <v>125</v>
      </c>
      <c r="B20" s="30" t="s">
        <v>126</v>
      </c>
      <c r="C20" s="167">
        <v>300000</v>
      </c>
      <c r="D20" s="167"/>
      <c r="E20" s="167"/>
      <c r="F20" s="167"/>
      <c r="G20" s="167">
        <v>300000</v>
      </c>
    </row>
    <row r="21" customHeight="1" spans="1:7">
      <c r="A21" s="175" t="s">
        <v>135</v>
      </c>
      <c r="B21" s="175" t="s">
        <v>136</v>
      </c>
      <c r="C21" s="167">
        <v>300000</v>
      </c>
      <c r="D21" s="167"/>
      <c r="E21" s="167"/>
      <c r="F21" s="167"/>
      <c r="G21" s="167">
        <v>300000</v>
      </c>
    </row>
    <row r="22" customHeight="1" spans="1:7">
      <c r="A22" s="176" t="s">
        <v>137</v>
      </c>
      <c r="B22" s="176" t="s">
        <v>136</v>
      </c>
      <c r="C22" s="167">
        <v>300000</v>
      </c>
      <c r="D22" s="167"/>
      <c r="E22" s="167"/>
      <c r="F22" s="167"/>
      <c r="G22" s="167">
        <v>300000</v>
      </c>
    </row>
    <row r="23" customHeight="1" spans="1:7">
      <c r="A23" s="30" t="s">
        <v>138</v>
      </c>
      <c r="B23" s="30" t="s">
        <v>139</v>
      </c>
      <c r="C23" s="167">
        <v>66353290.85</v>
      </c>
      <c r="D23" s="167">
        <v>9739975</v>
      </c>
      <c r="E23" s="167">
        <v>8834135</v>
      </c>
      <c r="F23" s="167">
        <v>905840</v>
      </c>
      <c r="G23" s="167">
        <v>56613315.85</v>
      </c>
    </row>
    <row r="24" customHeight="1" spans="1:7">
      <c r="A24" s="175" t="s">
        <v>140</v>
      </c>
      <c r="B24" s="175" t="s">
        <v>141</v>
      </c>
      <c r="C24" s="167">
        <v>62853290.85</v>
      </c>
      <c r="D24" s="167">
        <v>9739975</v>
      </c>
      <c r="E24" s="167">
        <v>8834135</v>
      </c>
      <c r="F24" s="167">
        <v>905840</v>
      </c>
      <c r="G24" s="167">
        <v>53113315.85</v>
      </c>
    </row>
    <row r="25" customHeight="1" spans="1:7">
      <c r="A25" s="176" t="s">
        <v>142</v>
      </c>
      <c r="B25" s="176" t="s">
        <v>143</v>
      </c>
      <c r="C25" s="167">
        <v>9489975</v>
      </c>
      <c r="D25" s="167">
        <v>9389975</v>
      </c>
      <c r="E25" s="167">
        <v>8834135</v>
      </c>
      <c r="F25" s="167">
        <v>555840</v>
      </c>
      <c r="G25" s="167">
        <v>100000</v>
      </c>
    </row>
    <row r="26" customHeight="1" spans="1:7">
      <c r="A26" s="176" t="s">
        <v>144</v>
      </c>
      <c r="B26" s="176" t="s">
        <v>145</v>
      </c>
      <c r="C26" s="167">
        <v>1601979.27</v>
      </c>
      <c r="D26" s="167">
        <v>350000</v>
      </c>
      <c r="E26" s="167"/>
      <c r="F26" s="167">
        <v>350000</v>
      </c>
      <c r="G26" s="167">
        <v>1251979.27</v>
      </c>
    </row>
    <row r="27" customHeight="1" spans="1:7">
      <c r="A27" s="176" t="s">
        <v>146</v>
      </c>
      <c r="B27" s="176" t="s">
        <v>147</v>
      </c>
      <c r="C27" s="167">
        <v>32389913.51</v>
      </c>
      <c r="D27" s="167"/>
      <c r="E27" s="167"/>
      <c r="F27" s="167"/>
      <c r="G27" s="167">
        <v>32389913.51</v>
      </c>
    </row>
    <row r="28" customHeight="1" spans="1:7">
      <c r="A28" s="176" t="s">
        <v>148</v>
      </c>
      <c r="B28" s="176" t="s">
        <v>149</v>
      </c>
      <c r="C28" s="167">
        <v>5407989.61</v>
      </c>
      <c r="D28" s="167"/>
      <c r="E28" s="167"/>
      <c r="F28" s="167"/>
      <c r="G28" s="167">
        <v>5407989.61</v>
      </c>
    </row>
    <row r="29" customHeight="1" spans="1:7">
      <c r="A29" s="176" t="s">
        <v>150</v>
      </c>
      <c r="B29" s="176" t="s">
        <v>151</v>
      </c>
      <c r="C29" s="167">
        <v>1064800</v>
      </c>
      <c r="D29" s="167"/>
      <c r="E29" s="167"/>
      <c r="F29" s="167"/>
      <c r="G29" s="167">
        <v>1064800</v>
      </c>
    </row>
    <row r="30" customHeight="1" spans="1:7">
      <c r="A30" s="176" t="s">
        <v>152</v>
      </c>
      <c r="B30" s="176" t="s">
        <v>153</v>
      </c>
      <c r="C30" s="167">
        <v>8172000</v>
      </c>
      <c r="D30" s="167"/>
      <c r="E30" s="167"/>
      <c r="F30" s="167"/>
      <c r="G30" s="167">
        <v>8172000</v>
      </c>
    </row>
    <row r="31" customHeight="1" spans="1:7">
      <c r="A31" s="176" t="s">
        <v>154</v>
      </c>
      <c r="B31" s="176" t="s">
        <v>155</v>
      </c>
      <c r="C31" s="167">
        <v>263600</v>
      </c>
      <c r="D31" s="167"/>
      <c r="E31" s="167"/>
      <c r="F31" s="167"/>
      <c r="G31" s="167">
        <v>263600</v>
      </c>
    </row>
    <row r="32" customHeight="1" spans="1:7">
      <c r="A32" s="176" t="s">
        <v>156</v>
      </c>
      <c r="B32" s="176" t="s">
        <v>157</v>
      </c>
      <c r="C32" s="167">
        <v>1321513.46</v>
      </c>
      <c r="D32" s="167"/>
      <c r="E32" s="167"/>
      <c r="F32" s="167"/>
      <c r="G32" s="167">
        <v>1321513.46</v>
      </c>
    </row>
    <row r="33" customHeight="1" spans="1:7">
      <c r="A33" s="176" t="s">
        <v>158</v>
      </c>
      <c r="B33" s="176" t="s">
        <v>159</v>
      </c>
      <c r="C33" s="167">
        <v>25000</v>
      </c>
      <c r="D33" s="167"/>
      <c r="E33" s="167"/>
      <c r="F33" s="167"/>
      <c r="G33" s="167">
        <v>25000</v>
      </c>
    </row>
    <row r="34" customHeight="1" spans="1:7">
      <c r="A34" s="176" t="s">
        <v>160</v>
      </c>
      <c r="B34" s="176" t="s">
        <v>161</v>
      </c>
      <c r="C34" s="167">
        <v>50000</v>
      </c>
      <c r="D34" s="167"/>
      <c r="E34" s="167"/>
      <c r="F34" s="167"/>
      <c r="G34" s="167">
        <v>50000</v>
      </c>
    </row>
    <row r="35" customHeight="1" spans="1:7">
      <c r="A35" s="176" t="s">
        <v>162</v>
      </c>
      <c r="B35" s="176" t="s">
        <v>163</v>
      </c>
      <c r="C35" s="167">
        <v>3054900</v>
      </c>
      <c r="D35" s="167"/>
      <c r="E35" s="167"/>
      <c r="F35" s="167"/>
      <c r="G35" s="167">
        <v>3054900</v>
      </c>
    </row>
    <row r="36" customHeight="1" spans="1:7">
      <c r="A36" s="176" t="s">
        <v>164</v>
      </c>
      <c r="B36" s="176" t="s">
        <v>165</v>
      </c>
      <c r="C36" s="167">
        <v>11620</v>
      </c>
      <c r="D36" s="167"/>
      <c r="E36" s="167"/>
      <c r="F36" s="167"/>
      <c r="G36" s="167">
        <v>11620</v>
      </c>
    </row>
    <row r="37" customHeight="1" spans="1:7">
      <c r="A37" s="175" t="s">
        <v>166</v>
      </c>
      <c r="B37" s="175" t="s">
        <v>167</v>
      </c>
      <c r="C37" s="167">
        <v>3500000</v>
      </c>
      <c r="D37" s="167"/>
      <c r="E37" s="167"/>
      <c r="F37" s="167"/>
      <c r="G37" s="167">
        <v>3500000</v>
      </c>
    </row>
    <row r="38" customHeight="1" spans="1:7">
      <c r="A38" s="176" t="s">
        <v>168</v>
      </c>
      <c r="B38" s="176" t="s">
        <v>169</v>
      </c>
      <c r="C38" s="167">
        <v>3500000</v>
      </c>
      <c r="D38" s="167"/>
      <c r="E38" s="167"/>
      <c r="F38" s="167"/>
      <c r="G38" s="167">
        <v>3500000</v>
      </c>
    </row>
    <row r="39" customHeight="1" spans="1:7">
      <c r="A39" s="175" t="s">
        <v>174</v>
      </c>
      <c r="B39" s="175" t="s">
        <v>175</v>
      </c>
      <c r="C39" s="167"/>
      <c r="D39" s="167"/>
      <c r="E39" s="167"/>
      <c r="F39" s="167"/>
      <c r="G39" s="167"/>
    </row>
    <row r="40" customHeight="1" spans="1:7">
      <c r="A40" s="176" t="s">
        <v>176</v>
      </c>
      <c r="B40" s="176" t="s">
        <v>177</v>
      </c>
      <c r="C40" s="167"/>
      <c r="D40" s="167"/>
      <c r="E40" s="167"/>
      <c r="F40" s="167"/>
      <c r="G40" s="167"/>
    </row>
    <row r="41" customHeight="1" spans="1:7">
      <c r="A41" s="30" t="s">
        <v>178</v>
      </c>
      <c r="B41" s="30" t="s">
        <v>179</v>
      </c>
      <c r="C41" s="167">
        <v>1000739.4</v>
      </c>
      <c r="D41" s="167">
        <v>1000739.4</v>
      </c>
      <c r="E41" s="167">
        <v>1000739.4</v>
      </c>
      <c r="F41" s="167"/>
      <c r="G41" s="167"/>
    </row>
    <row r="42" customHeight="1" spans="1:7">
      <c r="A42" s="175" t="s">
        <v>180</v>
      </c>
      <c r="B42" s="175" t="s">
        <v>181</v>
      </c>
      <c r="C42" s="167">
        <v>1000739.4</v>
      </c>
      <c r="D42" s="167">
        <v>1000739.4</v>
      </c>
      <c r="E42" s="167">
        <v>1000739.4</v>
      </c>
      <c r="F42" s="167"/>
      <c r="G42" s="167"/>
    </row>
    <row r="43" customHeight="1" spans="1:7">
      <c r="A43" s="176" t="s">
        <v>182</v>
      </c>
      <c r="B43" s="176" t="s">
        <v>183</v>
      </c>
      <c r="C43" s="167">
        <v>1000739.4</v>
      </c>
      <c r="D43" s="167">
        <v>1000739.4</v>
      </c>
      <c r="E43" s="167">
        <v>1000739.4</v>
      </c>
      <c r="F43" s="167"/>
      <c r="G43" s="167"/>
    </row>
    <row r="44" customHeight="1" spans="1:7">
      <c r="A44" s="30" t="s">
        <v>222</v>
      </c>
      <c r="B44" s="30" t="s">
        <v>83</v>
      </c>
      <c r="C44" s="167"/>
      <c r="D44" s="167"/>
      <c r="E44" s="167"/>
      <c r="F44" s="167"/>
      <c r="G44" s="167"/>
    </row>
    <row r="45" customHeight="1" spans="1:7">
      <c r="A45" s="175" t="s">
        <v>223</v>
      </c>
      <c r="B45" s="175" t="s">
        <v>83</v>
      </c>
      <c r="C45" s="167"/>
      <c r="D45" s="167"/>
      <c r="E45" s="167"/>
      <c r="F45" s="167"/>
      <c r="G45" s="167"/>
    </row>
    <row r="46" customHeight="1" spans="1:7">
      <c r="A46" s="176" t="s">
        <v>224</v>
      </c>
      <c r="B46" s="176" t="s">
        <v>83</v>
      </c>
      <c r="C46" s="167"/>
      <c r="D46" s="167"/>
      <c r="E46" s="167"/>
      <c r="F46" s="167"/>
      <c r="G46" s="167"/>
    </row>
    <row r="47" customHeight="1" spans="1:7">
      <c r="A47" s="88" t="s">
        <v>225</v>
      </c>
      <c r="B47" s="207"/>
      <c r="C47" s="167">
        <v>70738296.41</v>
      </c>
      <c r="D47" s="167">
        <v>13824980.56</v>
      </c>
      <c r="E47" s="167">
        <v>12886140.56</v>
      </c>
      <c r="F47" s="167">
        <v>938840</v>
      </c>
      <c r="G47" s="167">
        <v>56913315.85</v>
      </c>
    </row>
  </sheetData>
  <mergeCells count="6">
    <mergeCell ref="A2:G2"/>
    <mergeCell ref="A4:B4"/>
    <mergeCell ref="D4:F4"/>
    <mergeCell ref="A47:B4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10.3796296296296" defaultRowHeight="14.25" customHeight="1" outlineLevelRow="6" outlineLevelCol="5"/>
  <cols>
    <col min="1" max="6" width="28.1296296296296" style="1" customWidth="1"/>
    <col min="7" max="16384" width="10.3796296296296" style="1"/>
  </cols>
  <sheetData>
    <row r="1" s="1" customFormat="1" customHeight="1" spans="1:6">
      <c r="A1" s="195"/>
      <c r="B1" s="195"/>
      <c r="C1" s="195"/>
      <c r="D1" s="195"/>
      <c r="E1" s="196"/>
      <c r="F1" s="197" t="s">
        <v>226</v>
      </c>
    </row>
    <row r="2" s="1" customFormat="1" ht="41.25" customHeight="1" spans="1:6">
      <c r="A2" s="198" t="str">
        <f>"2025"&amp;"年一般公共预算“三公”经费支出预算表"</f>
        <v>2025年一般公共预算“三公”经费支出预算表</v>
      </c>
      <c r="B2" s="195"/>
      <c r="C2" s="195"/>
      <c r="D2" s="195"/>
      <c r="E2" s="196"/>
      <c r="F2" s="195"/>
    </row>
    <row r="3" s="1" customFormat="1" customHeight="1" spans="1:6">
      <c r="A3" s="199" t="str">
        <f>"单位名称："&amp;"寻甸回族彝族自治县水务局"</f>
        <v>单位名称：寻甸回族彝族自治县水务局</v>
      </c>
      <c r="B3" s="200"/>
      <c r="D3" s="195"/>
      <c r="E3" s="196"/>
      <c r="F3" s="201" t="s">
        <v>2</v>
      </c>
    </row>
    <row r="4" s="1" customFormat="1" ht="27" customHeight="1" spans="1:6">
      <c r="A4" s="49" t="s">
        <v>227</v>
      </c>
      <c r="B4" s="49" t="s">
        <v>228</v>
      </c>
      <c r="C4" s="51" t="s">
        <v>229</v>
      </c>
      <c r="D4" s="49"/>
      <c r="E4" s="50"/>
      <c r="F4" s="49" t="s">
        <v>230</v>
      </c>
    </row>
    <row r="5" s="1" customFormat="1" ht="28.5" customHeight="1" spans="1:6">
      <c r="A5" s="202"/>
      <c r="B5" s="53"/>
      <c r="C5" s="50" t="s">
        <v>58</v>
      </c>
      <c r="D5" s="50" t="s">
        <v>231</v>
      </c>
      <c r="E5" s="50" t="s">
        <v>232</v>
      </c>
      <c r="F5" s="52"/>
    </row>
    <row r="6" s="1" customFormat="1" ht="17.25" customHeight="1" spans="1:6">
      <c r="A6" s="58" t="s">
        <v>84</v>
      </c>
      <c r="B6" s="58" t="s">
        <v>85</v>
      </c>
      <c r="C6" s="58" t="s">
        <v>86</v>
      </c>
      <c r="D6" s="58" t="s">
        <v>87</v>
      </c>
      <c r="E6" s="58" t="s">
        <v>88</v>
      </c>
      <c r="F6" s="58" t="s">
        <v>89</v>
      </c>
    </row>
    <row r="7" s="1" customFormat="1" ht="17.25" customHeight="1" spans="1:6">
      <c r="A7" s="167">
        <v>36400</v>
      </c>
      <c r="B7" s="167"/>
      <c r="C7" s="167">
        <v>20000</v>
      </c>
      <c r="D7" s="167"/>
      <c r="E7" s="167">
        <v>20000</v>
      </c>
      <c r="F7" s="167">
        <v>16400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1"/>
  <sheetViews>
    <sheetView showZeros="0" workbookViewId="0">
      <pane ySplit="1" topLeftCell="A36" activePane="bottomLeft" state="frozen"/>
      <selection/>
      <selection pane="bottomLeft" activeCell="I37" sqref="I37:I44"/>
    </sheetView>
  </sheetViews>
  <sheetFormatPr defaultColWidth="9.13888888888889" defaultRowHeight="14.25" customHeight="1"/>
  <cols>
    <col min="1" max="1" width="22.5" customWidth="1"/>
    <col min="2" max="2" width="24" customWidth="1"/>
    <col min="3" max="3" width="20.712962962963" customWidth="1"/>
    <col min="4" max="4" width="20.3796296296296" customWidth="1"/>
    <col min="5" max="5" width="10.1388888888889" customWidth="1"/>
    <col min="6" max="6" width="27.1296296296296" customWidth="1"/>
    <col min="7" max="7" width="10.287037037037" customWidth="1"/>
    <col min="8" max="8" width="23.75" customWidth="1"/>
    <col min="9" max="9" width="16.6296296296296" customWidth="1"/>
    <col min="10" max="10" width="16" customWidth="1"/>
    <col min="11" max="12" width="15.8796296296296" customWidth="1"/>
    <col min="13" max="13" width="16.6296296296296" customWidth="1"/>
    <col min="14" max="24" width="10.6296296296296" customWidth="1"/>
  </cols>
  <sheetData>
    <row r="1" customHeight="1" spans="1:24">
      <c r="A1" s="1"/>
      <c r="B1" s="177"/>
      <c r="C1" s="183"/>
      <c r="D1" s="1"/>
      <c r="E1" s="184"/>
      <c r="F1" s="184"/>
      <c r="G1" s="184"/>
      <c r="H1" s="184"/>
      <c r="I1" s="190"/>
      <c r="J1" s="190"/>
      <c r="K1" s="190"/>
      <c r="L1" s="190"/>
      <c r="M1" s="190"/>
      <c r="N1" s="190"/>
      <c r="O1" s="1"/>
      <c r="P1" s="1"/>
      <c r="Q1" s="1"/>
      <c r="R1" s="190"/>
      <c r="S1" s="1"/>
      <c r="T1" s="1"/>
      <c r="U1" s="1"/>
      <c r="V1" s="183"/>
      <c r="W1" s="1"/>
      <c r="X1" s="3" t="s">
        <v>233</v>
      </c>
    </row>
    <row r="2" ht="54" customHeight="1" spans="1:24">
      <c r="A2" s="173" t="str">
        <f>"2025"&amp;"年部门基本支出预算表"</f>
        <v>2025年部门基本支出预算表</v>
      </c>
      <c r="B2" s="4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4"/>
      <c r="P2" s="4"/>
      <c r="Q2" s="4"/>
      <c r="R2" s="173"/>
      <c r="S2" s="173"/>
      <c r="T2" s="173"/>
      <c r="U2" s="173"/>
      <c r="V2" s="173"/>
      <c r="W2" s="173"/>
      <c r="X2" s="173"/>
    </row>
    <row r="3" ht="45.75" customHeight="1" spans="1:24">
      <c r="A3" s="5" t="str">
        <f>"单位名称："&amp;"寻甸回族彝族自治县水务局"</f>
        <v>单位名称：寻甸回族彝族自治县水务局</v>
      </c>
      <c r="B3" s="6"/>
      <c r="C3" s="185"/>
      <c r="D3" s="185"/>
      <c r="E3" s="185"/>
      <c r="F3" s="185"/>
      <c r="G3" s="185"/>
      <c r="H3" s="185"/>
      <c r="I3" s="191"/>
      <c r="J3" s="191"/>
      <c r="K3" s="191"/>
      <c r="L3" s="191"/>
      <c r="M3" s="191"/>
      <c r="N3" s="191"/>
      <c r="O3" s="7"/>
      <c r="P3" s="7"/>
      <c r="Q3" s="7"/>
      <c r="R3" s="191"/>
      <c r="S3" s="1"/>
      <c r="T3" s="1"/>
      <c r="U3" s="1"/>
      <c r="V3" s="183"/>
      <c r="W3" s="1"/>
      <c r="X3" s="3" t="s">
        <v>2</v>
      </c>
    </row>
    <row r="4" ht="18.75" customHeight="1" spans="1:24">
      <c r="A4" s="9" t="s">
        <v>234</v>
      </c>
      <c r="B4" s="9" t="s">
        <v>235</v>
      </c>
      <c r="C4" s="9" t="s">
        <v>236</v>
      </c>
      <c r="D4" s="9" t="s">
        <v>237</v>
      </c>
      <c r="E4" s="9" t="s">
        <v>238</v>
      </c>
      <c r="F4" s="9" t="s">
        <v>239</v>
      </c>
      <c r="G4" s="9" t="s">
        <v>240</v>
      </c>
      <c r="H4" s="9" t="s">
        <v>241</v>
      </c>
      <c r="I4" s="192" t="s">
        <v>242</v>
      </c>
      <c r="J4" s="92"/>
      <c r="K4" s="92"/>
      <c r="L4" s="92"/>
      <c r="M4" s="92"/>
      <c r="N4" s="92"/>
      <c r="O4" s="12"/>
      <c r="P4" s="12"/>
      <c r="Q4" s="12"/>
      <c r="R4" s="119" t="s">
        <v>62</v>
      </c>
      <c r="S4" s="92" t="s">
        <v>63</v>
      </c>
      <c r="T4" s="92"/>
      <c r="U4" s="92"/>
      <c r="V4" s="92"/>
      <c r="W4" s="92"/>
      <c r="X4" s="93"/>
    </row>
    <row r="5" ht="18" customHeight="1" spans="1:24">
      <c r="A5" s="14"/>
      <c r="B5" s="29"/>
      <c r="C5" s="163"/>
      <c r="D5" s="14"/>
      <c r="E5" s="14"/>
      <c r="F5" s="14"/>
      <c r="G5" s="14"/>
      <c r="H5" s="14"/>
      <c r="I5" s="161" t="s">
        <v>243</v>
      </c>
      <c r="J5" s="192" t="s">
        <v>59</v>
      </c>
      <c r="K5" s="92"/>
      <c r="L5" s="92"/>
      <c r="M5" s="92"/>
      <c r="N5" s="93"/>
      <c r="O5" s="11" t="s">
        <v>244</v>
      </c>
      <c r="P5" s="12"/>
      <c r="Q5" s="13"/>
      <c r="R5" s="9" t="s">
        <v>62</v>
      </c>
      <c r="S5" s="192" t="s">
        <v>63</v>
      </c>
      <c r="T5" s="119"/>
      <c r="U5" s="92" t="s">
        <v>63</v>
      </c>
      <c r="V5" s="119" t="s">
        <v>67</v>
      </c>
      <c r="W5" s="119" t="s">
        <v>68</v>
      </c>
      <c r="X5" s="125" t="s">
        <v>69</v>
      </c>
    </row>
    <row r="6" ht="18" customHeight="1" spans="1:24">
      <c r="A6" s="29"/>
      <c r="B6" s="29"/>
      <c r="C6" s="29"/>
      <c r="D6" s="29"/>
      <c r="E6" s="29"/>
      <c r="F6" s="29"/>
      <c r="G6" s="29"/>
      <c r="H6" s="29"/>
      <c r="I6" s="29"/>
      <c r="J6" s="193" t="s">
        <v>245</v>
      </c>
      <c r="K6" s="9" t="s">
        <v>246</v>
      </c>
      <c r="L6" s="9" t="s">
        <v>247</v>
      </c>
      <c r="M6" s="9" t="s">
        <v>248</v>
      </c>
      <c r="N6" s="9" t="s">
        <v>249</v>
      </c>
      <c r="O6" s="9" t="s">
        <v>59</v>
      </c>
      <c r="P6" s="9" t="s">
        <v>60</v>
      </c>
      <c r="Q6" s="9" t="s">
        <v>61</v>
      </c>
      <c r="R6" s="29"/>
      <c r="S6" s="9" t="s">
        <v>58</v>
      </c>
      <c r="T6" s="9" t="s">
        <v>65</v>
      </c>
      <c r="U6" s="9" t="s">
        <v>250</v>
      </c>
      <c r="V6" s="9" t="s">
        <v>67</v>
      </c>
      <c r="W6" s="9" t="s">
        <v>68</v>
      </c>
      <c r="X6" s="9" t="s">
        <v>69</v>
      </c>
    </row>
    <row r="7" ht="27" customHeight="1" spans="1:24">
      <c r="A7" s="186"/>
      <c r="B7" s="19"/>
      <c r="C7" s="186"/>
      <c r="D7" s="186"/>
      <c r="E7" s="186"/>
      <c r="F7" s="186"/>
      <c r="G7" s="186"/>
      <c r="H7" s="186"/>
      <c r="I7" s="186"/>
      <c r="J7" s="194" t="s">
        <v>58</v>
      </c>
      <c r="K7" s="17" t="s">
        <v>251</v>
      </c>
      <c r="L7" s="17" t="s">
        <v>247</v>
      </c>
      <c r="M7" s="17" t="s">
        <v>248</v>
      </c>
      <c r="N7" s="17" t="s">
        <v>249</v>
      </c>
      <c r="O7" s="17" t="s">
        <v>247</v>
      </c>
      <c r="P7" s="17" t="s">
        <v>248</v>
      </c>
      <c r="Q7" s="17" t="s">
        <v>249</v>
      </c>
      <c r="R7" s="17" t="s">
        <v>62</v>
      </c>
      <c r="S7" s="17" t="s">
        <v>58</v>
      </c>
      <c r="T7" s="17" t="s">
        <v>65</v>
      </c>
      <c r="U7" s="17" t="s">
        <v>250</v>
      </c>
      <c r="V7" s="17" t="s">
        <v>67</v>
      </c>
      <c r="W7" s="17" t="s">
        <v>68</v>
      </c>
      <c r="X7" s="17" t="s">
        <v>69</v>
      </c>
    </row>
    <row r="8" ht="37.5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customHeight="1" spans="1:24">
      <c r="A9" s="187" t="s">
        <v>71</v>
      </c>
      <c r="B9" s="187" t="s">
        <v>71</v>
      </c>
      <c r="C9" s="187" t="s">
        <v>252</v>
      </c>
      <c r="D9" s="187" t="s">
        <v>253</v>
      </c>
      <c r="E9" s="187" t="s">
        <v>142</v>
      </c>
      <c r="F9" s="187" t="s">
        <v>143</v>
      </c>
      <c r="G9" s="187" t="s">
        <v>254</v>
      </c>
      <c r="H9" s="187" t="s">
        <v>255</v>
      </c>
      <c r="I9" s="167">
        <v>918744</v>
      </c>
      <c r="J9" s="167">
        <v>918744</v>
      </c>
      <c r="K9" s="167"/>
      <c r="L9" s="167"/>
      <c r="M9" s="89">
        <v>918744</v>
      </c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</row>
    <row r="10" ht="20.25" customHeight="1" spans="1:24">
      <c r="A10" s="187" t="s">
        <v>71</v>
      </c>
      <c r="B10" s="187" t="s">
        <v>71</v>
      </c>
      <c r="C10" s="187" t="s">
        <v>252</v>
      </c>
      <c r="D10" s="187" t="s">
        <v>253</v>
      </c>
      <c r="E10" s="187" t="s">
        <v>142</v>
      </c>
      <c r="F10" s="187" t="s">
        <v>143</v>
      </c>
      <c r="G10" s="187" t="s">
        <v>256</v>
      </c>
      <c r="H10" s="187" t="s">
        <v>257</v>
      </c>
      <c r="I10" s="167">
        <v>1227168</v>
      </c>
      <c r="J10" s="167">
        <v>1227168</v>
      </c>
      <c r="K10" s="24"/>
      <c r="L10" s="24"/>
      <c r="M10" s="89">
        <v>1227168</v>
      </c>
      <c r="N10" s="24"/>
      <c r="O10" s="167"/>
      <c r="P10" s="167"/>
      <c r="Q10" s="167"/>
      <c r="R10" s="167"/>
      <c r="S10" s="167"/>
      <c r="T10" s="167"/>
      <c r="U10" s="167"/>
      <c r="V10" s="167"/>
      <c r="W10" s="167"/>
      <c r="X10" s="167"/>
    </row>
    <row r="11" ht="17.25" customHeight="1" spans="1:24">
      <c r="A11" s="187" t="s">
        <v>71</v>
      </c>
      <c r="B11" s="187" t="s">
        <v>71</v>
      </c>
      <c r="C11" s="187" t="s">
        <v>252</v>
      </c>
      <c r="D11" s="187" t="s">
        <v>253</v>
      </c>
      <c r="E11" s="187" t="s">
        <v>142</v>
      </c>
      <c r="F11" s="187" t="s">
        <v>143</v>
      </c>
      <c r="G11" s="187" t="s">
        <v>258</v>
      </c>
      <c r="H11" s="187" t="s">
        <v>259</v>
      </c>
      <c r="I11" s="167">
        <v>80162</v>
      </c>
      <c r="J11" s="167">
        <v>80162</v>
      </c>
      <c r="K11" s="24"/>
      <c r="L11" s="24"/>
      <c r="M11" s="89">
        <v>80162</v>
      </c>
      <c r="N11" s="24"/>
      <c r="O11" s="167"/>
      <c r="P11" s="167"/>
      <c r="Q11" s="167"/>
      <c r="R11" s="167"/>
      <c r="S11" s="167"/>
      <c r="T11" s="167"/>
      <c r="U11" s="167"/>
      <c r="V11" s="167"/>
      <c r="W11" s="167"/>
      <c r="X11" s="167"/>
    </row>
    <row r="12" customHeight="1" spans="1:24">
      <c r="A12" s="187" t="s">
        <v>71</v>
      </c>
      <c r="B12" s="187" t="s">
        <v>71</v>
      </c>
      <c r="C12" s="187" t="s">
        <v>260</v>
      </c>
      <c r="D12" s="187" t="s">
        <v>261</v>
      </c>
      <c r="E12" s="187" t="s">
        <v>142</v>
      </c>
      <c r="F12" s="187" t="s">
        <v>143</v>
      </c>
      <c r="G12" s="187" t="s">
        <v>254</v>
      </c>
      <c r="H12" s="187" t="s">
        <v>255</v>
      </c>
      <c r="I12" s="167">
        <v>2475036</v>
      </c>
      <c r="J12" s="167">
        <v>2475036</v>
      </c>
      <c r="K12" s="24"/>
      <c r="L12" s="24"/>
      <c r="M12" s="89">
        <v>2475036</v>
      </c>
      <c r="N12" s="24"/>
      <c r="O12" s="167"/>
      <c r="P12" s="167"/>
      <c r="Q12" s="167"/>
      <c r="R12" s="167"/>
      <c r="S12" s="167"/>
      <c r="T12" s="167"/>
      <c r="U12" s="167"/>
      <c r="V12" s="167"/>
      <c r="W12" s="167"/>
      <c r="X12" s="167"/>
    </row>
    <row r="13" customHeight="1" spans="1:24">
      <c r="A13" s="187" t="s">
        <v>71</v>
      </c>
      <c r="B13" s="187" t="s">
        <v>71</v>
      </c>
      <c r="C13" s="187" t="s">
        <v>260</v>
      </c>
      <c r="D13" s="187" t="s">
        <v>261</v>
      </c>
      <c r="E13" s="187" t="s">
        <v>142</v>
      </c>
      <c r="F13" s="187" t="s">
        <v>143</v>
      </c>
      <c r="G13" s="187" t="s">
        <v>256</v>
      </c>
      <c r="H13" s="187" t="s">
        <v>257</v>
      </c>
      <c r="I13" s="167">
        <v>294732</v>
      </c>
      <c r="J13" s="167">
        <v>294732</v>
      </c>
      <c r="K13" s="24"/>
      <c r="L13" s="24"/>
      <c r="M13" s="89">
        <v>294732</v>
      </c>
      <c r="N13" s="24"/>
      <c r="O13" s="167"/>
      <c r="P13" s="167"/>
      <c r="Q13" s="167"/>
      <c r="R13" s="167"/>
      <c r="S13" s="167"/>
      <c r="T13" s="167"/>
      <c r="U13" s="167"/>
      <c r="V13" s="167"/>
      <c r="W13" s="167"/>
      <c r="X13" s="167"/>
    </row>
    <row r="14" customHeight="1" spans="1:24">
      <c r="A14" s="187" t="s">
        <v>71</v>
      </c>
      <c r="B14" s="187" t="s">
        <v>71</v>
      </c>
      <c r="C14" s="187" t="s">
        <v>260</v>
      </c>
      <c r="D14" s="187" t="s">
        <v>261</v>
      </c>
      <c r="E14" s="187" t="s">
        <v>142</v>
      </c>
      <c r="F14" s="187" t="s">
        <v>143</v>
      </c>
      <c r="G14" s="187" t="s">
        <v>256</v>
      </c>
      <c r="H14" s="187" t="s">
        <v>257</v>
      </c>
      <c r="I14" s="167">
        <v>30000</v>
      </c>
      <c r="J14" s="167">
        <v>30000</v>
      </c>
      <c r="K14" s="24"/>
      <c r="L14" s="24"/>
      <c r="M14" s="89">
        <v>30000</v>
      </c>
      <c r="N14" s="24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customHeight="1" spans="1:24">
      <c r="A15" s="187" t="s">
        <v>71</v>
      </c>
      <c r="B15" s="187" t="s">
        <v>71</v>
      </c>
      <c r="C15" s="187" t="s">
        <v>260</v>
      </c>
      <c r="D15" s="187" t="s">
        <v>261</v>
      </c>
      <c r="E15" s="187" t="s">
        <v>142</v>
      </c>
      <c r="F15" s="187" t="s">
        <v>143</v>
      </c>
      <c r="G15" s="187" t="s">
        <v>262</v>
      </c>
      <c r="H15" s="187" t="s">
        <v>263</v>
      </c>
      <c r="I15" s="167">
        <v>990060</v>
      </c>
      <c r="J15" s="167">
        <v>990060</v>
      </c>
      <c r="K15" s="24"/>
      <c r="L15" s="24"/>
      <c r="M15" s="89">
        <v>990060</v>
      </c>
      <c r="N15" s="24"/>
      <c r="O15" s="167"/>
      <c r="P15" s="167"/>
      <c r="Q15" s="167"/>
      <c r="R15" s="167"/>
      <c r="S15" s="167"/>
      <c r="T15" s="167"/>
      <c r="U15" s="167"/>
      <c r="V15" s="167"/>
      <c r="W15" s="167"/>
      <c r="X15" s="167"/>
    </row>
    <row r="16" customHeight="1" spans="1:24">
      <c r="A16" s="187" t="s">
        <v>71</v>
      </c>
      <c r="B16" s="187" t="s">
        <v>71</v>
      </c>
      <c r="C16" s="187" t="s">
        <v>260</v>
      </c>
      <c r="D16" s="187" t="s">
        <v>261</v>
      </c>
      <c r="E16" s="187" t="s">
        <v>142</v>
      </c>
      <c r="F16" s="187" t="s">
        <v>143</v>
      </c>
      <c r="G16" s="187" t="s">
        <v>262</v>
      </c>
      <c r="H16" s="187" t="s">
        <v>263</v>
      </c>
      <c r="I16" s="167">
        <v>217053</v>
      </c>
      <c r="J16" s="167">
        <v>217053</v>
      </c>
      <c r="K16" s="24"/>
      <c r="L16" s="24"/>
      <c r="M16" s="89">
        <v>217053</v>
      </c>
      <c r="N16" s="24"/>
      <c r="O16" s="167"/>
      <c r="P16" s="167"/>
      <c r="Q16" s="167"/>
      <c r="R16" s="167"/>
      <c r="S16" s="167"/>
      <c r="T16" s="167"/>
      <c r="U16" s="167"/>
      <c r="V16" s="167"/>
      <c r="W16" s="167"/>
      <c r="X16" s="167"/>
    </row>
    <row r="17" customHeight="1" spans="1:24">
      <c r="A17" s="187" t="s">
        <v>71</v>
      </c>
      <c r="B17" s="187" t="s">
        <v>71</v>
      </c>
      <c r="C17" s="187" t="s">
        <v>260</v>
      </c>
      <c r="D17" s="187" t="s">
        <v>261</v>
      </c>
      <c r="E17" s="187" t="s">
        <v>142</v>
      </c>
      <c r="F17" s="187" t="s">
        <v>143</v>
      </c>
      <c r="G17" s="187" t="s">
        <v>262</v>
      </c>
      <c r="H17" s="187" t="s">
        <v>263</v>
      </c>
      <c r="I17" s="167">
        <v>1611420</v>
      </c>
      <c r="J17" s="167">
        <v>1611420</v>
      </c>
      <c r="K17" s="24"/>
      <c r="L17" s="24"/>
      <c r="M17" s="89">
        <v>1611420</v>
      </c>
      <c r="N17" s="24"/>
      <c r="O17" s="167"/>
      <c r="P17" s="167"/>
      <c r="Q17" s="167"/>
      <c r="R17" s="167"/>
      <c r="S17" s="167"/>
      <c r="T17" s="167"/>
      <c r="U17" s="167"/>
      <c r="V17" s="167"/>
      <c r="W17" s="167"/>
      <c r="X17" s="167"/>
    </row>
    <row r="18" customHeight="1" spans="1:24">
      <c r="A18" s="187" t="s">
        <v>71</v>
      </c>
      <c r="B18" s="187" t="s">
        <v>71</v>
      </c>
      <c r="C18" s="187" t="s">
        <v>264</v>
      </c>
      <c r="D18" s="187" t="s">
        <v>265</v>
      </c>
      <c r="E18" s="187" t="s">
        <v>103</v>
      </c>
      <c r="F18" s="187" t="s">
        <v>104</v>
      </c>
      <c r="G18" s="187" t="s">
        <v>266</v>
      </c>
      <c r="H18" s="187" t="s">
        <v>267</v>
      </c>
      <c r="I18" s="167">
        <v>369343.05</v>
      </c>
      <c r="J18" s="167">
        <v>369343.05</v>
      </c>
      <c r="K18" s="24"/>
      <c r="L18" s="24"/>
      <c r="M18" s="89">
        <v>369343.05</v>
      </c>
      <c r="N18" s="24"/>
      <c r="O18" s="167"/>
      <c r="P18" s="167"/>
      <c r="Q18" s="167"/>
      <c r="R18" s="167"/>
      <c r="S18" s="167"/>
      <c r="T18" s="167"/>
      <c r="U18" s="167"/>
      <c r="V18" s="167"/>
      <c r="W18" s="167"/>
      <c r="X18" s="167"/>
    </row>
    <row r="19" customHeight="1" spans="1:24">
      <c r="A19" s="187" t="s">
        <v>71</v>
      </c>
      <c r="B19" s="187" t="s">
        <v>71</v>
      </c>
      <c r="C19" s="187" t="s">
        <v>264</v>
      </c>
      <c r="D19" s="187" t="s">
        <v>265</v>
      </c>
      <c r="E19" s="187" t="s">
        <v>103</v>
      </c>
      <c r="F19" s="187" t="s">
        <v>104</v>
      </c>
      <c r="G19" s="187" t="s">
        <v>266</v>
      </c>
      <c r="H19" s="187" t="s">
        <v>267</v>
      </c>
      <c r="I19" s="167">
        <v>964976.16</v>
      </c>
      <c r="J19" s="167">
        <v>964976.16</v>
      </c>
      <c r="K19" s="24"/>
      <c r="L19" s="24"/>
      <c r="M19" s="89">
        <v>964976.16</v>
      </c>
      <c r="N19" s="24"/>
      <c r="O19" s="167"/>
      <c r="P19" s="167"/>
      <c r="Q19" s="167"/>
      <c r="R19" s="167"/>
      <c r="S19" s="167"/>
      <c r="T19" s="167"/>
      <c r="U19" s="167"/>
      <c r="V19" s="167"/>
      <c r="W19" s="167"/>
      <c r="X19" s="167"/>
    </row>
    <row r="20" customHeight="1" spans="1:24">
      <c r="A20" s="187" t="s">
        <v>71</v>
      </c>
      <c r="B20" s="187" t="s">
        <v>71</v>
      </c>
      <c r="C20" s="187" t="s">
        <v>264</v>
      </c>
      <c r="D20" s="187" t="s">
        <v>265</v>
      </c>
      <c r="E20" s="187" t="s">
        <v>105</v>
      </c>
      <c r="F20" s="187" t="s">
        <v>106</v>
      </c>
      <c r="G20" s="187" t="s">
        <v>268</v>
      </c>
      <c r="H20" s="187" t="s">
        <v>269</v>
      </c>
      <c r="I20" s="167">
        <v>250000</v>
      </c>
      <c r="J20" s="167">
        <v>250000</v>
      </c>
      <c r="K20" s="24"/>
      <c r="L20" s="24"/>
      <c r="M20" s="89">
        <v>250000</v>
      </c>
      <c r="N20" s="24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customHeight="1" spans="1:24">
      <c r="A21" s="187" t="s">
        <v>71</v>
      </c>
      <c r="B21" s="187" t="s">
        <v>71</v>
      </c>
      <c r="C21" s="187" t="s">
        <v>264</v>
      </c>
      <c r="D21" s="187" t="s">
        <v>265</v>
      </c>
      <c r="E21" s="187" t="s">
        <v>117</v>
      </c>
      <c r="F21" s="187" t="s">
        <v>118</v>
      </c>
      <c r="G21" s="187" t="s">
        <v>270</v>
      </c>
      <c r="H21" s="187" t="s">
        <v>271</v>
      </c>
      <c r="I21" s="167">
        <v>199116.13</v>
      </c>
      <c r="J21" s="167">
        <v>199116.13</v>
      </c>
      <c r="K21" s="24"/>
      <c r="L21" s="24"/>
      <c r="M21" s="89">
        <v>199116.13</v>
      </c>
      <c r="N21" s="24"/>
      <c r="O21" s="167"/>
      <c r="P21" s="167"/>
      <c r="Q21" s="167"/>
      <c r="R21" s="167"/>
      <c r="S21" s="167"/>
      <c r="T21" s="167"/>
      <c r="U21" s="167"/>
      <c r="V21" s="167"/>
      <c r="W21" s="167"/>
      <c r="X21" s="167"/>
    </row>
    <row r="22" customHeight="1" spans="1:24">
      <c r="A22" s="187" t="s">
        <v>71</v>
      </c>
      <c r="B22" s="187" t="s">
        <v>71</v>
      </c>
      <c r="C22" s="187" t="s">
        <v>264</v>
      </c>
      <c r="D22" s="187" t="s">
        <v>265</v>
      </c>
      <c r="E22" s="187" t="s">
        <v>119</v>
      </c>
      <c r="F22" s="187" t="s">
        <v>120</v>
      </c>
      <c r="G22" s="187" t="s">
        <v>270</v>
      </c>
      <c r="H22" s="187" t="s">
        <v>271</v>
      </c>
      <c r="I22" s="167">
        <v>552172.6</v>
      </c>
      <c r="J22" s="167">
        <v>552172.6</v>
      </c>
      <c r="K22" s="24"/>
      <c r="L22" s="24"/>
      <c r="M22" s="89">
        <v>552172.6</v>
      </c>
      <c r="N22" s="24"/>
      <c r="O22" s="167"/>
      <c r="P22" s="167"/>
      <c r="Q22" s="167"/>
      <c r="R22" s="167"/>
      <c r="S22" s="167"/>
      <c r="T22" s="167"/>
      <c r="U22" s="167"/>
      <c r="V22" s="167"/>
      <c r="W22" s="167"/>
      <c r="X22" s="167"/>
    </row>
    <row r="23" customHeight="1" spans="1:24">
      <c r="A23" s="187" t="s">
        <v>71</v>
      </c>
      <c r="B23" s="187" t="s">
        <v>71</v>
      </c>
      <c r="C23" s="187" t="s">
        <v>264</v>
      </c>
      <c r="D23" s="187" t="s">
        <v>265</v>
      </c>
      <c r="E23" s="187" t="s">
        <v>121</v>
      </c>
      <c r="F23" s="187" t="s">
        <v>122</v>
      </c>
      <c r="G23" s="187" t="s">
        <v>272</v>
      </c>
      <c r="H23" s="187" t="s">
        <v>273</v>
      </c>
      <c r="I23" s="167">
        <v>278875.05</v>
      </c>
      <c r="J23" s="167">
        <v>278875.05</v>
      </c>
      <c r="K23" s="24"/>
      <c r="L23" s="24"/>
      <c r="M23" s="89">
        <v>278875.05</v>
      </c>
      <c r="N23" s="24"/>
      <c r="O23" s="167"/>
      <c r="P23" s="167"/>
      <c r="Q23" s="167"/>
      <c r="R23" s="167"/>
      <c r="S23" s="167"/>
      <c r="T23" s="167"/>
      <c r="U23" s="167"/>
      <c r="V23" s="167"/>
      <c r="W23" s="167"/>
      <c r="X23" s="167"/>
    </row>
    <row r="24" customHeight="1" spans="1:24">
      <c r="A24" s="187" t="s">
        <v>71</v>
      </c>
      <c r="B24" s="187" t="s">
        <v>71</v>
      </c>
      <c r="C24" s="187" t="s">
        <v>264</v>
      </c>
      <c r="D24" s="187" t="s">
        <v>265</v>
      </c>
      <c r="E24" s="187" t="s">
        <v>121</v>
      </c>
      <c r="F24" s="187" t="s">
        <v>122</v>
      </c>
      <c r="G24" s="187" t="s">
        <v>272</v>
      </c>
      <c r="H24" s="187" t="s">
        <v>273</v>
      </c>
      <c r="I24" s="167">
        <v>100563.7</v>
      </c>
      <c r="J24" s="167">
        <v>100563.7</v>
      </c>
      <c r="K24" s="24"/>
      <c r="L24" s="24"/>
      <c r="M24" s="89">
        <v>100563.7</v>
      </c>
      <c r="N24" s="24"/>
      <c r="O24" s="167"/>
      <c r="P24" s="167"/>
      <c r="Q24" s="167"/>
      <c r="R24" s="167"/>
      <c r="S24" s="167"/>
      <c r="T24" s="167"/>
      <c r="U24" s="167"/>
      <c r="V24" s="167"/>
      <c r="W24" s="167"/>
      <c r="X24" s="167"/>
    </row>
    <row r="25" customHeight="1" spans="1:24">
      <c r="A25" s="187" t="s">
        <v>71</v>
      </c>
      <c r="B25" s="187" t="s">
        <v>71</v>
      </c>
      <c r="C25" s="187" t="s">
        <v>264</v>
      </c>
      <c r="D25" s="187" t="s">
        <v>265</v>
      </c>
      <c r="E25" s="187" t="s">
        <v>123</v>
      </c>
      <c r="F25" s="187" t="s">
        <v>124</v>
      </c>
      <c r="G25" s="187" t="s">
        <v>274</v>
      </c>
      <c r="H25" s="187" t="s">
        <v>275</v>
      </c>
      <c r="I25" s="167">
        <v>22239.36</v>
      </c>
      <c r="J25" s="167">
        <v>22239.36</v>
      </c>
      <c r="K25" s="24"/>
      <c r="L25" s="24"/>
      <c r="M25" s="89">
        <v>22239.36</v>
      </c>
      <c r="N25" s="24"/>
      <c r="O25" s="167"/>
      <c r="P25" s="167"/>
      <c r="Q25" s="167"/>
      <c r="R25" s="167"/>
      <c r="S25" s="167"/>
      <c r="T25" s="167"/>
      <c r="U25" s="167"/>
      <c r="V25" s="167"/>
      <c r="W25" s="167"/>
      <c r="X25" s="167"/>
    </row>
    <row r="26" customHeight="1" spans="1:24">
      <c r="A26" s="187" t="s">
        <v>71</v>
      </c>
      <c r="B26" s="187" t="s">
        <v>71</v>
      </c>
      <c r="C26" s="187" t="s">
        <v>264</v>
      </c>
      <c r="D26" s="187" t="s">
        <v>265</v>
      </c>
      <c r="E26" s="187" t="s">
        <v>123</v>
      </c>
      <c r="F26" s="187" t="s">
        <v>124</v>
      </c>
      <c r="G26" s="187" t="s">
        <v>274</v>
      </c>
      <c r="H26" s="187" t="s">
        <v>275</v>
      </c>
      <c r="I26" s="167">
        <v>4616.79</v>
      </c>
      <c r="J26" s="167">
        <v>4616.79</v>
      </c>
      <c r="K26" s="24"/>
      <c r="L26" s="24"/>
      <c r="M26" s="89">
        <v>4616.79</v>
      </c>
      <c r="N26" s="24"/>
      <c r="O26" s="167"/>
      <c r="P26" s="167"/>
      <c r="Q26" s="167"/>
      <c r="R26" s="167"/>
      <c r="S26" s="167"/>
      <c r="T26" s="167"/>
      <c r="U26" s="167"/>
      <c r="V26" s="167"/>
      <c r="W26" s="167"/>
      <c r="X26" s="167"/>
    </row>
    <row r="27" customHeight="1" spans="1:24">
      <c r="A27" s="187" t="s">
        <v>71</v>
      </c>
      <c r="B27" s="187" t="s">
        <v>71</v>
      </c>
      <c r="C27" s="187" t="s">
        <v>264</v>
      </c>
      <c r="D27" s="187" t="s">
        <v>265</v>
      </c>
      <c r="E27" s="187" t="s">
        <v>123</v>
      </c>
      <c r="F27" s="187" t="s">
        <v>124</v>
      </c>
      <c r="G27" s="187" t="s">
        <v>274</v>
      </c>
      <c r="H27" s="187" t="s">
        <v>275</v>
      </c>
      <c r="I27" s="167">
        <v>7413.12</v>
      </c>
      <c r="J27" s="167">
        <v>7413.12</v>
      </c>
      <c r="K27" s="24"/>
      <c r="L27" s="24"/>
      <c r="M27" s="89">
        <v>7413.12</v>
      </c>
      <c r="N27" s="24"/>
      <c r="O27" s="167"/>
      <c r="P27" s="167"/>
      <c r="Q27" s="167"/>
      <c r="R27" s="167"/>
      <c r="S27" s="167"/>
      <c r="T27" s="167"/>
      <c r="U27" s="167"/>
      <c r="V27" s="167"/>
      <c r="W27" s="167"/>
      <c r="X27" s="167"/>
    </row>
    <row r="28" customHeight="1" spans="1:24">
      <c r="A28" s="187" t="s">
        <v>71</v>
      </c>
      <c r="B28" s="187" t="s">
        <v>71</v>
      </c>
      <c r="C28" s="187" t="s">
        <v>264</v>
      </c>
      <c r="D28" s="187" t="s">
        <v>265</v>
      </c>
      <c r="E28" s="187" t="s">
        <v>123</v>
      </c>
      <c r="F28" s="187" t="s">
        <v>124</v>
      </c>
      <c r="G28" s="187" t="s">
        <v>274</v>
      </c>
      <c r="H28" s="187" t="s">
        <v>275</v>
      </c>
      <c r="I28" s="167">
        <v>12062.2</v>
      </c>
      <c r="J28" s="167">
        <v>12062.2</v>
      </c>
      <c r="K28" s="24"/>
      <c r="L28" s="24"/>
      <c r="M28" s="89">
        <v>12062.2</v>
      </c>
      <c r="N28" s="24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customHeight="1" spans="1:24">
      <c r="A29" s="187" t="s">
        <v>71</v>
      </c>
      <c r="B29" s="187" t="s">
        <v>71</v>
      </c>
      <c r="C29" s="187" t="s">
        <v>264</v>
      </c>
      <c r="D29" s="187" t="s">
        <v>265</v>
      </c>
      <c r="E29" s="187" t="s">
        <v>142</v>
      </c>
      <c r="F29" s="187" t="s">
        <v>143</v>
      </c>
      <c r="G29" s="187" t="s">
        <v>274</v>
      </c>
      <c r="H29" s="187" t="s">
        <v>275</v>
      </c>
      <c r="I29" s="167">
        <v>2304</v>
      </c>
      <c r="J29" s="167">
        <v>2304</v>
      </c>
      <c r="K29" s="24"/>
      <c r="L29" s="24"/>
      <c r="M29" s="89">
        <v>2304</v>
      </c>
      <c r="N29" s="24"/>
      <c r="O29" s="167"/>
      <c r="P29" s="167"/>
      <c r="Q29" s="167"/>
      <c r="R29" s="167"/>
      <c r="S29" s="167"/>
      <c r="T29" s="167"/>
      <c r="U29" s="167"/>
      <c r="V29" s="167"/>
      <c r="W29" s="167"/>
      <c r="X29" s="167"/>
    </row>
    <row r="30" customHeight="1" spans="1:24">
      <c r="A30" s="187" t="s">
        <v>71</v>
      </c>
      <c r="B30" s="187" t="s">
        <v>71</v>
      </c>
      <c r="C30" s="187" t="s">
        <v>264</v>
      </c>
      <c r="D30" s="187" t="s">
        <v>265</v>
      </c>
      <c r="E30" s="187" t="s">
        <v>142</v>
      </c>
      <c r="F30" s="187" t="s">
        <v>143</v>
      </c>
      <c r="G30" s="187" t="s">
        <v>274</v>
      </c>
      <c r="H30" s="187" t="s">
        <v>275</v>
      </c>
      <c r="I30" s="167">
        <v>20736</v>
      </c>
      <c r="J30" s="167">
        <v>20736</v>
      </c>
      <c r="K30" s="24"/>
      <c r="L30" s="24"/>
      <c r="M30" s="89">
        <v>20736</v>
      </c>
      <c r="N30" s="24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customHeight="1" spans="1:24">
      <c r="A31" s="187" t="s">
        <v>71</v>
      </c>
      <c r="B31" s="187" t="s">
        <v>71</v>
      </c>
      <c r="C31" s="187" t="s">
        <v>276</v>
      </c>
      <c r="D31" s="187" t="s">
        <v>183</v>
      </c>
      <c r="E31" s="187" t="s">
        <v>182</v>
      </c>
      <c r="F31" s="187" t="s">
        <v>183</v>
      </c>
      <c r="G31" s="187" t="s">
        <v>277</v>
      </c>
      <c r="H31" s="187" t="s">
        <v>183</v>
      </c>
      <c r="I31" s="167">
        <v>723732.12</v>
      </c>
      <c r="J31" s="167">
        <v>723732.12</v>
      </c>
      <c r="K31" s="24"/>
      <c r="L31" s="24"/>
      <c r="M31" s="89">
        <v>723732.12</v>
      </c>
      <c r="N31" s="24"/>
      <c r="O31" s="167"/>
      <c r="P31" s="167"/>
      <c r="Q31" s="167"/>
      <c r="R31" s="167"/>
      <c r="S31" s="167"/>
      <c r="T31" s="167"/>
      <c r="U31" s="167"/>
      <c r="V31" s="167"/>
      <c r="W31" s="167"/>
      <c r="X31" s="167"/>
    </row>
    <row r="32" customHeight="1" spans="1:24">
      <c r="A32" s="187" t="s">
        <v>71</v>
      </c>
      <c r="B32" s="187" t="s">
        <v>71</v>
      </c>
      <c r="C32" s="187" t="s">
        <v>276</v>
      </c>
      <c r="D32" s="187" t="s">
        <v>183</v>
      </c>
      <c r="E32" s="187" t="s">
        <v>182</v>
      </c>
      <c r="F32" s="187" t="s">
        <v>183</v>
      </c>
      <c r="G32" s="187" t="s">
        <v>277</v>
      </c>
      <c r="H32" s="187" t="s">
        <v>183</v>
      </c>
      <c r="I32" s="167">
        <v>277007.28</v>
      </c>
      <c r="J32" s="167">
        <v>277007.28</v>
      </c>
      <c r="K32" s="24"/>
      <c r="L32" s="24"/>
      <c r="M32" s="89">
        <v>277007.28</v>
      </c>
      <c r="N32" s="24"/>
      <c r="O32" s="167"/>
      <c r="P32" s="167"/>
      <c r="Q32" s="167"/>
      <c r="R32" s="167"/>
      <c r="S32" s="167"/>
      <c r="T32" s="167"/>
      <c r="U32" s="167"/>
      <c r="V32" s="167"/>
      <c r="W32" s="167"/>
      <c r="X32" s="167"/>
    </row>
    <row r="33" customHeight="1" spans="1:24">
      <c r="A33" s="187" t="s">
        <v>71</v>
      </c>
      <c r="B33" s="187" t="s">
        <v>71</v>
      </c>
      <c r="C33" s="187" t="s">
        <v>278</v>
      </c>
      <c r="D33" s="187" t="s">
        <v>279</v>
      </c>
      <c r="E33" s="187" t="s">
        <v>142</v>
      </c>
      <c r="F33" s="187" t="s">
        <v>143</v>
      </c>
      <c r="G33" s="187" t="s">
        <v>280</v>
      </c>
      <c r="H33" s="187" t="s">
        <v>281</v>
      </c>
      <c r="I33" s="167">
        <v>20000</v>
      </c>
      <c r="J33" s="167">
        <v>20000</v>
      </c>
      <c r="K33" s="24"/>
      <c r="L33" s="24"/>
      <c r="M33" s="89">
        <v>20000</v>
      </c>
      <c r="N33" s="24"/>
      <c r="O33" s="167"/>
      <c r="P33" s="167"/>
      <c r="Q33" s="167"/>
      <c r="R33" s="167"/>
      <c r="S33" s="167"/>
      <c r="T33" s="167"/>
      <c r="U33" s="167"/>
      <c r="V33" s="167"/>
      <c r="W33" s="167"/>
      <c r="X33" s="167"/>
    </row>
    <row r="34" customHeight="1" spans="1:24">
      <c r="A34" s="187" t="s">
        <v>71</v>
      </c>
      <c r="B34" s="187" t="s">
        <v>71</v>
      </c>
      <c r="C34" s="187" t="s">
        <v>282</v>
      </c>
      <c r="D34" s="187" t="s">
        <v>283</v>
      </c>
      <c r="E34" s="187" t="s">
        <v>142</v>
      </c>
      <c r="F34" s="187" t="s">
        <v>143</v>
      </c>
      <c r="G34" s="187" t="s">
        <v>284</v>
      </c>
      <c r="H34" s="187" t="s">
        <v>285</v>
      </c>
      <c r="I34" s="167">
        <v>176400</v>
      </c>
      <c r="J34" s="167">
        <v>176400</v>
      </c>
      <c r="K34" s="24"/>
      <c r="L34" s="24"/>
      <c r="M34" s="89">
        <v>176400</v>
      </c>
      <c r="N34" s="24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customHeight="1" spans="1:24">
      <c r="A35" s="187" t="s">
        <v>71</v>
      </c>
      <c r="B35" s="187" t="s">
        <v>71</v>
      </c>
      <c r="C35" s="187" t="s">
        <v>286</v>
      </c>
      <c r="D35" s="187" t="s">
        <v>287</v>
      </c>
      <c r="E35" s="187" t="s">
        <v>142</v>
      </c>
      <c r="F35" s="187" t="s">
        <v>143</v>
      </c>
      <c r="G35" s="187" t="s">
        <v>288</v>
      </c>
      <c r="H35" s="187" t="s">
        <v>287</v>
      </c>
      <c r="I35" s="167">
        <v>41760</v>
      </c>
      <c r="J35" s="167">
        <v>41760</v>
      </c>
      <c r="K35" s="24"/>
      <c r="L35" s="24"/>
      <c r="M35" s="89">
        <v>41760</v>
      </c>
      <c r="N35" s="24"/>
      <c r="O35" s="167"/>
      <c r="P35" s="167"/>
      <c r="Q35" s="167"/>
      <c r="R35" s="167"/>
      <c r="S35" s="167"/>
      <c r="T35" s="167"/>
      <c r="U35" s="167"/>
      <c r="V35" s="167"/>
      <c r="W35" s="167"/>
      <c r="X35" s="167"/>
    </row>
    <row r="36" customHeight="1" spans="1:24">
      <c r="A36" s="187" t="s">
        <v>71</v>
      </c>
      <c r="B36" s="187" t="s">
        <v>71</v>
      </c>
      <c r="C36" s="187" t="s">
        <v>286</v>
      </c>
      <c r="D36" s="187" t="s">
        <v>287</v>
      </c>
      <c r="E36" s="187" t="s">
        <v>142</v>
      </c>
      <c r="F36" s="187" t="s">
        <v>143</v>
      </c>
      <c r="G36" s="187" t="s">
        <v>288</v>
      </c>
      <c r="H36" s="187" t="s">
        <v>287</v>
      </c>
      <c r="I36" s="167">
        <v>125280</v>
      </c>
      <c r="J36" s="167">
        <v>125280</v>
      </c>
      <c r="K36" s="24"/>
      <c r="L36" s="24"/>
      <c r="M36" s="89">
        <v>125280</v>
      </c>
      <c r="N36" s="24"/>
      <c r="O36" s="167"/>
      <c r="P36" s="167"/>
      <c r="Q36" s="167"/>
      <c r="R36" s="167"/>
      <c r="S36" s="167"/>
      <c r="T36" s="167"/>
      <c r="U36" s="167"/>
      <c r="V36" s="167"/>
      <c r="W36" s="167"/>
      <c r="X36" s="167"/>
    </row>
    <row r="37" customHeight="1" spans="1:24">
      <c r="A37" s="187" t="s">
        <v>71</v>
      </c>
      <c r="B37" s="187" t="s">
        <v>71</v>
      </c>
      <c r="C37" s="187" t="s">
        <v>289</v>
      </c>
      <c r="D37" s="187" t="s">
        <v>290</v>
      </c>
      <c r="E37" s="187" t="s">
        <v>142</v>
      </c>
      <c r="F37" s="187" t="s">
        <v>143</v>
      </c>
      <c r="G37" s="187" t="s">
        <v>291</v>
      </c>
      <c r="H37" s="187" t="s">
        <v>292</v>
      </c>
      <c r="I37" s="167">
        <v>100000</v>
      </c>
      <c r="J37" s="167">
        <v>100000</v>
      </c>
      <c r="K37" s="24"/>
      <c r="L37" s="24"/>
      <c r="M37" s="89">
        <v>100000</v>
      </c>
      <c r="N37" s="24"/>
      <c r="O37" s="167"/>
      <c r="P37" s="167"/>
      <c r="Q37" s="167"/>
      <c r="R37" s="167"/>
      <c r="S37" s="167"/>
      <c r="T37" s="167"/>
      <c r="U37" s="167"/>
      <c r="V37" s="167"/>
      <c r="W37" s="167"/>
      <c r="X37" s="167"/>
    </row>
    <row r="38" customHeight="1" spans="1:24">
      <c r="A38" s="187" t="s">
        <v>71</v>
      </c>
      <c r="B38" s="187" t="s">
        <v>71</v>
      </c>
      <c r="C38" s="187" t="s">
        <v>289</v>
      </c>
      <c r="D38" s="187" t="s">
        <v>290</v>
      </c>
      <c r="E38" s="187" t="s">
        <v>142</v>
      </c>
      <c r="F38" s="187" t="s">
        <v>143</v>
      </c>
      <c r="G38" s="187" t="s">
        <v>291</v>
      </c>
      <c r="H38" s="187" t="s">
        <v>292</v>
      </c>
      <c r="I38" s="167">
        <v>14800</v>
      </c>
      <c r="J38" s="167">
        <v>14800</v>
      </c>
      <c r="K38" s="24"/>
      <c r="L38" s="24"/>
      <c r="M38" s="89">
        <v>14800</v>
      </c>
      <c r="N38" s="24"/>
      <c r="O38" s="167"/>
      <c r="P38" s="167"/>
      <c r="Q38" s="167"/>
      <c r="R38" s="167"/>
      <c r="S38" s="167"/>
      <c r="T38" s="167"/>
      <c r="U38" s="167"/>
      <c r="V38" s="167"/>
      <c r="W38" s="167"/>
      <c r="X38" s="167"/>
    </row>
    <row r="39" customHeight="1" spans="1:24">
      <c r="A39" s="187" t="s">
        <v>71</v>
      </c>
      <c r="B39" s="187" t="s">
        <v>71</v>
      </c>
      <c r="C39" s="187" t="s">
        <v>289</v>
      </c>
      <c r="D39" s="187" t="s">
        <v>290</v>
      </c>
      <c r="E39" s="187" t="s">
        <v>144</v>
      </c>
      <c r="F39" s="187" t="s">
        <v>145</v>
      </c>
      <c r="G39" s="187" t="s">
        <v>291</v>
      </c>
      <c r="H39" s="187" t="s">
        <v>292</v>
      </c>
      <c r="I39" s="167">
        <v>350000</v>
      </c>
      <c r="J39" s="167">
        <v>350000</v>
      </c>
      <c r="K39" s="24"/>
      <c r="L39" s="24"/>
      <c r="M39" s="89">
        <v>350000</v>
      </c>
      <c r="N39" s="24"/>
      <c r="O39" s="167"/>
      <c r="P39" s="167"/>
      <c r="Q39" s="167"/>
      <c r="R39" s="167"/>
      <c r="S39" s="167"/>
      <c r="T39" s="167"/>
      <c r="U39" s="167"/>
      <c r="V39" s="167"/>
      <c r="W39" s="167"/>
      <c r="X39" s="167"/>
    </row>
    <row r="40" customHeight="1" spans="1:24">
      <c r="A40" s="187" t="s">
        <v>71</v>
      </c>
      <c r="B40" s="187" t="s">
        <v>71</v>
      </c>
      <c r="C40" s="187" t="s">
        <v>289</v>
      </c>
      <c r="D40" s="187" t="s">
        <v>290</v>
      </c>
      <c r="E40" s="187" t="s">
        <v>142</v>
      </c>
      <c r="F40" s="187" t="s">
        <v>143</v>
      </c>
      <c r="G40" s="187" t="s">
        <v>293</v>
      </c>
      <c r="H40" s="187" t="s">
        <v>294</v>
      </c>
      <c r="I40" s="167">
        <v>30000</v>
      </c>
      <c r="J40" s="167">
        <v>30000</v>
      </c>
      <c r="K40" s="24"/>
      <c r="L40" s="24"/>
      <c r="M40" s="89">
        <v>30000</v>
      </c>
      <c r="N40" s="24"/>
      <c r="O40" s="167"/>
      <c r="P40" s="167"/>
      <c r="Q40" s="167"/>
      <c r="R40" s="167"/>
      <c r="S40" s="167"/>
      <c r="T40" s="167"/>
      <c r="U40" s="167"/>
      <c r="V40" s="167"/>
      <c r="W40" s="167"/>
      <c r="X40" s="167"/>
    </row>
    <row r="41" customHeight="1" spans="1:24">
      <c r="A41" s="187" t="s">
        <v>71</v>
      </c>
      <c r="B41" s="187" t="s">
        <v>71</v>
      </c>
      <c r="C41" s="187" t="s">
        <v>289</v>
      </c>
      <c r="D41" s="187" t="s">
        <v>290</v>
      </c>
      <c r="E41" s="187" t="s">
        <v>142</v>
      </c>
      <c r="F41" s="187" t="s">
        <v>143</v>
      </c>
      <c r="G41" s="187" t="s">
        <v>293</v>
      </c>
      <c r="H41" s="187" t="s">
        <v>294</v>
      </c>
      <c r="I41" s="167">
        <v>5200</v>
      </c>
      <c r="J41" s="167">
        <v>5200</v>
      </c>
      <c r="K41" s="24"/>
      <c r="L41" s="24"/>
      <c r="M41" s="89">
        <v>5200</v>
      </c>
      <c r="N41" s="24"/>
      <c r="O41" s="167"/>
      <c r="P41" s="167"/>
      <c r="Q41" s="167"/>
      <c r="R41" s="167"/>
      <c r="S41" s="167"/>
      <c r="T41" s="167"/>
      <c r="U41" s="167"/>
      <c r="V41" s="167"/>
      <c r="W41" s="167"/>
      <c r="X41" s="167"/>
    </row>
    <row r="42" customHeight="1" spans="1:24">
      <c r="A42" s="187" t="s">
        <v>71</v>
      </c>
      <c r="B42" s="187" t="s">
        <v>71</v>
      </c>
      <c r="C42" s="187" t="s">
        <v>289</v>
      </c>
      <c r="D42" s="187" t="s">
        <v>290</v>
      </c>
      <c r="E42" s="187" t="s">
        <v>142</v>
      </c>
      <c r="F42" s="187" t="s">
        <v>143</v>
      </c>
      <c r="G42" s="187" t="s">
        <v>295</v>
      </c>
      <c r="H42" s="187" t="s">
        <v>296</v>
      </c>
      <c r="I42" s="167">
        <v>20000</v>
      </c>
      <c r="J42" s="167">
        <v>20000</v>
      </c>
      <c r="K42" s="24"/>
      <c r="L42" s="24"/>
      <c r="M42" s="89">
        <v>20000</v>
      </c>
      <c r="N42" s="24"/>
      <c r="O42" s="167"/>
      <c r="P42" s="167"/>
      <c r="Q42" s="167"/>
      <c r="R42" s="167"/>
      <c r="S42" s="167"/>
      <c r="T42" s="167"/>
      <c r="U42" s="167"/>
      <c r="V42" s="167"/>
      <c r="W42" s="167"/>
      <c r="X42" s="167"/>
    </row>
    <row r="43" customHeight="1" spans="1:24">
      <c r="A43" s="187" t="s">
        <v>71</v>
      </c>
      <c r="B43" s="187" t="s">
        <v>71</v>
      </c>
      <c r="C43" s="187" t="s">
        <v>289</v>
      </c>
      <c r="D43" s="187" t="s">
        <v>290</v>
      </c>
      <c r="E43" s="187" t="s">
        <v>107</v>
      </c>
      <c r="F43" s="187" t="s">
        <v>108</v>
      </c>
      <c r="G43" s="187" t="s">
        <v>297</v>
      </c>
      <c r="H43" s="187" t="s">
        <v>298</v>
      </c>
      <c r="I43" s="167">
        <v>33000</v>
      </c>
      <c r="J43" s="167">
        <v>33000</v>
      </c>
      <c r="K43" s="24"/>
      <c r="L43" s="24"/>
      <c r="M43" s="89">
        <v>33000</v>
      </c>
      <c r="N43" s="24"/>
      <c r="O43" s="167"/>
      <c r="P43" s="167"/>
      <c r="Q43" s="167"/>
      <c r="R43" s="167"/>
      <c r="S43" s="167"/>
      <c r="T43" s="167"/>
      <c r="U43" s="167"/>
      <c r="V43" s="167"/>
      <c r="W43" s="167"/>
      <c r="X43" s="167"/>
    </row>
    <row r="44" customHeight="1" spans="1:24">
      <c r="A44" s="187" t="s">
        <v>71</v>
      </c>
      <c r="B44" s="187" t="s">
        <v>71</v>
      </c>
      <c r="C44" s="187" t="s">
        <v>289</v>
      </c>
      <c r="D44" s="187" t="s">
        <v>290</v>
      </c>
      <c r="E44" s="187" t="s">
        <v>142</v>
      </c>
      <c r="F44" s="187" t="s">
        <v>143</v>
      </c>
      <c r="G44" s="187" t="s">
        <v>297</v>
      </c>
      <c r="H44" s="187" t="s">
        <v>298</v>
      </c>
      <c r="I44" s="167">
        <v>6000</v>
      </c>
      <c r="J44" s="167">
        <v>6000</v>
      </c>
      <c r="K44" s="24"/>
      <c r="L44" s="24"/>
      <c r="M44" s="89">
        <v>6000</v>
      </c>
      <c r="N44" s="24"/>
      <c r="O44" s="167"/>
      <c r="P44" s="167"/>
      <c r="Q44" s="167"/>
      <c r="R44" s="167"/>
      <c r="S44" s="167"/>
      <c r="T44" s="167"/>
      <c r="U44" s="167"/>
      <c r="V44" s="167"/>
      <c r="W44" s="167"/>
      <c r="X44" s="167"/>
    </row>
    <row r="45" customHeight="1" spans="1:24">
      <c r="A45" s="187" t="s">
        <v>71</v>
      </c>
      <c r="B45" s="187" t="s">
        <v>71</v>
      </c>
      <c r="C45" s="187" t="s">
        <v>299</v>
      </c>
      <c r="D45" s="187" t="s">
        <v>300</v>
      </c>
      <c r="E45" s="187" t="s">
        <v>142</v>
      </c>
      <c r="F45" s="187" t="s">
        <v>143</v>
      </c>
      <c r="G45" s="187" t="s">
        <v>258</v>
      </c>
      <c r="H45" s="187" t="s">
        <v>259</v>
      </c>
      <c r="I45" s="167">
        <v>297120</v>
      </c>
      <c r="J45" s="167">
        <v>297120</v>
      </c>
      <c r="K45" s="24"/>
      <c r="L45" s="24"/>
      <c r="M45" s="89">
        <v>297120</v>
      </c>
      <c r="N45" s="24"/>
      <c r="O45" s="167"/>
      <c r="P45" s="167"/>
      <c r="Q45" s="167"/>
      <c r="R45" s="167"/>
      <c r="S45" s="167"/>
      <c r="T45" s="167"/>
      <c r="U45" s="167"/>
      <c r="V45" s="167"/>
      <c r="W45" s="167"/>
      <c r="X45" s="167"/>
    </row>
    <row r="46" customHeight="1" spans="1:24">
      <c r="A46" s="187" t="s">
        <v>71</v>
      </c>
      <c r="B46" s="187" t="s">
        <v>71</v>
      </c>
      <c r="C46" s="187" t="s">
        <v>301</v>
      </c>
      <c r="D46" s="187" t="s">
        <v>302</v>
      </c>
      <c r="E46" s="187" t="s">
        <v>142</v>
      </c>
      <c r="F46" s="187" t="s">
        <v>143</v>
      </c>
      <c r="G46" s="187" t="s">
        <v>303</v>
      </c>
      <c r="H46" s="187" t="s">
        <v>304</v>
      </c>
      <c r="I46" s="167">
        <v>216000</v>
      </c>
      <c r="J46" s="167">
        <v>216000</v>
      </c>
      <c r="K46" s="24"/>
      <c r="L46" s="24"/>
      <c r="M46" s="89">
        <v>216000</v>
      </c>
      <c r="N46" s="24"/>
      <c r="O46" s="167"/>
      <c r="P46" s="167"/>
      <c r="Q46" s="167"/>
      <c r="R46" s="167"/>
      <c r="S46" s="167"/>
      <c r="T46" s="167"/>
      <c r="U46" s="167"/>
      <c r="V46" s="167"/>
      <c r="W46" s="167"/>
      <c r="X46" s="167"/>
    </row>
    <row r="47" customHeight="1" spans="1:24">
      <c r="A47" s="187" t="s">
        <v>71</v>
      </c>
      <c r="B47" s="187" t="s">
        <v>71</v>
      </c>
      <c r="C47" s="187" t="s">
        <v>305</v>
      </c>
      <c r="D47" s="187" t="s">
        <v>306</v>
      </c>
      <c r="E47" s="187" t="s">
        <v>142</v>
      </c>
      <c r="F47" s="187" t="s">
        <v>143</v>
      </c>
      <c r="G47" s="187" t="s">
        <v>262</v>
      </c>
      <c r="H47" s="187" t="s">
        <v>263</v>
      </c>
      <c r="I47" s="167">
        <v>453600</v>
      </c>
      <c r="J47" s="167">
        <v>453600</v>
      </c>
      <c r="K47" s="24"/>
      <c r="L47" s="24"/>
      <c r="M47" s="89">
        <v>453600</v>
      </c>
      <c r="N47" s="24"/>
      <c r="O47" s="167"/>
      <c r="P47" s="167"/>
      <c r="Q47" s="167"/>
      <c r="R47" s="167"/>
      <c r="S47" s="167"/>
      <c r="T47" s="167"/>
      <c r="U47" s="167"/>
      <c r="V47" s="167"/>
      <c r="W47" s="167"/>
      <c r="X47" s="167"/>
    </row>
    <row r="48" customHeight="1" spans="1:24">
      <c r="A48" s="187" t="s">
        <v>71</v>
      </c>
      <c r="B48" s="187" t="s">
        <v>71</v>
      </c>
      <c r="C48" s="187" t="s">
        <v>307</v>
      </c>
      <c r="D48" s="187" t="s">
        <v>308</v>
      </c>
      <c r="E48" s="187" t="s">
        <v>111</v>
      </c>
      <c r="F48" s="187" t="s">
        <v>112</v>
      </c>
      <c r="G48" s="187" t="s">
        <v>303</v>
      </c>
      <c r="H48" s="187" t="s">
        <v>304</v>
      </c>
      <c r="I48" s="167">
        <v>69888</v>
      </c>
      <c r="J48" s="167">
        <v>69888</v>
      </c>
      <c r="K48" s="24"/>
      <c r="L48" s="24"/>
      <c r="M48" s="89">
        <v>69888</v>
      </c>
      <c r="N48" s="24"/>
      <c r="O48" s="167"/>
      <c r="P48" s="167"/>
      <c r="Q48" s="167"/>
      <c r="R48" s="167"/>
      <c r="S48" s="167"/>
      <c r="T48" s="167"/>
      <c r="U48" s="167"/>
      <c r="V48" s="167"/>
      <c r="W48" s="167"/>
      <c r="X48" s="167"/>
    </row>
    <row r="49" customHeight="1" spans="1:24">
      <c r="A49" s="187" t="s">
        <v>71</v>
      </c>
      <c r="B49" s="187" t="s">
        <v>71</v>
      </c>
      <c r="C49" s="187" t="s">
        <v>309</v>
      </c>
      <c r="D49" s="187" t="s">
        <v>275</v>
      </c>
      <c r="E49" s="187" t="s">
        <v>121</v>
      </c>
      <c r="F49" s="187" t="s">
        <v>122</v>
      </c>
      <c r="G49" s="187" t="s">
        <v>272</v>
      </c>
      <c r="H49" s="187" t="s">
        <v>273</v>
      </c>
      <c r="I49" s="167">
        <v>220000</v>
      </c>
      <c r="J49" s="167">
        <v>220000</v>
      </c>
      <c r="K49" s="24"/>
      <c r="L49" s="24"/>
      <c r="M49" s="89">
        <v>220000</v>
      </c>
      <c r="N49" s="24"/>
      <c r="O49" s="167"/>
      <c r="P49" s="167"/>
      <c r="Q49" s="167"/>
      <c r="R49" s="167"/>
      <c r="S49" s="167"/>
      <c r="T49" s="167"/>
      <c r="U49" s="167"/>
      <c r="V49" s="167"/>
      <c r="W49" s="167"/>
      <c r="X49" s="167"/>
    </row>
    <row r="50" customHeight="1" spans="1:24">
      <c r="A50" s="187" t="s">
        <v>71</v>
      </c>
      <c r="B50" s="187" t="s">
        <v>71</v>
      </c>
      <c r="C50" s="187" t="s">
        <v>310</v>
      </c>
      <c r="D50" s="187" t="s">
        <v>230</v>
      </c>
      <c r="E50" s="187" t="s">
        <v>142</v>
      </c>
      <c r="F50" s="187" t="s">
        <v>143</v>
      </c>
      <c r="G50" s="187" t="s">
        <v>311</v>
      </c>
      <c r="H50" s="187" t="s">
        <v>230</v>
      </c>
      <c r="I50" s="167">
        <v>16400</v>
      </c>
      <c r="J50" s="167">
        <v>16400</v>
      </c>
      <c r="K50" s="24"/>
      <c r="L50" s="24"/>
      <c r="M50" s="89">
        <v>16400</v>
      </c>
      <c r="N50" s="24"/>
      <c r="O50" s="167"/>
      <c r="P50" s="167"/>
      <c r="Q50" s="167"/>
      <c r="R50" s="167"/>
      <c r="S50" s="167"/>
      <c r="T50" s="167"/>
      <c r="U50" s="167"/>
      <c r="V50" s="167"/>
      <c r="W50" s="167"/>
      <c r="X50" s="167"/>
    </row>
    <row r="51" customHeight="1" spans="1:24">
      <c r="A51" s="33" t="s">
        <v>225</v>
      </c>
      <c r="B51" s="34"/>
      <c r="C51" s="188"/>
      <c r="D51" s="188"/>
      <c r="E51" s="188"/>
      <c r="F51" s="188"/>
      <c r="G51" s="188"/>
      <c r="H51" s="189"/>
      <c r="I51" s="167">
        <v>13824980.56</v>
      </c>
      <c r="J51" s="167">
        <v>13824980.56</v>
      </c>
      <c r="K51" s="167"/>
      <c r="L51" s="167"/>
      <c r="M51" s="89">
        <v>13824980.56</v>
      </c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</row>
  </sheetData>
  <mergeCells count="31">
    <mergeCell ref="A2:X2"/>
    <mergeCell ref="A3:H3"/>
    <mergeCell ref="I4:X4"/>
    <mergeCell ref="J5:N5"/>
    <mergeCell ref="O5:Q5"/>
    <mergeCell ref="S5:X5"/>
    <mergeCell ref="A51:H5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3"/>
  <sheetViews>
    <sheetView showZeros="0" workbookViewId="0">
      <pane ySplit="1" topLeftCell="A19" activePane="bottomLeft" state="frozen"/>
      <selection/>
      <selection pane="bottomLeft" activeCell="C33" sqref="C33"/>
    </sheetView>
  </sheetViews>
  <sheetFormatPr defaultColWidth="9.12962962962963" defaultRowHeight="14.25" customHeight="1"/>
  <cols>
    <col min="1" max="1" width="10.25" style="1" customWidth="1"/>
    <col min="2" max="2" width="18.6296296296296" style="1" customWidth="1"/>
    <col min="3" max="3" width="67.25" style="1" customWidth="1"/>
    <col min="4" max="4" width="21.1296296296296" style="1" customWidth="1"/>
    <col min="5" max="5" width="11.1296296296296" style="1" customWidth="1"/>
    <col min="6" max="6" width="30.6296296296296" style="1" customWidth="1"/>
    <col min="7" max="7" width="7" style="1" customWidth="1"/>
    <col min="8" max="8" width="12.3796296296296" style="1" customWidth="1"/>
    <col min="9" max="9" width="14" style="1" customWidth="1"/>
    <col min="10" max="10" width="15.3796296296296" style="1" customWidth="1"/>
    <col min="11" max="11" width="15.5" style="1" customWidth="1"/>
    <col min="12" max="12" width="13.75" style="1" customWidth="1"/>
    <col min="13" max="13" width="8.25" style="1" customWidth="1"/>
    <col min="14" max="14" width="7.87962962962963" style="1" customWidth="1"/>
    <col min="15" max="15" width="12.75" style="1" customWidth="1"/>
    <col min="16" max="16" width="7.62962962962963" style="1" customWidth="1"/>
    <col min="17" max="23" width="6.87962962962963" style="1" customWidth="1"/>
    <col min="24" max="16384" width="9.12962962962963" style="1"/>
  </cols>
  <sheetData>
    <row r="1" s="1" customFormat="1" ht="13.5" customHeight="1" spans="2:23">
      <c r="B1" s="177"/>
      <c r="E1" s="2"/>
      <c r="F1" s="2"/>
      <c r="G1" s="2"/>
      <c r="H1" s="2"/>
      <c r="U1" s="177"/>
      <c r="W1" s="182" t="s">
        <v>312</v>
      </c>
    </row>
    <row r="2" s="1" customFormat="1" ht="46.5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13.5" customHeight="1" spans="1:23">
      <c r="A3" s="5" t="str">
        <f>"单位名称："&amp;"寻甸回族彝族自治县水务局"</f>
        <v>单位名称：寻甸回族彝族自治县水务局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U3" s="177"/>
      <c r="W3" s="157" t="s">
        <v>2</v>
      </c>
    </row>
    <row r="4" s="1" customFormat="1" ht="21.75" customHeight="1" spans="1:23">
      <c r="A4" s="9" t="s">
        <v>313</v>
      </c>
      <c r="B4" s="10" t="s">
        <v>236</v>
      </c>
      <c r="C4" s="9" t="s">
        <v>237</v>
      </c>
      <c r="D4" s="9" t="s">
        <v>314</v>
      </c>
      <c r="E4" s="10" t="s">
        <v>238</v>
      </c>
      <c r="F4" s="10" t="s">
        <v>239</v>
      </c>
      <c r="G4" s="10" t="s">
        <v>315</v>
      </c>
      <c r="H4" s="10" t="s">
        <v>316</v>
      </c>
      <c r="I4" s="28" t="s">
        <v>56</v>
      </c>
      <c r="J4" s="11" t="s">
        <v>317</v>
      </c>
      <c r="K4" s="12"/>
      <c r="L4" s="12"/>
      <c r="M4" s="13"/>
      <c r="N4" s="11" t="s">
        <v>244</v>
      </c>
      <c r="O4" s="12"/>
      <c r="P4" s="13"/>
      <c r="Q4" s="10" t="s">
        <v>62</v>
      </c>
      <c r="R4" s="11" t="s">
        <v>63</v>
      </c>
      <c r="S4" s="12"/>
      <c r="T4" s="12"/>
      <c r="U4" s="12"/>
      <c r="V4" s="12"/>
      <c r="W4" s="13"/>
    </row>
    <row r="5" s="1" customFormat="1" ht="21.75" customHeight="1" spans="1:23">
      <c r="A5" s="14"/>
      <c r="B5" s="29"/>
      <c r="C5" s="14"/>
      <c r="D5" s="14"/>
      <c r="E5" s="15"/>
      <c r="F5" s="15"/>
      <c r="G5" s="15"/>
      <c r="H5" s="15"/>
      <c r="I5" s="29"/>
      <c r="J5" s="178" t="s">
        <v>59</v>
      </c>
      <c r="K5" s="179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10" t="s">
        <v>65</v>
      </c>
      <c r="T5" s="10" t="s">
        <v>250</v>
      </c>
      <c r="U5" s="10" t="s">
        <v>67</v>
      </c>
      <c r="V5" s="10" t="s">
        <v>68</v>
      </c>
      <c r="W5" s="10" t="s">
        <v>69</v>
      </c>
    </row>
    <row r="6" s="1" customFormat="1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80"/>
      <c r="K6" s="18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1" customFormat="1" ht="29" customHeight="1" spans="1:23">
      <c r="A7" s="17"/>
      <c r="B7" s="19"/>
      <c r="C7" s="17"/>
      <c r="D7" s="17"/>
      <c r="E7" s="18"/>
      <c r="F7" s="18"/>
      <c r="G7" s="18"/>
      <c r="H7" s="18"/>
      <c r="I7" s="19"/>
      <c r="J7" s="73" t="s">
        <v>58</v>
      </c>
      <c r="K7" s="73" t="s">
        <v>318</v>
      </c>
      <c r="L7" s="18"/>
      <c r="M7" s="1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s="1" customFormat="1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20">
        <v>21</v>
      </c>
      <c r="V8" s="36">
        <v>22</v>
      </c>
      <c r="W8" s="20">
        <v>23</v>
      </c>
    </row>
    <row r="9" s="1" customFormat="1" ht="21.75" customHeight="1" spans="1:23">
      <c r="A9" s="75" t="s">
        <v>319</v>
      </c>
      <c r="B9" s="75" t="s">
        <v>320</v>
      </c>
      <c r="C9" s="75" t="s">
        <v>321</v>
      </c>
      <c r="D9" s="75" t="s">
        <v>71</v>
      </c>
      <c r="E9" s="75" t="s">
        <v>176</v>
      </c>
      <c r="F9" s="75" t="s">
        <v>177</v>
      </c>
      <c r="G9" s="75" t="s">
        <v>303</v>
      </c>
      <c r="H9" s="75" t="s">
        <v>304</v>
      </c>
      <c r="I9" s="167">
        <v>469299.26</v>
      </c>
      <c r="J9" s="167"/>
      <c r="K9" s="89"/>
      <c r="L9" s="167"/>
      <c r="M9" s="167"/>
      <c r="N9" s="167"/>
      <c r="O9" s="167">
        <v>469299.26</v>
      </c>
      <c r="P9" s="167"/>
      <c r="Q9" s="167"/>
      <c r="R9" s="167"/>
      <c r="S9" s="167"/>
      <c r="T9" s="167"/>
      <c r="U9" s="167"/>
      <c r="V9" s="167"/>
      <c r="W9" s="167"/>
    </row>
    <row r="10" s="1" customFormat="1" ht="21.75" customHeight="1" spans="1:23">
      <c r="A10" s="75" t="s">
        <v>319</v>
      </c>
      <c r="B10" s="75" t="s">
        <v>322</v>
      </c>
      <c r="C10" s="75" t="s">
        <v>323</v>
      </c>
      <c r="D10" s="75" t="s">
        <v>71</v>
      </c>
      <c r="E10" s="75" t="s">
        <v>176</v>
      </c>
      <c r="F10" s="75" t="s">
        <v>177</v>
      </c>
      <c r="G10" s="75" t="s">
        <v>303</v>
      </c>
      <c r="H10" s="75" t="s">
        <v>304</v>
      </c>
      <c r="I10" s="167">
        <v>820950</v>
      </c>
      <c r="J10" s="167"/>
      <c r="K10" s="89"/>
      <c r="L10" s="167"/>
      <c r="M10" s="167"/>
      <c r="N10" s="167"/>
      <c r="O10" s="167">
        <v>820950</v>
      </c>
      <c r="P10" s="167"/>
      <c r="Q10" s="167"/>
      <c r="R10" s="167"/>
      <c r="S10" s="167"/>
      <c r="T10" s="167"/>
      <c r="U10" s="167"/>
      <c r="V10" s="167"/>
      <c r="W10" s="167"/>
    </row>
    <row r="11" s="1" customFormat="1" ht="21.75" customHeight="1" spans="1:23">
      <c r="A11" s="75" t="s">
        <v>319</v>
      </c>
      <c r="B11" s="75" t="s">
        <v>324</v>
      </c>
      <c r="C11" s="75" t="s">
        <v>325</v>
      </c>
      <c r="D11" s="75" t="s">
        <v>71</v>
      </c>
      <c r="E11" s="75" t="s">
        <v>224</v>
      </c>
      <c r="F11" s="75" t="s">
        <v>83</v>
      </c>
      <c r="G11" s="75" t="s">
        <v>291</v>
      </c>
      <c r="H11" s="75" t="s">
        <v>292</v>
      </c>
      <c r="I11" s="167"/>
      <c r="J11" s="167"/>
      <c r="K11" s="89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</row>
    <row r="12" s="1" customFormat="1" ht="21.75" customHeight="1" spans="1:23">
      <c r="A12" s="75" t="s">
        <v>319</v>
      </c>
      <c r="B12" s="75" t="s">
        <v>326</v>
      </c>
      <c r="C12" s="75" t="s">
        <v>327</v>
      </c>
      <c r="D12" s="75" t="s">
        <v>71</v>
      </c>
      <c r="E12" s="75" t="s">
        <v>164</v>
      </c>
      <c r="F12" s="75" t="s">
        <v>165</v>
      </c>
      <c r="G12" s="75" t="s">
        <v>328</v>
      </c>
      <c r="H12" s="75" t="s">
        <v>329</v>
      </c>
      <c r="I12" s="167">
        <v>11620</v>
      </c>
      <c r="J12" s="167">
        <v>11620</v>
      </c>
      <c r="K12" s="89">
        <v>11620</v>
      </c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</row>
    <row r="13" s="1" customFormat="1" ht="21.75" customHeight="1" spans="1:23">
      <c r="A13" s="75" t="s">
        <v>319</v>
      </c>
      <c r="B13" s="75" t="s">
        <v>330</v>
      </c>
      <c r="C13" s="75" t="s">
        <v>331</v>
      </c>
      <c r="D13" s="75" t="s">
        <v>71</v>
      </c>
      <c r="E13" s="75" t="s">
        <v>172</v>
      </c>
      <c r="F13" s="75" t="s">
        <v>173</v>
      </c>
      <c r="G13" s="75" t="s">
        <v>332</v>
      </c>
      <c r="H13" s="75" t="s">
        <v>333</v>
      </c>
      <c r="I13" s="167">
        <v>11730000</v>
      </c>
      <c r="J13" s="167"/>
      <c r="K13" s="89"/>
      <c r="L13" s="167">
        <v>11730000</v>
      </c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</row>
    <row r="14" s="1" customFormat="1" ht="21.75" customHeight="1" spans="1:23">
      <c r="A14" s="75" t="s">
        <v>319</v>
      </c>
      <c r="B14" s="75" t="s">
        <v>334</v>
      </c>
      <c r="C14" s="75" t="s">
        <v>335</v>
      </c>
      <c r="D14" s="75" t="s">
        <v>71</v>
      </c>
      <c r="E14" s="75" t="s">
        <v>129</v>
      </c>
      <c r="F14" s="75" t="s">
        <v>130</v>
      </c>
      <c r="G14" s="75" t="s">
        <v>332</v>
      </c>
      <c r="H14" s="75" t="s">
        <v>333</v>
      </c>
      <c r="I14" s="167">
        <v>2042343.91</v>
      </c>
      <c r="J14" s="167"/>
      <c r="K14" s="89"/>
      <c r="L14" s="167">
        <v>2042343.91</v>
      </c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</row>
    <row r="15" s="1" customFormat="1" ht="21.75" customHeight="1" spans="1:23">
      <c r="A15" s="75" t="s">
        <v>319</v>
      </c>
      <c r="B15" s="75" t="s">
        <v>336</v>
      </c>
      <c r="C15" s="75" t="s">
        <v>337</v>
      </c>
      <c r="D15" s="75" t="s">
        <v>71</v>
      </c>
      <c r="E15" s="75" t="s">
        <v>131</v>
      </c>
      <c r="F15" s="75" t="s">
        <v>132</v>
      </c>
      <c r="G15" s="75" t="s">
        <v>332</v>
      </c>
      <c r="H15" s="75" t="s">
        <v>333</v>
      </c>
      <c r="I15" s="167">
        <v>490000</v>
      </c>
      <c r="J15" s="167"/>
      <c r="K15" s="89"/>
      <c r="L15" s="167">
        <v>490000</v>
      </c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</row>
    <row r="16" s="1" customFormat="1" ht="21.75" customHeight="1" spans="1:23">
      <c r="A16" s="75" t="s">
        <v>319</v>
      </c>
      <c r="B16" s="75" t="s">
        <v>338</v>
      </c>
      <c r="C16" s="75" t="s">
        <v>339</v>
      </c>
      <c r="D16" s="75" t="s">
        <v>71</v>
      </c>
      <c r="E16" s="75" t="s">
        <v>131</v>
      </c>
      <c r="F16" s="75" t="s">
        <v>132</v>
      </c>
      <c r="G16" s="75" t="s">
        <v>332</v>
      </c>
      <c r="H16" s="75" t="s">
        <v>333</v>
      </c>
      <c r="I16" s="167">
        <v>320000</v>
      </c>
      <c r="J16" s="167"/>
      <c r="K16" s="89"/>
      <c r="L16" s="167">
        <v>320000</v>
      </c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</row>
    <row r="17" s="1" customFormat="1" ht="21.75" customHeight="1" spans="1:23">
      <c r="A17" s="75" t="s">
        <v>319</v>
      </c>
      <c r="B17" s="75" t="s">
        <v>340</v>
      </c>
      <c r="C17" s="75" t="s">
        <v>341</v>
      </c>
      <c r="D17" s="75" t="s">
        <v>71</v>
      </c>
      <c r="E17" s="75" t="s">
        <v>131</v>
      </c>
      <c r="F17" s="75" t="s">
        <v>132</v>
      </c>
      <c r="G17" s="75" t="s">
        <v>332</v>
      </c>
      <c r="H17" s="75" t="s">
        <v>333</v>
      </c>
      <c r="I17" s="167">
        <v>390000</v>
      </c>
      <c r="J17" s="167"/>
      <c r="K17" s="89"/>
      <c r="L17" s="167">
        <v>390000</v>
      </c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</row>
    <row r="18" s="1" customFormat="1" ht="21.75" customHeight="1" spans="1:23">
      <c r="A18" s="75" t="s">
        <v>319</v>
      </c>
      <c r="B18" s="75" t="s">
        <v>342</v>
      </c>
      <c r="C18" s="75" t="s">
        <v>343</v>
      </c>
      <c r="D18" s="75" t="s">
        <v>71</v>
      </c>
      <c r="E18" s="75" t="s">
        <v>144</v>
      </c>
      <c r="F18" s="75" t="s">
        <v>145</v>
      </c>
      <c r="G18" s="75" t="s">
        <v>291</v>
      </c>
      <c r="H18" s="75" t="s">
        <v>292</v>
      </c>
      <c r="I18" s="167">
        <v>400000</v>
      </c>
      <c r="J18" s="167">
        <v>400000</v>
      </c>
      <c r="K18" s="89">
        <v>400000</v>
      </c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</row>
    <row r="19" s="1" customFormat="1" ht="21.75" customHeight="1" spans="1:23">
      <c r="A19" s="75" t="s">
        <v>319</v>
      </c>
      <c r="B19" s="75" t="s">
        <v>344</v>
      </c>
      <c r="C19" s="75" t="s">
        <v>345</v>
      </c>
      <c r="D19" s="75" t="s">
        <v>71</v>
      </c>
      <c r="E19" s="75" t="s">
        <v>152</v>
      </c>
      <c r="F19" s="75" t="s">
        <v>153</v>
      </c>
      <c r="G19" s="75" t="s">
        <v>346</v>
      </c>
      <c r="H19" s="75" t="s">
        <v>347</v>
      </c>
      <c r="I19" s="167">
        <v>172000</v>
      </c>
      <c r="J19" s="167">
        <v>172000</v>
      </c>
      <c r="K19" s="89">
        <v>172000</v>
      </c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</row>
    <row r="20" s="1" customFormat="1" ht="21.75" customHeight="1" spans="1:23">
      <c r="A20" s="75" t="s">
        <v>319</v>
      </c>
      <c r="B20" s="75" t="s">
        <v>348</v>
      </c>
      <c r="C20" s="75" t="s">
        <v>349</v>
      </c>
      <c r="D20" s="75" t="s">
        <v>71</v>
      </c>
      <c r="E20" s="75" t="s">
        <v>146</v>
      </c>
      <c r="F20" s="75" t="s">
        <v>147</v>
      </c>
      <c r="G20" s="75" t="s">
        <v>332</v>
      </c>
      <c r="H20" s="75" t="s">
        <v>333</v>
      </c>
      <c r="I20" s="167">
        <v>905000</v>
      </c>
      <c r="J20" s="167">
        <v>905000</v>
      </c>
      <c r="K20" s="89">
        <v>905000</v>
      </c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</row>
    <row r="21" s="1" customFormat="1" ht="21.75" customHeight="1" spans="1:23">
      <c r="A21" s="75" t="s">
        <v>319</v>
      </c>
      <c r="B21" s="75" t="s">
        <v>350</v>
      </c>
      <c r="C21" s="75" t="s">
        <v>351</v>
      </c>
      <c r="D21" s="75" t="s">
        <v>71</v>
      </c>
      <c r="E21" s="75" t="s">
        <v>144</v>
      </c>
      <c r="F21" s="75" t="s">
        <v>145</v>
      </c>
      <c r="G21" s="75" t="s">
        <v>291</v>
      </c>
      <c r="H21" s="75" t="s">
        <v>292</v>
      </c>
      <c r="I21" s="167">
        <v>5800</v>
      </c>
      <c r="J21" s="167">
        <v>5800</v>
      </c>
      <c r="K21" s="89">
        <v>5800</v>
      </c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</row>
    <row r="22" s="1" customFormat="1" ht="21.75" customHeight="1" spans="1:23">
      <c r="A22" s="75" t="s">
        <v>319</v>
      </c>
      <c r="B22" s="75" t="s">
        <v>352</v>
      </c>
      <c r="C22" s="75" t="s">
        <v>353</v>
      </c>
      <c r="D22" s="75" t="s">
        <v>71</v>
      </c>
      <c r="E22" s="75" t="s">
        <v>144</v>
      </c>
      <c r="F22" s="75" t="s">
        <v>145</v>
      </c>
      <c r="G22" s="75" t="s">
        <v>291</v>
      </c>
      <c r="H22" s="75" t="s">
        <v>292</v>
      </c>
      <c r="I22" s="167">
        <v>196179.27</v>
      </c>
      <c r="J22" s="167">
        <v>196179.27</v>
      </c>
      <c r="K22" s="89">
        <v>196179.27</v>
      </c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</row>
    <row r="23" s="1" customFormat="1" ht="21.75" customHeight="1" spans="1:23">
      <c r="A23" s="75" t="s">
        <v>319</v>
      </c>
      <c r="B23" s="75" t="s">
        <v>354</v>
      </c>
      <c r="C23" s="75" t="s">
        <v>355</v>
      </c>
      <c r="D23" s="75" t="s">
        <v>71</v>
      </c>
      <c r="E23" s="75" t="s">
        <v>148</v>
      </c>
      <c r="F23" s="75" t="s">
        <v>149</v>
      </c>
      <c r="G23" s="75" t="s">
        <v>332</v>
      </c>
      <c r="H23" s="75" t="s">
        <v>333</v>
      </c>
      <c r="I23" s="167">
        <v>2100000</v>
      </c>
      <c r="J23" s="167">
        <v>2100000</v>
      </c>
      <c r="K23" s="89">
        <v>2100000</v>
      </c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</row>
    <row r="24" s="1" customFormat="1" ht="21.75" customHeight="1" spans="1:23">
      <c r="A24" s="75" t="s">
        <v>319</v>
      </c>
      <c r="B24" s="75" t="s">
        <v>356</v>
      </c>
      <c r="C24" s="75" t="s">
        <v>357</v>
      </c>
      <c r="D24" s="75" t="s">
        <v>71</v>
      </c>
      <c r="E24" s="75" t="s">
        <v>148</v>
      </c>
      <c r="F24" s="75" t="s">
        <v>149</v>
      </c>
      <c r="G24" s="75" t="s">
        <v>332</v>
      </c>
      <c r="H24" s="75" t="s">
        <v>333</v>
      </c>
      <c r="I24" s="167">
        <v>170000</v>
      </c>
      <c r="J24" s="167">
        <v>170000</v>
      </c>
      <c r="K24" s="89">
        <v>170000</v>
      </c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</row>
    <row r="25" s="1" customFormat="1" ht="21.75" customHeight="1" spans="1:23">
      <c r="A25" s="75" t="s">
        <v>319</v>
      </c>
      <c r="B25" s="75" t="s">
        <v>358</v>
      </c>
      <c r="C25" s="75" t="s">
        <v>359</v>
      </c>
      <c r="D25" s="75" t="s">
        <v>71</v>
      </c>
      <c r="E25" s="75" t="s">
        <v>146</v>
      </c>
      <c r="F25" s="75" t="s">
        <v>147</v>
      </c>
      <c r="G25" s="75" t="s">
        <v>332</v>
      </c>
      <c r="H25" s="75" t="s">
        <v>333</v>
      </c>
      <c r="I25" s="167">
        <v>800000</v>
      </c>
      <c r="J25" s="167">
        <v>800000</v>
      </c>
      <c r="K25" s="89">
        <v>800000</v>
      </c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</row>
    <row r="26" s="1" customFormat="1" ht="21.75" customHeight="1" spans="1:23">
      <c r="A26" s="75" t="s">
        <v>319</v>
      </c>
      <c r="B26" s="75" t="s">
        <v>360</v>
      </c>
      <c r="C26" s="75" t="s">
        <v>361</v>
      </c>
      <c r="D26" s="75" t="s">
        <v>71</v>
      </c>
      <c r="E26" s="75" t="s">
        <v>146</v>
      </c>
      <c r="F26" s="75" t="s">
        <v>147</v>
      </c>
      <c r="G26" s="75" t="s">
        <v>332</v>
      </c>
      <c r="H26" s="75" t="s">
        <v>333</v>
      </c>
      <c r="I26" s="167">
        <v>5675866.67</v>
      </c>
      <c r="J26" s="167">
        <v>5675866.67</v>
      </c>
      <c r="K26" s="89">
        <v>5675866.67</v>
      </c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</row>
    <row r="27" s="1" customFormat="1" ht="21.75" customHeight="1" spans="1:23">
      <c r="A27" s="75" t="s">
        <v>319</v>
      </c>
      <c r="B27" s="75" t="s">
        <v>362</v>
      </c>
      <c r="C27" s="75" t="s">
        <v>363</v>
      </c>
      <c r="D27" s="75" t="s">
        <v>71</v>
      </c>
      <c r="E27" s="75" t="s">
        <v>146</v>
      </c>
      <c r="F27" s="75" t="s">
        <v>147</v>
      </c>
      <c r="G27" s="75" t="s">
        <v>332</v>
      </c>
      <c r="H27" s="75" t="s">
        <v>333</v>
      </c>
      <c r="I27" s="167">
        <v>1500000</v>
      </c>
      <c r="J27" s="167">
        <v>1500000</v>
      </c>
      <c r="K27" s="89">
        <v>1500000</v>
      </c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</row>
    <row r="28" s="1" customFormat="1" ht="21.75" customHeight="1" spans="1:23">
      <c r="A28" s="75" t="s">
        <v>319</v>
      </c>
      <c r="B28" s="75" t="s">
        <v>364</v>
      </c>
      <c r="C28" s="75" t="s">
        <v>365</v>
      </c>
      <c r="D28" s="75" t="s">
        <v>71</v>
      </c>
      <c r="E28" s="75" t="s">
        <v>146</v>
      </c>
      <c r="F28" s="75" t="s">
        <v>147</v>
      </c>
      <c r="G28" s="75" t="s">
        <v>332</v>
      </c>
      <c r="H28" s="75" t="s">
        <v>333</v>
      </c>
      <c r="I28" s="167">
        <v>1215860.75</v>
      </c>
      <c r="J28" s="167">
        <v>1215860.75</v>
      </c>
      <c r="K28" s="89">
        <v>1215860.75</v>
      </c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</row>
    <row r="29" s="1" customFormat="1" ht="21.75" customHeight="1" spans="1:23">
      <c r="A29" s="75" t="s">
        <v>319</v>
      </c>
      <c r="B29" s="75" t="s">
        <v>366</v>
      </c>
      <c r="C29" s="75" t="s">
        <v>367</v>
      </c>
      <c r="D29" s="75" t="s">
        <v>71</v>
      </c>
      <c r="E29" s="75" t="s">
        <v>146</v>
      </c>
      <c r="F29" s="75" t="s">
        <v>147</v>
      </c>
      <c r="G29" s="75" t="s">
        <v>368</v>
      </c>
      <c r="H29" s="75" t="s">
        <v>333</v>
      </c>
      <c r="I29" s="167">
        <v>2923122.83</v>
      </c>
      <c r="J29" s="167">
        <v>2923122.83</v>
      </c>
      <c r="K29" s="89">
        <v>2923122.83</v>
      </c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</row>
    <row r="30" s="1" customFormat="1" ht="21.75" customHeight="1" spans="1:23">
      <c r="A30" s="75" t="s">
        <v>319</v>
      </c>
      <c r="B30" s="75" t="s">
        <v>369</v>
      </c>
      <c r="C30" s="75" t="s">
        <v>370</v>
      </c>
      <c r="D30" s="75" t="s">
        <v>71</v>
      </c>
      <c r="E30" s="75" t="s">
        <v>146</v>
      </c>
      <c r="F30" s="75" t="s">
        <v>147</v>
      </c>
      <c r="G30" s="75" t="s">
        <v>332</v>
      </c>
      <c r="H30" s="75" t="s">
        <v>333</v>
      </c>
      <c r="I30" s="167">
        <v>16160</v>
      </c>
      <c r="J30" s="167">
        <v>16160</v>
      </c>
      <c r="K30" s="89">
        <v>16160</v>
      </c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</row>
    <row r="31" s="1" customFormat="1" ht="21.75" customHeight="1" spans="1:23">
      <c r="A31" s="75" t="s">
        <v>319</v>
      </c>
      <c r="B31" s="75" t="s">
        <v>371</v>
      </c>
      <c r="C31" s="75" t="s">
        <v>372</v>
      </c>
      <c r="D31" s="75" t="s">
        <v>71</v>
      </c>
      <c r="E31" s="75" t="s">
        <v>154</v>
      </c>
      <c r="F31" s="75" t="s">
        <v>155</v>
      </c>
      <c r="G31" s="75" t="s">
        <v>332</v>
      </c>
      <c r="H31" s="75" t="s">
        <v>333</v>
      </c>
      <c r="I31" s="167">
        <v>61600</v>
      </c>
      <c r="J31" s="167">
        <v>61600</v>
      </c>
      <c r="K31" s="89">
        <v>61600</v>
      </c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</row>
    <row r="32" s="1" customFormat="1" ht="21.75" customHeight="1" spans="1:23">
      <c r="A32" s="75" t="s">
        <v>319</v>
      </c>
      <c r="B32" s="75" t="s">
        <v>373</v>
      </c>
      <c r="C32" s="75" t="s">
        <v>374</v>
      </c>
      <c r="D32" s="75" t="s">
        <v>71</v>
      </c>
      <c r="E32" s="75" t="s">
        <v>148</v>
      </c>
      <c r="F32" s="75" t="s">
        <v>149</v>
      </c>
      <c r="G32" s="75" t="s">
        <v>332</v>
      </c>
      <c r="H32" s="75" t="s">
        <v>333</v>
      </c>
      <c r="I32" s="167">
        <v>20000</v>
      </c>
      <c r="J32" s="167">
        <v>20000</v>
      </c>
      <c r="K32" s="89">
        <v>20000</v>
      </c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</row>
    <row r="33" s="1" customFormat="1" ht="21.75" customHeight="1" spans="1:23">
      <c r="A33" s="75" t="s">
        <v>319</v>
      </c>
      <c r="B33" s="75" t="s">
        <v>375</v>
      </c>
      <c r="C33" s="75" t="s">
        <v>376</v>
      </c>
      <c r="D33" s="75" t="s">
        <v>71</v>
      </c>
      <c r="E33" s="75" t="s">
        <v>162</v>
      </c>
      <c r="F33" s="75" t="s">
        <v>163</v>
      </c>
      <c r="G33" s="75" t="s">
        <v>332</v>
      </c>
      <c r="H33" s="75" t="s">
        <v>333</v>
      </c>
      <c r="I33" s="167">
        <v>3054900</v>
      </c>
      <c r="J33" s="167">
        <v>3054900</v>
      </c>
      <c r="K33" s="89">
        <v>3054900</v>
      </c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</row>
    <row r="34" s="1" customFormat="1" ht="21.75" customHeight="1" spans="1:23">
      <c r="A34" s="75" t="s">
        <v>319</v>
      </c>
      <c r="B34" s="75" t="s">
        <v>377</v>
      </c>
      <c r="C34" s="75" t="s">
        <v>378</v>
      </c>
      <c r="D34" s="75" t="s">
        <v>71</v>
      </c>
      <c r="E34" s="75" t="s">
        <v>148</v>
      </c>
      <c r="F34" s="75" t="s">
        <v>149</v>
      </c>
      <c r="G34" s="75" t="s">
        <v>379</v>
      </c>
      <c r="H34" s="75" t="s">
        <v>380</v>
      </c>
      <c r="I34" s="167">
        <v>85600</v>
      </c>
      <c r="J34" s="167">
        <v>85600</v>
      </c>
      <c r="K34" s="89">
        <v>85600</v>
      </c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</row>
    <row r="35" s="1" customFormat="1" ht="21.75" customHeight="1" spans="1:23">
      <c r="A35" s="75" t="s">
        <v>319</v>
      </c>
      <c r="B35" s="75" t="s">
        <v>381</v>
      </c>
      <c r="C35" s="75" t="s">
        <v>382</v>
      </c>
      <c r="D35" s="75" t="s">
        <v>71</v>
      </c>
      <c r="E35" s="75" t="s">
        <v>156</v>
      </c>
      <c r="F35" s="75" t="s">
        <v>157</v>
      </c>
      <c r="G35" s="75" t="s">
        <v>332</v>
      </c>
      <c r="H35" s="75" t="s">
        <v>333</v>
      </c>
      <c r="I35" s="167">
        <v>96513.46</v>
      </c>
      <c r="J35" s="167">
        <v>96513.46</v>
      </c>
      <c r="K35" s="89">
        <v>96513.46</v>
      </c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</row>
    <row r="36" s="1" customFormat="1" ht="21.75" customHeight="1" spans="1:23">
      <c r="A36" s="75" t="s">
        <v>319</v>
      </c>
      <c r="B36" s="75" t="s">
        <v>383</v>
      </c>
      <c r="C36" s="75" t="s">
        <v>384</v>
      </c>
      <c r="D36" s="75" t="s">
        <v>71</v>
      </c>
      <c r="E36" s="75" t="s">
        <v>146</v>
      </c>
      <c r="F36" s="75" t="s">
        <v>147</v>
      </c>
      <c r="G36" s="75" t="s">
        <v>332</v>
      </c>
      <c r="H36" s="75" t="s">
        <v>333</v>
      </c>
      <c r="I36" s="167">
        <v>16267957.22</v>
      </c>
      <c r="J36" s="167">
        <v>16267957.22</v>
      </c>
      <c r="K36" s="89">
        <v>16267957.22</v>
      </c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</row>
    <row r="37" s="1" customFormat="1" ht="21.75" customHeight="1" spans="1:23">
      <c r="A37" s="75" t="s">
        <v>319</v>
      </c>
      <c r="B37" s="75" t="s">
        <v>385</v>
      </c>
      <c r="C37" s="75" t="s">
        <v>386</v>
      </c>
      <c r="D37" s="75" t="s">
        <v>71</v>
      </c>
      <c r="E37" s="75" t="s">
        <v>148</v>
      </c>
      <c r="F37" s="75" t="s">
        <v>149</v>
      </c>
      <c r="G37" s="75" t="s">
        <v>332</v>
      </c>
      <c r="H37" s="75" t="s">
        <v>333</v>
      </c>
      <c r="I37" s="167">
        <v>670389.61</v>
      </c>
      <c r="J37" s="167">
        <v>670389.61</v>
      </c>
      <c r="K37" s="89">
        <v>670389.61</v>
      </c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</row>
    <row r="38" s="1" customFormat="1" ht="21.75" customHeight="1" spans="1:23">
      <c r="A38" s="75" t="s">
        <v>319</v>
      </c>
      <c r="B38" s="75" t="s">
        <v>387</v>
      </c>
      <c r="C38" s="75" t="s">
        <v>388</v>
      </c>
      <c r="D38" s="75" t="s">
        <v>71</v>
      </c>
      <c r="E38" s="75" t="s">
        <v>148</v>
      </c>
      <c r="F38" s="75" t="s">
        <v>149</v>
      </c>
      <c r="G38" s="75" t="s">
        <v>332</v>
      </c>
      <c r="H38" s="75" t="s">
        <v>333</v>
      </c>
      <c r="I38" s="167">
        <v>22000</v>
      </c>
      <c r="J38" s="167">
        <v>22000</v>
      </c>
      <c r="K38" s="89">
        <v>22000</v>
      </c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</row>
    <row r="39" s="1" customFormat="1" ht="21.75" customHeight="1" spans="1:23">
      <c r="A39" s="75" t="s">
        <v>319</v>
      </c>
      <c r="B39" s="75" t="s">
        <v>389</v>
      </c>
      <c r="C39" s="75" t="s">
        <v>390</v>
      </c>
      <c r="D39" s="75" t="s">
        <v>71</v>
      </c>
      <c r="E39" s="75" t="s">
        <v>154</v>
      </c>
      <c r="F39" s="75" t="s">
        <v>155</v>
      </c>
      <c r="G39" s="75" t="s">
        <v>332</v>
      </c>
      <c r="H39" s="75" t="s">
        <v>333</v>
      </c>
      <c r="I39" s="167">
        <v>20000</v>
      </c>
      <c r="J39" s="167">
        <v>20000</v>
      </c>
      <c r="K39" s="89">
        <v>20000</v>
      </c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</row>
    <row r="40" s="1" customFormat="1" ht="21.75" customHeight="1" spans="1:23">
      <c r="A40" s="75" t="s">
        <v>319</v>
      </c>
      <c r="B40" s="75" t="s">
        <v>391</v>
      </c>
      <c r="C40" s="75" t="s">
        <v>392</v>
      </c>
      <c r="D40" s="75" t="s">
        <v>71</v>
      </c>
      <c r="E40" s="75" t="s">
        <v>146</v>
      </c>
      <c r="F40" s="75" t="s">
        <v>147</v>
      </c>
      <c r="G40" s="75" t="s">
        <v>332</v>
      </c>
      <c r="H40" s="75" t="s">
        <v>333</v>
      </c>
      <c r="I40" s="167">
        <v>765068.22</v>
      </c>
      <c r="J40" s="167">
        <v>765068.22</v>
      </c>
      <c r="K40" s="89">
        <v>765068.22</v>
      </c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</row>
    <row r="41" s="1" customFormat="1" ht="21.75" customHeight="1" spans="1:23">
      <c r="A41" s="75" t="s">
        <v>319</v>
      </c>
      <c r="B41" s="75" t="s">
        <v>393</v>
      </c>
      <c r="C41" s="75" t="s">
        <v>394</v>
      </c>
      <c r="D41" s="75" t="s">
        <v>71</v>
      </c>
      <c r="E41" s="75" t="s">
        <v>150</v>
      </c>
      <c r="F41" s="75" t="s">
        <v>151</v>
      </c>
      <c r="G41" s="75" t="s">
        <v>332</v>
      </c>
      <c r="H41" s="75" t="s">
        <v>333</v>
      </c>
      <c r="I41" s="167">
        <v>359600</v>
      </c>
      <c r="J41" s="167">
        <v>359600</v>
      </c>
      <c r="K41" s="89">
        <v>359600</v>
      </c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</row>
    <row r="42" s="1" customFormat="1" ht="21.75" customHeight="1" spans="1:23">
      <c r="A42" s="75" t="s">
        <v>319</v>
      </c>
      <c r="B42" s="75" t="s">
        <v>395</v>
      </c>
      <c r="C42" s="75" t="s">
        <v>396</v>
      </c>
      <c r="D42" s="75" t="s">
        <v>71</v>
      </c>
      <c r="E42" s="75" t="s">
        <v>150</v>
      </c>
      <c r="F42" s="75" t="s">
        <v>151</v>
      </c>
      <c r="G42" s="75" t="s">
        <v>332</v>
      </c>
      <c r="H42" s="75" t="s">
        <v>333</v>
      </c>
      <c r="I42" s="167">
        <v>705200</v>
      </c>
      <c r="J42" s="167">
        <v>705200</v>
      </c>
      <c r="K42" s="89">
        <v>705200</v>
      </c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</row>
    <row r="43" s="1" customFormat="1" ht="21.75" customHeight="1" spans="1:23">
      <c r="A43" s="75" t="s">
        <v>319</v>
      </c>
      <c r="B43" s="75" t="s">
        <v>397</v>
      </c>
      <c r="C43" s="75" t="s">
        <v>398</v>
      </c>
      <c r="D43" s="75" t="s">
        <v>71</v>
      </c>
      <c r="E43" s="75" t="s">
        <v>146</v>
      </c>
      <c r="F43" s="75" t="s">
        <v>147</v>
      </c>
      <c r="G43" s="75" t="s">
        <v>332</v>
      </c>
      <c r="H43" s="75" t="s">
        <v>333</v>
      </c>
      <c r="I43" s="167">
        <v>2120000</v>
      </c>
      <c r="J43" s="167">
        <v>2120000</v>
      </c>
      <c r="K43" s="89">
        <v>2120000</v>
      </c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</row>
    <row r="44" s="1" customFormat="1" ht="21.75" customHeight="1" spans="1:23">
      <c r="A44" s="75" t="s">
        <v>319</v>
      </c>
      <c r="B44" s="75" t="s">
        <v>399</v>
      </c>
      <c r="C44" s="75" t="s">
        <v>400</v>
      </c>
      <c r="D44" s="75" t="s">
        <v>71</v>
      </c>
      <c r="E44" s="75" t="s">
        <v>146</v>
      </c>
      <c r="F44" s="75" t="s">
        <v>147</v>
      </c>
      <c r="G44" s="75" t="s">
        <v>332</v>
      </c>
      <c r="H44" s="75" t="s">
        <v>333</v>
      </c>
      <c r="I44" s="167">
        <v>26371.58</v>
      </c>
      <c r="J44" s="167">
        <v>26371.58</v>
      </c>
      <c r="K44" s="89">
        <v>26371.58</v>
      </c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</row>
    <row r="45" s="1" customFormat="1" ht="21.75" customHeight="1" spans="1:23">
      <c r="A45" s="75" t="s">
        <v>319</v>
      </c>
      <c r="B45" s="75" t="s">
        <v>401</v>
      </c>
      <c r="C45" s="75" t="s">
        <v>402</v>
      </c>
      <c r="D45" s="75" t="s">
        <v>71</v>
      </c>
      <c r="E45" s="75" t="s">
        <v>146</v>
      </c>
      <c r="F45" s="75" t="s">
        <v>147</v>
      </c>
      <c r="G45" s="75" t="s">
        <v>332</v>
      </c>
      <c r="H45" s="75" t="s">
        <v>333</v>
      </c>
      <c r="I45" s="167">
        <v>174506.24</v>
      </c>
      <c r="J45" s="167">
        <v>174506.24</v>
      </c>
      <c r="K45" s="89">
        <v>174506.24</v>
      </c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</row>
    <row r="46" s="1" customFormat="1" ht="21.75" customHeight="1" spans="1:23">
      <c r="A46" s="75" t="s">
        <v>319</v>
      </c>
      <c r="B46" s="75" t="s">
        <v>403</v>
      </c>
      <c r="C46" s="75" t="s">
        <v>404</v>
      </c>
      <c r="D46" s="75" t="s">
        <v>71</v>
      </c>
      <c r="E46" s="75" t="s">
        <v>144</v>
      </c>
      <c r="F46" s="75" t="s">
        <v>145</v>
      </c>
      <c r="G46" s="75" t="s">
        <v>332</v>
      </c>
      <c r="H46" s="75" t="s">
        <v>333</v>
      </c>
      <c r="I46" s="167">
        <v>300000</v>
      </c>
      <c r="J46" s="167">
        <v>300000</v>
      </c>
      <c r="K46" s="89">
        <v>300000</v>
      </c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</row>
    <row r="47" s="1" customFormat="1" ht="21.75" customHeight="1" spans="1:23">
      <c r="A47" s="75" t="s">
        <v>319</v>
      </c>
      <c r="B47" s="75" t="s">
        <v>405</v>
      </c>
      <c r="C47" s="75" t="s">
        <v>406</v>
      </c>
      <c r="D47" s="75" t="s">
        <v>71</v>
      </c>
      <c r="E47" s="75" t="s">
        <v>158</v>
      </c>
      <c r="F47" s="75" t="s">
        <v>159</v>
      </c>
      <c r="G47" s="75" t="s">
        <v>291</v>
      </c>
      <c r="H47" s="75" t="s">
        <v>292</v>
      </c>
      <c r="I47" s="167">
        <v>25000</v>
      </c>
      <c r="J47" s="167">
        <v>25000</v>
      </c>
      <c r="K47" s="89">
        <v>25000</v>
      </c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</row>
    <row r="48" s="1" customFormat="1" ht="21.75" customHeight="1" spans="1:23">
      <c r="A48" s="75" t="s">
        <v>319</v>
      </c>
      <c r="B48" s="75" t="s">
        <v>407</v>
      </c>
      <c r="C48" s="75" t="s">
        <v>408</v>
      </c>
      <c r="D48" s="75" t="s">
        <v>71</v>
      </c>
      <c r="E48" s="75" t="s">
        <v>156</v>
      </c>
      <c r="F48" s="75" t="s">
        <v>157</v>
      </c>
      <c r="G48" s="75" t="s">
        <v>291</v>
      </c>
      <c r="H48" s="75" t="s">
        <v>292</v>
      </c>
      <c r="I48" s="167">
        <v>25000</v>
      </c>
      <c r="J48" s="167">
        <v>25000</v>
      </c>
      <c r="K48" s="89">
        <v>25000</v>
      </c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</row>
    <row r="49" s="1" customFormat="1" ht="21.75" customHeight="1" spans="1:23">
      <c r="A49" s="75" t="s">
        <v>319</v>
      </c>
      <c r="B49" s="75" t="s">
        <v>409</v>
      </c>
      <c r="C49" s="75" t="s">
        <v>410</v>
      </c>
      <c r="D49" s="75" t="s">
        <v>71</v>
      </c>
      <c r="E49" s="75" t="s">
        <v>142</v>
      </c>
      <c r="F49" s="75" t="s">
        <v>143</v>
      </c>
      <c r="G49" s="75" t="s">
        <v>291</v>
      </c>
      <c r="H49" s="75" t="s">
        <v>292</v>
      </c>
      <c r="I49" s="167">
        <v>100000</v>
      </c>
      <c r="J49" s="167">
        <v>100000</v>
      </c>
      <c r="K49" s="89">
        <v>100000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</row>
    <row r="50" s="1" customFormat="1" ht="21.75" customHeight="1" spans="1:23">
      <c r="A50" s="75" t="s">
        <v>319</v>
      </c>
      <c r="B50" s="75" t="s">
        <v>411</v>
      </c>
      <c r="C50" s="75" t="s">
        <v>412</v>
      </c>
      <c r="D50" s="75" t="s">
        <v>71</v>
      </c>
      <c r="E50" s="75" t="s">
        <v>133</v>
      </c>
      <c r="F50" s="75" t="s">
        <v>134</v>
      </c>
      <c r="G50" s="75" t="s">
        <v>332</v>
      </c>
      <c r="H50" s="75" t="s">
        <v>333</v>
      </c>
      <c r="I50" s="167">
        <v>6774046.33</v>
      </c>
      <c r="J50" s="167"/>
      <c r="K50" s="89"/>
      <c r="L50" s="167">
        <v>6774046.33</v>
      </c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</row>
    <row r="51" s="1" customFormat="1" ht="21.75" customHeight="1" spans="1:23">
      <c r="A51" s="75" t="s">
        <v>319</v>
      </c>
      <c r="B51" s="75" t="s">
        <v>413</v>
      </c>
      <c r="C51" s="75" t="s">
        <v>414</v>
      </c>
      <c r="D51" s="75" t="s">
        <v>71</v>
      </c>
      <c r="E51" s="75" t="s">
        <v>144</v>
      </c>
      <c r="F51" s="75" t="s">
        <v>145</v>
      </c>
      <c r="G51" s="75" t="s">
        <v>291</v>
      </c>
      <c r="H51" s="75" t="s">
        <v>292</v>
      </c>
      <c r="I51" s="167">
        <v>350000</v>
      </c>
      <c r="J51" s="167">
        <v>350000</v>
      </c>
      <c r="K51" s="89">
        <v>350000</v>
      </c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</row>
    <row r="52" s="1" customFormat="1" ht="21.75" customHeight="1" spans="1:23">
      <c r="A52" s="75" t="s">
        <v>319</v>
      </c>
      <c r="B52" s="75" t="s">
        <v>415</v>
      </c>
      <c r="C52" s="75" t="s">
        <v>416</v>
      </c>
      <c r="D52" s="75" t="s">
        <v>71</v>
      </c>
      <c r="E52" s="75" t="s">
        <v>160</v>
      </c>
      <c r="F52" s="75" t="s">
        <v>161</v>
      </c>
      <c r="G52" s="75" t="s">
        <v>291</v>
      </c>
      <c r="H52" s="75" t="s">
        <v>292</v>
      </c>
      <c r="I52" s="167">
        <v>50000</v>
      </c>
      <c r="J52" s="167">
        <v>50000</v>
      </c>
      <c r="K52" s="89">
        <v>50000</v>
      </c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</row>
    <row r="53" s="1" customFormat="1" ht="21.75" customHeight="1" spans="1:23">
      <c r="A53" s="75" t="s">
        <v>319</v>
      </c>
      <c r="B53" s="75" t="s">
        <v>417</v>
      </c>
      <c r="C53" s="75" t="s">
        <v>418</v>
      </c>
      <c r="D53" s="75" t="s">
        <v>71</v>
      </c>
      <c r="E53" s="75" t="s">
        <v>168</v>
      </c>
      <c r="F53" s="75" t="s">
        <v>169</v>
      </c>
      <c r="G53" s="75" t="s">
        <v>332</v>
      </c>
      <c r="H53" s="75" t="s">
        <v>333</v>
      </c>
      <c r="I53" s="167">
        <v>3500000</v>
      </c>
      <c r="J53" s="167">
        <v>3500000</v>
      </c>
      <c r="K53" s="89">
        <v>3500000</v>
      </c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</row>
    <row r="54" s="1" customFormat="1" ht="21.75" customHeight="1" spans="1:23">
      <c r="A54" s="75" t="s">
        <v>319</v>
      </c>
      <c r="B54" s="75" t="s">
        <v>419</v>
      </c>
      <c r="C54" s="75" t="s">
        <v>420</v>
      </c>
      <c r="D54" s="75" t="s">
        <v>71</v>
      </c>
      <c r="E54" s="75" t="s">
        <v>156</v>
      </c>
      <c r="F54" s="75" t="s">
        <v>157</v>
      </c>
      <c r="G54" s="75" t="s">
        <v>332</v>
      </c>
      <c r="H54" s="75" t="s">
        <v>333</v>
      </c>
      <c r="I54" s="167">
        <v>960000</v>
      </c>
      <c r="J54" s="167">
        <v>960000</v>
      </c>
      <c r="K54" s="89">
        <v>960000</v>
      </c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</row>
    <row r="55" s="1" customFormat="1" ht="21.75" customHeight="1" spans="1:23">
      <c r="A55" s="75" t="s">
        <v>319</v>
      </c>
      <c r="B55" s="75" t="s">
        <v>421</v>
      </c>
      <c r="C55" s="75" t="s">
        <v>422</v>
      </c>
      <c r="D55" s="75" t="s">
        <v>71</v>
      </c>
      <c r="E55" s="75" t="s">
        <v>156</v>
      </c>
      <c r="F55" s="75" t="s">
        <v>157</v>
      </c>
      <c r="G55" s="75" t="s">
        <v>368</v>
      </c>
      <c r="H55" s="75" t="s">
        <v>333</v>
      </c>
      <c r="I55" s="167">
        <v>240000</v>
      </c>
      <c r="J55" s="167">
        <v>240000</v>
      </c>
      <c r="K55" s="89">
        <v>240000</v>
      </c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</row>
    <row r="56" s="1" customFormat="1" ht="21.75" customHeight="1" spans="1:23">
      <c r="A56" s="75" t="s">
        <v>319</v>
      </c>
      <c r="B56" s="75" t="s">
        <v>423</v>
      </c>
      <c r="C56" s="75" t="s">
        <v>424</v>
      </c>
      <c r="D56" s="75" t="s">
        <v>71</v>
      </c>
      <c r="E56" s="75" t="s">
        <v>148</v>
      </c>
      <c r="F56" s="75" t="s">
        <v>149</v>
      </c>
      <c r="G56" s="75" t="s">
        <v>368</v>
      </c>
      <c r="H56" s="75" t="s">
        <v>333</v>
      </c>
      <c r="I56" s="167">
        <v>2340000</v>
      </c>
      <c r="J56" s="167">
        <v>2340000</v>
      </c>
      <c r="K56" s="89">
        <v>2340000</v>
      </c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</row>
    <row r="57" s="1" customFormat="1" ht="21.75" customHeight="1" spans="1:23">
      <c r="A57" s="75" t="s">
        <v>319</v>
      </c>
      <c r="B57" s="75" t="s">
        <v>425</v>
      </c>
      <c r="C57" s="75" t="s">
        <v>426</v>
      </c>
      <c r="D57" s="75" t="s">
        <v>71</v>
      </c>
      <c r="E57" s="75" t="s">
        <v>154</v>
      </c>
      <c r="F57" s="75" t="s">
        <v>155</v>
      </c>
      <c r="G57" s="75" t="s">
        <v>368</v>
      </c>
      <c r="H57" s="75" t="s">
        <v>333</v>
      </c>
      <c r="I57" s="167">
        <v>182000</v>
      </c>
      <c r="J57" s="167">
        <v>182000</v>
      </c>
      <c r="K57" s="89">
        <v>182000</v>
      </c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</row>
    <row r="58" s="1" customFormat="1" ht="21.75" customHeight="1" spans="1:23">
      <c r="A58" s="75" t="s">
        <v>319</v>
      </c>
      <c r="B58" s="75" t="s">
        <v>427</v>
      </c>
      <c r="C58" s="75" t="s">
        <v>428</v>
      </c>
      <c r="D58" s="75" t="s">
        <v>71</v>
      </c>
      <c r="E58" s="75" t="s">
        <v>152</v>
      </c>
      <c r="F58" s="75" t="s">
        <v>153</v>
      </c>
      <c r="G58" s="75" t="s">
        <v>368</v>
      </c>
      <c r="H58" s="75" t="s">
        <v>333</v>
      </c>
      <c r="I58" s="167">
        <v>8000000</v>
      </c>
      <c r="J58" s="167">
        <v>8000000</v>
      </c>
      <c r="K58" s="89">
        <v>8000000</v>
      </c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</row>
    <row r="59" s="1" customFormat="1" ht="21.75" customHeight="1" spans="1:23">
      <c r="A59" s="75" t="s">
        <v>429</v>
      </c>
      <c r="B59" s="75" t="s">
        <v>430</v>
      </c>
      <c r="C59" s="75" t="s">
        <v>431</v>
      </c>
      <c r="D59" s="75" t="s">
        <v>71</v>
      </c>
      <c r="E59" s="75" t="s">
        <v>137</v>
      </c>
      <c r="F59" s="75" t="s">
        <v>136</v>
      </c>
      <c r="G59" s="75" t="s">
        <v>332</v>
      </c>
      <c r="H59" s="75" t="s">
        <v>333</v>
      </c>
      <c r="I59" s="167">
        <v>300000</v>
      </c>
      <c r="J59" s="167">
        <v>300000</v>
      </c>
      <c r="K59" s="89">
        <v>300000</v>
      </c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</row>
    <row r="60" s="1" customFormat="1" ht="21.75" customHeight="1" spans="1:23">
      <c r="A60" s="75" t="s">
        <v>429</v>
      </c>
      <c r="B60" s="75" t="s">
        <v>432</v>
      </c>
      <c r="C60" s="75" t="s">
        <v>433</v>
      </c>
      <c r="D60" s="75" t="s">
        <v>71</v>
      </c>
      <c r="E60" s="75" t="s">
        <v>172</v>
      </c>
      <c r="F60" s="75" t="s">
        <v>173</v>
      </c>
      <c r="G60" s="75" t="s">
        <v>332</v>
      </c>
      <c r="H60" s="75" t="s">
        <v>333</v>
      </c>
      <c r="I60" s="167">
        <v>12000000</v>
      </c>
      <c r="J60" s="167"/>
      <c r="K60" s="89"/>
      <c r="L60" s="167">
        <v>12000000</v>
      </c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</row>
    <row r="61" s="1" customFormat="1" ht="21.75" customHeight="1" spans="1:23">
      <c r="A61" s="75" t="s">
        <v>429</v>
      </c>
      <c r="B61" s="75" t="s">
        <v>434</v>
      </c>
      <c r="C61" s="75" t="s">
        <v>435</v>
      </c>
      <c r="D61" s="75" t="s">
        <v>71</v>
      </c>
      <c r="E61" s="75" t="s">
        <v>172</v>
      </c>
      <c r="F61" s="75" t="s">
        <v>173</v>
      </c>
      <c r="G61" s="75" t="s">
        <v>332</v>
      </c>
      <c r="H61" s="75" t="s">
        <v>333</v>
      </c>
      <c r="I61" s="167">
        <v>700000</v>
      </c>
      <c r="J61" s="167"/>
      <c r="K61" s="89"/>
      <c r="L61" s="167">
        <v>700000</v>
      </c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</row>
    <row r="62" s="1" customFormat="1" ht="21.75" customHeight="1" spans="1:23">
      <c r="A62" s="75" t="s">
        <v>436</v>
      </c>
      <c r="B62" s="75" t="s">
        <v>437</v>
      </c>
      <c r="C62" s="75" t="s">
        <v>438</v>
      </c>
      <c r="D62" s="75" t="s">
        <v>71</v>
      </c>
      <c r="E62" s="75" t="s">
        <v>144</v>
      </c>
      <c r="F62" s="75" t="s">
        <v>145</v>
      </c>
      <c r="G62" s="75" t="s">
        <v>291</v>
      </c>
      <c r="H62" s="75" t="s">
        <v>292</v>
      </c>
      <c r="I62" s="167"/>
      <c r="J62" s="167"/>
      <c r="K62" s="89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</row>
    <row r="63" s="1" customFormat="1" ht="18.75" customHeight="1" spans="1:23">
      <c r="A63" s="33" t="s">
        <v>225</v>
      </c>
      <c r="B63" s="34"/>
      <c r="C63" s="34"/>
      <c r="D63" s="34"/>
      <c r="E63" s="34"/>
      <c r="F63" s="34"/>
      <c r="G63" s="34"/>
      <c r="H63" s="35"/>
      <c r="I63" s="167">
        <v>92649955.35</v>
      </c>
      <c r="J63" s="167">
        <v>56913315.85</v>
      </c>
      <c r="K63" s="89">
        <v>56913315.85</v>
      </c>
      <c r="L63" s="167">
        <v>34446390.24</v>
      </c>
      <c r="M63" s="167"/>
      <c r="N63" s="167"/>
      <c r="O63" s="167">
        <v>1290249.26</v>
      </c>
      <c r="P63" s="167"/>
      <c r="Q63" s="167"/>
      <c r="R63" s="167"/>
      <c r="S63" s="167"/>
      <c r="T63" s="167"/>
      <c r="U63" s="167"/>
      <c r="V63" s="167"/>
      <c r="W63" s="167"/>
    </row>
  </sheetData>
  <mergeCells count="28">
    <mergeCell ref="A2:W2"/>
    <mergeCell ref="A3:H3"/>
    <mergeCell ref="J4:M4"/>
    <mergeCell ref="N4:P4"/>
    <mergeCell ref="R4:W4"/>
    <mergeCell ref="A63:H6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8"/>
  <sheetViews>
    <sheetView showZeros="0" workbookViewId="0">
      <pane ySplit="1" topLeftCell="A84" activePane="bottomLeft" state="frozen"/>
      <selection/>
      <selection pane="bottomLeft" activeCell="A134" sqref="A134:A136"/>
    </sheetView>
  </sheetViews>
  <sheetFormatPr defaultColWidth="9.12962962962963" defaultRowHeight="12" customHeight="1"/>
  <cols>
    <col min="1" max="1" width="34.25" style="1" customWidth="1"/>
    <col min="2" max="2" width="29" style="1" customWidth="1"/>
    <col min="3" max="3" width="8.12962962962963" style="1" customWidth="1"/>
    <col min="4" max="4" width="12.6296296296296" style="1" customWidth="1"/>
    <col min="5" max="5" width="23.1296296296296" style="1" customWidth="1"/>
    <col min="6" max="6" width="11.25" style="1" customWidth="1"/>
    <col min="7" max="7" width="25.1296296296296" style="1" customWidth="1"/>
    <col min="8" max="8" width="9.87962962962963" style="1" customWidth="1"/>
    <col min="9" max="9" width="13.3796296296296" style="1" customWidth="1"/>
    <col min="10" max="10" width="21.3796296296296" style="1" customWidth="1"/>
    <col min="11" max="16384" width="9.12962962962963" style="1"/>
  </cols>
  <sheetData>
    <row r="1" s="1" customFormat="1" ht="18" customHeight="1" spans="10:10">
      <c r="J1" s="3" t="s">
        <v>439</v>
      </c>
    </row>
    <row r="2" s="1" customFormat="1" ht="39.75" customHeight="1" spans="1:10">
      <c r="A2" s="172" t="str">
        <f>"2025"&amp;"年部门项目支出绩效目标表"</f>
        <v>2025年部门项目支出绩效目标表</v>
      </c>
      <c r="B2" s="4"/>
      <c r="C2" s="4"/>
      <c r="D2" s="4"/>
      <c r="E2" s="4"/>
      <c r="F2" s="173"/>
      <c r="G2" s="4"/>
      <c r="H2" s="173"/>
      <c r="I2" s="173"/>
      <c r="J2" s="4"/>
    </row>
    <row r="3" s="1" customFormat="1" ht="17.25" customHeight="1" spans="1:1">
      <c r="A3" s="5" t="str">
        <f>"单位名称："&amp;"寻甸回族彝族自治县水务局"</f>
        <v>单位名称：寻甸回族彝族自治县水务局</v>
      </c>
    </row>
    <row r="4" s="1" customFormat="1" ht="44.25" customHeight="1" spans="1:10">
      <c r="A4" s="73" t="s">
        <v>237</v>
      </c>
      <c r="B4" s="73" t="s">
        <v>440</v>
      </c>
      <c r="C4" s="73" t="s">
        <v>441</v>
      </c>
      <c r="D4" s="73" t="s">
        <v>442</v>
      </c>
      <c r="E4" s="73" t="s">
        <v>443</v>
      </c>
      <c r="F4" s="74" t="s">
        <v>444</v>
      </c>
      <c r="G4" s="73" t="s">
        <v>445</v>
      </c>
      <c r="H4" s="74" t="s">
        <v>446</v>
      </c>
      <c r="I4" s="74" t="s">
        <v>447</v>
      </c>
      <c r="J4" s="73" t="s">
        <v>448</v>
      </c>
    </row>
    <row r="5" s="1" customFormat="1" ht="18.75" customHeight="1" spans="1:10">
      <c r="A5" s="174">
        <v>1</v>
      </c>
      <c r="B5" s="174">
        <v>2</v>
      </c>
      <c r="C5" s="174">
        <v>3</v>
      </c>
      <c r="D5" s="174">
        <v>4</v>
      </c>
      <c r="E5" s="174">
        <v>5</v>
      </c>
      <c r="F5" s="36">
        <v>6</v>
      </c>
      <c r="G5" s="174">
        <v>7</v>
      </c>
      <c r="H5" s="36">
        <v>8</v>
      </c>
      <c r="I5" s="36">
        <v>9</v>
      </c>
      <c r="J5" s="174">
        <v>10</v>
      </c>
    </row>
    <row r="6" s="1" customFormat="1" ht="26" customHeight="1" spans="1:10">
      <c r="A6" s="30" t="s">
        <v>71</v>
      </c>
      <c r="B6" s="75"/>
      <c r="C6" s="75"/>
      <c r="D6" s="75"/>
      <c r="E6" s="76"/>
      <c r="F6" s="77"/>
      <c r="G6" s="76"/>
      <c r="H6" s="77"/>
      <c r="I6" s="77"/>
      <c r="J6" s="76"/>
    </row>
    <row r="7" s="1" customFormat="1" ht="30" customHeight="1" spans="1:10">
      <c r="A7" s="175" t="s">
        <v>71</v>
      </c>
      <c r="B7" s="21"/>
      <c r="C7" s="21"/>
      <c r="D7" s="21"/>
      <c r="E7" s="30"/>
      <c r="F7" s="21"/>
      <c r="G7" s="30"/>
      <c r="H7" s="21"/>
      <c r="I7" s="21"/>
      <c r="J7" s="30"/>
    </row>
    <row r="8" s="1" customFormat="1" ht="42" customHeight="1" spans="1:10">
      <c r="A8" s="176" t="s">
        <v>449</v>
      </c>
      <c r="B8" s="21" t="s">
        <v>449</v>
      </c>
      <c r="C8" s="21" t="s">
        <v>450</v>
      </c>
      <c r="D8" s="21" t="s">
        <v>451</v>
      </c>
      <c r="E8" s="30" t="s">
        <v>452</v>
      </c>
      <c r="F8" s="21" t="s">
        <v>453</v>
      </c>
      <c r="G8" s="30" t="s">
        <v>454</v>
      </c>
      <c r="H8" s="21" t="s">
        <v>455</v>
      </c>
      <c r="I8" s="21" t="s">
        <v>456</v>
      </c>
      <c r="J8" s="30" t="s">
        <v>457</v>
      </c>
    </row>
    <row r="9" s="1" customFormat="1" ht="42" customHeight="1" spans="1:10">
      <c r="A9" s="176"/>
      <c r="B9" s="21"/>
      <c r="C9" s="21" t="s">
        <v>458</v>
      </c>
      <c r="D9" s="21" t="s">
        <v>459</v>
      </c>
      <c r="E9" s="30" t="s">
        <v>460</v>
      </c>
      <c r="F9" s="21" t="s">
        <v>461</v>
      </c>
      <c r="G9" s="30" t="s">
        <v>462</v>
      </c>
      <c r="H9" s="21" t="s">
        <v>455</v>
      </c>
      <c r="I9" s="21" t="s">
        <v>456</v>
      </c>
      <c r="J9" s="30" t="s">
        <v>463</v>
      </c>
    </row>
    <row r="10" s="1" customFormat="1" ht="42" customHeight="1" spans="1:10">
      <c r="A10" s="176"/>
      <c r="B10" s="21"/>
      <c r="C10" s="21" t="s">
        <v>464</v>
      </c>
      <c r="D10" s="21" t="s">
        <v>465</v>
      </c>
      <c r="E10" s="30" t="s">
        <v>466</v>
      </c>
      <c r="F10" s="21" t="s">
        <v>453</v>
      </c>
      <c r="G10" s="30" t="s">
        <v>454</v>
      </c>
      <c r="H10" s="21" t="s">
        <v>455</v>
      </c>
      <c r="I10" s="21" t="s">
        <v>456</v>
      </c>
      <c r="J10" s="30" t="s">
        <v>466</v>
      </c>
    </row>
    <row r="11" s="1" customFormat="1" ht="42" customHeight="1" spans="1:10">
      <c r="A11" s="176" t="s">
        <v>467</v>
      </c>
      <c r="B11" s="21" t="s">
        <v>467</v>
      </c>
      <c r="C11" s="21" t="s">
        <v>450</v>
      </c>
      <c r="D11" s="21" t="s">
        <v>468</v>
      </c>
      <c r="E11" s="30" t="s">
        <v>469</v>
      </c>
      <c r="F11" s="21" t="s">
        <v>461</v>
      </c>
      <c r="G11" s="30" t="s">
        <v>462</v>
      </c>
      <c r="H11" s="21" t="s">
        <v>455</v>
      </c>
      <c r="I11" s="21" t="s">
        <v>456</v>
      </c>
      <c r="J11" s="30" t="s">
        <v>469</v>
      </c>
    </row>
    <row r="12" s="1" customFormat="1" ht="42" customHeight="1" spans="1:10">
      <c r="A12" s="176"/>
      <c r="B12" s="21"/>
      <c r="C12" s="21" t="s">
        <v>458</v>
      </c>
      <c r="D12" s="21" t="s">
        <v>470</v>
      </c>
      <c r="E12" s="30" t="s">
        <v>471</v>
      </c>
      <c r="F12" s="21" t="s">
        <v>461</v>
      </c>
      <c r="G12" s="30" t="s">
        <v>471</v>
      </c>
      <c r="H12" s="21"/>
      <c r="I12" s="21" t="s">
        <v>472</v>
      </c>
      <c r="J12" s="30" t="s">
        <v>471</v>
      </c>
    </row>
    <row r="13" s="1" customFormat="1" ht="42" customHeight="1" spans="1:10">
      <c r="A13" s="176"/>
      <c r="B13" s="21"/>
      <c r="C13" s="21" t="s">
        <v>464</v>
      </c>
      <c r="D13" s="21" t="s">
        <v>465</v>
      </c>
      <c r="E13" s="30" t="s">
        <v>466</v>
      </c>
      <c r="F13" s="21" t="s">
        <v>453</v>
      </c>
      <c r="G13" s="30" t="s">
        <v>454</v>
      </c>
      <c r="H13" s="21" t="s">
        <v>455</v>
      </c>
      <c r="I13" s="21" t="s">
        <v>456</v>
      </c>
      <c r="J13" s="30" t="s">
        <v>466</v>
      </c>
    </row>
    <row r="14" s="1" customFormat="1" ht="42" customHeight="1" spans="1:10">
      <c r="A14" s="176" t="s">
        <v>428</v>
      </c>
      <c r="B14" s="21" t="s">
        <v>473</v>
      </c>
      <c r="C14" s="21" t="s">
        <v>450</v>
      </c>
      <c r="D14" s="21" t="s">
        <v>474</v>
      </c>
      <c r="E14" s="30" t="s">
        <v>475</v>
      </c>
      <c r="F14" s="21" t="s">
        <v>461</v>
      </c>
      <c r="G14" s="30" t="s">
        <v>476</v>
      </c>
      <c r="H14" s="21" t="s">
        <v>477</v>
      </c>
      <c r="I14" s="21" t="s">
        <v>456</v>
      </c>
      <c r="J14" s="30" t="s">
        <v>473</v>
      </c>
    </row>
    <row r="15" s="1" customFormat="1" ht="42" customHeight="1" spans="1:10">
      <c r="A15" s="176"/>
      <c r="B15" s="21"/>
      <c r="C15" s="21" t="s">
        <v>458</v>
      </c>
      <c r="D15" s="21" t="s">
        <v>470</v>
      </c>
      <c r="E15" s="30" t="s">
        <v>478</v>
      </c>
      <c r="F15" s="21" t="s">
        <v>453</v>
      </c>
      <c r="G15" s="30" t="s">
        <v>479</v>
      </c>
      <c r="H15" s="21" t="s">
        <v>455</v>
      </c>
      <c r="I15" s="21" t="s">
        <v>456</v>
      </c>
      <c r="J15" s="30" t="s">
        <v>473</v>
      </c>
    </row>
    <row r="16" s="1" customFormat="1" ht="42" customHeight="1" spans="1:10">
      <c r="A16" s="176"/>
      <c r="B16" s="21"/>
      <c r="C16" s="21" t="s">
        <v>464</v>
      </c>
      <c r="D16" s="21" t="s">
        <v>465</v>
      </c>
      <c r="E16" s="30" t="s">
        <v>480</v>
      </c>
      <c r="F16" s="21" t="s">
        <v>453</v>
      </c>
      <c r="G16" s="30" t="s">
        <v>454</v>
      </c>
      <c r="H16" s="21" t="s">
        <v>455</v>
      </c>
      <c r="I16" s="21" t="s">
        <v>456</v>
      </c>
      <c r="J16" s="30" t="s">
        <v>473</v>
      </c>
    </row>
    <row r="17" s="1" customFormat="1" ht="42" customHeight="1" spans="1:10">
      <c r="A17" s="176" t="s">
        <v>481</v>
      </c>
      <c r="B17" s="21" t="s">
        <v>481</v>
      </c>
      <c r="C17" s="21" t="s">
        <v>450</v>
      </c>
      <c r="D17" s="21" t="s">
        <v>468</v>
      </c>
      <c r="E17" s="30" t="s">
        <v>469</v>
      </c>
      <c r="F17" s="21" t="s">
        <v>461</v>
      </c>
      <c r="G17" s="30" t="s">
        <v>462</v>
      </c>
      <c r="H17" s="21" t="s">
        <v>455</v>
      </c>
      <c r="I17" s="21" t="s">
        <v>456</v>
      </c>
      <c r="J17" s="30" t="s">
        <v>469</v>
      </c>
    </row>
    <row r="18" s="1" customFormat="1" ht="42" customHeight="1" spans="1:10">
      <c r="A18" s="176"/>
      <c r="B18" s="21"/>
      <c r="C18" s="21" t="s">
        <v>458</v>
      </c>
      <c r="D18" s="21" t="s">
        <v>470</v>
      </c>
      <c r="E18" s="30" t="s">
        <v>471</v>
      </c>
      <c r="F18" s="21" t="s">
        <v>461</v>
      </c>
      <c r="G18" s="30" t="s">
        <v>471</v>
      </c>
      <c r="H18" s="21"/>
      <c r="I18" s="21" t="s">
        <v>472</v>
      </c>
      <c r="J18" s="30" t="s">
        <v>471</v>
      </c>
    </row>
    <row r="19" s="1" customFormat="1" ht="42" customHeight="1" spans="1:10">
      <c r="A19" s="176"/>
      <c r="B19" s="21"/>
      <c r="C19" s="21" t="s">
        <v>464</v>
      </c>
      <c r="D19" s="21" t="s">
        <v>465</v>
      </c>
      <c r="E19" s="30" t="s">
        <v>466</v>
      </c>
      <c r="F19" s="21" t="s">
        <v>453</v>
      </c>
      <c r="G19" s="30" t="s">
        <v>454</v>
      </c>
      <c r="H19" s="21" t="s">
        <v>455</v>
      </c>
      <c r="I19" s="21" t="s">
        <v>456</v>
      </c>
      <c r="J19" s="30" t="s">
        <v>466</v>
      </c>
    </row>
    <row r="20" s="1" customFormat="1" ht="42" customHeight="1" spans="1:10">
      <c r="A20" s="176" t="s">
        <v>355</v>
      </c>
      <c r="B20" s="21" t="s">
        <v>355</v>
      </c>
      <c r="C20" s="21" t="s">
        <v>450</v>
      </c>
      <c r="D20" s="21" t="s">
        <v>468</v>
      </c>
      <c r="E20" s="30" t="s">
        <v>469</v>
      </c>
      <c r="F20" s="21" t="s">
        <v>461</v>
      </c>
      <c r="G20" s="30" t="s">
        <v>462</v>
      </c>
      <c r="H20" s="21" t="s">
        <v>455</v>
      </c>
      <c r="I20" s="21" t="s">
        <v>456</v>
      </c>
      <c r="J20" s="30" t="s">
        <v>469</v>
      </c>
    </row>
    <row r="21" s="1" customFormat="1" ht="42" customHeight="1" spans="1:10">
      <c r="A21" s="176"/>
      <c r="B21" s="21"/>
      <c r="C21" s="21" t="s">
        <v>458</v>
      </c>
      <c r="D21" s="21" t="s">
        <v>470</v>
      </c>
      <c r="E21" s="30" t="s">
        <v>471</v>
      </c>
      <c r="F21" s="21" t="s">
        <v>461</v>
      </c>
      <c r="G21" s="30" t="s">
        <v>471</v>
      </c>
      <c r="H21" s="21"/>
      <c r="I21" s="21" t="s">
        <v>472</v>
      </c>
      <c r="J21" s="30" t="s">
        <v>471</v>
      </c>
    </row>
    <row r="22" s="1" customFormat="1" ht="42" customHeight="1" spans="1:10">
      <c r="A22" s="176"/>
      <c r="B22" s="21"/>
      <c r="C22" s="21" t="s">
        <v>464</v>
      </c>
      <c r="D22" s="21" t="s">
        <v>465</v>
      </c>
      <c r="E22" s="30" t="s">
        <v>466</v>
      </c>
      <c r="F22" s="21" t="s">
        <v>453</v>
      </c>
      <c r="G22" s="30" t="s">
        <v>454</v>
      </c>
      <c r="H22" s="21" t="s">
        <v>455</v>
      </c>
      <c r="I22" s="21" t="s">
        <v>456</v>
      </c>
      <c r="J22" s="30" t="s">
        <v>466</v>
      </c>
    </row>
    <row r="23" s="1" customFormat="1" ht="42" customHeight="1" spans="1:10">
      <c r="A23" s="176" t="s">
        <v>382</v>
      </c>
      <c r="B23" s="21" t="s">
        <v>382</v>
      </c>
      <c r="C23" s="21" t="s">
        <v>450</v>
      </c>
      <c r="D23" s="21" t="s">
        <v>468</v>
      </c>
      <c r="E23" s="30" t="s">
        <v>469</v>
      </c>
      <c r="F23" s="21" t="s">
        <v>461</v>
      </c>
      <c r="G23" s="30" t="s">
        <v>462</v>
      </c>
      <c r="H23" s="21" t="s">
        <v>455</v>
      </c>
      <c r="I23" s="21" t="s">
        <v>456</v>
      </c>
      <c r="J23" s="30" t="s">
        <v>469</v>
      </c>
    </row>
    <row r="24" s="1" customFormat="1" ht="42" customHeight="1" spans="1:10">
      <c r="A24" s="176"/>
      <c r="B24" s="21"/>
      <c r="C24" s="21" t="s">
        <v>458</v>
      </c>
      <c r="D24" s="21" t="s">
        <v>470</v>
      </c>
      <c r="E24" s="30" t="s">
        <v>471</v>
      </c>
      <c r="F24" s="21" t="s">
        <v>461</v>
      </c>
      <c r="G24" s="30" t="s">
        <v>471</v>
      </c>
      <c r="H24" s="21"/>
      <c r="I24" s="21" t="s">
        <v>472</v>
      </c>
      <c r="J24" s="30" t="s">
        <v>471</v>
      </c>
    </row>
    <row r="25" s="1" customFormat="1" ht="42" customHeight="1" spans="1:10">
      <c r="A25" s="176"/>
      <c r="B25" s="21"/>
      <c r="C25" s="21" t="s">
        <v>464</v>
      </c>
      <c r="D25" s="21" t="s">
        <v>465</v>
      </c>
      <c r="E25" s="30" t="s">
        <v>466</v>
      </c>
      <c r="F25" s="21" t="s">
        <v>453</v>
      </c>
      <c r="G25" s="30" t="s">
        <v>454</v>
      </c>
      <c r="H25" s="21" t="s">
        <v>455</v>
      </c>
      <c r="I25" s="21" t="s">
        <v>456</v>
      </c>
      <c r="J25" s="30" t="s">
        <v>466</v>
      </c>
    </row>
    <row r="26" s="1" customFormat="1" ht="42" customHeight="1" spans="1:10">
      <c r="A26" s="176" t="s">
        <v>392</v>
      </c>
      <c r="B26" s="21" t="s">
        <v>392</v>
      </c>
      <c r="C26" s="21" t="s">
        <v>450</v>
      </c>
      <c r="D26" s="21" t="s">
        <v>468</v>
      </c>
      <c r="E26" s="30" t="s">
        <v>469</v>
      </c>
      <c r="F26" s="21" t="s">
        <v>461</v>
      </c>
      <c r="G26" s="30" t="s">
        <v>462</v>
      </c>
      <c r="H26" s="21" t="s">
        <v>455</v>
      </c>
      <c r="I26" s="21" t="s">
        <v>456</v>
      </c>
      <c r="J26" s="30" t="s">
        <v>469</v>
      </c>
    </row>
    <row r="27" s="1" customFormat="1" ht="42" customHeight="1" spans="1:10">
      <c r="A27" s="176"/>
      <c r="B27" s="21"/>
      <c r="C27" s="21" t="s">
        <v>458</v>
      </c>
      <c r="D27" s="21" t="s">
        <v>470</v>
      </c>
      <c r="E27" s="30" t="s">
        <v>471</v>
      </c>
      <c r="F27" s="21" t="s">
        <v>461</v>
      </c>
      <c r="G27" s="30" t="s">
        <v>471</v>
      </c>
      <c r="H27" s="21"/>
      <c r="I27" s="21" t="s">
        <v>472</v>
      </c>
      <c r="J27" s="30" t="s">
        <v>471</v>
      </c>
    </row>
    <row r="28" s="1" customFormat="1" ht="42" customHeight="1" spans="1:10">
      <c r="A28" s="176"/>
      <c r="B28" s="21"/>
      <c r="C28" s="21" t="s">
        <v>464</v>
      </c>
      <c r="D28" s="21" t="s">
        <v>465</v>
      </c>
      <c r="E28" s="30" t="s">
        <v>466</v>
      </c>
      <c r="F28" s="21" t="s">
        <v>453</v>
      </c>
      <c r="G28" s="30" t="s">
        <v>454</v>
      </c>
      <c r="H28" s="21" t="s">
        <v>455</v>
      </c>
      <c r="I28" s="21" t="s">
        <v>456</v>
      </c>
      <c r="J28" s="30" t="s">
        <v>466</v>
      </c>
    </row>
    <row r="29" s="1" customFormat="1" ht="42" customHeight="1" spans="1:10">
      <c r="A29" s="176" t="s">
        <v>335</v>
      </c>
      <c r="B29" s="21" t="s">
        <v>335</v>
      </c>
      <c r="C29" s="21" t="s">
        <v>450</v>
      </c>
      <c r="D29" s="21" t="s">
        <v>468</v>
      </c>
      <c r="E29" s="30" t="s">
        <v>482</v>
      </c>
      <c r="F29" s="21" t="s">
        <v>461</v>
      </c>
      <c r="G29" s="30" t="s">
        <v>462</v>
      </c>
      <c r="H29" s="21" t="s">
        <v>455</v>
      </c>
      <c r="I29" s="21" t="s">
        <v>456</v>
      </c>
      <c r="J29" s="30" t="s">
        <v>482</v>
      </c>
    </row>
    <row r="30" s="1" customFormat="1" ht="42" customHeight="1" spans="1:10">
      <c r="A30" s="176"/>
      <c r="B30" s="21"/>
      <c r="C30" s="21" t="s">
        <v>458</v>
      </c>
      <c r="D30" s="21" t="s">
        <v>470</v>
      </c>
      <c r="E30" s="30" t="s">
        <v>471</v>
      </c>
      <c r="F30" s="21" t="s">
        <v>461</v>
      </c>
      <c r="G30" s="30" t="s">
        <v>483</v>
      </c>
      <c r="H30" s="21"/>
      <c r="I30" s="21" t="s">
        <v>472</v>
      </c>
      <c r="J30" s="30" t="s">
        <v>483</v>
      </c>
    </row>
    <row r="31" s="1" customFormat="1" ht="42" customHeight="1" spans="1:10">
      <c r="A31" s="176"/>
      <c r="B31" s="21"/>
      <c r="C31" s="21" t="s">
        <v>464</v>
      </c>
      <c r="D31" s="21" t="s">
        <v>465</v>
      </c>
      <c r="E31" s="30" t="s">
        <v>484</v>
      </c>
      <c r="F31" s="21" t="s">
        <v>453</v>
      </c>
      <c r="G31" s="30" t="s">
        <v>454</v>
      </c>
      <c r="H31" s="21" t="s">
        <v>455</v>
      </c>
      <c r="I31" s="21" t="s">
        <v>456</v>
      </c>
      <c r="J31" s="30" t="s">
        <v>484</v>
      </c>
    </row>
    <row r="32" s="1" customFormat="1" ht="42" customHeight="1" spans="1:10">
      <c r="A32" s="176" t="s">
        <v>361</v>
      </c>
      <c r="B32" s="21" t="s">
        <v>361</v>
      </c>
      <c r="C32" s="21" t="s">
        <v>450</v>
      </c>
      <c r="D32" s="21" t="s">
        <v>468</v>
      </c>
      <c r="E32" s="30" t="s">
        <v>469</v>
      </c>
      <c r="F32" s="21" t="s">
        <v>461</v>
      </c>
      <c r="G32" s="30" t="s">
        <v>462</v>
      </c>
      <c r="H32" s="21" t="s">
        <v>455</v>
      </c>
      <c r="I32" s="21" t="s">
        <v>456</v>
      </c>
      <c r="J32" s="30" t="s">
        <v>469</v>
      </c>
    </row>
    <row r="33" s="1" customFormat="1" ht="42" customHeight="1" spans="1:10">
      <c r="A33" s="176"/>
      <c r="B33" s="21"/>
      <c r="C33" s="21" t="s">
        <v>458</v>
      </c>
      <c r="D33" s="21" t="s">
        <v>470</v>
      </c>
      <c r="E33" s="30" t="s">
        <v>485</v>
      </c>
      <c r="F33" s="21" t="s">
        <v>461</v>
      </c>
      <c r="G33" s="30" t="s">
        <v>485</v>
      </c>
      <c r="H33" s="21"/>
      <c r="I33" s="21" t="s">
        <v>472</v>
      </c>
      <c r="J33" s="30" t="s">
        <v>485</v>
      </c>
    </row>
    <row r="34" s="1" customFormat="1" ht="42" customHeight="1" spans="1:10">
      <c r="A34" s="176"/>
      <c r="B34" s="21"/>
      <c r="C34" s="21" t="s">
        <v>464</v>
      </c>
      <c r="D34" s="21" t="s">
        <v>465</v>
      </c>
      <c r="E34" s="30" t="s">
        <v>466</v>
      </c>
      <c r="F34" s="21" t="s">
        <v>453</v>
      </c>
      <c r="G34" s="30" t="s">
        <v>454</v>
      </c>
      <c r="H34" s="21" t="s">
        <v>455</v>
      </c>
      <c r="I34" s="21" t="s">
        <v>456</v>
      </c>
      <c r="J34" s="30" t="s">
        <v>466</v>
      </c>
    </row>
    <row r="35" s="1" customFormat="1" ht="42" customHeight="1" spans="1:10">
      <c r="A35" s="176" t="s">
        <v>339</v>
      </c>
      <c r="B35" s="21" t="s">
        <v>339</v>
      </c>
      <c r="C35" s="21" t="s">
        <v>450</v>
      </c>
      <c r="D35" s="21" t="s">
        <v>468</v>
      </c>
      <c r="E35" s="30" t="s">
        <v>469</v>
      </c>
      <c r="F35" s="21" t="s">
        <v>461</v>
      </c>
      <c r="G35" s="30" t="s">
        <v>462</v>
      </c>
      <c r="H35" s="21" t="s">
        <v>455</v>
      </c>
      <c r="I35" s="21" t="s">
        <v>456</v>
      </c>
      <c r="J35" s="30" t="s">
        <v>469</v>
      </c>
    </row>
    <row r="36" s="1" customFormat="1" ht="42" customHeight="1" spans="1:10">
      <c r="A36" s="176"/>
      <c r="B36" s="21"/>
      <c r="C36" s="21" t="s">
        <v>458</v>
      </c>
      <c r="D36" s="21" t="s">
        <v>470</v>
      </c>
      <c r="E36" s="30" t="s">
        <v>471</v>
      </c>
      <c r="F36" s="21" t="s">
        <v>461</v>
      </c>
      <c r="G36" s="30" t="s">
        <v>471</v>
      </c>
      <c r="H36" s="21"/>
      <c r="I36" s="21" t="s">
        <v>472</v>
      </c>
      <c r="J36" s="30" t="s">
        <v>471</v>
      </c>
    </row>
    <row r="37" s="1" customFormat="1" ht="42" customHeight="1" spans="1:10">
      <c r="A37" s="176"/>
      <c r="B37" s="21"/>
      <c r="C37" s="21" t="s">
        <v>464</v>
      </c>
      <c r="D37" s="21" t="s">
        <v>465</v>
      </c>
      <c r="E37" s="30" t="s">
        <v>486</v>
      </c>
      <c r="F37" s="21" t="s">
        <v>453</v>
      </c>
      <c r="G37" s="30" t="s">
        <v>454</v>
      </c>
      <c r="H37" s="21" t="s">
        <v>455</v>
      </c>
      <c r="I37" s="21" t="s">
        <v>456</v>
      </c>
      <c r="J37" s="30" t="s">
        <v>486</v>
      </c>
    </row>
    <row r="38" s="1" customFormat="1" ht="42" customHeight="1" spans="1:10">
      <c r="A38" s="176" t="s">
        <v>414</v>
      </c>
      <c r="B38" s="21" t="s">
        <v>414</v>
      </c>
      <c r="C38" s="21" t="s">
        <v>450</v>
      </c>
      <c r="D38" s="21" t="s">
        <v>451</v>
      </c>
      <c r="E38" s="30" t="s">
        <v>452</v>
      </c>
      <c r="F38" s="21" t="s">
        <v>461</v>
      </c>
      <c r="G38" s="30" t="s">
        <v>462</v>
      </c>
      <c r="H38" s="21" t="s">
        <v>455</v>
      </c>
      <c r="I38" s="21" t="s">
        <v>456</v>
      </c>
      <c r="J38" s="30" t="s">
        <v>487</v>
      </c>
    </row>
    <row r="39" s="1" customFormat="1" ht="42" customHeight="1" spans="1:10">
      <c r="A39" s="176"/>
      <c r="B39" s="21"/>
      <c r="C39" s="21" t="s">
        <v>458</v>
      </c>
      <c r="D39" s="21" t="s">
        <v>459</v>
      </c>
      <c r="E39" s="30" t="s">
        <v>488</v>
      </c>
      <c r="F39" s="21" t="s">
        <v>461</v>
      </c>
      <c r="G39" s="30" t="s">
        <v>488</v>
      </c>
      <c r="H39" s="21"/>
      <c r="I39" s="21" t="s">
        <v>472</v>
      </c>
      <c r="J39" s="30" t="s">
        <v>488</v>
      </c>
    </row>
    <row r="40" s="1" customFormat="1" ht="42" customHeight="1" spans="1:10">
      <c r="A40" s="176"/>
      <c r="B40" s="21"/>
      <c r="C40" s="21" t="s">
        <v>464</v>
      </c>
      <c r="D40" s="21" t="s">
        <v>465</v>
      </c>
      <c r="E40" s="30" t="s">
        <v>466</v>
      </c>
      <c r="F40" s="21" t="s">
        <v>453</v>
      </c>
      <c r="G40" s="30" t="s">
        <v>454</v>
      </c>
      <c r="H40" s="21" t="s">
        <v>455</v>
      </c>
      <c r="I40" s="21" t="s">
        <v>456</v>
      </c>
      <c r="J40" s="30" t="s">
        <v>466</v>
      </c>
    </row>
    <row r="41" s="1" customFormat="1" ht="42" customHeight="1" spans="1:10">
      <c r="A41" s="176" t="s">
        <v>418</v>
      </c>
      <c r="B41" s="21" t="s">
        <v>489</v>
      </c>
      <c r="C41" s="21" t="s">
        <v>450</v>
      </c>
      <c r="D41" s="21" t="s">
        <v>468</v>
      </c>
      <c r="E41" s="30" t="s">
        <v>468</v>
      </c>
      <c r="F41" s="21" t="s">
        <v>490</v>
      </c>
      <c r="G41" s="30" t="s">
        <v>454</v>
      </c>
      <c r="H41" s="21" t="s">
        <v>455</v>
      </c>
      <c r="I41" s="21" t="s">
        <v>456</v>
      </c>
      <c r="J41" s="30" t="s">
        <v>489</v>
      </c>
    </row>
    <row r="42" s="1" customFormat="1" ht="42" customHeight="1" spans="1:10">
      <c r="A42" s="176"/>
      <c r="B42" s="21"/>
      <c r="C42" s="21" t="s">
        <v>458</v>
      </c>
      <c r="D42" s="21" t="s">
        <v>470</v>
      </c>
      <c r="E42" s="30" t="s">
        <v>470</v>
      </c>
      <c r="F42" s="21" t="s">
        <v>490</v>
      </c>
      <c r="G42" s="30" t="s">
        <v>454</v>
      </c>
      <c r="H42" s="21" t="s">
        <v>455</v>
      </c>
      <c r="I42" s="21" t="s">
        <v>456</v>
      </c>
      <c r="J42" s="30" t="s">
        <v>489</v>
      </c>
    </row>
    <row r="43" s="1" customFormat="1" ht="42" customHeight="1" spans="1:10">
      <c r="A43" s="176"/>
      <c r="B43" s="21"/>
      <c r="C43" s="21" t="s">
        <v>464</v>
      </c>
      <c r="D43" s="21" t="s">
        <v>465</v>
      </c>
      <c r="E43" s="30" t="s">
        <v>491</v>
      </c>
      <c r="F43" s="21" t="s">
        <v>490</v>
      </c>
      <c r="G43" s="30" t="s">
        <v>454</v>
      </c>
      <c r="H43" s="21" t="s">
        <v>455</v>
      </c>
      <c r="I43" s="21" t="s">
        <v>456</v>
      </c>
      <c r="J43" s="30" t="s">
        <v>489</v>
      </c>
    </row>
    <row r="44" s="1" customFormat="1" ht="42" customHeight="1" spans="1:10">
      <c r="A44" s="176" t="s">
        <v>492</v>
      </c>
      <c r="B44" s="21" t="s">
        <v>492</v>
      </c>
      <c r="C44" s="21" t="s">
        <v>450</v>
      </c>
      <c r="D44" s="21" t="s">
        <v>468</v>
      </c>
      <c r="E44" s="30" t="s">
        <v>469</v>
      </c>
      <c r="F44" s="21" t="s">
        <v>461</v>
      </c>
      <c r="G44" s="30" t="s">
        <v>462</v>
      </c>
      <c r="H44" s="21" t="s">
        <v>455</v>
      </c>
      <c r="I44" s="21" t="s">
        <v>456</v>
      </c>
      <c r="J44" s="30" t="s">
        <v>469</v>
      </c>
    </row>
    <row r="45" s="1" customFormat="1" ht="42" customHeight="1" spans="1:10">
      <c r="A45" s="176"/>
      <c r="B45" s="21"/>
      <c r="C45" s="21" t="s">
        <v>458</v>
      </c>
      <c r="D45" s="21" t="s">
        <v>470</v>
      </c>
      <c r="E45" s="30" t="s">
        <v>471</v>
      </c>
      <c r="F45" s="21" t="s">
        <v>461</v>
      </c>
      <c r="G45" s="30" t="s">
        <v>471</v>
      </c>
      <c r="H45" s="21"/>
      <c r="I45" s="21" t="s">
        <v>472</v>
      </c>
      <c r="J45" s="30" t="s">
        <v>471</v>
      </c>
    </row>
    <row r="46" s="1" customFormat="1" ht="42" customHeight="1" spans="1:10">
      <c r="A46" s="176"/>
      <c r="B46" s="21"/>
      <c r="C46" s="21" t="s">
        <v>464</v>
      </c>
      <c r="D46" s="21" t="s">
        <v>465</v>
      </c>
      <c r="E46" s="30" t="s">
        <v>466</v>
      </c>
      <c r="F46" s="21" t="s">
        <v>453</v>
      </c>
      <c r="G46" s="30" t="s">
        <v>454</v>
      </c>
      <c r="H46" s="21" t="s">
        <v>455</v>
      </c>
      <c r="I46" s="21" t="s">
        <v>456</v>
      </c>
      <c r="J46" s="30" t="s">
        <v>466</v>
      </c>
    </row>
    <row r="47" s="1" customFormat="1" ht="42" customHeight="1" spans="1:10">
      <c r="A47" s="176" t="s">
        <v>384</v>
      </c>
      <c r="B47" s="21" t="s">
        <v>384</v>
      </c>
      <c r="C47" s="21" t="s">
        <v>450</v>
      </c>
      <c r="D47" s="21" t="s">
        <v>468</v>
      </c>
      <c r="E47" s="30" t="s">
        <v>469</v>
      </c>
      <c r="F47" s="21" t="s">
        <v>461</v>
      </c>
      <c r="G47" s="30" t="s">
        <v>462</v>
      </c>
      <c r="H47" s="21" t="s">
        <v>455</v>
      </c>
      <c r="I47" s="21" t="s">
        <v>456</v>
      </c>
      <c r="J47" s="30" t="s">
        <v>469</v>
      </c>
    </row>
    <row r="48" s="1" customFormat="1" ht="42" customHeight="1" spans="1:10">
      <c r="A48" s="176"/>
      <c r="B48" s="21"/>
      <c r="C48" s="21" t="s">
        <v>458</v>
      </c>
      <c r="D48" s="21" t="s">
        <v>470</v>
      </c>
      <c r="E48" s="30" t="s">
        <v>471</v>
      </c>
      <c r="F48" s="21" t="s">
        <v>461</v>
      </c>
      <c r="G48" s="30" t="s">
        <v>471</v>
      </c>
      <c r="H48" s="21"/>
      <c r="I48" s="21" t="s">
        <v>472</v>
      </c>
      <c r="J48" s="30" t="s">
        <v>471</v>
      </c>
    </row>
    <row r="49" s="1" customFormat="1" ht="42" customHeight="1" spans="1:10">
      <c r="A49" s="176"/>
      <c r="B49" s="21"/>
      <c r="C49" s="21" t="s">
        <v>464</v>
      </c>
      <c r="D49" s="21" t="s">
        <v>465</v>
      </c>
      <c r="E49" s="30" t="s">
        <v>466</v>
      </c>
      <c r="F49" s="21" t="s">
        <v>453</v>
      </c>
      <c r="G49" s="30" t="s">
        <v>454</v>
      </c>
      <c r="H49" s="21" t="s">
        <v>455</v>
      </c>
      <c r="I49" s="21" t="s">
        <v>456</v>
      </c>
      <c r="J49" s="30" t="s">
        <v>466</v>
      </c>
    </row>
    <row r="50" s="1" customFormat="1" ht="42" customHeight="1" spans="1:10">
      <c r="A50" s="176" t="s">
        <v>370</v>
      </c>
      <c r="B50" s="21" t="s">
        <v>370</v>
      </c>
      <c r="C50" s="21" t="s">
        <v>450</v>
      </c>
      <c r="D50" s="21" t="s">
        <v>468</v>
      </c>
      <c r="E50" s="30" t="s">
        <v>469</v>
      </c>
      <c r="F50" s="21" t="s">
        <v>461</v>
      </c>
      <c r="G50" s="30" t="s">
        <v>462</v>
      </c>
      <c r="H50" s="21" t="s">
        <v>455</v>
      </c>
      <c r="I50" s="21" t="s">
        <v>456</v>
      </c>
      <c r="J50" s="30" t="s">
        <v>469</v>
      </c>
    </row>
    <row r="51" s="1" customFormat="1" ht="42" customHeight="1" spans="1:10">
      <c r="A51" s="176"/>
      <c r="B51" s="21"/>
      <c r="C51" s="21" t="s">
        <v>458</v>
      </c>
      <c r="D51" s="21" t="s">
        <v>470</v>
      </c>
      <c r="E51" s="30" t="s">
        <v>471</v>
      </c>
      <c r="F51" s="21" t="s">
        <v>461</v>
      </c>
      <c r="G51" s="30" t="s">
        <v>471</v>
      </c>
      <c r="H51" s="21"/>
      <c r="I51" s="21" t="s">
        <v>472</v>
      </c>
      <c r="J51" s="30" t="s">
        <v>471</v>
      </c>
    </row>
    <row r="52" s="1" customFormat="1" ht="42" customHeight="1" spans="1:10">
      <c r="A52" s="176"/>
      <c r="B52" s="21"/>
      <c r="C52" s="21" t="s">
        <v>464</v>
      </c>
      <c r="D52" s="21" t="s">
        <v>465</v>
      </c>
      <c r="E52" s="30" t="s">
        <v>466</v>
      </c>
      <c r="F52" s="21" t="s">
        <v>453</v>
      </c>
      <c r="G52" s="30" t="s">
        <v>454</v>
      </c>
      <c r="H52" s="21" t="s">
        <v>455</v>
      </c>
      <c r="I52" s="21" t="s">
        <v>456</v>
      </c>
      <c r="J52" s="30" t="s">
        <v>466</v>
      </c>
    </row>
    <row r="53" s="1" customFormat="1" ht="42" customHeight="1" spans="1:10">
      <c r="A53" s="176" t="s">
        <v>416</v>
      </c>
      <c r="B53" s="21" t="s">
        <v>416</v>
      </c>
      <c r="C53" s="21" t="s">
        <v>450</v>
      </c>
      <c r="D53" s="21" t="s">
        <v>468</v>
      </c>
      <c r="E53" s="30" t="s">
        <v>469</v>
      </c>
      <c r="F53" s="21" t="s">
        <v>453</v>
      </c>
      <c r="G53" s="30" t="s">
        <v>462</v>
      </c>
      <c r="H53" s="21" t="s">
        <v>455</v>
      </c>
      <c r="I53" s="21" t="s">
        <v>456</v>
      </c>
      <c r="J53" s="30" t="s">
        <v>493</v>
      </c>
    </row>
    <row r="54" s="1" customFormat="1" ht="42" customHeight="1" spans="1:10">
      <c r="A54" s="176"/>
      <c r="B54" s="21"/>
      <c r="C54" s="21" t="s">
        <v>458</v>
      </c>
      <c r="D54" s="21" t="s">
        <v>470</v>
      </c>
      <c r="E54" s="30" t="s">
        <v>494</v>
      </c>
      <c r="F54" s="21" t="s">
        <v>453</v>
      </c>
      <c r="G54" s="30" t="s">
        <v>462</v>
      </c>
      <c r="H54" s="21" t="s">
        <v>455</v>
      </c>
      <c r="I54" s="21" t="s">
        <v>456</v>
      </c>
      <c r="J54" s="30" t="s">
        <v>493</v>
      </c>
    </row>
    <row r="55" s="1" customFormat="1" ht="42" customHeight="1" spans="1:10">
      <c r="A55" s="176"/>
      <c r="B55" s="21"/>
      <c r="C55" s="21" t="s">
        <v>464</v>
      </c>
      <c r="D55" s="21" t="s">
        <v>465</v>
      </c>
      <c r="E55" s="30" t="s">
        <v>465</v>
      </c>
      <c r="F55" s="21" t="s">
        <v>453</v>
      </c>
      <c r="G55" s="30" t="s">
        <v>454</v>
      </c>
      <c r="H55" s="21" t="s">
        <v>455</v>
      </c>
      <c r="I55" s="21" t="s">
        <v>456</v>
      </c>
      <c r="J55" s="30" t="s">
        <v>493</v>
      </c>
    </row>
    <row r="56" s="1" customFormat="1" ht="42" customHeight="1" spans="1:10">
      <c r="A56" s="176" t="s">
        <v>435</v>
      </c>
      <c r="B56" s="21" t="s">
        <v>435</v>
      </c>
      <c r="C56" s="21" t="s">
        <v>450</v>
      </c>
      <c r="D56" s="21" t="s">
        <v>468</v>
      </c>
      <c r="E56" s="30" t="s">
        <v>469</v>
      </c>
      <c r="F56" s="21" t="s">
        <v>461</v>
      </c>
      <c r="G56" s="30" t="s">
        <v>462</v>
      </c>
      <c r="H56" s="21" t="s">
        <v>455</v>
      </c>
      <c r="I56" s="21" t="s">
        <v>456</v>
      </c>
      <c r="J56" s="30" t="s">
        <v>469</v>
      </c>
    </row>
    <row r="57" s="1" customFormat="1" ht="42" customHeight="1" spans="1:10">
      <c r="A57" s="176"/>
      <c r="B57" s="21"/>
      <c r="C57" s="21" t="s">
        <v>458</v>
      </c>
      <c r="D57" s="21" t="s">
        <v>459</v>
      </c>
      <c r="E57" s="30" t="s">
        <v>495</v>
      </c>
      <c r="F57" s="21" t="s">
        <v>461</v>
      </c>
      <c r="G57" s="30" t="s">
        <v>496</v>
      </c>
      <c r="H57" s="21"/>
      <c r="I57" s="21" t="s">
        <v>472</v>
      </c>
      <c r="J57" s="30" t="s">
        <v>495</v>
      </c>
    </row>
    <row r="58" s="1" customFormat="1" ht="42" customHeight="1" spans="1:10">
      <c r="A58" s="176"/>
      <c r="B58" s="21"/>
      <c r="C58" s="21" t="s">
        <v>464</v>
      </c>
      <c r="D58" s="21" t="s">
        <v>465</v>
      </c>
      <c r="E58" s="30" t="s">
        <v>466</v>
      </c>
      <c r="F58" s="21" t="s">
        <v>453</v>
      </c>
      <c r="G58" s="30" t="s">
        <v>454</v>
      </c>
      <c r="H58" s="21" t="s">
        <v>455</v>
      </c>
      <c r="I58" s="21" t="s">
        <v>456</v>
      </c>
      <c r="J58" s="30" t="s">
        <v>466</v>
      </c>
    </row>
    <row r="59" s="1" customFormat="1" ht="42" customHeight="1" spans="1:10">
      <c r="A59" s="176" t="s">
        <v>376</v>
      </c>
      <c r="B59" s="21" t="s">
        <v>376</v>
      </c>
      <c r="C59" s="21" t="s">
        <v>450</v>
      </c>
      <c r="D59" s="21" t="s">
        <v>468</v>
      </c>
      <c r="E59" s="30" t="s">
        <v>469</v>
      </c>
      <c r="F59" s="21" t="s">
        <v>461</v>
      </c>
      <c r="G59" s="30" t="s">
        <v>462</v>
      </c>
      <c r="H59" s="21" t="s">
        <v>455</v>
      </c>
      <c r="I59" s="21" t="s">
        <v>456</v>
      </c>
      <c r="J59" s="30" t="s">
        <v>469</v>
      </c>
    </row>
    <row r="60" s="1" customFormat="1" ht="42" customHeight="1" spans="1:10">
      <c r="A60" s="176"/>
      <c r="B60" s="21"/>
      <c r="C60" s="21" t="s">
        <v>458</v>
      </c>
      <c r="D60" s="21" t="s">
        <v>470</v>
      </c>
      <c r="E60" s="30" t="s">
        <v>471</v>
      </c>
      <c r="F60" s="21" t="s">
        <v>461</v>
      </c>
      <c r="G60" s="30" t="s">
        <v>471</v>
      </c>
      <c r="H60" s="21"/>
      <c r="I60" s="21" t="s">
        <v>472</v>
      </c>
      <c r="J60" s="30" t="s">
        <v>471</v>
      </c>
    </row>
    <row r="61" s="1" customFormat="1" ht="42" customHeight="1" spans="1:10">
      <c r="A61" s="176"/>
      <c r="B61" s="21"/>
      <c r="C61" s="21" t="s">
        <v>464</v>
      </c>
      <c r="D61" s="21" t="s">
        <v>465</v>
      </c>
      <c r="E61" s="30" t="s">
        <v>466</v>
      </c>
      <c r="F61" s="21" t="s">
        <v>453</v>
      </c>
      <c r="G61" s="30" t="s">
        <v>454</v>
      </c>
      <c r="H61" s="21" t="s">
        <v>455</v>
      </c>
      <c r="I61" s="21" t="s">
        <v>456</v>
      </c>
      <c r="J61" s="30" t="s">
        <v>466</v>
      </c>
    </row>
    <row r="62" s="1" customFormat="1" ht="42" customHeight="1" spans="1:10">
      <c r="A62" s="176" t="s">
        <v>396</v>
      </c>
      <c r="B62" s="21" t="s">
        <v>396</v>
      </c>
      <c r="C62" s="21" t="s">
        <v>450</v>
      </c>
      <c r="D62" s="21" t="s">
        <v>468</v>
      </c>
      <c r="E62" s="30" t="s">
        <v>469</v>
      </c>
      <c r="F62" s="21" t="s">
        <v>461</v>
      </c>
      <c r="G62" s="30" t="s">
        <v>462</v>
      </c>
      <c r="H62" s="21" t="s">
        <v>455</v>
      </c>
      <c r="I62" s="21" t="s">
        <v>456</v>
      </c>
      <c r="J62" s="30" t="s">
        <v>469</v>
      </c>
    </row>
    <row r="63" s="1" customFormat="1" ht="42" customHeight="1" spans="1:10">
      <c r="A63" s="176"/>
      <c r="B63" s="21"/>
      <c r="C63" s="21" t="s">
        <v>458</v>
      </c>
      <c r="D63" s="21" t="s">
        <v>470</v>
      </c>
      <c r="E63" s="30" t="s">
        <v>471</v>
      </c>
      <c r="F63" s="21" t="s">
        <v>461</v>
      </c>
      <c r="G63" s="30" t="s">
        <v>471</v>
      </c>
      <c r="H63" s="21"/>
      <c r="I63" s="21" t="s">
        <v>472</v>
      </c>
      <c r="J63" s="30" t="s">
        <v>471</v>
      </c>
    </row>
    <row r="64" s="1" customFormat="1" ht="42" customHeight="1" spans="1:10">
      <c r="A64" s="176"/>
      <c r="B64" s="21"/>
      <c r="C64" s="21" t="s">
        <v>464</v>
      </c>
      <c r="D64" s="21" t="s">
        <v>465</v>
      </c>
      <c r="E64" s="30" t="s">
        <v>466</v>
      </c>
      <c r="F64" s="21" t="s">
        <v>453</v>
      </c>
      <c r="G64" s="30" t="s">
        <v>454</v>
      </c>
      <c r="H64" s="21" t="s">
        <v>455</v>
      </c>
      <c r="I64" s="21" t="s">
        <v>456</v>
      </c>
      <c r="J64" s="30" t="s">
        <v>466</v>
      </c>
    </row>
    <row r="65" s="1" customFormat="1" ht="42" customHeight="1" spans="1:10">
      <c r="A65" s="176" t="s">
        <v>426</v>
      </c>
      <c r="B65" s="21" t="s">
        <v>497</v>
      </c>
      <c r="C65" s="21" t="s">
        <v>450</v>
      </c>
      <c r="D65" s="21" t="s">
        <v>474</v>
      </c>
      <c r="E65" s="30" t="s">
        <v>498</v>
      </c>
      <c r="F65" s="21" t="s">
        <v>461</v>
      </c>
      <c r="G65" s="30" t="s">
        <v>90</v>
      </c>
      <c r="H65" s="21" t="s">
        <v>499</v>
      </c>
      <c r="I65" s="21" t="s">
        <v>456</v>
      </c>
      <c r="J65" s="30" t="s">
        <v>497</v>
      </c>
    </row>
    <row r="66" s="1" customFormat="1" ht="42" customHeight="1" spans="1:10">
      <c r="A66" s="176"/>
      <c r="B66" s="21"/>
      <c r="C66" s="21" t="s">
        <v>458</v>
      </c>
      <c r="D66" s="21" t="s">
        <v>500</v>
      </c>
      <c r="E66" s="30" t="s">
        <v>501</v>
      </c>
      <c r="F66" s="21" t="s">
        <v>453</v>
      </c>
      <c r="G66" s="30" t="s">
        <v>462</v>
      </c>
      <c r="H66" s="21" t="s">
        <v>455</v>
      </c>
      <c r="I66" s="21" t="s">
        <v>456</v>
      </c>
      <c r="J66" s="30" t="s">
        <v>497</v>
      </c>
    </row>
    <row r="67" s="1" customFormat="1" ht="42" customHeight="1" spans="1:10">
      <c r="A67" s="176"/>
      <c r="B67" s="21"/>
      <c r="C67" s="21" t="s">
        <v>464</v>
      </c>
      <c r="D67" s="21" t="s">
        <v>465</v>
      </c>
      <c r="E67" s="30" t="s">
        <v>480</v>
      </c>
      <c r="F67" s="21" t="s">
        <v>490</v>
      </c>
      <c r="G67" s="30" t="s">
        <v>502</v>
      </c>
      <c r="H67" s="21" t="s">
        <v>455</v>
      </c>
      <c r="I67" s="21" t="s">
        <v>456</v>
      </c>
      <c r="J67" s="30" t="s">
        <v>497</v>
      </c>
    </row>
    <row r="68" s="1" customFormat="1" ht="42" customHeight="1" spans="1:10">
      <c r="A68" s="176" t="s">
        <v>410</v>
      </c>
      <c r="B68" s="21" t="s">
        <v>410</v>
      </c>
      <c r="C68" s="21" t="s">
        <v>450</v>
      </c>
      <c r="D68" s="21" t="s">
        <v>451</v>
      </c>
      <c r="E68" s="30" t="s">
        <v>452</v>
      </c>
      <c r="F68" s="21" t="s">
        <v>461</v>
      </c>
      <c r="G68" s="30" t="s">
        <v>462</v>
      </c>
      <c r="H68" s="21" t="s">
        <v>455</v>
      </c>
      <c r="I68" s="21" t="s">
        <v>456</v>
      </c>
      <c r="J68" s="30" t="s">
        <v>487</v>
      </c>
    </row>
    <row r="69" s="1" customFormat="1" ht="42" customHeight="1" spans="1:10">
      <c r="A69" s="176"/>
      <c r="B69" s="21"/>
      <c r="C69" s="21" t="s">
        <v>458</v>
      </c>
      <c r="D69" s="21" t="s">
        <v>459</v>
      </c>
      <c r="E69" s="30" t="s">
        <v>503</v>
      </c>
      <c r="F69" s="21" t="s">
        <v>461</v>
      </c>
      <c r="G69" s="30" t="s">
        <v>503</v>
      </c>
      <c r="H69" s="21"/>
      <c r="I69" s="21" t="s">
        <v>472</v>
      </c>
      <c r="J69" s="30" t="s">
        <v>503</v>
      </c>
    </row>
    <row r="70" s="1" customFormat="1" ht="42" customHeight="1" spans="1:10">
      <c r="A70" s="176"/>
      <c r="B70" s="21"/>
      <c r="C70" s="21" t="s">
        <v>464</v>
      </c>
      <c r="D70" s="21" t="s">
        <v>465</v>
      </c>
      <c r="E70" s="30" t="s">
        <v>466</v>
      </c>
      <c r="F70" s="21" t="s">
        <v>453</v>
      </c>
      <c r="G70" s="30" t="s">
        <v>454</v>
      </c>
      <c r="H70" s="21" t="s">
        <v>455</v>
      </c>
      <c r="I70" s="21" t="s">
        <v>456</v>
      </c>
      <c r="J70" s="30" t="s">
        <v>466</v>
      </c>
    </row>
    <row r="71" s="1" customFormat="1" ht="42" customHeight="1" spans="1:10">
      <c r="A71" s="176" t="s">
        <v>343</v>
      </c>
      <c r="B71" s="21" t="s">
        <v>343</v>
      </c>
      <c r="C71" s="21" t="s">
        <v>450</v>
      </c>
      <c r="D71" s="21" t="s">
        <v>451</v>
      </c>
      <c r="E71" s="30" t="s">
        <v>452</v>
      </c>
      <c r="F71" s="21" t="s">
        <v>461</v>
      </c>
      <c r="G71" s="30" t="s">
        <v>462</v>
      </c>
      <c r="H71" s="21" t="s">
        <v>455</v>
      </c>
      <c r="I71" s="21" t="s">
        <v>456</v>
      </c>
      <c r="J71" s="30" t="s">
        <v>504</v>
      </c>
    </row>
    <row r="72" s="1" customFormat="1" ht="42" customHeight="1" spans="1:10">
      <c r="A72" s="176"/>
      <c r="B72" s="21"/>
      <c r="C72" s="21" t="s">
        <v>458</v>
      </c>
      <c r="D72" s="21" t="s">
        <v>459</v>
      </c>
      <c r="E72" s="30" t="s">
        <v>505</v>
      </c>
      <c r="F72" s="21" t="s">
        <v>453</v>
      </c>
      <c r="G72" s="30" t="s">
        <v>454</v>
      </c>
      <c r="H72" s="21" t="s">
        <v>455</v>
      </c>
      <c r="I72" s="21" t="s">
        <v>456</v>
      </c>
      <c r="J72" s="30" t="s">
        <v>506</v>
      </c>
    </row>
    <row r="73" s="1" customFormat="1" ht="42" customHeight="1" spans="1:10">
      <c r="A73" s="176"/>
      <c r="B73" s="21"/>
      <c r="C73" s="21" t="s">
        <v>464</v>
      </c>
      <c r="D73" s="21" t="s">
        <v>465</v>
      </c>
      <c r="E73" s="30" t="s">
        <v>466</v>
      </c>
      <c r="F73" s="21" t="s">
        <v>453</v>
      </c>
      <c r="G73" s="30" t="s">
        <v>454</v>
      </c>
      <c r="H73" s="21" t="s">
        <v>455</v>
      </c>
      <c r="I73" s="21" t="s">
        <v>456</v>
      </c>
      <c r="J73" s="30" t="s">
        <v>466</v>
      </c>
    </row>
    <row r="74" s="1" customFormat="1" ht="42" customHeight="1" spans="1:10">
      <c r="A74" s="176" t="s">
        <v>398</v>
      </c>
      <c r="B74" s="21" t="s">
        <v>398</v>
      </c>
      <c r="C74" s="21" t="s">
        <v>450</v>
      </c>
      <c r="D74" s="21" t="s">
        <v>468</v>
      </c>
      <c r="E74" s="30" t="s">
        <v>469</v>
      </c>
      <c r="F74" s="21" t="s">
        <v>461</v>
      </c>
      <c r="G74" s="30" t="s">
        <v>462</v>
      </c>
      <c r="H74" s="21" t="s">
        <v>455</v>
      </c>
      <c r="I74" s="21" t="s">
        <v>456</v>
      </c>
      <c r="J74" s="30" t="s">
        <v>469</v>
      </c>
    </row>
    <row r="75" s="1" customFormat="1" ht="42" customHeight="1" spans="1:10">
      <c r="A75" s="176"/>
      <c r="B75" s="21"/>
      <c r="C75" s="21" t="s">
        <v>458</v>
      </c>
      <c r="D75" s="21" t="s">
        <v>470</v>
      </c>
      <c r="E75" s="30" t="s">
        <v>471</v>
      </c>
      <c r="F75" s="21" t="s">
        <v>461</v>
      </c>
      <c r="G75" s="30" t="s">
        <v>471</v>
      </c>
      <c r="H75" s="21"/>
      <c r="I75" s="21" t="s">
        <v>472</v>
      </c>
      <c r="J75" s="30" t="s">
        <v>471</v>
      </c>
    </row>
    <row r="76" s="1" customFormat="1" ht="42" customHeight="1" spans="1:10">
      <c r="A76" s="176"/>
      <c r="B76" s="21"/>
      <c r="C76" s="21" t="s">
        <v>464</v>
      </c>
      <c r="D76" s="21" t="s">
        <v>465</v>
      </c>
      <c r="E76" s="30" t="s">
        <v>466</v>
      </c>
      <c r="F76" s="21" t="s">
        <v>453</v>
      </c>
      <c r="G76" s="30" t="s">
        <v>454</v>
      </c>
      <c r="H76" s="21" t="s">
        <v>455</v>
      </c>
      <c r="I76" s="21" t="s">
        <v>456</v>
      </c>
      <c r="J76" s="30" t="s">
        <v>466</v>
      </c>
    </row>
    <row r="77" s="1" customFormat="1" ht="42" customHeight="1" spans="1:10">
      <c r="A77" s="176" t="s">
        <v>507</v>
      </c>
      <c r="B77" s="21" t="s">
        <v>507</v>
      </c>
      <c r="C77" s="21" t="s">
        <v>450</v>
      </c>
      <c r="D77" s="21" t="s">
        <v>451</v>
      </c>
      <c r="E77" s="30" t="s">
        <v>452</v>
      </c>
      <c r="F77" s="21" t="s">
        <v>453</v>
      </c>
      <c r="G77" s="30" t="s">
        <v>454</v>
      </c>
      <c r="H77" s="21" t="s">
        <v>455</v>
      </c>
      <c r="I77" s="21" t="s">
        <v>456</v>
      </c>
      <c r="J77" s="30" t="s">
        <v>487</v>
      </c>
    </row>
    <row r="78" s="1" customFormat="1" ht="42" customHeight="1" spans="1:10">
      <c r="A78" s="176"/>
      <c r="B78" s="21"/>
      <c r="C78" s="21" t="s">
        <v>458</v>
      </c>
      <c r="D78" s="21" t="s">
        <v>459</v>
      </c>
      <c r="E78" s="30" t="s">
        <v>508</v>
      </c>
      <c r="F78" s="21" t="s">
        <v>461</v>
      </c>
      <c r="G78" s="30" t="s">
        <v>462</v>
      </c>
      <c r="H78" s="21" t="s">
        <v>455</v>
      </c>
      <c r="I78" s="21" t="s">
        <v>456</v>
      </c>
      <c r="J78" s="30" t="s">
        <v>509</v>
      </c>
    </row>
    <row r="79" s="1" customFormat="1" ht="42" customHeight="1" spans="1:10">
      <c r="A79" s="176"/>
      <c r="B79" s="21"/>
      <c r="C79" s="21" t="s">
        <v>464</v>
      </c>
      <c r="D79" s="21" t="s">
        <v>465</v>
      </c>
      <c r="E79" s="30" t="s">
        <v>466</v>
      </c>
      <c r="F79" s="21" t="s">
        <v>453</v>
      </c>
      <c r="G79" s="30" t="s">
        <v>454</v>
      </c>
      <c r="H79" s="21" t="s">
        <v>455</v>
      </c>
      <c r="I79" s="21" t="s">
        <v>456</v>
      </c>
      <c r="J79" s="30" t="s">
        <v>510</v>
      </c>
    </row>
    <row r="80" s="1" customFormat="1" ht="42" customHeight="1" spans="1:10">
      <c r="A80" s="176" t="s">
        <v>408</v>
      </c>
      <c r="B80" s="21" t="s">
        <v>511</v>
      </c>
      <c r="C80" s="21" t="s">
        <v>450</v>
      </c>
      <c r="D80" s="21" t="s">
        <v>451</v>
      </c>
      <c r="E80" s="30" t="s">
        <v>452</v>
      </c>
      <c r="F80" s="21" t="s">
        <v>461</v>
      </c>
      <c r="G80" s="30" t="s">
        <v>462</v>
      </c>
      <c r="H80" s="21" t="s">
        <v>455</v>
      </c>
      <c r="I80" s="21" t="s">
        <v>456</v>
      </c>
      <c r="J80" s="30" t="s">
        <v>457</v>
      </c>
    </row>
    <row r="81" s="1" customFormat="1" ht="42" customHeight="1" spans="1:10">
      <c r="A81" s="176"/>
      <c r="B81" s="21"/>
      <c r="C81" s="21" t="s">
        <v>458</v>
      </c>
      <c r="D81" s="21" t="s">
        <v>470</v>
      </c>
      <c r="E81" s="30" t="s">
        <v>471</v>
      </c>
      <c r="F81" s="21" t="s">
        <v>461</v>
      </c>
      <c r="G81" s="30" t="s">
        <v>471</v>
      </c>
      <c r="H81" s="21"/>
      <c r="I81" s="21" t="s">
        <v>472</v>
      </c>
      <c r="J81" s="30" t="s">
        <v>512</v>
      </c>
    </row>
    <row r="82" s="1" customFormat="1" ht="42" customHeight="1" spans="1:10">
      <c r="A82" s="176"/>
      <c r="B82" s="21"/>
      <c r="C82" s="21" t="s">
        <v>464</v>
      </c>
      <c r="D82" s="21" t="s">
        <v>465</v>
      </c>
      <c r="E82" s="30" t="s">
        <v>466</v>
      </c>
      <c r="F82" s="21" t="s">
        <v>453</v>
      </c>
      <c r="G82" s="30" t="s">
        <v>454</v>
      </c>
      <c r="H82" s="21" t="s">
        <v>455</v>
      </c>
      <c r="I82" s="21" t="s">
        <v>456</v>
      </c>
      <c r="J82" s="30" t="s">
        <v>466</v>
      </c>
    </row>
    <row r="83" s="1" customFormat="1" ht="42" customHeight="1" spans="1:10">
      <c r="A83" s="176" t="s">
        <v>327</v>
      </c>
      <c r="B83" s="21" t="s">
        <v>327</v>
      </c>
      <c r="C83" s="21" t="s">
        <v>450</v>
      </c>
      <c r="D83" s="21" t="s">
        <v>468</v>
      </c>
      <c r="E83" s="30" t="s">
        <v>513</v>
      </c>
      <c r="F83" s="21" t="s">
        <v>461</v>
      </c>
      <c r="G83" s="30" t="s">
        <v>462</v>
      </c>
      <c r="H83" s="21" t="s">
        <v>455</v>
      </c>
      <c r="I83" s="21" t="s">
        <v>456</v>
      </c>
      <c r="J83" s="30" t="s">
        <v>514</v>
      </c>
    </row>
    <row r="84" s="1" customFormat="1" ht="42" customHeight="1" spans="1:10">
      <c r="A84" s="176"/>
      <c r="B84" s="21"/>
      <c r="C84" s="21" t="s">
        <v>458</v>
      </c>
      <c r="D84" s="21" t="s">
        <v>500</v>
      </c>
      <c r="E84" s="30" t="s">
        <v>515</v>
      </c>
      <c r="F84" s="21" t="s">
        <v>453</v>
      </c>
      <c r="G84" s="30" t="s">
        <v>454</v>
      </c>
      <c r="H84" s="21" t="s">
        <v>455</v>
      </c>
      <c r="I84" s="21" t="s">
        <v>456</v>
      </c>
      <c r="J84" s="30" t="s">
        <v>516</v>
      </c>
    </row>
    <row r="85" s="1" customFormat="1" ht="42" customHeight="1" spans="1:10">
      <c r="A85" s="176"/>
      <c r="B85" s="21"/>
      <c r="C85" s="21" t="s">
        <v>464</v>
      </c>
      <c r="D85" s="21" t="s">
        <v>465</v>
      </c>
      <c r="E85" s="30" t="s">
        <v>491</v>
      </c>
      <c r="F85" s="21" t="s">
        <v>453</v>
      </c>
      <c r="G85" s="30" t="s">
        <v>454</v>
      </c>
      <c r="H85" s="21" t="s">
        <v>455</v>
      </c>
      <c r="I85" s="21" t="s">
        <v>456</v>
      </c>
      <c r="J85" s="30" t="s">
        <v>491</v>
      </c>
    </row>
    <row r="86" s="1" customFormat="1" ht="42" customHeight="1" spans="1:10">
      <c r="A86" s="176" t="s">
        <v>422</v>
      </c>
      <c r="B86" s="21" t="s">
        <v>517</v>
      </c>
      <c r="C86" s="21" t="s">
        <v>450</v>
      </c>
      <c r="D86" s="21" t="s">
        <v>474</v>
      </c>
      <c r="E86" s="30" t="s">
        <v>518</v>
      </c>
      <c r="F86" s="21" t="s">
        <v>461</v>
      </c>
      <c r="G86" s="30" t="s">
        <v>519</v>
      </c>
      <c r="H86" s="21" t="s">
        <v>520</v>
      </c>
      <c r="I86" s="21" t="s">
        <v>472</v>
      </c>
      <c r="J86" s="30" t="s">
        <v>517</v>
      </c>
    </row>
    <row r="87" s="1" customFormat="1" ht="42" customHeight="1" spans="1:10">
      <c r="A87" s="176"/>
      <c r="B87" s="21"/>
      <c r="C87" s="21" t="s">
        <v>458</v>
      </c>
      <c r="D87" s="21" t="s">
        <v>500</v>
      </c>
      <c r="E87" s="30" t="s">
        <v>521</v>
      </c>
      <c r="F87" s="21" t="s">
        <v>490</v>
      </c>
      <c r="G87" s="30" t="s">
        <v>502</v>
      </c>
      <c r="H87" s="21" t="s">
        <v>455</v>
      </c>
      <c r="I87" s="21" t="s">
        <v>456</v>
      </c>
      <c r="J87" s="30" t="s">
        <v>517</v>
      </c>
    </row>
    <row r="88" s="1" customFormat="1" ht="42" customHeight="1" spans="1:10">
      <c r="A88" s="176"/>
      <c r="B88" s="21"/>
      <c r="C88" s="21" t="s">
        <v>464</v>
      </c>
      <c r="D88" s="21" t="s">
        <v>465</v>
      </c>
      <c r="E88" s="30" t="s">
        <v>491</v>
      </c>
      <c r="F88" s="21" t="s">
        <v>453</v>
      </c>
      <c r="G88" s="30" t="s">
        <v>502</v>
      </c>
      <c r="H88" s="21" t="s">
        <v>455</v>
      </c>
      <c r="I88" s="21" t="s">
        <v>456</v>
      </c>
      <c r="J88" s="30" t="s">
        <v>517</v>
      </c>
    </row>
    <row r="89" s="1" customFormat="1" ht="42" customHeight="1" spans="1:10">
      <c r="A89" s="176" t="s">
        <v>365</v>
      </c>
      <c r="B89" s="21" t="s">
        <v>365</v>
      </c>
      <c r="C89" s="21" t="s">
        <v>450</v>
      </c>
      <c r="D89" s="21" t="s">
        <v>468</v>
      </c>
      <c r="E89" s="30" t="s">
        <v>469</v>
      </c>
      <c r="F89" s="21" t="s">
        <v>461</v>
      </c>
      <c r="G89" s="30" t="s">
        <v>462</v>
      </c>
      <c r="H89" s="21" t="s">
        <v>455</v>
      </c>
      <c r="I89" s="21" t="s">
        <v>456</v>
      </c>
      <c r="J89" s="30" t="s">
        <v>482</v>
      </c>
    </row>
    <row r="90" s="1" customFormat="1" ht="42" customHeight="1" spans="1:10">
      <c r="A90" s="176"/>
      <c r="B90" s="21"/>
      <c r="C90" s="21" t="s">
        <v>458</v>
      </c>
      <c r="D90" s="21" t="s">
        <v>459</v>
      </c>
      <c r="E90" s="30" t="s">
        <v>522</v>
      </c>
      <c r="F90" s="21" t="s">
        <v>461</v>
      </c>
      <c r="G90" s="30" t="s">
        <v>522</v>
      </c>
      <c r="H90" s="21"/>
      <c r="I90" s="21" t="s">
        <v>472</v>
      </c>
      <c r="J90" s="30" t="s">
        <v>522</v>
      </c>
    </row>
    <row r="91" s="1" customFormat="1" ht="42" customHeight="1" spans="1:10">
      <c r="A91" s="176"/>
      <c r="B91" s="21"/>
      <c r="C91" s="21" t="s">
        <v>464</v>
      </c>
      <c r="D91" s="21" t="s">
        <v>465</v>
      </c>
      <c r="E91" s="30" t="s">
        <v>466</v>
      </c>
      <c r="F91" s="21" t="s">
        <v>453</v>
      </c>
      <c r="G91" s="30" t="s">
        <v>454</v>
      </c>
      <c r="H91" s="21" t="s">
        <v>455</v>
      </c>
      <c r="I91" s="21" t="s">
        <v>456</v>
      </c>
      <c r="J91" s="30" t="s">
        <v>466</v>
      </c>
    </row>
    <row r="92" s="1" customFormat="1" ht="42" customHeight="1" spans="1:10">
      <c r="A92" s="176" t="s">
        <v>386</v>
      </c>
      <c r="B92" s="21" t="s">
        <v>386</v>
      </c>
      <c r="C92" s="21" t="s">
        <v>450</v>
      </c>
      <c r="D92" s="21" t="s">
        <v>468</v>
      </c>
      <c r="E92" s="30" t="s">
        <v>469</v>
      </c>
      <c r="F92" s="21" t="s">
        <v>461</v>
      </c>
      <c r="G92" s="30" t="s">
        <v>462</v>
      </c>
      <c r="H92" s="21" t="s">
        <v>455</v>
      </c>
      <c r="I92" s="21" t="s">
        <v>456</v>
      </c>
      <c r="J92" s="30" t="s">
        <v>469</v>
      </c>
    </row>
    <row r="93" s="1" customFormat="1" ht="42" customHeight="1" spans="1:10">
      <c r="A93" s="176"/>
      <c r="B93" s="21"/>
      <c r="C93" s="21" t="s">
        <v>458</v>
      </c>
      <c r="D93" s="21" t="s">
        <v>470</v>
      </c>
      <c r="E93" s="30" t="s">
        <v>471</v>
      </c>
      <c r="F93" s="21" t="s">
        <v>461</v>
      </c>
      <c r="G93" s="30" t="s">
        <v>471</v>
      </c>
      <c r="H93" s="21"/>
      <c r="I93" s="21" t="s">
        <v>472</v>
      </c>
      <c r="J93" s="30" t="s">
        <v>471</v>
      </c>
    </row>
    <row r="94" s="1" customFormat="1" ht="42" customHeight="1" spans="1:10">
      <c r="A94" s="176"/>
      <c r="B94" s="21"/>
      <c r="C94" s="21" t="s">
        <v>464</v>
      </c>
      <c r="D94" s="21" t="s">
        <v>465</v>
      </c>
      <c r="E94" s="30" t="s">
        <v>466</v>
      </c>
      <c r="F94" s="21" t="s">
        <v>453</v>
      </c>
      <c r="G94" s="30" t="s">
        <v>454</v>
      </c>
      <c r="H94" s="21" t="s">
        <v>455</v>
      </c>
      <c r="I94" s="21" t="s">
        <v>456</v>
      </c>
      <c r="J94" s="30" t="s">
        <v>466</v>
      </c>
    </row>
    <row r="95" s="1" customFormat="1" ht="42" customHeight="1" spans="1:10">
      <c r="A95" s="176" t="s">
        <v>424</v>
      </c>
      <c r="B95" s="21" t="s">
        <v>523</v>
      </c>
      <c r="C95" s="21" t="s">
        <v>450</v>
      </c>
      <c r="D95" s="21" t="s">
        <v>474</v>
      </c>
      <c r="E95" s="30" t="s">
        <v>524</v>
      </c>
      <c r="F95" s="21" t="s">
        <v>461</v>
      </c>
      <c r="G95" s="30" t="s">
        <v>525</v>
      </c>
      <c r="H95" s="21" t="s">
        <v>526</v>
      </c>
      <c r="I95" s="21" t="s">
        <v>456</v>
      </c>
      <c r="J95" s="30" t="s">
        <v>523</v>
      </c>
    </row>
    <row r="96" s="1" customFormat="1" ht="42" customHeight="1" spans="1:10">
      <c r="A96" s="176"/>
      <c r="B96" s="21"/>
      <c r="C96" s="21" t="s">
        <v>458</v>
      </c>
      <c r="D96" s="21" t="s">
        <v>459</v>
      </c>
      <c r="E96" s="30" t="s">
        <v>527</v>
      </c>
      <c r="F96" s="21" t="s">
        <v>453</v>
      </c>
      <c r="G96" s="30" t="s">
        <v>528</v>
      </c>
      <c r="H96" s="21" t="s">
        <v>529</v>
      </c>
      <c r="I96" s="21" t="s">
        <v>456</v>
      </c>
      <c r="J96" s="30" t="s">
        <v>523</v>
      </c>
    </row>
    <row r="97" s="1" customFormat="1" ht="42" customHeight="1" spans="1:10">
      <c r="A97" s="176"/>
      <c r="B97" s="21"/>
      <c r="C97" s="21" t="s">
        <v>464</v>
      </c>
      <c r="D97" s="21" t="s">
        <v>465</v>
      </c>
      <c r="E97" s="30" t="s">
        <v>480</v>
      </c>
      <c r="F97" s="21" t="s">
        <v>490</v>
      </c>
      <c r="G97" s="30" t="s">
        <v>502</v>
      </c>
      <c r="H97" s="21" t="s">
        <v>455</v>
      </c>
      <c r="I97" s="21" t="s">
        <v>456</v>
      </c>
      <c r="J97" s="30" t="s">
        <v>523</v>
      </c>
    </row>
    <row r="98" s="1" customFormat="1" ht="42" customHeight="1" spans="1:10">
      <c r="A98" s="176" t="s">
        <v>359</v>
      </c>
      <c r="B98" s="21" t="s">
        <v>359</v>
      </c>
      <c r="C98" s="21" t="s">
        <v>450</v>
      </c>
      <c r="D98" s="21" t="s">
        <v>468</v>
      </c>
      <c r="E98" s="30" t="s">
        <v>469</v>
      </c>
      <c r="F98" s="21" t="s">
        <v>461</v>
      </c>
      <c r="G98" s="30" t="s">
        <v>462</v>
      </c>
      <c r="H98" s="21" t="s">
        <v>455</v>
      </c>
      <c r="I98" s="21" t="s">
        <v>456</v>
      </c>
      <c r="J98" s="30" t="s">
        <v>469</v>
      </c>
    </row>
    <row r="99" s="1" customFormat="1" ht="42" customHeight="1" spans="1:10">
      <c r="A99" s="176"/>
      <c r="B99" s="21"/>
      <c r="C99" s="21" t="s">
        <v>458</v>
      </c>
      <c r="D99" s="21" t="s">
        <v>470</v>
      </c>
      <c r="E99" s="30" t="s">
        <v>471</v>
      </c>
      <c r="F99" s="21" t="s">
        <v>461</v>
      </c>
      <c r="G99" s="30" t="s">
        <v>471</v>
      </c>
      <c r="H99" s="21"/>
      <c r="I99" s="21" t="s">
        <v>472</v>
      </c>
      <c r="J99" s="30" t="s">
        <v>471</v>
      </c>
    </row>
    <row r="100" s="1" customFormat="1" ht="42" customHeight="1" spans="1:10">
      <c r="A100" s="176"/>
      <c r="B100" s="21"/>
      <c r="C100" s="21" t="s">
        <v>464</v>
      </c>
      <c r="D100" s="21" t="s">
        <v>465</v>
      </c>
      <c r="E100" s="30" t="s">
        <v>465</v>
      </c>
      <c r="F100" s="21" t="s">
        <v>453</v>
      </c>
      <c r="G100" s="30" t="s">
        <v>454</v>
      </c>
      <c r="H100" s="21" t="s">
        <v>455</v>
      </c>
      <c r="I100" s="21" t="s">
        <v>456</v>
      </c>
      <c r="J100" s="30" t="s">
        <v>465</v>
      </c>
    </row>
    <row r="101" s="1" customFormat="1" ht="42" customHeight="1" spans="1:10">
      <c r="A101" s="176" t="s">
        <v>404</v>
      </c>
      <c r="B101" s="21" t="s">
        <v>530</v>
      </c>
      <c r="C101" s="21" t="s">
        <v>450</v>
      </c>
      <c r="D101" s="21" t="s">
        <v>468</v>
      </c>
      <c r="E101" s="30" t="s">
        <v>469</v>
      </c>
      <c r="F101" s="21" t="s">
        <v>461</v>
      </c>
      <c r="G101" s="30" t="s">
        <v>462</v>
      </c>
      <c r="H101" s="21" t="s">
        <v>455</v>
      </c>
      <c r="I101" s="21" t="s">
        <v>456</v>
      </c>
      <c r="J101" s="30" t="s">
        <v>469</v>
      </c>
    </row>
    <row r="102" s="1" customFormat="1" ht="42" customHeight="1" spans="1:10">
      <c r="A102" s="176"/>
      <c r="B102" s="21"/>
      <c r="C102" s="21" t="s">
        <v>458</v>
      </c>
      <c r="D102" s="21" t="s">
        <v>470</v>
      </c>
      <c r="E102" s="30" t="s">
        <v>471</v>
      </c>
      <c r="F102" s="21" t="s">
        <v>461</v>
      </c>
      <c r="G102" s="30" t="s">
        <v>471</v>
      </c>
      <c r="H102" s="21"/>
      <c r="I102" s="21" t="s">
        <v>472</v>
      </c>
      <c r="J102" s="30" t="s">
        <v>471</v>
      </c>
    </row>
    <row r="103" s="1" customFormat="1" ht="42" customHeight="1" spans="1:10">
      <c r="A103" s="176"/>
      <c r="B103" s="21"/>
      <c r="C103" s="21" t="s">
        <v>464</v>
      </c>
      <c r="D103" s="21" t="s">
        <v>465</v>
      </c>
      <c r="E103" s="30" t="s">
        <v>466</v>
      </c>
      <c r="F103" s="21" t="s">
        <v>453</v>
      </c>
      <c r="G103" s="30" t="s">
        <v>454</v>
      </c>
      <c r="H103" s="21" t="s">
        <v>455</v>
      </c>
      <c r="I103" s="21" t="s">
        <v>456</v>
      </c>
      <c r="J103" s="30" t="s">
        <v>466</v>
      </c>
    </row>
    <row r="104" s="1" customFormat="1" ht="42" customHeight="1" spans="1:10">
      <c r="A104" s="176" t="s">
        <v>402</v>
      </c>
      <c r="B104" s="21" t="s">
        <v>402</v>
      </c>
      <c r="C104" s="21" t="s">
        <v>450</v>
      </c>
      <c r="D104" s="21" t="s">
        <v>468</v>
      </c>
      <c r="E104" s="30" t="s">
        <v>469</v>
      </c>
      <c r="F104" s="21" t="s">
        <v>461</v>
      </c>
      <c r="G104" s="30" t="s">
        <v>462</v>
      </c>
      <c r="H104" s="21" t="s">
        <v>455</v>
      </c>
      <c r="I104" s="21" t="s">
        <v>456</v>
      </c>
      <c r="J104" s="30" t="s">
        <v>469</v>
      </c>
    </row>
    <row r="105" s="1" customFormat="1" ht="42" customHeight="1" spans="1:10">
      <c r="A105" s="176"/>
      <c r="B105" s="21"/>
      <c r="C105" s="21" t="s">
        <v>458</v>
      </c>
      <c r="D105" s="21" t="s">
        <v>470</v>
      </c>
      <c r="E105" s="30" t="s">
        <v>471</v>
      </c>
      <c r="F105" s="21" t="s">
        <v>461</v>
      </c>
      <c r="G105" s="30" t="s">
        <v>471</v>
      </c>
      <c r="H105" s="21"/>
      <c r="I105" s="21" t="s">
        <v>472</v>
      </c>
      <c r="J105" s="30" t="s">
        <v>471</v>
      </c>
    </row>
    <row r="106" s="1" customFormat="1" ht="42" customHeight="1" spans="1:10">
      <c r="A106" s="176"/>
      <c r="B106" s="21"/>
      <c r="C106" s="21" t="s">
        <v>464</v>
      </c>
      <c r="D106" s="21" t="s">
        <v>465</v>
      </c>
      <c r="E106" s="30" t="s">
        <v>466</v>
      </c>
      <c r="F106" s="21" t="s">
        <v>453</v>
      </c>
      <c r="G106" s="30" t="s">
        <v>454</v>
      </c>
      <c r="H106" s="21" t="s">
        <v>455</v>
      </c>
      <c r="I106" s="21" t="s">
        <v>456</v>
      </c>
      <c r="J106" s="30" t="s">
        <v>466</v>
      </c>
    </row>
    <row r="107" s="1" customFormat="1" ht="42" customHeight="1" spans="1:10">
      <c r="A107" s="176" t="s">
        <v>431</v>
      </c>
      <c r="B107" s="21" t="s">
        <v>431</v>
      </c>
      <c r="C107" s="21" t="s">
        <v>450</v>
      </c>
      <c r="D107" s="21" t="s">
        <v>474</v>
      </c>
      <c r="E107" s="30" t="s">
        <v>531</v>
      </c>
      <c r="F107" s="21" t="s">
        <v>461</v>
      </c>
      <c r="G107" s="30" t="s">
        <v>462</v>
      </c>
      <c r="H107" s="21" t="s">
        <v>455</v>
      </c>
      <c r="I107" s="21" t="s">
        <v>456</v>
      </c>
      <c r="J107" s="30" t="s">
        <v>531</v>
      </c>
    </row>
    <row r="108" s="1" customFormat="1" ht="42" customHeight="1" spans="1:10">
      <c r="A108" s="176"/>
      <c r="B108" s="21"/>
      <c r="C108" s="21" t="s">
        <v>458</v>
      </c>
      <c r="D108" s="21" t="s">
        <v>532</v>
      </c>
      <c r="E108" s="30" t="s">
        <v>533</v>
      </c>
      <c r="F108" s="21" t="s">
        <v>453</v>
      </c>
      <c r="G108" s="30" t="s">
        <v>502</v>
      </c>
      <c r="H108" s="21" t="s">
        <v>455</v>
      </c>
      <c r="I108" s="21" t="s">
        <v>456</v>
      </c>
      <c r="J108" s="30" t="s">
        <v>534</v>
      </c>
    </row>
    <row r="109" s="1" customFormat="1" ht="42" customHeight="1" spans="1:10">
      <c r="A109" s="176"/>
      <c r="B109" s="21"/>
      <c r="C109" s="21" t="s">
        <v>464</v>
      </c>
      <c r="D109" s="21" t="s">
        <v>465</v>
      </c>
      <c r="E109" s="30" t="s">
        <v>491</v>
      </c>
      <c r="F109" s="21" t="s">
        <v>453</v>
      </c>
      <c r="G109" s="30" t="s">
        <v>454</v>
      </c>
      <c r="H109" s="21" t="s">
        <v>455</v>
      </c>
      <c r="I109" s="21" t="s">
        <v>456</v>
      </c>
      <c r="J109" s="30" t="s">
        <v>486</v>
      </c>
    </row>
    <row r="110" s="1" customFormat="1" ht="42" customHeight="1" spans="1:10">
      <c r="A110" s="176" t="s">
        <v>400</v>
      </c>
      <c r="B110" s="21" t="s">
        <v>400</v>
      </c>
      <c r="C110" s="21" t="s">
        <v>450</v>
      </c>
      <c r="D110" s="21" t="s">
        <v>468</v>
      </c>
      <c r="E110" s="30" t="s">
        <v>469</v>
      </c>
      <c r="F110" s="21" t="s">
        <v>461</v>
      </c>
      <c r="G110" s="30" t="s">
        <v>462</v>
      </c>
      <c r="H110" s="21" t="s">
        <v>455</v>
      </c>
      <c r="I110" s="21" t="s">
        <v>456</v>
      </c>
      <c r="J110" s="30" t="s">
        <v>469</v>
      </c>
    </row>
    <row r="111" s="1" customFormat="1" ht="42" customHeight="1" spans="1:10">
      <c r="A111" s="176"/>
      <c r="B111" s="21"/>
      <c r="C111" s="21" t="s">
        <v>458</v>
      </c>
      <c r="D111" s="21" t="s">
        <v>470</v>
      </c>
      <c r="E111" s="30" t="s">
        <v>471</v>
      </c>
      <c r="F111" s="21" t="s">
        <v>461</v>
      </c>
      <c r="G111" s="30" t="s">
        <v>471</v>
      </c>
      <c r="H111" s="21"/>
      <c r="I111" s="21" t="s">
        <v>472</v>
      </c>
      <c r="J111" s="30" t="s">
        <v>471</v>
      </c>
    </row>
    <row r="112" s="1" customFormat="1" ht="42" customHeight="1" spans="1:10">
      <c r="A112" s="176"/>
      <c r="B112" s="21"/>
      <c r="C112" s="21" t="s">
        <v>464</v>
      </c>
      <c r="D112" s="21" t="s">
        <v>465</v>
      </c>
      <c r="E112" s="30" t="s">
        <v>466</v>
      </c>
      <c r="F112" s="21" t="s">
        <v>461</v>
      </c>
      <c r="G112" s="30" t="s">
        <v>462</v>
      </c>
      <c r="H112" s="21" t="s">
        <v>455</v>
      </c>
      <c r="I112" s="21" t="s">
        <v>456</v>
      </c>
      <c r="J112" s="30" t="s">
        <v>466</v>
      </c>
    </row>
    <row r="113" s="1" customFormat="1" ht="42" customHeight="1" spans="1:10">
      <c r="A113" s="176" t="s">
        <v>349</v>
      </c>
      <c r="B113" s="21" t="s">
        <v>349</v>
      </c>
      <c r="C113" s="21" t="s">
        <v>450</v>
      </c>
      <c r="D113" s="21" t="s">
        <v>468</v>
      </c>
      <c r="E113" s="30" t="s">
        <v>469</v>
      </c>
      <c r="F113" s="21" t="s">
        <v>461</v>
      </c>
      <c r="G113" s="30" t="s">
        <v>462</v>
      </c>
      <c r="H113" s="21" t="s">
        <v>455</v>
      </c>
      <c r="I113" s="21" t="s">
        <v>456</v>
      </c>
      <c r="J113" s="30" t="s">
        <v>482</v>
      </c>
    </row>
    <row r="114" s="1" customFormat="1" ht="42" customHeight="1" spans="1:10">
      <c r="A114" s="176"/>
      <c r="B114" s="21"/>
      <c r="C114" s="21" t="s">
        <v>458</v>
      </c>
      <c r="D114" s="21" t="s">
        <v>470</v>
      </c>
      <c r="E114" s="30" t="s">
        <v>535</v>
      </c>
      <c r="F114" s="21" t="s">
        <v>461</v>
      </c>
      <c r="G114" s="30" t="s">
        <v>535</v>
      </c>
      <c r="H114" s="21"/>
      <c r="I114" s="21" t="s">
        <v>472</v>
      </c>
      <c r="J114" s="30" t="s">
        <v>535</v>
      </c>
    </row>
    <row r="115" s="1" customFormat="1" ht="42" customHeight="1" spans="1:10">
      <c r="A115" s="176"/>
      <c r="B115" s="21"/>
      <c r="C115" s="21" t="s">
        <v>464</v>
      </c>
      <c r="D115" s="21" t="s">
        <v>465</v>
      </c>
      <c r="E115" s="30" t="s">
        <v>466</v>
      </c>
      <c r="F115" s="21" t="s">
        <v>453</v>
      </c>
      <c r="G115" s="30" t="s">
        <v>454</v>
      </c>
      <c r="H115" s="21" t="s">
        <v>455</v>
      </c>
      <c r="I115" s="21" t="s">
        <v>456</v>
      </c>
      <c r="J115" s="30" t="s">
        <v>466</v>
      </c>
    </row>
    <row r="116" s="1" customFormat="1" ht="42" customHeight="1" spans="1:10">
      <c r="A116" s="176" t="s">
        <v>390</v>
      </c>
      <c r="B116" s="21" t="s">
        <v>390</v>
      </c>
      <c r="C116" s="21" t="s">
        <v>450</v>
      </c>
      <c r="D116" s="21" t="s">
        <v>468</v>
      </c>
      <c r="E116" s="30" t="s">
        <v>469</v>
      </c>
      <c r="F116" s="21" t="s">
        <v>461</v>
      </c>
      <c r="G116" s="30" t="s">
        <v>462</v>
      </c>
      <c r="H116" s="21" t="s">
        <v>455</v>
      </c>
      <c r="I116" s="21" t="s">
        <v>456</v>
      </c>
      <c r="J116" s="30" t="s">
        <v>469</v>
      </c>
    </row>
    <row r="117" s="1" customFormat="1" ht="42" customHeight="1" spans="1:10">
      <c r="A117" s="176"/>
      <c r="B117" s="21"/>
      <c r="C117" s="21" t="s">
        <v>458</v>
      </c>
      <c r="D117" s="21" t="s">
        <v>470</v>
      </c>
      <c r="E117" s="30" t="s">
        <v>471</v>
      </c>
      <c r="F117" s="21" t="s">
        <v>461</v>
      </c>
      <c r="G117" s="30" t="s">
        <v>471</v>
      </c>
      <c r="H117" s="21"/>
      <c r="I117" s="21" t="s">
        <v>472</v>
      </c>
      <c r="J117" s="30" t="s">
        <v>471</v>
      </c>
    </row>
    <row r="118" s="1" customFormat="1" ht="42" customHeight="1" spans="1:10">
      <c r="A118" s="176"/>
      <c r="B118" s="21"/>
      <c r="C118" s="21" t="s">
        <v>464</v>
      </c>
      <c r="D118" s="21" t="s">
        <v>465</v>
      </c>
      <c r="E118" s="30" t="s">
        <v>466</v>
      </c>
      <c r="F118" s="21" t="s">
        <v>453</v>
      </c>
      <c r="G118" s="30" t="s">
        <v>454</v>
      </c>
      <c r="H118" s="21" t="s">
        <v>455</v>
      </c>
      <c r="I118" s="21" t="s">
        <v>456</v>
      </c>
      <c r="J118" s="30" t="s">
        <v>466</v>
      </c>
    </row>
    <row r="119" s="1" customFormat="1" ht="42" customHeight="1" spans="1:10">
      <c r="A119" s="176" t="s">
        <v>337</v>
      </c>
      <c r="B119" s="21" t="s">
        <v>337</v>
      </c>
      <c r="C119" s="21" t="s">
        <v>450</v>
      </c>
      <c r="D119" s="21" t="s">
        <v>468</v>
      </c>
      <c r="E119" s="30" t="s">
        <v>482</v>
      </c>
      <c r="F119" s="21" t="s">
        <v>461</v>
      </c>
      <c r="G119" s="30" t="s">
        <v>462</v>
      </c>
      <c r="H119" s="21" t="s">
        <v>455</v>
      </c>
      <c r="I119" s="21" t="s">
        <v>456</v>
      </c>
      <c r="J119" s="30" t="s">
        <v>482</v>
      </c>
    </row>
    <row r="120" s="1" customFormat="1" ht="42" customHeight="1" spans="1:10">
      <c r="A120" s="176"/>
      <c r="B120" s="21"/>
      <c r="C120" s="21" t="s">
        <v>458</v>
      </c>
      <c r="D120" s="21" t="s">
        <v>470</v>
      </c>
      <c r="E120" s="30" t="s">
        <v>471</v>
      </c>
      <c r="F120" s="21" t="s">
        <v>461</v>
      </c>
      <c r="G120" s="30" t="s">
        <v>471</v>
      </c>
      <c r="H120" s="21"/>
      <c r="I120" s="21" t="s">
        <v>472</v>
      </c>
      <c r="J120" s="30" t="s">
        <v>471</v>
      </c>
    </row>
    <row r="121" s="1" customFormat="1" ht="42" customHeight="1" spans="1:10">
      <c r="A121" s="176"/>
      <c r="B121" s="21"/>
      <c r="C121" s="21" t="s">
        <v>464</v>
      </c>
      <c r="D121" s="21" t="s">
        <v>465</v>
      </c>
      <c r="E121" s="30" t="s">
        <v>466</v>
      </c>
      <c r="F121" s="21" t="s">
        <v>453</v>
      </c>
      <c r="G121" s="30" t="s">
        <v>454</v>
      </c>
      <c r="H121" s="21" t="s">
        <v>455</v>
      </c>
      <c r="I121" s="21" t="s">
        <v>456</v>
      </c>
      <c r="J121" s="30" t="s">
        <v>466</v>
      </c>
    </row>
    <row r="122" s="1" customFormat="1" ht="42" customHeight="1" spans="1:10">
      <c r="A122" s="176" t="s">
        <v>388</v>
      </c>
      <c r="B122" s="21" t="s">
        <v>388</v>
      </c>
      <c r="C122" s="21" t="s">
        <v>450</v>
      </c>
      <c r="D122" s="21" t="s">
        <v>468</v>
      </c>
      <c r="E122" s="30" t="s">
        <v>469</v>
      </c>
      <c r="F122" s="21" t="s">
        <v>461</v>
      </c>
      <c r="G122" s="30" t="s">
        <v>462</v>
      </c>
      <c r="H122" s="21" t="s">
        <v>455</v>
      </c>
      <c r="I122" s="21" t="s">
        <v>456</v>
      </c>
      <c r="J122" s="30" t="s">
        <v>482</v>
      </c>
    </row>
    <row r="123" s="1" customFormat="1" ht="42" customHeight="1" spans="1:10">
      <c r="A123" s="176"/>
      <c r="B123" s="21"/>
      <c r="C123" s="21" t="s">
        <v>458</v>
      </c>
      <c r="D123" s="21" t="s">
        <v>470</v>
      </c>
      <c r="E123" s="30" t="s">
        <v>471</v>
      </c>
      <c r="F123" s="21" t="s">
        <v>461</v>
      </c>
      <c r="G123" s="30" t="s">
        <v>471</v>
      </c>
      <c r="H123" s="21"/>
      <c r="I123" s="21" t="s">
        <v>472</v>
      </c>
      <c r="J123" s="30" t="s">
        <v>471</v>
      </c>
    </row>
    <row r="124" s="1" customFormat="1" ht="42" customHeight="1" spans="1:10">
      <c r="A124" s="176"/>
      <c r="B124" s="21"/>
      <c r="C124" s="21" t="s">
        <v>464</v>
      </c>
      <c r="D124" s="21" t="s">
        <v>465</v>
      </c>
      <c r="E124" s="30" t="s">
        <v>466</v>
      </c>
      <c r="F124" s="21" t="s">
        <v>453</v>
      </c>
      <c r="G124" s="30" t="s">
        <v>454</v>
      </c>
      <c r="H124" s="21" t="s">
        <v>455</v>
      </c>
      <c r="I124" s="21" t="s">
        <v>456</v>
      </c>
      <c r="J124" s="30" t="s">
        <v>466</v>
      </c>
    </row>
    <row r="125" s="1" customFormat="1" ht="42" customHeight="1" spans="1:10">
      <c r="A125" s="176" t="s">
        <v>374</v>
      </c>
      <c r="B125" s="21" t="s">
        <v>374</v>
      </c>
      <c r="C125" s="21" t="s">
        <v>450</v>
      </c>
      <c r="D125" s="21" t="s">
        <v>468</v>
      </c>
      <c r="E125" s="30" t="s">
        <v>469</v>
      </c>
      <c r="F125" s="21" t="s">
        <v>461</v>
      </c>
      <c r="G125" s="30" t="s">
        <v>462</v>
      </c>
      <c r="H125" s="21" t="s">
        <v>455</v>
      </c>
      <c r="I125" s="21" t="s">
        <v>456</v>
      </c>
      <c r="J125" s="30" t="s">
        <v>482</v>
      </c>
    </row>
    <row r="126" s="1" customFormat="1" ht="42" customHeight="1" spans="1:10">
      <c r="A126" s="176"/>
      <c r="B126" s="21"/>
      <c r="C126" s="21" t="s">
        <v>458</v>
      </c>
      <c r="D126" s="21" t="s">
        <v>470</v>
      </c>
      <c r="E126" s="30" t="s">
        <v>471</v>
      </c>
      <c r="F126" s="21" t="s">
        <v>461</v>
      </c>
      <c r="G126" s="30" t="s">
        <v>471</v>
      </c>
      <c r="H126" s="21"/>
      <c r="I126" s="21" t="s">
        <v>472</v>
      </c>
      <c r="J126" s="30" t="s">
        <v>471</v>
      </c>
    </row>
    <row r="127" s="1" customFormat="1" ht="42" customHeight="1" spans="1:10">
      <c r="A127" s="176"/>
      <c r="B127" s="21"/>
      <c r="C127" s="21" t="s">
        <v>464</v>
      </c>
      <c r="D127" s="21" t="s">
        <v>465</v>
      </c>
      <c r="E127" s="30" t="s">
        <v>466</v>
      </c>
      <c r="F127" s="21" t="s">
        <v>453</v>
      </c>
      <c r="G127" s="30" t="s">
        <v>454</v>
      </c>
      <c r="H127" s="21" t="s">
        <v>455</v>
      </c>
      <c r="I127" s="21" t="s">
        <v>456</v>
      </c>
      <c r="J127" s="30" t="s">
        <v>466</v>
      </c>
    </row>
    <row r="128" s="1" customFormat="1" ht="42" customHeight="1" spans="1:10">
      <c r="A128" s="176" t="s">
        <v>433</v>
      </c>
      <c r="B128" s="21" t="s">
        <v>433</v>
      </c>
      <c r="C128" s="21" t="s">
        <v>450</v>
      </c>
      <c r="D128" s="21" t="s">
        <v>468</v>
      </c>
      <c r="E128" s="30" t="s">
        <v>469</v>
      </c>
      <c r="F128" s="21" t="s">
        <v>461</v>
      </c>
      <c r="G128" s="30" t="s">
        <v>462</v>
      </c>
      <c r="H128" s="21" t="s">
        <v>455</v>
      </c>
      <c r="I128" s="21" t="s">
        <v>456</v>
      </c>
      <c r="J128" s="30" t="s">
        <v>469</v>
      </c>
    </row>
    <row r="129" s="1" customFormat="1" ht="42" customHeight="1" spans="1:10">
      <c r="A129" s="176"/>
      <c r="B129" s="21"/>
      <c r="C129" s="21" t="s">
        <v>458</v>
      </c>
      <c r="D129" s="21" t="s">
        <v>459</v>
      </c>
      <c r="E129" s="30" t="s">
        <v>495</v>
      </c>
      <c r="F129" s="21" t="s">
        <v>461</v>
      </c>
      <c r="G129" s="30" t="s">
        <v>496</v>
      </c>
      <c r="H129" s="21"/>
      <c r="I129" s="21" t="s">
        <v>472</v>
      </c>
      <c r="J129" s="30" t="s">
        <v>496</v>
      </c>
    </row>
    <row r="130" s="1" customFormat="1" ht="42" customHeight="1" spans="1:10">
      <c r="A130" s="176"/>
      <c r="B130" s="21"/>
      <c r="C130" s="21" t="s">
        <v>464</v>
      </c>
      <c r="D130" s="21" t="s">
        <v>465</v>
      </c>
      <c r="E130" s="30" t="s">
        <v>491</v>
      </c>
      <c r="F130" s="21" t="s">
        <v>453</v>
      </c>
      <c r="G130" s="30" t="s">
        <v>454</v>
      </c>
      <c r="H130" s="21" t="s">
        <v>455</v>
      </c>
      <c r="I130" s="21" t="s">
        <v>456</v>
      </c>
      <c r="J130" s="30" t="s">
        <v>491</v>
      </c>
    </row>
    <row r="131" s="1" customFormat="1" ht="42" customHeight="1" spans="1:10">
      <c r="A131" s="176" t="s">
        <v>536</v>
      </c>
      <c r="B131" s="21" t="s">
        <v>536</v>
      </c>
      <c r="C131" s="21" t="s">
        <v>450</v>
      </c>
      <c r="D131" s="21" t="s">
        <v>468</v>
      </c>
      <c r="E131" s="30" t="s">
        <v>469</v>
      </c>
      <c r="F131" s="21" t="s">
        <v>461</v>
      </c>
      <c r="G131" s="30" t="s">
        <v>462</v>
      </c>
      <c r="H131" s="21" t="s">
        <v>455</v>
      </c>
      <c r="I131" s="21" t="s">
        <v>456</v>
      </c>
      <c r="J131" s="30" t="s">
        <v>469</v>
      </c>
    </row>
    <row r="132" s="1" customFormat="1" ht="42" customHeight="1" spans="1:10">
      <c r="A132" s="176"/>
      <c r="B132" s="21"/>
      <c r="C132" s="21" t="s">
        <v>458</v>
      </c>
      <c r="D132" s="21" t="s">
        <v>470</v>
      </c>
      <c r="E132" s="30" t="s">
        <v>471</v>
      </c>
      <c r="F132" s="21" t="s">
        <v>461</v>
      </c>
      <c r="G132" s="30" t="s">
        <v>471</v>
      </c>
      <c r="H132" s="21"/>
      <c r="I132" s="21" t="s">
        <v>472</v>
      </c>
      <c r="J132" s="30" t="s">
        <v>537</v>
      </c>
    </row>
    <row r="133" s="1" customFormat="1" ht="42" customHeight="1" spans="1:10">
      <c r="A133" s="176"/>
      <c r="B133" s="21"/>
      <c r="C133" s="21" t="s">
        <v>464</v>
      </c>
      <c r="D133" s="21" t="s">
        <v>465</v>
      </c>
      <c r="E133" s="30" t="s">
        <v>466</v>
      </c>
      <c r="F133" s="21" t="s">
        <v>453</v>
      </c>
      <c r="G133" s="30" t="s">
        <v>454</v>
      </c>
      <c r="H133" s="21" t="s">
        <v>455</v>
      </c>
      <c r="I133" s="21" t="s">
        <v>456</v>
      </c>
      <c r="J133" s="30" t="s">
        <v>466</v>
      </c>
    </row>
    <row r="134" s="1" customFormat="1" ht="42" customHeight="1" spans="1:10">
      <c r="A134" s="176" t="s">
        <v>394</v>
      </c>
      <c r="B134" s="21" t="s">
        <v>394</v>
      </c>
      <c r="C134" s="21" t="s">
        <v>450</v>
      </c>
      <c r="D134" s="21" t="s">
        <v>468</v>
      </c>
      <c r="E134" s="30" t="s">
        <v>469</v>
      </c>
      <c r="F134" s="21" t="s">
        <v>461</v>
      </c>
      <c r="G134" s="30" t="s">
        <v>462</v>
      </c>
      <c r="H134" s="21" t="s">
        <v>455</v>
      </c>
      <c r="I134" s="21" t="s">
        <v>456</v>
      </c>
      <c r="J134" s="30" t="s">
        <v>469</v>
      </c>
    </row>
    <row r="135" s="1" customFormat="1" ht="42" customHeight="1" spans="1:10">
      <c r="A135" s="176"/>
      <c r="B135" s="21"/>
      <c r="C135" s="21" t="s">
        <v>458</v>
      </c>
      <c r="D135" s="21" t="s">
        <v>470</v>
      </c>
      <c r="E135" s="30" t="s">
        <v>471</v>
      </c>
      <c r="F135" s="21" t="s">
        <v>461</v>
      </c>
      <c r="G135" s="30" t="s">
        <v>471</v>
      </c>
      <c r="H135" s="21"/>
      <c r="I135" s="21" t="s">
        <v>472</v>
      </c>
      <c r="J135" s="30" t="s">
        <v>471</v>
      </c>
    </row>
    <row r="136" s="1" customFormat="1" ht="42" customHeight="1" spans="1:10">
      <c r="A136" s="176"/>
      <c r="B136" s="21"/>
      <c r="C136" s="21" t="s">
        <v>464</v>
      </c>
      <c r="D136" s="21" t="s">
        <v>465</v>
      </c>
      <c r="E136" s="30" t="s">
        <v>466</v>
      </c>
      <c r="F136" s="21" t="s">
        <v>453</v>
      </c>
      <c r="G136" s="30" t="s">
        <v>454</v>
      </c>
      <c r="H136" s="21" t="s">
        <v>455</v>
      </c>
      <c r="I136" s="21" t="s">
        <v>456</v>
      </c>
      <c r="J136" s="30" t="s">
        <v>466</v>
      </c>
    </row>
    <row r="137" s="1" customFormat="1" ht="42" customHeight="1" spans="1:10">
      <c r="A137" s="176" t="s">
        <v>345</v>
      </c>
      <c r="B137" s="21" t="s">
        <v>345</v>
      </c>
      <c r="C137" s="21" t="s">
        <v>450</v>
      </c>
      <c r="D137" s="21" t="s">
        <v>468</v>
      </c>
      <c r="E137" s="30" t="s">
        <v>469</v>
      </c>
      <c r="F137" s="21" t="s">
        <v>461</v>
      </c>
      <c r="G137" s="30" t="s">
        <v>462</v>
      </c>
      <c r="H137" s="21" t="s">
        <v>455</v>
      </c>
      <c r="I137" s="21" t="s">
        <v>456</v>
      </c>
      <c r="J137" s="30" t="s">
        <v>482</v>
      </c>
    </row>
    <row r="138" s="1" customFormat="1" ht="42" customHeight="1" spans="1:10">
      <c r="A138" s="176"/>
      <c r="B138" s="21"/>
      <c r="C138" s="21" t="s">
        <v>458</v>
      </c>
      <c r="D138" s="21" t="s">
        <v>470</v>
      </c>
      <c r="E138" s="30" t="s">
        <v>471</v>
      </c>
      <c r="F138" s="21" t="s">
        <v>461</v>
      </c>
      <c r="G138" s="30" t="s">
        <v>471</v>
      </c>
      <c r="H138" s="21"/>
      <c r="I138" s="21" t="s">
        <v>472</v>
      </c>
      <c r="J138" s="30" t="s">
        <v>471</v>
      </c>
    </row>
    <row r="139" s="1" customFormat="1" ht="42" customHeight="1" spans="1:10">
      <c r="A139" s="176"/>
      <c r="B139" s="21"/>
      <c r="C139" s="21" t="s">
        <v>464</v>
      </c>
      <c r="D139" s="21" t="s">
        <v>465</v>
      </c>
      <c r="E139" s="30" t="s">
        <v>466</v>
      </c>
      <c r="F139" s="21" t="s">
        <v>453</v>
      </c>
      <c r="G139" s="30" t="s">
        <v>454</v>
      </c>
      <c r="H139" s="21" t="s">
        <v>455</v>
      </c>
      <c r="I139" s="21" t="s">
        <v>456</v>
      </c>
      <c r="J139" s="30" t="s">
        <v>466</v>
      </c>
    </row>
    <row r="140" s="1" customFormat="1" ht="42" customHeight="1" spans="1:10">
      <c r="A140" s="176" t="s">
        <v>341</v>
      </c>
      <c r="B140" s="21" t="s">
        <v>341</v>
      </c>
      <c r="C140" s="21" t="s">
        <v>450</v>
      </c>
      <c r="D140" s="21" t="s">
        <v>468</v>
      </c>
      <c r="E140" s="30" t="s">
        <v>482</v>
      </c>
      <c r="F140" s="21" t="s">
        <v>461</v>
      </c>
      <c r="G140" s="30" t="s">
        <v>462</v>
      </c>
      <c r="H140" s="21" t="s">
        <v>455</v>
      </c>
      <c r="I140" s="21" t="s">
        <v>456</v>
      </c>
      <c r="J140" s="30" t="s">
        <v>482</v>
      </c>
    </row>
    <row r="141" s="1" customFormat="1" ht="42" customHeight="1" spans="1:10">
      <c r="A141" s="176"/>
      <c r="B141" s="21"/>
      <c r="C141" s="21" t="s">
        <v>458</v>
      </c>
      <c r="D141" s="21" t="s">
        <v>470</v>
      </c>
      <c r="E141" s="30" t="s">
        <v>471</v>
      </c>
      <c r="F141" s="21" t="s">
        <v>461</v>
      </c>
      <c r="G141" s="30" t="s">
        <v>471</v>
      </c>
      <c r="H141" s="21"/>
      <c r="I141" s="21" t="s">
        <v>472</v>
      </c>
      <c r="J141" s="30" t="s">
        <v>471</v>
      </c>
    </row>
    <row r="142" s="1" customFormat="1" ht="42" customHeight="1" spans="1:10">
      <c r="A142" s="176"/>
      <c r="B142" s="21"/>
      <c r="C142" s="21" t="s">
        <v>464</v>
      </c>
      <c r="D142" s="21" t="s">
        <v>465</v>
      </c>
      <c r="E142" s="30" t="s">
        <v>466</v>
      </c>
      <c r="F142" s="21" t="s">
        <v>453</v>
      </c>
      <c r="G142" s="30" t="s">
        <v>454</v>
      </c>
      <c r="H142" s="21" t="s">
        <v>455</v>
      </c>
      <c r="I142" s="21" t="s">
        <v>456</v>
      </c>
      <c r="J142" s="30" t="s">
        <v>466</v>
      </c>
    </row>
    <row r="143" s="1" customFormat="1" ht="42" customHeight="1" spans="1:10">
      <c r="A143" s="176" t="s">
        <v>406</v>
      </c>
      <c r="B143" s="21" t="s">
        <v>538</v>
      </c>
      <c r="C143" s="21" t="s">
        <v>450</v>
      </c>
      <c r="D143" s="21" t="s">
        <v>451</v>
      </c>
      <c r="E143" s="30" t="s">
        <v>452</v>
      </c>
      <c r="F143" s="21" t="s">
        <v>461</v>
      </c>
      <c r="G143" s="30" t="s">
        <v>462</v>
      </c>
      <c r="H143" s="21" t="s">
        <v>455</v>
      </c>
      <c r="I143" s="21" t="s">
        <v>456</v>
      </c>
      <c r="J143" s="30" t="s">
        <v>487</v>
      </c>
    </row>
    <row r="144" s="1" customFormat="1" ht="42" customHeight="1" spans="1:10">
      <c r="A144" s="176"/>
      <c r="B144" s="21"/>
      <c r="C144" s="21" t="s">
        <v>458</v>
      </c>
      <c r="D144" s="21" t="s">
        <v>470</v>
      </c>
      <c r="E144" s="30" t="s">
        <v>471</v>
      </c>
      <c r="F144" s="21" t="s">
        <v>461</v>
      </c>
      <c r="G144" s="30" t="s">
        <v>471</v>
      </c>
      <c r="H144" s="21"/>
      <c r="I144" s="21" t="s">
        <v>472</v>
      </c>
      <c r="J144" s="30" t="s">
        <v>471</v>
      </c>
    </row>
    <row r="145" s="1" customFormat="1" ht="42" customHeight="1" spans="1:10">
      <c r="A145" s="176"/>
      <c r="B145" s="21"/>
      <c r="C145" s="21" t="s">
        <v>464</v>
      </c>
      <c r="D145" s="21" t="s">
        <v>465</v>
      </c>
      <c r="E145" s="30" t="s">
        <v>466</v>
      </c>
      <c r="F145" s="21" t="s">
        <v>453</v>
      </c>
      <c r="G145" s="30" t="s">
        <v>454</v>
      </c>
      <c r="H145" s="21" t="s">
        <v>455</v>
      </c>
      <c r="I145" s="21" t="s">
        <v>456</v>
      </c>
      <c r="J145" s="30" t="s">
        <v>466</v>
      </c>
    </row>
    <row r="146" s="1" customFormat="1" ht="42" customHeight="1" spans="1:10">
      <c r="A146" s="176" t="s">
        <v>331</v>
      </c>
      <c r="B146" s="21" t="s">
        <v>331</v>
      </c>
      <c r="C146" s="21" t="s">
        <v>450</v>
      </c>
      <c r="D146" s="21" t="s">
        <v>468</v>
      </c>
      <c r="E146" s="30" t="s">
        <v>482</v>
      </c>
      <c r="F146" s="21" t="s">
        <v>461</v>
      </c>
      <c r="G146" s="30" t="s">
        <v>462</v>
      </c>
      <c r="H146" s="21" t="s">
        <v>455</v>
      </c>
      <c r="I146" s="21" t="s">
        <v>456</v>
      </c>
      <c r="J146" s="30" t="s">
        <v>482</v>
      </c>
    </row>
    <row r="147" s="1" customFormat="1" ht="42" customHeight="1" spans="1:10">
      <c r="A147" s="176"/>
      <c r="B147" s="21"/>
      <c r="C147" s="21" t="s">
        <v>458</v>
      </c>
      <c r="D147" s="21" t="s">
        <v>470</v>
      </c>
      <c r="E147" s="30" t="s">
        <v>471</v>
      </c>
      <c r="F147" s="21" t="s">
        <v>461</v>
      </c>
      <c r="G147" s="30" t="s">
        <v>471</v>
      </c>
      <c r="H147" s="21"/>
      <c r="I147" s="21" t="s">
        <v>472</v>
      </c>
      <c r="J147" s="30" t="s">
        <v>471</v>
      </c>
    </row>
    <row r="148" s="1" customFormat="1" ht="42" customHeight="1" spans="1:10">
      <c r="A148" s="176"/>
      <c r="B148" s="21"/>
      <c r="C148" s="21" t="s">
        <v>464</v>
      </c>
      <c r="D148" s="21" t="s">
        <v>465</v>
      </c>
      <c r="E148" s="30" t="s">
        <v>466</v>
      </c>
      <c r="F148" s="21" t="s">
        <v>453</v>
      </c>
      <c r="G148" s="30" t="s">
        <v>454</v>
      </c>
      <c r="H148" s="21" t="s">
        <v>455</v>
      </c>
      <c r="I148" s="21" t="s">
        <v>456</v>
      </c>
      <c r="J148" s="30" t="s">
        <v>491</v>
      </c>
    </row>
    <row r="149" s="1" customFormat="1" ht="42" customHeight="1" spans="1:10">
      <c r="A149" s="176" t="s">
        <v>357</v>
      </c>
      <c r="B149" s="21" t="s">
        <v>357</v>
      </c>
      <c r="C149" s="21" t="s">
        <v>450</v>
      </c>
      <c r="D149" s="21" t="s">
        <v>468</v>
      </c>
      <c r="E149" s="30" t="s">
        <v>469</v>
      </c>
      <c r="F149" s="21" t="s">
        <v>461</v>
      </c>
      <c r="G149" s="30" t="s">
        <v>462</v>
      </c>
      <c r="H149" s="21" t="s">
        <v>455</v>
      </c>
      <c r="I149" s="21" t="s">
        <v>456</v>
      </c>
      <c r="J149" s="30" t="s">
        <v>469</v>
      </c>
    </row>
    <row r="150" s="1" customFormat="1" ht="42" customHeight="1" spans="1:10">
      <c r="A150" s="176"/>
      <c r="B150" s="21"/>
      <c r="C150" s="21" t="s">
        <v>458</v>
      </c>
      <c r="D150" s="21" t="s">
        <v>470</v>
      </c>
      <c r="E150" s="30" t="s">
        <v>471</v>
      </c>
      <c r="F150" s="21" t="s">
        <v>461</v>
      </c>
      <c r="G150" s="30" t="s">
        <v>471</v>
      </c>
      <c r="H150" s="21"/>
      <c r="I150" s="21" t="s">
        <v>472</v>
      </c>
      <c r="J150" s="30" t="s">
        <v>539</v>
      </c>
    </row>
    <row r="151" s="1" customFormat="1" ht="42" customHeight="1" spans="1:10">
      <c r="A151" s="176"/>
      <c r="B151" s="21"/>
      <c r="C151" s="21" t="s">
        <v>464</v>
      </c>
      <c r="D151" s="21" t="s">
        <v>465</v>
      </c>
      <c r="E151" s="30" t="s">
        <v>466</v>
      </c>
      <c r="F151" s="21" t="s">
        <v>453</v>
      </c>
      <c r="G151" s="30" t="s">
        <v>454</v>
      </c>
      <c r="H151" s="21" t="s">
        <v>455</v>
      </c>
      <c r="I151" s="21" t="s">
        <v>456</v>
      </c>
      <c r="J151" s="30" t="s">
        <v>466</v>
      </c>
    </row>
    <row r="152" s="1" customFormat="1" ht="42" customHeight="1" spans="1:10">
      <c r="A152" s="176" t="s">
        <v>378</v>
      </c>
      <c r="B152" s="21" t="s">
        <v>378</v>
      </c>
      <c r="C152" s="21" t="s">
        <v>450</v>
      </c>
      <c r="D152" s="21" t="s">
        <v>468</v>
      </c>
      <c r="E152" s="30" t="s">
        <v>469</v>
      </c>
      <c r="F152" s="21" t="s">
        <v>461</v>
      </c>
      <c r="G152" s="30" t="s">
        <v>462</v>
      </c>
      <c r="H152" s="21" t="s">
        <v>455</v>
      </c>
      <c r="I152" s="21" t="s">
        <v>456</v>
      </c>
      <c r="J152" s="30" t="s">
        <v>469</v>
      </c>
    </row>
    <row r="153" s="1" customFormat="1" ht="42" customHeight="1" spans="1:10">
      <c r="A153" s="176"/>
      <c r="B153" s="21"/>
      <c r="C153" s="21" t="s">
        <v>458</v>
      </c>
      <c r="D153" s="21" t="s">
        <v>470</v>
      </c>
      <c r="E153" s="30" t="s">
        <v>471</v>
      </c>
      <c r="F153" s="21" t="s">
        <v>461</v>
      </c>
      <c r="G153" s="30" t="s">
        <v>471</v>
      </c>
      <c r="H153" s="21"/>
      <c r="I153" s="21" t="s">
        <v>472</v>
      </c>
      <c r="J153" s="30" t="s">
        <v>471</v>
      </c>
    </row>
    <row r="154" s="1" customFormat="1" ht="42" customHeight="1" spans="1:10">
      <c r="A154" s="176"/>
      <c r="B154" s="21"/>
      <c r="C154" s="21" t="s">
        <v>464</v>
      </c>
      <c r="D154" s="21" t="s">
        <v>465</v>
      </c>
      <c r="E154" s="30" t="s">
        <v>466</v>
      </c>
      <c r="F154" s="21" t="s">
        <v>453</v>
      </c>
      <c r="G154" s="30" t="s">
        <v>454</v>
      </c>
      <c r="H154" s="21" t="s">
        <v>455</v>
      </c>
      <c r="I154" s="21" t="s">
        <v>456</v>
      </c>
      <c r="J154" s="30" t="s">
        <v>466</v>
      </c>
    </row>
    <row r="155" s="1" customFormat="1" ht="42" customHeight="1" spans="1:10">
      <c r="A155" s="176" t="s">
        <v>420</v>
      </c>
      <c r="B155" s="21" t="s">
        <v>517</v>
      </c>
      <c r="C155" s="21" t="s">
        <v>450</v>
      </c>
      <c r="D155" s="21" t="s">
        <v>468</v>
      </c>
      <c r="E155" s="30" t="s">
        <v>468</v>
      </c>
      <c r="F155" s="21" t="s">
        <v>490</v>
      </c>
      <c r="G155" s="30" t="s">
        <v>454</v>
      </c>
      <c r="H155" s="21" t="s">
        <v>455</v>
      </c>
      <c r="I155" s="21" t="s">
        <v>456</v>
      </c>
      <c r="J155" s="30" t="s">
        <v>517</v>
      </c>
    </row>
    <row r="156" s="1" customFormat="1" ht="42" customHeight="1" spans="1:10">
      <c r="A156" s="176"/>
      <c r="B156" s="21"/>
      <c r="C156" s="21" t="s">
        <v>450</v>
      </c>
      <c r="D156" s="21" t="s">
        <v>540</v>
      </c>
      <c r="E156" s="30" t="s">
        <v>541</v>
      </c>
      <c r="F156" s="21" t="s">
        <v>490</v>
      </c>
      <c r="G156" s="30" t="s">
        <v>454</v>
      </c>
      <c r="H156" s="21" t="s">
        <v>455</v>
      </c>
      <c r="I156" s="21" t="s">
        <v>456</v>
      </c>
      <c r="J156" s="30" t="s">
        <v>517</v>
      </c>
    </row>
    <row r="157" s="1" customFormat="1" ht="42" customHeight="1" spans="1:10">
      <c r="A157" s="176"/>
      <c r="B157" s="21"/>
      <c r="C157" s="21" t="s">
        <v>458</v>
      </c>
      <c r="D157" s="21" t="s">
        <v>532</v>
      </c>
      <c r="E157" s="30" t="s">
        <v>542</v>
      </c>
      <c r="F157" s="21" t="s">
        <v>490</v>
      </c>
      <c r="G157" s="30" t="s">
        <v>454</v>
      </c>
      <c r="H157" s="21" t="s">
        <v>455</v>
      </c>
      <c r="I157" s="21" t="s">
        <v>456</v>
      </c>
      <c r="J157" s="30" t="s">
        <v>517</v>
      </c>
    </row>
    <row r="158" s="1" customFormat="1" ht="42" customHeight="1" spans="1:10">
      <c r="A158" s="176"/>
      <c r="B158" s="21"/>
      <c r="C158" s="21" t="s">
        <v>464</v>
      </c>
      <c r="D158" s="21" t="s">
        <v>465</v>
      </c>
      <c r="E158" s="30" t="s">
        <v>491</v>
      </c>
      <c r="F158" s="21" t="s">
        <v>490</v>
      </c>
      <c r="G158" s="30" t="s">
        <v>454</v>
      </c>
      <c r="H158" s="21" t="s">
        <v>455</v>
      </c>
      <c r="I158" s="21" t="s">
        <v>456</v>
      </c>
      <c r="J158" s="30" t="s">
        <v>517</v>
      </c>
    </row>
  </sheetData>
  <mergeCells count="102">
    <mergeCell ref="A2:J2"/>
    <mergeCell ref="A3:H3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46:A148"/>
    <mergeCell ref="A149:A151"/>
    <mergeCell ref="A152:A154"/>
    <mergeCell ref="A155:A158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李占方</cp:lastModifiedBy>
  <dcterms:created xsi:type="dcterms:W3CDTF">2025-02-06T07:09:00Z</dcterms:created>
  <dcterms:modified xsi:type="dcterms:W3CDTF">2025-03-21T08:00:04Z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3A0454D3DC90439FB65D51B9D5A9783C_13</vt:lpwstr>
  </property>
  <property fmtid="{D5CDD505-2E9C-101B-9397-08002B2CF9AE}" pid="3" name="KSOProductBuildVer">
    <vt:lpwstr>2052-11.1.0.14235</vt:lpwstr>
  </property>
  <property fmtid="{D5CDD505-2E9C-101B-9397-08002B2CF9AE}" pid="4" name="KSOReadingLayout">
    <vt:bool>true</vt:bool>
  </property>
</Properties>
</file>