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80" windowHeight="7560" tabRatio="894" firstSheet="6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_FilterDatabase" localSheetId="7" hidden="1">'部门项目支出预算表05-1'!$A$1:$W$27</definedName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'县对下转移支付预算表09-1'!$A:$A,'县对下转移支付预算表09-1'!$1:$1</definedName>
    <definedName name="_xlnm.Print_Titles" localSheetId="13">'县对下转移支付绩效目标表09-2'!$A:$A,'县对下转移支付绩效目标表09-2'!$1:$1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<sst xmlns="http://schemas.openxmlformats.org/spreadsheetml/2006/main" count="1180" uniqueCount="447">
  <si>
    <t>预算01-1表</t>
  </si>
  <si>
    <t>单位名称：中国共产主义青年团寻甸回族彝族自治县委员会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</si>
  <si>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</si>
  <si>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</si>
  <si>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</si>
  <si>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</si>
  <si>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</si>
  <si>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</si>
  <si>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</si>
  <si>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</si>
  <si>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</si>
  <si>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</si>
  <si>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</si>
  <si>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</si>
  <si>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</si>
  <si>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</si>
  <si>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</si>
  <si>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</si>
  <si>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</si>
  <si>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</si>
  <si>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</si>
  <si>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</si>
  <si>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</si>
  <si>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</si>
  <si>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</si>
  <si>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</si>
  <si>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</si>
  <si>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</si>
  <si>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</si>
  <si>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</si>
  <si>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</si>
  <si>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</si>
  <si>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</si>
  <si>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</si>
  <si>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</si>
  <si>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</si>
  <si>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</si>
  <si>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</si>
  <si>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</si>
  <si>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</si>
  <si>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</si>
  <si>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</si>
  <si>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</si>
  <si>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</si>
  <si>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</si>
  <si>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</si>
  <si>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</si>
  <si>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</si>
  <si>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</si>
  <si>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</si>
  <si>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</si>
  <si>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</si>
  <si>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</si>
  <si>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</si>
  <si>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</si>
  <si>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</si>
  <si>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</si>
  <si>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</si>
  <si>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</si>
  <si>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</si>
  <si>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</si>
  <si>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</si>
  <si>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</si>
  <si>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</si>
  <si>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</si>
  <si>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</si>
  <si>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</si>
  <si>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</si>
  <si>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</si>
  <si>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</si>
  <si>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中国共产主义青年团寻甸回族彝族自治县委员会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</si>
  <si>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</si>
  <si>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</si>
  <si>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</si>
  <si>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</si>
  <si>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</si>
  <si>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</si>
  <si>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</si>
  <si>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</si>
  <si>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</si>
  <si>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</si>
  <si>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</si>
  <si>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</si>
  <si>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</si>
  <si>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</si>
  <si>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</si>
  <si>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</si>
  <si>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</si>
  <si>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</si>
  <si>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</si>
  <si>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</si>
  <si>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</si>
  <si>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</si>
  <si>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201</t>
  </si>
  <si>
    <t>一般公共服务支出</t>
  </si>
  <si>
    <t>20129</t>
  </si>
  <si>
    <t>群众团体事务</t>
  </si>
  <si>
    <t>2012901</t>
  </si>
  <si>
    <t>行政运行</t>
  </si>
  <si>
    <t>2012902</t>
  </si>
  <si>
    <t>一般行政管理事务</t>
  </si>
  <si>
    <t>2012999</t>
  </si>
  <si>
    <t>其他群众团体事务支出</t>
  </si>
  <si>
    <t>20131</t>
  </si>
  <si>
    <t>党委办公厅（室）及相关机构事务</t>
  </si>
  <si>
    <t>2013199</t>
  </si>
  <si>
    <t>其他党委办公厅（室）及相关机构事务支出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</si>
  <si>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</si>
  <si>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</si>
  <si>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</si>
  <si>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</si>
  <si>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</si>
  <si>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</si>
  <si>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20807</t>
  </si>
  <si>
    <t>就业补助</t>
  </si>
  <si>
    <t>2080799</t>
  </si>
  <si>
    <t>其他就业补助支出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</si>
  <si>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</si>
  <si>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</si>
  <si>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</si>
  <si>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</si>
  <si>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</si>
  <si>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</si>
  <si>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</si>
  <si>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</si>
  <si>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</si>
  <si>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</si>
  <si>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211</t>
  </si>
  <si>
    <t>节能环保支出</t>
  </si>
  <si>
    <t>21104</t>
  </si>
  <si>
    <t>自然生态保护</t>
  </si>
  <si>
    <t>2110406</t>
  </si>
  <si>
    <t>自然保护地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</si>
  <si>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</si>
  <si>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</si>
  <si>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</si>
  <si>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</si>
  <si>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</si>
  <si>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</si>
  <si>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</si>
  <si>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单位名称：中国共产主义青年团寻甸回族彝族自治委委员会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</si>
  <si>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</si>
  <si>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</si>
  <si>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</si>
  <si>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</si>
  <si>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</si>
  <si>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</si>
  <si>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</si>
  <si>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</si>
  <si>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</si>
  <si>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</si>
  <si>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</si>
  <si>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</si>
  <si>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</si>
  <si>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</si>
  <si>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</si>
  <si>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</si>
  <si>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</si>
  <si>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</si>
  <si>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</si>
  <si>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</si>
  <si>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</si>
  <si>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</si>
  <si>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</si>
  <si>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</si>
  <si>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</si>
  <si>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</si>
  <si>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</si>
  <si>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</si>
  <si>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</si>
  <si>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</si>
  <si>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</si>
  <si>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</si>
  <si>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</si>
  <si>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</si>
  <si>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</si>
  <si>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</si>
  <si>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</si>
  <si>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3</t>
  </si>
  <si>
    <t>4</t>
  </si>
  <si>
    <t>5</t>
  </si>
  <si>
    <t>6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</si>
  <si>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</si>
  <si>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</si>
  <si>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</si>
  <si>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</si>
  <si>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</si>
  <si>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</si>
  <si>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</si>
  <si>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</si>
  <si>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</si>
  <si>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</si>
  <si>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</si>
  <si>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</si>
  <si>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</si>
  <si>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</si>
  <si>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</si>
  <si>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</si>
  <si>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</si>
  <si>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</si>
  <si>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</si>
  <si>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</si>
  <si>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</si>
  <si>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</si>
  <si>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</si>
  <si>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</si>
  <si>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</si>
  <si>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</si>
  <si>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</si>
  <si>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530129210000000004433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</si>
  <si>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</si>
  <si>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</si>
  <si>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</si>
  <si>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</si>
  <si>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</si>
  <si>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</si>
  <si>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</si>
  <si>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530129210000000004435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</si>
  <si>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</si>
  <si>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</si>
  <si>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</si>
  <si>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</si>
  <si>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</si>
  <si>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</si>
  <si>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</si>
  <si>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</si>
  <si>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</si>
  <si>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530129210000000004436</t>
  </si>
  <si>
    <t>30113</t>
  </si>
  <si>
    <t>530129210000000004437</t>
  </si>
  <si>
    <t>公车购置及运维费</t>
  </si>
  <si>
    <t>30231</t>
  </si>
  <si>
    <t>公务用车运行维护费</t>
  </si>
  <si>
    <t>530129210000000004438</t>
  </si>
  <si>
    <t>公务交通补贴</t>
  </si>
  <si>
    <t>30239</t>
  </si>
  <si>
    <t>其他交通费用</t>
  </si>
  <si>
    <t>530129210000000004439</t>
  </si>
  <si>
    <t>工会经费</t>
  </si>
  <si>
    <t>30228</t>
  </si>
  <si>
    <t>530129210000000004440</t>
  </si>
  <si>
    <t>一般公用经费支出</t>
  </si>
  <si>
    <t>30201</t>
  </si>
  <si>
    <t>办公费</t>
  </si>
  <si>
    <t>30206</t>
  </si>
  <si>
    <t>电费</t>
  </si>
  <si>
    <t>30207</t>
  </si>
  <si>
    <t>邮电费</t>
  </si>
  <si>
    <t>530129231100001548408</t>
  </si>
  <si>
    <t>行政人员绩效奖励</t>
  </si>
  <si>
    <t>530129251100003869706</t>
  </si>
  <si>
    <t>对个人和家庭的补助</t>
  </si>
  <si>
    <t>30305</t>
  </si>
  <si>
    <t>生活补助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</si>
  <si>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</si>
  <si>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</si>
  <si>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</si>
  <si>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</si>
  <si>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</si>
  <si>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</si>
  <si>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</si>
  <si>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</si>
  <si>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530129241100002951236</t>
  </si>
  <si>
    <t>2024年“利剑护蕾”专项行动工作经费</t>
  </si>
  <si>
    <t>事业发展类</t>
  </si>
  <si>
    <t>530129241100002889945</t>
  </si>
  <si>
    <t>清水海水源保护区扶持补助资金</t>
  </si>
  <si>
    <t>30299</t>
  </si>
  <si>
    <t>其他商品和服务支出</t>
  </si>
  <si>
    <t>530129241100003036090</t>
  </si>
  <si>
    <t>2023年省级就业创业及农村劳动力转移专项经费</t>
  </si>
  <si>
    <t>530129241100003143954</t>
  </si>
  <si>
    <t>2024年度团员经费</t>
  </si>
  <si>
    <t>530129241100003237828</t>
  </si>
  <si>
    <t>未司办2024年工作经费</t>
  </si>
  <si>
    <t>530129241100003273168</t>
  </si>
  <si>
    <t>西部计划志愿者2024至2025年管理经费</t>
  </si>
  <si>
    <t>530129241100003287683</t>
  </si>
  <si>
    <t>团县委2024年工作经费</t>
  </si>
  <si>
    <t>530129251100003835929</t>
  </si>
  <si>
    <t>团县委2025年度工作经费</t>
  </si>
  <si>
    <t>530129251100003835949</t>
  </si>
  <si>
    <t>关工委2025年度工作经费</t>
  </si>
  <si>
    <t>530129251100003852202</t>
  </si>
  <si>
    <t>西部计划志愿者社会保险经费</t>
  </si>
  <si>
    <t>30311</t>
  </si>
  <si>
    <t>代缴社会保险费</t>
  </si>
  <si>
    <t>530129251100004000794</t>
  </si>
  <si>
    <t>未司办2025年度工作经费</t>
  </si>
  <si>
    <t>530129251100004039302</t>
  </si>
  <si>
    <t>昆明市2025年大学生西部计划志愿者专项经费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</si>
  <si>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</si>
  <si>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</si>
  <si>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</si>
  <si>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</si>
  <si>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</si>
  <si>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</si>
  <si>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</si>
  <si>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</si>
  <si>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</si>
  <si>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</si>
  <si>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完成2025年度未成年人司法项目工作</t>
  </si>
  <si>
    <t>产出指标</t>
  </si>
  <si>
    <t>数量指标</t>
  </si>
  <si>
    <t>按质按量完成项目办工作</t>
  </si>
  <si>
    <t>&gt;</t>
  </si>
  <si>
    <t>95</t>
  </si>
  <si>
    <t>%</t>
  </si>
  <si>
    <t>定性指标</t>
  </si>
  <si>
    <t>按质按量完成</t>
  </si>
  <si>
    <t>效益指标</t>
  </si>
  <si>
    <t>可持续影响</t>
  </si>
  <si>
    <t>持续服务未成年人</t>
  </si>
  <si>
    <t>100</t>
  </si>
  <si>
    <t>持续开展未成年相关工作</t>
  </si>
  <si>
    <t>满意度指标</t>
  </si>
  <si>
    <t>服务对象满意度</t>
  </si>
  <si>
    <t>满意度达标</t>
  </si>
  <si>
    <t>90</t>
  </si>
  <si>
    <t>服务对象满意度达标</t>
  </si>
  <si>
    <t>按计划列支西部计划志愿者经费</t>
  </si>
  <si>
    <t>按照人数发放补助、缴纳保险</t>
  </si>
  <si>
    <t>=</t>
  </si>
  <si>
    <t>人</t>
  </si>
  <si>
    <t>定量指标</t>
  </si>
  <si>
    <t>按时缴纳保险</t>
  </si>
  <si>
    <t>按时发放补助</t>
  </si>
  <si>
    <t>按时发放</t>
  </si>
  <si>
    <t>质量指标</t>
  </si>
  <si>
    <t>按时完成年度贷款目标</t>
  </si>
  <si>
    <t>未完成</t>
  </si>
  <si>
    <t>有效促进创业就业</t>
  </si>
  <si>
    <t>85</t>
  </si>
  <si>
    <t>促进创业就业</t>
  </si>
  <si>
    <t>满意度达到85%</t>
  </si>
  <si>
    <t>保障寻甸县未成年人司法项目工作落实。</t>
  </si>
  <si>
    <t>按时发放工作人员补助</t>
  </si>
  <si>
    <t>&gt;=</t>
  </si>
  <si>
    <t>按质按量完成工作任务</t>
  </si>
  <si>
    <t>认真开展年度工作任务</t>
  </si>
  <si>
    <t>持续开展未成年人司法项目工作</t>
  </si>
  <si>
    <t>认真开展工作</t>
  </si>
  <si>
    <t>服务群体满意度</t>
  </si>
  <si>
    <t>按要求购买西部计划志愿者社会保险。</t>
  </si>
  <si>
    <t>按人数购买社保</t>
  </si>
  <si>
    <t>21</t>
  </si>
  <si>
    <t>按时购买社会保险</t>
  </si>
  <si>
    <t>连续参保</t>
  </si>
  <si>
    <t>按月缴纳社保</t>
  </si>
  <si>
    <t>按照工作安排完成工作目标，取得实效。</t>
  </si>
  <si>
    <t>完成年度工作任务</t>
  </si>
  <si>
    <t>按要求完成工作任务</t>
  </si>
  <si>
    <t>按照职责职能开展工作</t>
  </si>
  <si>
    <t>圆满完成工作</t>
  </si>
  <si>
    <t>对照工作目标完成年度工作任务。</t>
  </si>
  <si>
    <t>完成既定目标</t>
  </si>
  <si>
    <t>达到工作预期</t>
  </si>
  <si>
    <t>按照要求完成工作任务</t>
  </si>
  <si>
    <t>调整年初预算</t>
  </si>
  <si>
    <t>完成年度工作目标</t>
  </si>
  <si>
    <t>按照年初工作计划开展工作</t>
  </si>
  <si>
    <t>完成工作任务</t>
  </si>
  <si>
    <t>按时发放志愿者补助</t>
  </si>
  <si>
    <t>在云南省内就业率</t>
  </si>
  <si>
    <t>80</t>
  </si>
  <si>
    <t>服务期满后在云南省内就业率达标</t>
  </si>
  <si>
    <t>为加强清水海水源保护区相关法律法规和政策宣传力度，带动群众关心、参与水源地环境保护治理。下达团县委宣传经费20 万元，开展环保志愿者水源地植树添绿、公益巡河、垃圾清理、“河小青”志愿服务项目、环保知识宣传和竞赛等系列活动。该项资金由团县委负责组织实施。</t>
  </si>
  <si>
    <t>开展志愿活动</t>
  </si>
  <si>
    <t>个</t>
  </si>
  <si>
    <t>未按要求完成</t>
  </si>
  <si>
    <t>植树添绿、垃圾清理、公益巡河</t>
  </si>
  <si>
    <t>完成指标内容</t>
  </si>
  <si>
    <t>环保知识宣传</t>
  </si>
  <si>
    <t>时效指标</t>
  </si>
  <si>
    <t>持续时间</t>
  </si>
  <si>
    <t>2024年5月31日以前</t>
  </si>
  <si>
    <t>在规定时限内完成</t>
  </si>
  <si>
    <t>经济效益</t>
  </si>
  <si>
    <t>节约巡查执法、宣传教育成本等情况</t>
  </si>
  <si>
    <t>效果明显</t>
  </si>
  <si>
    <t>社会效益</t>
  </si>
  <si>
    <t>加强水源区相关法律法规和政策宣传力度</t>
  </si>
  <si>
    <t>生态效益</t>
  </si>
  <si>
    <t>提升水源区生态保护程度</t>
  </si>
  <si>
    <t>清水海水源保护区执法数据分析能力提升程度，规范群众行为</t>
  </si>
  <si>
    <t>社会公众对项目实施效果满意程度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</si>
  <si>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</si>
  <si>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</si>
  <si>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</si>
  <si>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</si>
  <si>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</si>
  <si>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</si>
  <si>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</si>
  <si>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</si>
  <si>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</si>
  <si>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</si>
  <si>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</si>
  <si>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</si>
  <si>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</si>
  <si>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</si>
  <si>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</si>
  <si>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</si>
  <si>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</si>
  <si>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</si>
  <si>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</si>
  <si>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</si>
  <si>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</si>
  <si>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</si>
  <si>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</si>
  <si>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</si>
  <si>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</si>
  <si>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</si>
  <si>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</si>
  <si>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</si>
  <si>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</si>
  <si>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</si>
  <si>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</si>
  <si>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</si>
  <si>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</si>
  <si>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</si>
  <si>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</si>
  <si>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</si>
  <si>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</si>
  <si>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</si>
  <si>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</si>
  <si>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</si>
  <si>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</si>
  <si>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</si>
  <si>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</si>
  <si>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</si>
  <si>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</si>
  <si>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</si>
  <si>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</si>
  <si>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</si>
  <si>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</si>
  <si>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</si>
  <si>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</si>
  <si>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</si>
  <si>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</si>
  <si>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</si>
  <si>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</si>
  <si>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</si>
  <si>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</si>
  <si>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</si>
  <si>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</si>
  <si>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313 事业发展类</t>
  </si>
  <si>
    <t>本级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</si>
</sst>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#,##0.00;\-#,##0.00;;@"/>
    <numFmt numFmtId="178" formatCode="yyyy/mm/dd\ hh:mm:ss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8" fontId="17" fillId="0" borderId="7">
      <alignment horizontal="right"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6" fontId="17" fillId="0" borderId="7">
      <alignment horizontal="right"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8" applyNumberFormat="0" applyAlignment="0" applyProtection="0">
      <alignment vertical="center"/>
    </xf>
    <xf numFmtId="0" fontId="29" fillId="12" borderId="14" applyNumberFormat="0" applyAlignment="0" applyProtection="0">
      <alignment vertical="center"/>
    </xf>
    <xf numFmtId="0" fontId="30" fillId="13" borderId="19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0" fontId="17" fillId="0" borderId="7">
      <alignment horizontal="right" vertical="center"/>
    </xf>
    <xf numFmtId="0" fontId="15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7" fontId="17" fillId="0" borderId="7">
      <alignment horizontal="right" vertical="center"/>
    </xf>
    <xf numFmtId="49" fontId="17" fillId="0" borderId="7">
      <alignment horizontal="left" vertical="center" wrapText="1"/>
    </xf>
    <xf numFmtId="177" fontId="17" fillId="0" borderId="7">
      <alignment horizontal="right" vertical="center"/>
    </xf>
    <xf numFmtId="179" fontId="17" fillId="0" borderId="7">
      <alignment horizontal="right" vertical="center"/>
    </xf>
    <xf numFmtId="180" fontId="17" fillId="0" borderId="7">
      <alignment horizontal="right" vertical="center"/>
    </xf>
  </cellStyleXfs>
  <cellXfs count="219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49" fontId="5" fillId="0" borderId="7" xfId="53" applyFont="1">
      <alignment horizontal="left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7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77" fontId="5" fillId="0" borderId="7" xfId="54" applyFont="1">
      <alignment horizontal="right" vertical="center"/>
    </xf>
    <xf numFmtId="177" fontId="5" fillId="0" borderId="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 applyProtection="1">
      <alignment vertical="top" wrapText="1"/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wrapText="1"/>
      <protection locked="0"/>
    </xf>
    <xf numFmtId="0" fontId="4" fillId="0" borderId="0" xfId="0" applyFont="1" applyBorder="1" applyAlignment="1">
      <alignment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7" fontId="5" fillId="0" borderId="7" xfId="54" applyFont="1" applyAlignment="1">
      <alignment horizontal="right" vertical="center" wrapText="1"/>
    </xf>
    <xf numFmtId="177" fontId="5" fillId="0" borderId="7" xfId="0" applyNumberFormat="1" applyFont="1" applyFill="1" applyBorder="1" applyAlignment="1">
      <alignment horizontal="right" vertical="center" wrapText="1"/>
    </xf>
    <xf numFmtId="177" fontId="5" fillId="0" borderId="7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7" fontId="14" fillId="0" borderId="7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B18" sqref="B18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7"/>
      <c r="B2" s="47"/>
      <c r="C2" s="47"/>
      <c r="D2" s="67" t="s">
        <v>0</v>
      </c>
    </row>
    <row r="3" ht="41.25" customHeight="1" spans="1:1">
      <c r="A3" s="42" t="str">
        <f>"2025"&amp;"年部门财务收支预算总表"</f>
        <v>2025年部门财务收支预算总表</v>
      </c>
    </row>
    <row r="4" ht="17.25" customHeight="1" spans="1:4">
      <c r="A4" s="45" t="s">
        <v>1</v>
      </c>
      <c r="B4" s="183"/>
      <c r="D4" s="149" t="s">
        <v>2</v>
      </c>
    </row>
    <row r="5" ht="23.25" customHeight="1" spans="1:4">
      <c r="A5" s="184" t="s">
        <v>3</v>
      </c>
      <c r="B5" s="185"/>
      <c r="C5" s="184" t="s">
        <v>4</v>
      </c>
      <c r="D5" s="185"/>
    </row>
    <row r="6" ht="24" customHeight="1" spans="1:4">
      <c r="A6" s="184" t="s">
        <v>5</v>
      </c>
      <c r="B6" s="184" t="s">
        <v>6</v>
      </c>
      <c r="C6" s="184" t="s">
        <v>7</v>
      </c>
      <c r="D6" s="184" t="s">
        <v>6</v>
      </c>
    </row>
    <row r="7" ht="17.25" customHeight="1" spans="1:4">
      <c r="A7" s="186" t="s">
        <v>8</v>
      </c>
      <c r="B7" s="83">
        <v>2198458.79</v>
      </c>
      <c r="C7" s="186" t="s">
        <v>9</v>
      </c>
      <c r="D7" s="83">
        <v>1709591.25</v>
      </c>
    </row>
    <row r="8" ht="17.25" customHeight="1" spans="1:4">
      <c r="A8" s="186" t="s">
        <v>10</v>
      </c>
      <c r="B8" s="83"/>
      <c r="C8" s="186" t="s">
        <v>11</v>
      </c>
      <c r="D8" s="83"/>
    </row>
    <row r="9" ht="17.25" customHeight="1" spans="1:4">
      <c r="A9" s="186" t="s">
        <v>12</v>
      </c>
      <c r="B9" s="83"/>
      <c r="C9" s="218" t="s">
        <v>13</v>
      </c>
      <c r="D9" s="83"/>
    </row>
    <row r="10" ht="17.25" customHeight="1" spans="1:4">
      <c r="A10" s="186" t="s">
        <v>14</v>
      </c>
      <c r="B10" s="83"/>
      <c r="C10" s="218" t="s">
        <v>15</v>
      </c>
      <c r="D10" s="83"/>
    </row>
    <row r="11" ht="17.25" customHeight="1" spans="1:4">
      <c r="A11" s="186" t="s">
        <v>16</v>
      </c>
      <c r="B11" s="83"/>
      <c r="C11" s="218" t="s">
        <v>17</v>
      </c>
      <c r="D11" s="83"/>
    </row>
    <row r="12" ht="17.25" customHeight="1" spans="1:4">
      <c r="A12" s="186" t="s">
        <v>18</v>
      </c>
      <c r="B12" s="83"/>
      <c r="C12" s="218" t="s">
        <v>19</v>
      </c>
      <c r="D12" s="83"/>
    </row>
    <row r="13" ht="17.25" customHeight="1" spans="1:4">
      <c r="A13" s="186" t="s">
        <v>20</v>
      </c>
      <c r="B13" s="83"/>
      <c r="C13" s="59" t="s">
        <v>21</v>
      </c>
      <c r="D13" s="83"/>
    </row>
    <row r="14" ht="17.25" customHeight="1" spans="1:4">
      <c r="A14" s="186" t="s">
        <v>22</v>
      </c>
      <c r="B14" s="83"/>
      <c r="C14" s="59" t="s">
        <v>23</v>
      </c>
      <c r="D14" s="83">
        <v>117288.41</v>
      </c>
    </row>
    <row r="15" ht="17.25" customHeight="1" spans="1:4">
      <c r="A15" s="186" t="s">
        <v>24</v>
      </c>
      <c r="B15" s="83"/>
      <c r="C15" s="59" t="s">
        <v>25</v>
      </c>
      <c r="D15" s="83">
        <v>90585.13</v>
      </c>
    </row>
    <row r="16" ht="17.25" customHeight="1" spans="1:4">
      <c r="A16" s="186" t="s">
        <v>26</v>
      </c>
      <c r="B16" s="83"/>
      <c r="C16" s="59" t="s">
        <v>27</v>
      </c>
      <c r="D16" s="83">
        <v>400000</v>
      </c>
    </row>
    <row r="17" ht="17.25" customHeight="1" spans="1:4">
      <c r="A17" s="187"/>
      <c r="B17" s="83"/>
      <c r="C17" s="59" t="s">
        <v>28</v>
      </c>
      <c r="D17" s="83"/>
    </row>
    <row r="18" ht="17.25" customHeight="1" spans="1:4">
      <c r="A18" s="188"/>
      <c r="B18" s="83"/>
      <c r="C18" s="59" t="s">
        <v>29</v>
      </c>
      <c r="D18" s="83"/>
    </row>
    <row r="19" ht="17.25" customHeight="1" spans="1:4">
      <c r="A19" s="188"/>
      <c r="B19" s="83"/>
      <c r="C19" s="59" t="s">
        <v>30</v>
      </c>
      <c r="D19" s="83"/>
    </row>
    <row r="20" ht="17.25" customHeight="1" spans="1:4">
      <c r="A20" s="188"/>
      <c r="B20" s="83"/>
      <c r="C20" s="59" t="s">
        <v>31</v>
      </c>
      <c r="D20" s="83"/>
    </row>
    <row r="21" ht="17.25" customHeight="1" spans="1:4">
      <c r="A21" s="188"/>
      <c r="B21" s="83"/>
      <c r="C21" s="59" t="s">
        <v>32</v>
      </c>
      <c r="D21" s="83"/>
    </row>
    <row r="22" ht="17.25" customHeight="1" spans="1:4">
      <c r="A22" s="188"/>
      <c r="B22" s="83"/>
      <c r="C22" s="59" t="s">
        <v>33</v>
      </c>
      <c r="D22" s="83"/>
    </row>
    <row r="23" ht="17.25" customHeight="1" spans="1:4">
      <c r="A23" s="188"/>
      <c r="B23" s="83"/>
      <c r="C23" s="59" t="s">
        <v>34</v>
      </c>
      <c r="D23" s="83"/>
    </row>
    <row r="24" ht="17.25" customHeight="1" spans="1:4">
      <c r="A24" s="188"/>
      <c r="B24" s="83"/>
      <c r="C24" s="59" t="s">
        <v>35</v>
      </c>
      <c r="D24" s="83"/>
    </row>
    <row r="25" ht="17.25" customHeight="1" spans="1:4">
      <c r="A25" s="188"/>
      <c r="B25" s="83"/>
      <c r="C25" s="59" t="s">
        <v>36</v>
      </c>
      <c r="D25" s="83">
        <v>80994</v>
      </c>
    </row>
    <row r="26" ht="17.25" customHeight="1" spans="1:4">
      <c r="A26" s="188"/>
      <c r="B26" s="83"/>
      <c r="C26" s="59" t="s">
        <v>37</v>
      </c>
      <c r="D26" s="83"/>
    </row>
    <row r="27" ht="17.25" customHeight="1" spans="1:4">
      <c r="A27" s="188"/>
      <c r="B27" s="83"/>
      <c r="C27" s="187" t="s">
        <v>38</v>
      </c>
      <c r="D27" s="83"/>
    </row>
    <row r="28" ht="17.25" customHeight="1" spans="1:4">
      <c r="A28" s="188"/>
      <c r="B28" s="83"/>
      <c r="C28" s="59" t="s">
        <v>39</v>
      </c>
      <c r="D28" s="83"/>
    </row>
    <row r="29" ht="16.5" customHeight="1" spans="1:4">
      <c r="A29" s="188"/>
      <c r="B29" s="83"/>
      <c r="C29" s="59" t="s">
        <v>40</v>
      </c>
      <c r="D29" s="83"/>
    </row>
    <row r="30" ht="16.5" customHeight="1" spans="1:4">
      <c r="A30" s="188"/>
      <c r="B30" s="83"/>
      <c r="C30" s="187" t="s">
        <v>41</v>
      </c>
      <c r="D30" s="83"/>
    </row>
    <row r="31" ht="17.25" customHeight="1" spans="1:4">
      <c r="A31" s="188"/>
      <c r="B31" s="83"/>
      <c r="C31" s="187" t="s">
        <v>42</v>
      </c>
      <c r="D31" s="83"/>
    </row>
    <row r="32" ht="17.25" customHeight="1" spans="1:4">
      <c r="A32" s="188"/>
      <c r="B32" s="83"/>
      <c r="C32" s="59" t="s">
        <v>43</v>
      </c>
      <c r="D32" s="83"/>
    </row>
    <row r="33" ht="16.5" customHeight="1" spans="1:4">
      <c r="A33" s="188" t="s">
        <v>44</v>
      </c>
      <c r="B33" s="83">
        <v>2198458.79</v>
      </c>
      <c r="C33" s="188" t="s">
        <v>45</v>
      </c>
      <c r="D33" s="83">
        <v>2398458.79</v>
      </c>
    </row>
    <row r="34" ht="16.5" customHeight="1" spans="1:4">
      <c r="A34" s="187" t="s">
        <v>46</v>
      </c>
      <c r="B34" s="83">
        <v>200000</v>
      </c>
      <c r="C34" s="187" t="s">
        <v>47</v>
      </c>
      <c r="D34" s="83"/>
    </row>
    <row r="35" ht="16.5" customHeight="1" spans="1:4">
      <c r="A35" s="59" t="s">
        <v>48</v>
      </c>
      <c r="B35" s="83">
        <v>200000</v>
      </c>
      <c r="C35" s="59" t="s">
        <v>48</v>
      </c>
      <c r="D35" s="83"/>
    </row>
    <row r="36" ht="16.5" customHeight="1" spans="1:4">
      <c r="A36" s="59" t="s">
        <v>49</v>
      </c>
      <c r="B36" s="83"/>
      <c r="C36" s="59" t="s">
        <v>50</v>
      </c>
      <c r="D36" s="83"/>
    </row>
    <row r="37" ht="16.5" customHeight="1" spans="1:4">
      <c r="A37" s="189" t="s">
        <v>51</v>
      </c>
      <c r="B37" s="83">
        <v>2398458.79</v>
      </c>
      <c r="C37" s="189" t="s">
        <v>52</v>
      </c>
      <c r="D37" s="83">
        <v>2398458.79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7" t="s">
        <v>53</v>
      </c>
    </row>
    <row r="3" ht="41.25" customHeight="1" spans="1:1">
      <c r="A3" s="42" t="str">
        <f>"2025"&amp;"年部门收入预算表"</f>
        <v>2025年部门收入预算表</v>
      </c>
    </row>
    <row r="4" ht="17.25" customHeight="1" spans="1:19">
      <c r="A4" s="45" t="s">
        <v>1</v>
      </c>
      <c r="S4" s="47" t="s">
        <v>2</v>
      </c>
    </row>
    <row r="5" ht="21.75" customHeight="1" spans="1:19">
      <c r="A5" s="205" t="s">
        <v>54</v>
      </c>
      <c r="B5" s="206" t="s">
        <v>55</v>
      </c>
      <c r="C5" s="206" t="s">
        <v>56</v>
      </c>
      <c r="D5" s="207" t="s">
        <v>57</v>
      </c>
      <c r="E5" s="207"/>
      <c r="F5" s="207"/>
      <c r="G5" s="207"/>
      <c r="H5" s="207"/>
      <c r="I5" s="134"/>
      <c r="J5" s="207"/>
      <c r="K5" s="207"/>
      <c r="L5" s="207"/>
      <c r="M5" s="207"/>
      <c r="N5" s="213"/>
      <c r="O5" s="207" t="s">
        <v>46</v>
      </c>
      <c r="P5" s="207"/>
      <c r="Q5" s="207"/>
      <c r="R5" s="207"/>
      <c r="S5" s="213"/>
    </row>
    <row r="6" ht="27" customHeight="1" spans="1:19">
      <c r="A6" s="208"/>
      <c r="B6" s="209"/>
      <c r="C6" s="209"/>
      <c r="D6" s="209" t="s">
        <v>58</v>
      </c>
      <c r="E6" s="209" t="s">
        <v>59</v>
      </c>
      <c r="F6" s="209" t="s">
        <v>60</v>
      </c>
      <c r="G6" s="209" t="s">
        <v>61</v>
      </c>
      <c r="H6" s="209" t="s">
        <v>62</v>
      </c>
      <c r="I6" s="214" t="s">
        <v>63</v>
      </c>
      <c r="J6" s="215"/>
      <c r="K6" s="215"/>
      <c r="L6" s="215"/>
      <c r="M6" s="215"/>
      <c r="N6" s="216"/>
      <c r="O6" s="209" t="s">
        <v>58</v>
      </c>
      <c r="P6" s="209" t="s">
        <v>59</v>
      </c>
      <c r="Q6" s="209" t="s">
        <v>60</v>
      </c>
      <c r="R6" s="209" t="s">
        <v>61</v>
      </c>
      <c r="S6" s="209" t="s">
        <v>64</v>
      </c>
    </row>
    <row r="7" ht="30" customHeight="1" spans="1:19">
      <c r="A7" s="210"/>
      <c r="B7" s="109"/>
      <c r="C7" s="118"/>
      <c r="D7" s="118"/>
      <c r="E7" s="118"/>
      <c r="F7" s="118"/>
      <c r="G7" s="118"/>
      <c r="H7" s="118"/>
      <c r="I7" s="74" t="s">
        <v>58</v>
      </c>
      <c r="J7" s="216" t="s">
        <v>65</v>
      </c>
      <c r="K7" s="216" t="s">
        <v>66</v>
      </c>
      <c r="L7" s="216" t="s">
        <v>67</v>
      </c>
      <c r="M7" s="216" t="s">
        <v>68</v>
      </c>
      <c r="N7" s="216" t="s">
        <v>69</v>
      </c>
      <c r="O7" s="217"/>
      <c r="P7" s="217"/>
      <c r="Q7" s="217"/>
      <c r="R7" s="217"/>
      <c r="S7" s="118"/>
    </row>
    <row r="8" ht="15" customHeight="1" spans="1:19">
      <c r="A8" s="211">
        <v>1</v>
      </c>
      <c r="B8" s="211">
        <v>2</v>
      </c>
      <c r="C8" s="211">
        <v>3</v>
      </c>
      <c r="D8" s="211">
        <v>4</v>
      </c>
      <c r="E8" s="211">
        <v>5</v>
      </c>
      <c r="F8" s="211">
        <v>6</v>
      </c>
      <c r="G8" s="211">
        <v>7</v>
      </c>
      <c r="H8" s="211">
        <v>8</v>
      </c>
      <c r="I8" s="74">
        <v>9</v>
      </c>
      <c r="J8" s="211">
        <v>10</v>
      </c>
      <c r="K8" s="211">
        <v>11</v>
      </c>
      <c r="L8" s="211">
        <v>12</v>
      </c>
      <c r="M8" s="211">
        <v>13</v>
      </c>
      <c r="N8" s="211">
        <v>14</v>
      </c>
      <c r="O8" s="211">
        <v>15</v>
      </c>
      <c r="P8" s="211">
        <v>16</v>
      </c>
      <c r="Q8" s="211">
        <v>17</v>
      </c>
      <c r="R8" s="211">
        <v>18</v>
      </c>
      <c r="S8" s="211">
        <v>19</v>
      </c>
    </row>
    <row r="9" ht="18" customHeight="1" spans="1:19">
      <c r="A9" s="21">
        <v>192001</v>
      </c>
      <c r="B9" s="21" t="s">
        <v>70</v>
      </c>
      <c r="C9" s="83">
        <v>2398458.79</v>
      </c>
      <c r="D9" s="83">
        <v>2198458.79</v>
      </c>
      <c r="E9" s="83">
        <v>2198458.79</v>
      </c>
      <c r="F9" s="83"/>
      <c r="G9" s="83"/>
      <c r="H9" s="83"/>
      <c r="I9" s="83"/>
      <c r="J9" s="83"/>
      <c r="K9" s="83"/>
      <c r="L9" s="83"/>
      <c r="M9" s="83"/>
      <c r="N9" s="83"/>
      <c r="O9" s="83">
        <v>200000</v>
      </c>
      <c r="P9" s="83">
        <v>200000</v>
      </c>
      <c r="Q9" s="83"/>
      <c r="R9" s="83"/>
      <c r="S9" s="83"/>
    </row>
    <row r="10" ht="18" customHeight="1" spans="1:19">
      <c r="A10" s="50" t="s">
        <v>56</v>
      </c>
      <c r="B10" s="212"/>
      <c r="C10" s="83">
        <v>2398458.79</v>
      </c>
      <c r="D10" s="83">
        <v>2198458.79</v>
      </c>
      <c r="E10" s="83">
        <v>2198458.79</v>
      </c>
      <c r="F10" s="83"/>
      <c r="G10" s="83"/>
      <c r="H10" s="83"/>
      <c r="I10" s="83"/>
      <c r="J10" s="83"/>
      <c r="K10" s="83"/>
      <c r="L10" s="83"/>
      <c r="M10" s="83"/>
      <c r="N10" s="83"/>
      <c r="O10" s="83">
        <v>200000</v>
      </c>
      <c r="P10" s="83">
        <v>200000</v>
      </c>
      <c r="Q10" s="83"/>
      <c r="R10" s="83"/>
      <c r="S10" s="83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31"/>
  <sheetViews>
    <sheetView showGridLines="0" showZeros="0" topLeftCell="D1" workbookViewId="0">
      <pane ySplit="1" topLeftCell="A2" activePane="bottomLeft" state="frozen"/>
      <selection/>
      <selection pane="bottomLeft" activeCell="C5" sqref="C5:C6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7" t="s">
        <v>71</v>
      </c>
    </row>
    <row r="3" ht="41.25" customHeight="1" spans="1:1">
      <c r="A3" s="42" t="str">
        <f>"2025"&amp;"年部门支出预算表"</f>
        <v>2025年部门支出预算表</v>
      </c>
    </row>
    <row r="4" ht="17.25" customHeight="1" spans="1:15">
      <c r="A4" s="45" t="s">
        <v>1</v>
      </c>
      <c r="O4" s="47" t="s">
        <v>2</v>
      </c>
    </row>
    <row r="5" ht="27" customHeight="1" spans="1:15">
      <c r="A5" s="191" t="s">
        <v>72</v>
      </c>
      <c r="B5" s="191" t="s">
        <v>73</v>
      </c>
      <c r="C5" s="191" t="s">
        <v>56</v>
      </c>
      <c r="D5" s="192" t="s">
        <v>59</v>
      </c>
      <c r="E5" s="193"/>
      <c r="F5" s="194"/>
      <c r="G5" s="195" t="s">
        <v>60</v>
      </c>
      <c r="H5" s="195" t="s">
        <v>61</v>
      </c>
      <c r="I5" s="195" t="s">
        <v>74</v>
      </c>
      <c r="J5" s="192" t="s">
        <v>63</v>
      </c>
      <c r="K5" s="193"/>
      <c r="L5" s="193"/>
      <c r="M5" s="193"/>
      <c r="N5" s="202"/>
      <c r="O5" s="203"/>
    </row>
    <row r="6" ht="42" customHeight="1" spans="1:15">
      <c r="A6" s="196"/>
      <c r="B6" s="196"/>
      <c r="C6" s="197"/>
      <c r="D6" s="198" t="s">
        <v>58</v>
      </c>
      <c r="E6" s="198" t="s">
        <v>75</v>
      </c>
      <c r="F6" s="198" t="s">
        <v>76</v>
      </c>
      <c r="G6" s="197"/>
      <c r="H6" s="197"/>
      <c r="I6" s="204"/>
      <c r="J6" s="198" t="s">
        <v>58</v>
      </c>
      <c r="K6" s="184" t="s">
        <v>77</v>
      </c>
      <c r="L6" s="184" t="s">
        <v>78</v>
      </c>
      <c r="M6" s="184" t="s">
        <v>79</v>
      </c>
      <c r="N6" s="184" t="s">
        <v>80</v>
      </c>
      <c r="O6" s="184" t="s">
        <v>81</v>
      </c>
    </row>
    <row r="7" ht="18" customHeight="1" spans="1:15">
      <c r="A7" s="53" t="s">
        <v>82</v>
      </c>
      <c r="B7" s="53" t="s">
        <v>83</v>
      </c>
      <c r="C7" s="53">
        <v>3</v>
      </c>
      <c r="D7" s="57">
        <v>4</v>
      </c>
      <c r="E7" s="57">
        <v>5</v>
      </c>
      <c r="F7" s="57">
        <v>6</v>
      </c>
      <c r="G7" s="57" t="s">
        <v>84</v>
      </c>
      <c r="H7" s="57" t="s">
        <v>85</v>
      </c>
      <c r="I7" s="57" t="s">
        <v>86</v>
      </c>
      <c r="J7" s="57" t="s">
        <v>87</v>
      </c>
      <c r="K7" s="57" t="s">
        <v>88</v>
      </c>
      <c r="L7" s="57" t="s">
        <v>89</v>
      </c>
      <c r="M7" s="57" t="s">
        <v>90</v>
      </c>
      <c r="N7" s="53" t="s">
        <v>91</v>
      </c>
      <c r="O7" s="57" t="s">
        <v>92</v>
      </c>
    </row>
    <row r="8" ht="18" customHeight="1" spans="1:15">
      <c r="A8" s="58" t="s">
        <v>93</v>
      </c>
      <c r="B8" s="58" t="s">
        <v>94</v>
      </c>
      <c r="C8" s="147">
        <v>1709591.25</v>
      </c>
      <c r="D8" s="147">
        <v>1709591.25</v>
      </c>
      <c r="E8" s="147">
        <v>889948</v>
      </c>
      <c r="F8" s="147">
        <v>819643.25</v>
      </c>
      <c r="G8" s="57"/>
      <c r="H8" s="57"/>
      <c r="I8" s="57"/>
      <c r="J8" s="57"/>
      <c r="K8" s="57"/>
      <c r="L8" s="57"/>
      <c r="M8" s="57"/>
      <c r="N8" s="53"/>
      <c r="O8" s="57"/>
    </row>
    <row r="9" ht="18" customHeight="1" spans="1:15">
      <c r="A9" s="199" t="s">
        <v>95</v>
      </c>
      <c r="B9" s="199" t="s">
        <v>96</v>
      </c>
      <c r="C9" s="147">
        <v>1601503.33</v>
      </c>
      <c r="D9" s="147">
        <v>1601503.33</v>
      </c>
      <c r="E9" s="147">
        <v>889948</v>
      </c>
      <c r="F9" s="147">
        <v>711555.33</v>
      </c>
      <c r="G9" s="57"/>
      <c r="H9" s="57"/>
      <c r="I9" s="57"/>
      <c r="J9" s="57"/>
      <c r="K9" s="57"/>
      <c r="L9" s="57"/>
      <c r="M9" s="57"/>
      <c r="N9" s="53"/>
      <c r="O9" s="57"/>
    </row>
    <row r="10" ht="18" customHeight="1" spans="1:15">
      <c r="A10" s="200" t="s">
        <v>97</v>
      </c>
      <c r="B10" s="200" t="s">
        <v>98</v>
      </c>
      <c r="C10" s="147">
        <v>894948</v>
      </c>
      <c r="D10" s="147">
        <v>894948</v>
      </c>
      <c r="E10" s="147">
        <v>889948</v>
      </c>
      <c r="F10" s="147">
        <v>5000</v>
      </c>
      <c r="G10" s="57"/>
      <c r="H10" s="57"/>
      <c r="I10" s="57"/>
      <c r="J10" s="57"/>
      <c r="K10" s="57"/>
      <c r="L10" s="57"/>
      <c r="M10" s="57"/>
      <c r="N10" s="53"/>
      <c r="O10" s="57"/>
    </row>
    <row r="11" ht="18" customHeight="1" spans="1:15">
      <c r="A11" s="200" t="s">
        <v>99</v>
      </c>
      <c r="B11" s="200" t="s">
        <v>100</v>
      </c>
      <c r="C11" s="147">
        <v>422602.6</v>
      </c>
      <c r="D11" s="147">
        <v>422602.6</v>
      </c>
      <c r="E11" s="147"/>
      <c r="F11" s="147">
        <v>422602.6</v>
      </c>
      <c r="G11" s="57"/>
      <c r="H11" s="57"/>
      <c r="I11" s="57"/>
      <c r="J11" s="57"/>
      <c r="K11" s="57"/>
      <c r="L11" s="57"/>
      <c r="M11" s="57"/>
      <c r="N11" s="53"/>
      <c r="O11" s="57"/>
    </row>
    <row r="12" ht="18" customHeight="1" spans="1:15">
      <c r="A12" s="200" t="s">
        <v>101</v>
      </c>
      <c r="B12" s="200" t="s">
        <v>102</v>
      </c>
      <c r="C12" s="147">
        <v>283952.73</v>
      </c>
      <c r="D12" s="147">
        <v>283952.73</v>
      </c>
      <c r="E12" s="147"/>
      <c r="F12" s="147">
        <v>283952.73</v>
      </c>
      <c r="G12" s="57"/>
      <c r="H12" s="57"/>
      <c r="I12" s="57"/>
      <c r="J12" s="57"/>
      <c r="K12" s="57"/>
      <c r="L12" s="57"/>
      <c r="M12" s="57"/>
      <c r="N12" s="53"/>
      <c r="O12" s="57"/>
    </row>
    <row r="13" ht="18" customHeight="1" spans="1:15">
      <c r="A13" s="199" t="s">
        <v>103</v>
      </c>
      <c r="B13" s="199" t="s">
        <v>104</v>
      </c>
      <c r="C13" s="147">
        <v>108087.92</v>
      </c>
      <c r="D13" s="147">
        <v>108087.92</v>
      </c>
      <c r="E13" s="147"/>
      <c r="F13" s="147">
        <v>108087.92</v>
      </c>
      <c r="G13" s="57"/>
      <c r="H13" s="57"/>
      <c r="I13" s="57"/>
      <c r="J13" s="57"/>
      <c r="K13" s="57"/>
      <c r="L13" s="57"/>
      <c r="M13" s="57"/>
      <c r="N13" s="53"/>
      <c r="O13" s="57"/>
    </row>
    <row r="14" ht="18" customHeight="1" spans="1:15">
      <c r="A14" s="200" t="s">
        <v>105</v>
      </c>
      <c r="B14" s="200" t="s">
        <v>106</v>
      </c>
      <c r="C14" s="147">
        <v>108087.92</v>
      </c>
      <c r="D14" s="147">
        <v>108087.92</v>
      </c>
      <c r="E14" s="147"/>
      <c r="F14" s="147">
        <v>108087.92</v>
      </c>
      <c r="G14" s="57"/>
      <c r="H14" s="57"/>
      <c r="I14" s="57"/>
      <c r="J14" s="57"/>
      <c r="K14" s="57"/>
      <c r="L14" s="57"/>
      <c r="M14" s="57"/>
      <c r="N14" s="53"/>
      <c r="O14" s="57"/>
    </row>
    <row r="15" ht="18" customHeight="1" spans="1:15">
      <c r="A15" s="58" t="s">
        <v>107</v>
      </c>
      <c r="B15" s="58" t="s">
        <v>108</v>
      </c>
      <c r="C15" s="147">
        <v>117288.41</v>
      </c>
      <c r="D15" s="147">
        <v>117288.41</v>
      </c>
      <c r="E15" s="147">
        <v>107991.99</v>
      </c>
      <c r="F15" s="147">
        <v>9296.42</v>
      </c>
      <c r="G15" s="57"/>
      <c r="H15" s="57"/>
      <c r="I15" s="57"/>
      <c r="J15" s="57"/>
      <c r="K15" s="57"/>
      <c r="L15" s="57"/>
      <c r="M15" s="57"/>
      <c r="N15" s="53"/>
      <c r="O15" s="57"/>
    </row>
    <row r="16" ht="18" customHeight="1" spans="1:15">
      <c r="A16" s="199" t="s">
        <v>109</v>
      </c>
      <c r="B16" s="199" t="s">
        <v>110</v>
      </c>
      <c r="C16" s="147">
        <v>107991.99</v>
      </c>
      <c r="D16" s="147">
        <v>107991.99</v>
      </c>
      <c r="E16" s="147">
        <v>107991.99</v>
      </c>
      <c r="F16" s="147"/>
      <c r="G16" s="57"/>
      <c r="H16" s="57"/>
      <c r="I16" s="57"/>
      <c r="J16" s="57"/>
      <c r="K16" s="57"/>
      <c r="L16" s="57"/>
      <c r="M16" s="57"/>
      <c r="N16" s="53"/>
      <c r="O16" s="57"/>
    </row>
    <row r="17" ht="18" customHeight="1" spans="1:15">
      <c r="A17" s="200" t="s">
        <v>111</v>
      </c>
      <c r="B17" s="200" t="s">
        <v>112</v>
      </c>
      <c r="C17" s="147">
        <v>107991.99</v>
      </c>
      <c r="D17" s="147">
        <v>107991.99</v>
      </c>
      <c r="E17" s="147">
        <v>107991.99</v>
      </c>
      <c r="F17" s="147"/>
      <c r="G17" s="57"/>
      <c r="H17" s="57"/>
      <c r="I17" s="57"/>
      <c r="J17" s="57"/>
      <c r="K17" s="57"/>
      <c r="L17" s="57"/>
      <c r="M17" s="57"/>
      <c r="N17" s="53"/>
      <c r="O17" s="57"/>
    </row>
    <row r="18" ht="18" customHeight="1" spans="1:15">
      <c r="A18" s="199" t="s">
        <v>113</v>
      </c>
      <c r="B18" s="199" t="s">
        <v>114</v>
      </c>
      <c r="C18" s="147">
        <v>9296.42</v>
      </c>
      <c r="D18" s="147">
        <v>9296.42</v>
      </c>
      <c r="E18" s="147"/>
      <c r="F18" s="147">
        <v>9296.42</v>
      </c>
      <c r="G18" s="57"/>
      <c r="H18" s="57"/>
      <c r="I18" s="57"/>
      <c r="J18" s="57"/>
      <c r="K18" s="57"/>
      <c r="L18" s="57"/>
      <c r="M18" s="57"/>
      <c r="N18" s="53"/>
      <c r="O18" s="57"/>
    </row>
    <row r="19" ht="18" customHeight="1" spans="1:15">
      <c r="A19" s="200" t="s">
        <v>115</v>
      </c>
      <c r="B19" s="200" t="s">
        <v>116</v>
      </c>
      <c r="C19" s="147">
        <v>9296.42</v>
      </c>
      <c r="D19" s="147">
        <v>9296.42</v>
      </c>
      <c r="E19" s="147"/>
      <c r="F19" s="147">
        <v>9296.42</v>
      </c>
      <c r="G19" s="57"/>
      <c r="H19" s="57"/>
      <c r="I19" s="57"/>
      <c r="J19" s="57"/>
      <c r="K19" s="57"/>
      <c r="L19" s="57"/>
      <c r="M19" s="57"/>
      <c r="N19" s="53"/>
      <c r="O19" s="57"/>
    </row>
    <row r="20" ht="18" customHeight="1" spans="1:15">
      <c r="A20" s="58" t="s">
        <v>117</v>
      </c>
      <c r="B20" s="58" t="s">
        <v>118</v>
      </c>
      <c r="C20" s="147">
        <v>90585.13</v>
      </c>
      <c r="D20" s="147">
        <v>90585.13</v>
      </c>
      <c r="E20" s="147">
        <v>90585.13</v>
      </c>
      <c r="F20" s="147"/>
      <c r="G20" s="57"/>
      <c r="H20" s="57"/>
      <c r="I20" s="57"/>
      <c r="J20" s="57"/>
      <c r="K20" s="57"/>
      <c r="L20" s="57"/>
      <c r="M20" s="57"/>
      <c r="N20" s="53"/>
      <c r="O20" s="57"/>
    </row>
    <row r="21" ht="18" customHeight="1" spans="1:15">
      <c r="A21" s="199" t="s">
        <v>119</v>
      </c>
      <c r="B21" s="199" t="s">
        <v>120</v>
      </c>
      <c r="C21" s="147">
        <v>90585.13</v>
      </c>
      <c r="D21" s="147">
        <v>90585.13</v>
      </c>
      <c r="E21" s="147">
        <v>90585.13</v>
      </c>
      <c r="F21" s="147"/>
      <c r="G21" s="57"/>
      <c r="H21" s="57"/>
      <c r="I21" s="57"/>
      <c r="J21" s="57"/>
      <c r="K21" s="57"/>
      <c r="L21" s="57"/>
      <c r="M21" s="57"/>
      <c r="N21" s="53"/>
      <c r="O21" s="57"/>
    </row>
    <row r="22" ht="18" customHeight="1" spans="1:15">
      <c r="A22" s="200" t="s">
        <v>121</v>
      </c>
      <c r="B22" s="200" t="s">
        <v>122</v>
      </c>
      <c r="C22" s="147">
        <v>57648.69</v>
      </c>
      <c r="D22" s="147">
        <v>57648.69</v>
      </c>
      <c r="E22" s="147">
        <v>57648.69</v>
      </c>
      <c r="F22" s="147"/>
      <c r="G22" s="57"/>
      <c r="H22" s="57"/>
      <c r="I22" s="57"/>
      <c r="J22" s="57"/>
      <c r="K22" s="57"/>
      <c r="L22" s="57"/>
      <c r="M22" s="57"/>
      <c r="N22" s="53"/>
      <c r="O22" s="57"/>
    </row>
    <row r="23" ht="18" customHeight="1" spans="1:15">
      <c r="A23" s="200" t="s">
        <v>123</v>
      </c>
      <c r="B23" s="200" t="s">
        <v>124</v>
      </c>
      <c r="C23" s="147">
        <v>29115.5</v>
      </c>
      <c r="D23" s="147">
        <v>29115.5</v>
      </c>
      <c r="E23" s="147">
        <v>29115.5</v>
      </c>
      <c r="F23" s="147"/>
      <c r="G23" s="57"/>
      <c r="H23" s="57"/>
      <c r="I23" s="57"/>
      <c r="J23" s="57"/>
      <c r="K23" s="57"/>
      <c r="L23" s="57"/>
      <c r="M23" s="57"/>
      <c r="N23" s="53"/>
      <c r="O23" s="57"/>
    </row>
    <row r="24" ht="18" customHeight="1" spans="1:15">
      <c r="A24" s="200" t="s">
        <v>125</v>
      </c>
      <c r="B24" s="200" t="s">
        <v>126</v>
      </c>
      <c r="C24" s="147">
        <v>3820.94</v>
      </c>
      <c r="D24" s="147">
        <v>3820.94</v>
      </c>
      <c r="E24" s="147">
        <v>3820.94</v>
      </c>
      <c r="F24" s="147"/>
      <c r="G24" s="57"/>
      <c r="H24" s="57"/>
      <c r="I24" s="57"/>
      <c r="J24" s="57"/>
      <c r="K24" s="57"/>
      <c r="L24" s="57"/>
      <c r="M24" s="57"/>
      <c r="N24" s="53"/>
      <c r="O24" s="57"/>
    </row>
    <row r="25" ht="18" customHeight="1" spans="1:15">
      <c r="A25" s="58" t="s">
        <v>127</v>
      </c>
      <c r="B25" s="58" t="s">
        <v>128</v>
      </c>
      <c r="C25" s="147">
        <v>400000</v>
      </c>
      <c r="D25" s="147">
        <v>400000</v>
      </c>
      <c r="E25" s="147"/>
      <c r="F25" s="147">
        <v>400000</v>
      </c>
      <c r="G25" s="57"/>
      <c r="H25" s="57"/>
      <c r="I25" s="57"/>
      <c r="J25" s="57"/>
      <c r="K25" s="57"/>
      <c r="L25" s="57"/>
      <c r="M25" s="57"/>
      <c r="N25" s="53"/>
      <c r="O25" s="57"/>
    </row>
    <row r="26" ht="18" customHeight="1" spans="1:15">
      <c r="A26" s="199" t="s">
        <v>129</v>
      </c>
      <c r="B26" s="199" t="s">
        <v>130</v>
      </c>
      <c r="C26" s="147">
        <v>400000</v>
      </c>
      <c r="D26" s="147">
        <v>400000</v>
      </c>
      <c r="E26" s="147"/>
      <c r="F26" s="147">
        <v>400000</v>
      </c>
      <c r="G26" s="57"/>
      <c r="H26" s="57"/>
      <c r="I26" s="57"/>
      <c r="J26" s="57"/>
      <c r="K26" s="57"/>
      <c r="L26" s="57"/>
      <c r="M26" s="57"/>
      <c r="N26" s="53"/>
      <c r="O26" s="57"/>
    </row>
    <row r="27" ht="18" customHeight="1" spans="1:15">
      <c r="A27" s="200" t="s">
        <v>131</v>
      </c>
      <c r="B27" s="200" t="s">
        <v>132</v>
      </c>
      <c r="C27" s="147">
        <v>400000</v>
      </c>
      <c r="D27" s="147">
        <v>400000</v>
      </c>
      <c r="E27" s="147"/>
      <c r="F27" s="147">
        <v>400000</v>
      </c>
      <c r="G27" s="57"/>
      <c r="H27" s="57"/>
      <c r="I27" s="57"/>
      <c r="J27" s="57"/>
      <c r="K27" s="57"/>
      <c r="L27" s="57"/>
      <c r="M27" s="57"/>
      <c r="N27" s="53"/>
      <c r="O27" s="57"/>
    </row>
    <row r="28" ht="18" customHeight="1" spans="1:15">
      <c r="A28" s="58" t="s">
        <v>133</v>
      </c>
      <c r="B28" s="58" t="s">
        <v>134</v>
      </c>
      <c r="C28" s="147">
        <v>80994</v>
      </c>
      <c r="D28" s="147">
        <v>80994</v>
      </c>
      <c r="E28" s="147">
        <v>80994</v>
      </c>
      <c r="F28" s="147"/>
      <c r="G28" s="57"/>
      <c r="H28" s="57"/>
      <c r="I28" s="57"/>
      <c r="J28" s="57"/>
      <c r="K28" s="57"/>
      <c r="L28" s="57"/>
      <c r="M28" s="57"/>
      <c r="N28" s="53"/>
      <c r="O28" s="57"/>
    </row>
    <row r="29" ht="18" customHeight="1" spans="1:15">
      <c r="A29" s="199" t="s">
        <v>135</v>
      </c>
      <c r="B29" s="199" t="s">
        <v>136</v>
      </c>
      <c r="C29" s="147">
        <v>80994</v>
      </c>
      <c r="D29" s="147">
        <v>80994</v>
      </c>
      <c r="E29" s="147">
        <v>80994</v>
      </c>
      <c r="F29" s="147"/>
      <c r="G29" s="57"/>
      <c r="H29" s="57"/>
      <c r="I29" s="57"/>
      <c r="J29" s="57"/>
      <c r="K29" s="57"/>
      <c r="L29" s="57"/>
      <c r="M29" s="57"/>
      <c r="N29" s="53"/>
      <c r="O29" s="57"/>
    </row>
    <row r="30" ht="21" customHeight="1" spans="1:15">
      <c r="A30" s="200" t="s">
        <v>137</v>
      </c>
      <c r="B30" s="200" t="s">
        <v>138</v>
      </c>
      <c r="C30" s="147">
        <v>80994</v>
      </c>
      <c r="D30" s="147">
        <v>80994</v>
      </c>
      <c r="E30" s="147">
        <v>80994</v>
      </c>
      <c r="F30" s="147"/>
      <c r="G30" s="83"/>
      <c r="H30" s="83"/>
      <c r="I30" s="83"/>
      <c r="J30" s="83"/>
      <c r="K30" s="83"/>
      <c r="L30" s="83"/>
      <c r="M30" s="83"/>
      <c r="N30" s="83"/>
      <c r="O30" s="83"/>
    </row>
    <row r="31" ht="21" customHeight="1" spans="1:15">
      <c r="A31" s="201" t="s">
        <v>56</v>
      </c>
      <c r="B31" s="36"/>
      <c r="C31" s="147">
        <v>2398458.79</v>
      </c>
      <c r="D31" s="147">
        <v>2398458.79</v>
      </c>
      <c r="E31" s="147">
        <v>1169519.12</v>
      </c>
      <c r="F31" s="147">
        <v>1228939.67</v>
      </c>
      <c r="G31" s="83"/>
      <c r="H31" s="83"/>
      <c r="I31" s="83"/>
      <c r="J31" s="83"/>
      <c r="K31" s="83"/>
      <c r="L31" s="83"/>
      <c r="M31" s="83"/>
      <c r="N31" s="83"/>
      <c r="O31" s="83"/>
    </row>
  </sheetData>
  <mergeCells count="12">
    <mergeCell ref="A2:O2"/>
    <mergeCell ref="A3:O3"/>
    <mergeCell ref="A4:B4"/>
    <mergeCell ref="D5:F5"/>
    <mergeCell ref="J5:O5"/>
    <mergeCell ref="A31:B31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5" activePane="bottomLeft" state="frozen"/>
      <selection/>
      <selection pane="bottomLeft" activeCell="E27" sqref="E27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3"/>
      <c r="B2" s="47"/>
      <c r="C2" s="47"/>
      <c r="D2" s="47" t="s">
        <v>139</v>
      </c>
    </row>
    <row r="3" ht="41.25" customHeight="1" spans="1:1">
      <c r="A3" s="42" t="str">
        <f>"2025"&amp;"年部门财政拨款收支预算总表"</f>
        <v>2025年部门财政拨款收支预算总表</v>
      </c>
    </row>
    <row r="4" ht="17.25" customHeight="1" spans="1:4">
      <c r="A4" s="45" t="s">
        <v>140</v>
      </c>
      <c r="B4" s="183"/>
      <c r="D4" s="47" t="s">
        <v>2</v>
      </c>
    </row>
    <row r="5" ht="17.25" customHeight="1" spans="1:4">
      <c r="A5" s="184" t="s">
        <v>3</v>
      </c>
      <c r="B5" s="185"/>
      <c r="C5" s="184" t="s">
        <v>4</v>
      </c>
      <c r="D5" s="185"/>
    </row>
    <row r="6" ht="18.75" customHeight="1" spans="1:4">
      <c r="A6" s="184" t="s">
        <v>5</v>
      </c>
      <c r="B6" s="184" t="s">
        <v>6</v>
      </c>
      <c r="C6" s="184" t="s">
        <v>7</v>
      </c>
      <c r="D6" s="184" t="s">
        <v>6</v>
      </c>
    </row>
    <row r="7" ht="16.5" customHeight="1" spans="1:4">
      <c r="A7" s="186" t="s">
        <v>141</v>
      </c>
      <c r="B7" s="147">
        <v>2198458.79</v>
      </c>
      <c r="C7" s="186" t="s">
        <v>142</v>
      </c>
      <c r="D7" s="148">
        <v>2398458.79</v>
      </c>
    </row>
    <row r="8" ht="16.5" customHeight="1" spans="1:4">
      <c r="A8" s="186" t="s">
        <v>143</v>
      </c>
      <c r="B8" s="147">
        <v>2198458.79</v>
      </c>
      <c r="C8" s="186" t="s">
        <v>144</v>
      </c>
      <c r="D8" s="148">
        <v>1709591.25</v>
      </c>
    </row>
    <row r="9" ht="16.5" customHeight="1" spans="1:4">
      <c r="A9" s="186" t="s">
        <v>145</v>
      </c>
      <c r="B9" s="147"/>
      <c r="C9" s="186" t="s">
        <v>146</v>
      </c>
      <c r="D9" s="148"/>
    </row>
    <row r="10" ht="16.5" customHeight="1" spans="1:4">
      <c r="A10" s="186" t="s">
        <v>147</v>
      </c>
      <c r="B10" s="147"/>
      <c r="C10" s="186" t="s">
        <v>148</v>
      </c>
      <c r="D10" s="148"/>
    </row>
    <row r="11" ht="16.5" customHeight="1" spans="1:4">
      <c r="A11" s="186" t="s">
        <v>149</v>
      </c>
      <c r="B11" s="147">
        <v>200000</v>
      </c>
      <c r="C11" s="186" t="s">
        <v>150</v>
      </c>
      <c r="D11" s="148"/>
    </row>
    <row r="12" ht="16.5" customHeight="1" spans="1:4">
      <c r="A12" s="186" t="s">
        <v>143</v>
      </c>
      <c r="B12" s="147">
        <v>200000</v>
      </c>
      <c r="C12" s="186" t="s">
        <v>151</v>
      </c>
      <c r="D12" s="148"/>
    </row>
    <row r="13" ht="16.5" customHeight="1" spans="1:4">
      <c r="A13" s="187" t="s">
        <v>145</v>
      </c>
      <c r="B13" s="83"/>
      <c r="C13" s="72" t="s">
        <v>152</v>
      </c>
      <c r="D13" s="148"/>
    </row>
    <row r="14" ht="16.5" customHeight="1" spans="1:4">
      <c r="A14" s="187" t="s">
        <v>147</v>
      </c>
      <c r="B14" s="83"/>
      <c r="C14" s="72" t="s">
        <v>153</v>
      </c>
      <c r="D14" s="148"/>
    </row>
    <row r="15" ht="16.5" customHeight="1" spans="1:4">
      <c r="A15" s="188"/>
      <c r="B15" s="83"/>
      <c r="C15" s="72" t="s">
        <v>154</v>
      </c>
      <c r="D15" s="148">
        <v>117288.41</v>
      </c>
    </row>
    <row r="16" ht="16.5" customHeight="1" spans="1:4">
      <c r="A16" s="188"/>
      <c r="B16" s="83"/>
      <c r="C16" s="72" t="s">
        <v>155</v>
      </c>
      <c r="D16" s="148">
        <v>90585.13</v>
      </c>
    </row>
    <row r="17" ht="16.5" customHeight="1" spans="1:4">
      <c r="A17" s="188"/>
      <c r="B17" s="83"/>
      <c r="C17" s="72" t="s">
        <v>156</v>
      </c>
      <c r="D17" s="148">
        <v>400000</v>
      </c>
    </row>
    <row r="18" ht="16.5" customHeight="1" spans="1:4">
      <c r="A18" s="188"/>
      <c r="B18" s="83"/>
      <c r="C18" s="72" t="s">
        <v>157</v>
      </c>
      <c r="D18" s="148"/>
    </row>
    <row r="19" ht="16.5" customHeight="1" spans="1:4">
      <c r="A19" s="188"/>
      <c r="B19" s="83"/>
      <c r="C19" s="72" t="s">
        <v>158</v>
      </c>
      <c r="D19" s="148"/>
    </row>
    <row r="20" ht="16.5" customHeight="1" spans="1:4">
      <c r="A20" s="188"/>
      <c r="B20" s="83"/>
      <c r="C20" s="72" t="s">
        <v>159</v>
      </c>
      <c r="D20" s="148"/>
    </row>
    <row r="21" ht="16.5" customHeight="1" spans="1:4">
      <c r="A21" s="188"/>
      <c r="B21" s="83"/>
      <c r="C21" s="72" t="s">
        <v>160</v>
      </c>
      <c r="D21" s="148"/>
    </row>
    <row r="22" ht="16.5" customHeight="1" spans="1:4">
      <c r="A22" s="188"/>
      <c r="B22" s="83"/>
      <c r="C22" s="72" t="s">
        <v>161</v>
      </c>
      <c r="D22" s="148"/>
    </row>
    <row r="23" ht="16.5" customHeight="1" spans="1:4">
      <c r="A23" s="188"/>
      <c r="B23" s="83"/>
      <c r="C23" s="72" t="s">
        <v>162</v>
      </c>
      <c r="D23" s="148"/>
    </row>
    <row r="24" ht="16.5" customHeight="1" spans="1:4">
      <c r="A24" s="188"/>
      <c r="B24" s="83"/>
      <c r="C24" s="72" t="s">
        <v>163</v>
      </c>
      <c r="D24" s="148"/>
    </row>
    <row r="25" ht="16.5" customHeight="1" spans="1:4">
      <c r="A25" s="188"/>
      <c r="B25" s="83"/>
      <c r="C25" s="72" t="s">
        <v>164</v>
      </c>
      <c r="D25" s="148"/>
    </row>
    <row r="26" ht="16.5" customHeight="1" spans="1:4">
      <c r="A26" s="188"/>
      <c r="B26" s="83"/>
      <c r="C26" s="72" t="s">
        <v>165</v>
      </c>
      <c r="D26" s="148">
        <v>80994</v>
      </c>
    </row>
    <row r="27" ht="16.5" customHeight="1" spans="1:4">
      <c r="A27" s="188"/>
      <c r="B27" s="83"/>
      <c r="C27" s="72" t="s">
        <v>166</v>
      </c>
      <c r="D27" s="148"/>
    </row>
    <row r="28" ht="16.5" customHeight="1" spans="1:4">
      <c r="A28" s="188"/>
      <c r="B28" s="83"/>
      <c r="C28" s="72" t="s">
        <v>167</v>
      </c>
      <c r="D28" s="148"/>
    </row>
    <row r="29" ht="16.5" customHeight="1" spans="1:4">
      <c r="A29" s="188"/>
      <c r="B29" s="83"/>
      <c r="C29" s="72" t="s">
        <v>168</v>
      </c>
      <c r="D29" s="148"/>
    </row>
    <row r="30" ht="16.5" customHeight="1" spans="1:4">
      <c r="A30" s="188"/>
      <c r="B30" s="83"/>
      <c r="C30" s="72" t="s">
        <v>169</v>
      </c>
      <c r="D30" s="148"/>
    </row>
    <row r="31" ht="16.5" customHeight="1" spans="1:4">
      <c r="A31" s="188"/>
      <c r="B31" s="83"/>
      <c r="C31" s="72" t="s">
        <v>170</v>
      </c>
      <c r="D31" s="148"/>
    </row>
    <row r="32" ht="16.5" customHeight="1" spans="1:4">
      <c r="A32" s="188"/>
      <c r="B32" s="83"/>
      <c r="C32" s="187" t="s">
        <v>171</v>
      </c>
      <c r="D32" s="148"/>
    </row>
    <row r="33" ht="16.5" customHeight="1" spans="1:4">
      <c r="A33" s="188"/>
      <c r="B33" s="147">
        <v>2198458.79</v>
      </c>
      <c r="C33" s="187" t="s">
        <v>172</v>
      </c>
      <c r="D33" s="148"/>
    </row>
    <row r="34" ht="16.5" customHeight="1" spans="1:4">
      <c r="A34" s="188"/>
      <c r="B34" s="147">
        <v>200000</v>
      </c>
      <c r="C34" s="60" t="s">
        <v>173</v>
      </c>
      <c r="D34" s="148"/>
    </row>
    <row r="35" ht="15" customHeight="1" spans="1:4">
      <c r="A35" s="189" t="s">
        <v>51</v>
      </c>
      <c r="B35" s="190">
        <v>2398458.79</v>
      </c>
      <c r="C35" s="189" t="s">
        <v>52</v>
      </c>
      <c r="D35" s="190">
        <v>2398458.79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31"/>
  <sheetViews>
    <sheetView showZeros="0" workbookViewId="0">
      <pane ySplit="1" topLeftCell="A2" activePane="bottomLeft" state="frozen"/>
      <selection/>
      <selection pane="bottomLeft" activeCell="C31" sqref="C31:G31"/>
    </sheetView>
  </sheetViews>
  <sheetFormatPr defaultColWidth="9.14166666666667" defaultRowHeight="14.25" customHeight="1" outlineLevelCol="6"/>
  <cols>
    <col min="1" max="1" width="15" customWidth="1"/>
    <col min="2" max="2" width="29.875" customWidth="1"/>
    <col min="3" max="3" width="18.5" customWidth="1"/>
    <col min="4" max="4" width="15.25" customWidth="1"/>
    <col min="5" max="5" width="15.625" customWidth="1"/>
    <col min="6" max="6" width="16.25" customWidth="1"/>
    <col min="7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40"/>
      <c r="F2" s="75"/>
      <c r="G2" s="149" t="s">
        <v>174</v>
      </c>
    </row>
    <row r="3" ht="41.25" customHeight="1" spans="1:7">
      <c r="A3" s="127" t="str">
        <f>"2025"&amp;"年一般公共预算支出预算表（按功能科目分类）"</f>
        <v>2025年一般公共预算支出预算表（按功能科目分类）</v>
      </c>
      <c r="B3" s="127"/>
      <c r="C3" s="127"/>
      <c r="D3" s="127"/>
      <c r="E3" s="127"/>
      <c r="F3" s="127"/>
      <c r="G3" s="127"/>
    </row>
    <row r="4" ht="18" customHeight="1" spans="1:7">
      <c r="A4" s="5" t="s">
        <v>1</v>
      </c>
      <c r="F4" s="124"/>
      <c r="G4" s="149" t="s">
        <v>2</v>
      </c>
    </row>
    <row r="5" ht="20.25" customHeight="1" spans="1:7">
      <c r="A5" s="177" t="s">
        <v>175</v>
      </c>
      <c r="B5" s="178"/>
      <c r="C5" s="128" t="s">
        <v>56</v>
      </c>
      <c r="D5" s="179" t="s">
        <v>75</v>
      </c>
      <c r="E5" s="12"/>
      <c r="F5" s="13"/>
      <c r="G5" s="144" t="s">
        <v>76</v>
      </c>
    </row>
    <row r="6" ht="20.25" customHeight="1" spans="1:7">
      <c r="A6" s="180" t="s">
        <v>72</v>
      </c>
      <c r="B6" s="180" t="s">
        <v>73</v>
      </c>
      <c r="C6" s="19"/>
      <c r="D6" s="133" t="s">
        <v>58</v>
      </c>
      <c r="E6" s="133" t="s">
        <v>176</v>
      </c>
      <c r="F6" s="133" t="s">
        <v>177</v>
      </c>
      <c r="G6" s="146"/>
    </row>
    <row r="7" ht="15" customHeight="1" spans="1:7">
      <c r="A7" s="63" t="s">
        <v>82</v>
      </c>
      <c r="B7" s="63" t="s">
        <v>83</v>
      </c>
      <c r="C7" s="63" t="s">
        <v>178</v>
      </c>
      <c r="D7" s="63" t="s">
        <v>179</v>
      </c>
      <c r="E7" s="63" t="s">
        <v>180</v>
      </c>
      <c r="F7" s="63" t="s">
        <v>181</v>
      </c>
      <c r="G7" s="63" t="s">
        <v>84</v>
      </c>
    </row>
    <row r="8" ht="15" customHeight="1" spans="1:7">
      <c r="A8" s="31" t="s">
        <v>93</v>
      </c>
      <c r="B8" s="31" t="s">
        <v>94</v>
      </c>
      <c r="C8" s="147">
        <v>1709591.25</v>
      </c>
      <c r="D8" s="147">
        <v>889948</v>
      </c>
      <c r="E8" s="147">
        <v>801628</v>
      </c>
      <c r="F8" s="147">
        <v>88320</v>
      </c>
      <c r="G8" s="147">
        <v>819643.25</v>
      </c>
    </row>
    <row r="9" ht="15" customHeight="1" spans="1:7">
      <c r="A9" s="139" t="s">
        <v>95</v>
      </c>
      <c r="B9" s="139" t="s">
        <v>96</v>
      </c>
      <c r="C9" s="147">
        <v>1601503.33</v>
      </c>
      <c r="D9" s="147">
        <v>889948</v>
      </c>
      <c r="E9" s="147">
        <v>801628</v>
      </c>
      <c r="F9" s="147">
        <v>88320</v>
      </c>
      <c r="G9" s="147">
        <v>711555.33</v>
      </c>
    </row>
    <row r="10" ht="15" customHeight="1" spans="1:7">
      <c r="A10" s="181" t="s">
        <v>97</v>
      </c>
      <c r="B10" s="181" t="s">
        <v>98</v>
      </c>
      <c r="C10" s="147">
        <v>894948</v>
      </c>
      <c r="D10" s="147">
        <v>889948</v>
      </c>
      <c r="E10" s="147">
        <v>801628</v>
      </c>
      <c r="F10" s="147">
        <v>88320</v>
      </c>
      <c r="G10" s="147">
        <v>5000</v>
      </c>
    </row>
    <row r="11" ht="15" customHeight="1" spans="1:7">
      <c r="A11" s="181" t="s">
        <v>99</v>
      </c>
      <c r="B11" s="181" t="s">
        <v>100</v>
      </c>
      <c r="C11" s="147">
        <v>422602.6</v>
      </c>
      <c r="D11" s="147"/>
      <c r="E11" s="147"/>
      <c r="F11" s="147"/>
      <c r="G11" s="147">
        <v>422602.6</v>
      </c>
    </row>
    <row r="12" ht="15" customHeight="1" spans="1:7">
      <c r="A12" s="181" t="s">
        <v>101</v>
      </c>
      <c r="B12" s="181" t="s">
        <v>102</v>
      </c>
      <c r="C12" s="147">
        <v>283952.73</v>
      </c>
      <c r="D12" s="147"/>
      <c r="E12" s="147"/>
      <c r="F12" s="147"/>
      <c r="G12" s="147">
        <v>283952.73</v>
      </c>
    </row>
    <row r="13" ht="15" customHeight="1" spans="1:7">
      <c r="A13" s="139" t="s">
        <v>103</v>
      </c>
      <c r="B13" s="139" t="s">
        <v>104</v>
      </c>
      <c r="C13" s="147">
        <v>108087.92</v>
      </c>
      <c r="D13" s="147"/>
      <c r="E13" s="147"/>
      <c r="F13" s="147"/>
      <c r="G13" s="147">
        <v>108087.92</v>
      </c>
    </row>
    <row r="14" ht="29" customHeight="1" spans="1:7">
      <c r="A14" s="181" t="s">
        <v>105</v>
      </c>
      <c r="B14" s="181" t="s">
        <v>106</v>
      </c>
      <c r="C14" s="147">
        <v>108087.92</v>
      </c>
      <c r="D14" s="147"/>
      <c r="E14" s="147"/>
      <c r="F14" s="147"/>
      <c r="G14" s="147">
        <v>108087.92</v>
      </c>
    </row>
    <row r="15" ht="15" customHeight="1" spans="1:7">
      <c r="A15" s="31" t="s">
        <v>107</v>
      </c>
      <c r="B15" s="31" t="s">
        <v>108</v>
      </c>
      <c r="C15" s="147">
        <v>117288.41</v>
      </c>
      <c r="D15" s="147">
        <v>107991.99</v>
      </c>
      <c r="E15" s="147">
        <v>107991.99</v>
      </c>
      <c r="F15" s="147"/>
      <c r="G15" s="147">
        <v>9296.42</v>
      </c>
    </row>
    <row r="16" ht="15" customHeight="1" spans="1:7">
      <c r="A16" s="139" t="s">
        <v>109</v>
      </c>
      <c r="B16" s="139" t="s">
        <v>110</v>
      </c>
      <c r="C16" s="147">
        <v>107991.99</v>
      </c>
      <c r="D16" s="147">
        <v>107991.99</v>
      </c>
      <c r="E16" s="147">
        <v>107991.99</v>
      </c>
      <c r="F16" s="147"/>
      <c r="G16" s="147"/>
    </row>
    <row r="17" ht="15" customHeight="1" spans="1:7">
      <c r="A17" s="181" t="s">
        <v>111</v>
      </c>
      <c r="B17" s="181" t="s">
        <v>112</v>
      </c>
      <c r="C17" s="147">
        <v>107991.99</v>
      </c>
      <c r="D17" s="147">
        <v>107991.99</v>
      </c>
      <c r="E17" s="147">
        <v>107991.99</v>
      </c>
      <c r="F17" s="147"/>
      <c r="G17" s="147"/>
    </row>
    <row r="18" ht="15" customHeight="1" spans="1:7">
      <c r="A18" s="139" t="s">
        <v>113</v>
      </c>
      <c r="B18" s="139" t="s">
        <v>114</v>
      </c>
      <c r="C18" s="147">
        <v>9296.42</v>
      </c>
      <c r="D18" s="147"/>
      <c r="E18" s="147"/>
      <c r="F18" s="147"/>
      <c r="G18" s="147">
        <v>9296.42</v>
      </c>
    </row>
    <row r="19" ht="15" customHeight="1" spans="1:7">
      <c r="A19" s="181" t="s">
        <v>115</v>
      </c>
      <c r="B19" s="181" t="s">
        <v>116</v>
      </c>
      <c r="C19" s="147">
        <v>9296.42</v>
      </c>
      <c r="D19" s="147"/>
      <c r="E19" s="147"/>
      <c r="F19" s="147"/>
      <c r="G19" s="147">
        <v>9296.42</v>
      </c>
    </row>
    <row r="20" ht="15" customHeight="1" spans="1:7">
      <c r="A20" s="31" t="s">
        <v>117</v>
      </c>
      <c r="B20" s="31" t="s">
        <v>118</v>
      </c>
      <c r="C20" s="147">
        <v>90585.13</v>
      </c>
      <c r="D20" s="147">
        <v>90585.13</v>
      </c>
      <c r="E20" s="147">
        <v>90585.13</v>
      </c>
      <c r="F20" s="147"/>
      <c r="G20" s="147"/>
    </row>
    <row r="21" ht="15" customHeight="1" spans="1:7">
      <c r="A21" s="139" t="s">
        <v>119</v>
      </c>
      <c r="B21" s="139" t="s">
        <v>120</v>
      </c>
      <c r="C21" s="147">
        <v>90585.13</v>
      </c>
      <c r="D21" s="147">
        <v>90585.13</v>
      </c>
      <c r="E21" s="147">
        <v>90585.13</v>
      </c>
      <c r="F21" s="147"/>
      <c r="G21" s="147"/>
    </row>
    <row r="22" ht="15" customHeight="1" spans="1:7">
      <c r="A22" s="181" t="s">
        <v>121</v>
      </c>
      <c r="B22" s="181" t="s">
        <v>122</v>
      </c>
      <c r="C22" s="147">
        <v>57648.69</v>
      </c>
      <c r="D22" s="147">
        <v>57648.69</v>
      </c>
      <c r="E22" s="147">
        <v>57648.69</v>
      </c>
      <c r="F22" s="147"/>
      <c r="G22" s="147"/>
    </row>
    <row r="23" ht="15" customHeight="1" spans="1:7">
      <c r="A23" s="181" t="s">
        <v>123</v>
      </c>
      <c r="B23" s="181" t="s">
        <v>124</v>
      </c>
      <c r="C23" s="147">
        <v>29115.5</v>
      </c>
      <c r="D23" s="147">
        <v>29115.5</v>
      </c>
      <c r="E23" s="147">
        <v>29115.5</v>
      </c>
      <c r="F23" s="147"/>
      <c r="G23" s="147"/>
    </row>
    <row r="24" ht="15" customHeight="1" spans="1:7">
      <c r="A24" s="181" t="s">
        <v>125</v>
      </c>
      <c r="B24" s="181" t="s">
        <v>126</v>
      </c>
      <c r="C24" s="147">
        <v>3820.94</v>
      </c>
      <c r="D24" s="147">
        <v>3820.94</v>
      </c>
      <c r="E24" s="147">
        <v>3820.94</v>
      </c>
      <c r="F24" s="147"/>
      <c r="G24" s="147"/>
    </row>
    <row r="25" ht="15" customHeight="1" spans="1:7">
      <c r="A25" s="31" t="s">
        <v>127</v>
      </c>
      <c r="B25" s="31" t="s">
        <v>128</v>
      </c>
      <c r="C25" s="147">
        <v>400000</v>
      </c>
      <c r="D25" s="147"/>
      <c r="E25" s="147"/>
      <c r="F25" s="147"/>
      <c r="G25" s="147">
        <v>400000</v>
      </c>
    </row>
    <row r="26" ht="15" customHeight="1" spans="1:7">
      <c r="A26" s="139" t="s">
        <v>129</v>
      </c>
      <c r="B26" s="139" t="s">
        <v>130</v>
      </c>
      <c r="C26" s="147">
        <v>400000</v>
      </c>
      <c r="D26" s="147"/>
      <c r="E26" s="147"/>
      <c r="F26" s="147"/>
      <c r="G26" s="147">
        <v>400000</v>
      </c>
    </row>
    <row r="27" ht="15" customHeight="1" spans="1:7">
      <c r="A27" s="181" t="s">
        <v>131</v>
      </c>
      <c r="B27" s="181" t="s">
        <v>132</v>
      </c>
      <c r="C27" s="147">
        <v>400000</v>
      </c>
      <c r="D27" s="147"/>
      <c r="E27" s="147"/>
      <c r="F27" s="147"/>
      <c r="G27" s="147">
        <v>400000</v>
      </c>
    </row>
    <row r="28" ht="15" customHeight="1" spans="1:7">
      <c r="A28" s="31" t="s">
        <v>133</v>
      </c>
      <c r="B28" s="31" t="s">
        <v>134</v>
      </c>
      <c r="C28" s="147">
        <v>80994</v>
      </c>
      <c r="D28" s="147">
        <v>80994</v>
      </c>
      <c r="E28" s="147">
        <v>80994</v>
      </c>
      <c r="F28" s="147"/>
      <c r="G28" s="147"/>
    </row>
    <row r="29" ht="15" customHeight="1" spans="1:7">
      <c r="A29" s="139" t="s">
        <v>135</v>
      </c>
      <c r="B29" s="139" t="s">
        <v>136</v>
      </c>
      <c r="C29" s="147">
        <v>80994</v>
      </c>
      <c r="D29" s="147">
        <v>80994</v>
      </c>
      <c r="E29" s="147">
        <v>80994</v>
      </c>
      <c r="F29" s="147"/>
      <c r="G29" s="147"/>
    </row>
    <row r="30" ht="18" customHeight="1" spans="1:7">
      <c r="A30" s="181" t="s">
        <v>137</v>
      </c>
      <c r="B30" s="181" t="s">
        <v>138</v>
      </c>
      <c r="C30" s="147">
        <v>80994</v>
      </c>
      <c r="D30" s="147">
        <v>80994</v>
      </c>
      <c r="E30" s="147">
        <v>80994</v>
      </c>
      <c r="F30" s="147"/>
      <c r="G30" s="147"/>
    </row>
    <row r="31" ht="18" customHeight="1" spans="1:7">
      <c r="A31" s="82" t="s">
        <v>182</v>
      </c>
      <c r="B31" s="182" t="s">
        <v>182</v>
      </c>
      <c r="C31" s="147">
        <v>2398458.79</v>
      </c>
      <c r="D31" s="147">
        <v>1169519.12</v>
      </c>
      <c r="E31" s="147">
        <v>1081199.12</v>
      </c>
      <c r="F31" s="147">
        <v>88320</v>
      </c>
      <c r="G31" s="147">
        <v>1228939.67</v>
      </c>
    </row>
  </sheetData>
  <mergeCells count="6">
    <mergeCell ref="A3:G3"/>
    <mergeCell ref="A5:B5"/>
    <mergeCell ref="D5:F5"/>
    <mergeCell ref="A31:B31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C11" sqref="C11"/>
    </sheetView>
  </sheetViews>
  <sheetFormatPr defaultColWidth="10.425" defaultRowHeight="14.25" customHeight="1" outlineLevelRow="7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4"/>
      <c r="B2" s="44"/>
      <c r="C2" s="44"/>
      <c r="D2" s="44"/>
      <c r="E2" s="43"/>
      <c r="F2" s="173" t="s">
        <v>183</v>
      </c>
    </row>
    <row r="3" ht="41.25" customHeight="1" spans="1:6">
      <c r="A3" s="174" t="str">
        <f>"2025"&amp;"年一般公共预算“三公”经费支出预算表"</f>
        <v>2025年一般公共预算“三公”经费支出预算表</v>
      </c>
      <c r="B3" s="44"/>
      <c r="C3" s="44"/>
      <c r="D3" s="44"/>
      <c r="E3" s="43"/>
      <c r="F3" s="44"/>
    </row>
    <row r="4" customHeight="1" spans="1:6">
      <c r="A4" s="114" t="s">
        <v>1</v>
      </c>
      <c r="B4" s="175"/>
      <c r="D4" s="44"/>
      <c r="E4" s="43"/>
      <c r="F4" s="67" t="s">
        <v>2</v>
      </c>
    </row>
    <row r="5" ht="27" customHeight="1" spans="1:6">
      <c r="A5" s="48" t="s">
        <v>184</v>
      </c>
      <c r="B5" s="48" t="s">
        <v>185</v>
      </c>
      <c r="C5" s="50" t="s">
        <v>186</v>
      </c>
      <c r="D5" s="48"/>
      <c r="E5" s="49"/>
      <c r="F5" s="48" t="s">
        <v>187</v>
      </c>
    </row>
    <row r="6" ht="28.5" customHeight="1" spans="1:6">
      <c r="A6" s="176"/>
      <c r="B6" s="52"/>
      <c r="C6" s="49" t="s">
        <v>58</v>
      </c>
      <c r="D6" s="49" t="s">
        <v>188</v>
      </c>
      <c r="E6" s="49" t="s">
        <v>189</v>
      </c>
      <c r="F6" s="51"/>
    </row>
    <row r="7" ht="17.25" customHeight="1" spans="1:6">
      <c r="A7" s="57" t="s">
        <v>82</v>
      </c>
      <c r="B7" s="57" t="s">
        <v>83</v>
      </c>
      <c r="C7" s="57" t="s">
        <v>178</v>
      </c>
      <c r="D7" s="57" t="s">
        <v>179</v>
      </c>
      <c r="E7" s="57" t="s">
        <v>180</v>
      </c>
      <c r="F7" s="57" t="s">
        <v>181</v>
      </c>
    </row>
    <row r="8" s="28" customFormat="1" ht="17.25" customHeight="1" spans="1:6">
      <c r="A8" s="147">
        <v>12000</v>
      </c>
      <c r="B8" s="147"/>
      <c r="C8" s="147">
        <v>12000</v>
      </c>
      <c r="D8" s="147"/>
      <c r="E8" s="147">
        <v>12000</v>
      </c>
      <c r="F8" s="147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28"/>
  <sheetViews>
    <sheetView showZeros="0" tabSelected="1" topLeftCell="D1" workbookViewId="0">
      <pane ySplit="1" topLeftCell="A3" activePane="bottomLeft" state="frozen"/>
      <selection/>
      <selection pane="bottomLeft" activeCell="I17" sqref="I17:I18"/>
    </sheetView>
  </sheetViews>
  <sheetFormatPr defaultColWidth="9.14166666666667" defaultRowHeight="13.5"/>
  <cols>
    <col min="1" max="2" width="32.85" style="150" customWidth="1"/>
    <col min="3" max="3" width="20.7083333333333" style="150" customWidth="1"/>
    <col min="4" max="4" width="18.625" style="150" customWidth="1"/>
    <col min="5" max="5" width="10.1416666666667" style="150" customWidth="1"/>
    <col min="6" max="6" width="17.575" style="150" customWidth="1"/>
    <col min="7" max="7" width="9.75" style="150" customWidth="1"/>
    <col min="8" max="8" width="23" style="150" customWidth="1"/>
    <col min="9" max="24" width="18.7083333333333" style="150" customWidth="1"/>
    <col min="25" max="16384" width="9.125" style="150"/>
  </cols>
  <sheetData>
    <row r="1" spans="1:24">
      <c r="A1" s="151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</row>
    <row r="2" spans="2:24">
      <c r="B2" s="152"/>
      <c r="C2" s="153"/>
      <c r="E2" s="154"/>
      <c r="F2" s="154"/>
      <c r="G2" s="154"/>
      <c r="H2" s="154"/>
      <c r="I2" s="162"/>
      <c r="J2" s="162"/>
      <c r="K2" s="162"/>
      <c r="L2" s="162"/>
      <c r="M2" s="162"/>
      <c r="N2" s="162"/>
      <c r="R2" s="162"/>
      <c r="V2" s="153"/>
      <c r="X2" s="110" t="s">
        <v>190</v>
      </c>
    </row>
    <row r="3" ht="28.5" spans="1:24">
      <c r="A3" s="103" t="str">
        <f>"2025"&amp;"年部门基本支出预算表"</f>
        <v>2025年部门基本支出预算表</v>
      </c>
      <c r="B3" s="88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88"/>
      <c r="P3" s="88"/>
      <c r="Q3" s="88"/>
      <c r="R3" s="103"/>
      <c r="S3" s="103"/>
      <c r="T3" s="103"/>
      <c r="U3" s="103"/>
      <c r="V3" s="103"/>
      <c r="W3" s="103"/>
      <c r="X3" s="103"/>
    </row>
    <row r="4" spans="1:24">
      <c r="A4" s="155" t="s">
        <v>1</v>
      </c>
      <c r="B4" s="156"/>
      <c r="C4" s="157"/>
      <c r="D4" s="157"/>
      <c r="E4" s="157"/>
      <c r="F4" s="157"/>
      <c r="G4" s="157"/>
      <c r="H4" s="157"/>
      <c r="I4" s="163"/>
      <c r="J4" s="163"/>
      <c r="K4" s="163"/>
      <c r="L4" s="163"/>
      <c r="M4" s="163"/>
      <c r="N4" s="163"/>
      <c r="O4" s="164"/>
      <c r="P4" s="164"/>
      <c r="Q4" s="164"/>
      <c r="R4" s="163"/>
      <c r="V4" s="153"/>
      <c r="X4" s="110" t="s">
        <v>2</v>
      </c>
    </row>
    <row r="5" spans="1:24">
      <c r="A5" s="9" t="s">
        <v>191</v>
      </c>
      <c r="B5" s="9" t="s">
        <v>192</v>
      </c>
      <c r="C5" s="9" t="s">
        <v>193</v>
      </c>
      <c r="D5" s="9" t="s">
        <v>194</v>
      </c>
      <c r="E5" s="9" t="s">
        <v>195</v>
      </c>
      <c r="F5" s="9" t="s">
        <v>196</v>
      </c>
      <c r="G5" s="9" t="s">
        <v>197</v>
      </c>
      <c r="H5" s="9" t="s">
        <v>198</v>
      </c>
      <c r="I5" s="165" t="s">
        <v>199</v>
      </c>
      <c r="J5" s="105" t="s">
        <v>199</v>
      </c>
      <c r="K5" s="105"/>
      <c r="L5" s="105"/>
      <c r="M5" s="105"/>
      <c r="N5" s="105"/>
      <c r="O5" s="104"/>
      <c r="P5" s="104"/>
      <c r="Q5" s="104"/>
      <c r="R5" s="105" t="s">
        <v>62</v>
      </c>
      <c r="S5" s="105" t="s">
        <v>63</v>
      </c>
      <c r="T5" s="105"/>
      <c r="U5" s="105"/>
      <c r="V5" s="105"/>
      <c r="W5" s="105"/>
      <c r="X5" s="166"/>
    </row>
    <row r="6" spans="1:24">
      <c r="A6" s="14"/>
      <c r="B6" s="15"/>
      <c r="C6" s="14"/>
      <c r="D6" s="14"/>
      <c r="E6" s="14"/>
      <c r="F6" s="14"/>
      <c r="G6" s="14"/>
      <c r="H6" s="14"/>
      <c r="I6" s="9" t="s">
        <v>200</v>
      </c>
      <c r="J6" s="165" t="s">
        <v>59</v>
      </c>
      <c r="K6" s="105"/>
      <c r="L6" s="105"/>
      <c r="M6" s="105"/>
      <c r="N6" s="166"/>
      <c r="O6" s="167" t="s">
        <v>201</v>
      </c>
      <c r="P6" s="104"/>
      <c r="Q6" s="172"/>
      <c r="R6" s="9" t="s">
        <v>62</v>
      </c>
      <c r="S6" s="165" t="s">
        <v>63</v>
      </c>
      <c r="T6" s="105" t="s">
        <v>65</v>
      </c>
      <c r="U6" s="105" t="s">
        <v>63</v>
      </c>
      <c r="V6" s="105" t="s">
        <v>67</v>
      </c>
      <c r="W6" s="105" t="s">
        <v>68</v>
      </c>
      <c r="X6" s="166" t="s">
        <v>69</v>
      </c>
    </row>
    <row r="7" spans="1:24">
      <c r="A7" s="15"/>
      <c r="B7" s="15"/>
      <c r="C7" s="15"/>
      <c r="D7" s="15"/>
      <c r="E7" s="15"/>
      <c r="F7" s="15"/>
      <c r="G7" s="15"/>
      <c r="H7" s="15"/>
      <c r="I7" s="15"/>
      <c r="J7" s="165" t="s">
        <v>202</v>
      </c>
      <c r="K7" s="9" t="s">
        <v>203</v>
      </c>
      <c r="L7" s="9" t="s">
        <v>204</v>
      </c>
      <c r="M7" s="9" t="s">
        <v>205</v>
      </c>
      <c r="N7" s="9" t="s">
        <v>206</v>
      </c>
      <c r="O7" s="9" t="s">
        <v>59</v>
      </c>
      <c r="P7" s="9" t="s">
        <v>60</v>
      </c>
      <c r="Q7" s="9" t="s">
        <v>61</v>
      </c>
      <c r="R7" s="15"/>
      <c r="S7" s="9" t="s">
        <v>58</v>
      </c>
      <c r="T7" s="9" t="s">
        <v>65</v>
      </c>
      <c r="U7" s="9" t="s">
        <v>207</v>
      </c>
      <c r="V7" s="9" t="s">
        <v>67</v>
      </c>
      <c r="W7" s="9" t="s">
        <v>68</v>
      </c>
      <c r="X7" s="9" t="s">
        <v>69</v>
      </c>
    </row>
    <row r="8" spans="1:24">
      <c r="A8" s="158"/>
      <c r="B8" s="18"/>
      <c r="C8" s="158"/>
      <c r="D8" s="158"/>
      <c r="E8" s="158"/>
      <c r="F8" s="158"/>
      <c r="G8" s="158"/>
      <c r="H8" s="158"/>
      <c r="I8" s="158"/>
      <c r="J8" s="168" t="s">
        <v>58</v>
      </c>
      <c r="K8" s="17" t="s">
        <v>208</v>
      </c>
      <c r="L8" s="17" t="s">
        <v>204</v>
      </c>
      <c r="M8" s="17" t="s">
        <v>205</v>
      </c>
      <c r="N8" s="17" t="s">
        <v>206</v>
      </c>
      <c r="O8" s="17" t="s">
        <v>204</v>
      </c>
      <c r="P8" s="17" t="s">
        <v>205</v>
      </c>
      <c r="Q8" s="17" t="s">
        <v>206</v>
      </c>
      <c r="R8" s="17" t="s">
        <v>62</v>
      </c>
      <c r="S8" s="17" t="s">
        <v>58</v>
      </c>
      <c r="T8" s="17" t="s">
        <v>65</v>
      </c>
      <c r="U8" s="17" t="s">
        <v>207</v>
      </c>
      <c r="V8" s="17" t="s">
        <v>67</v>
      </c>
      <c r="W8" s="17" t="s">
        <v>68</v>
      </c>
      <c r="X8" s="17" t="s">
        <v>69</v>
      </c>
    </row>
    <row r="9" spans="1:24">
      <c r="A9" s="48">
        <v>1</v>
      </c>
      <c r="B9" s="48">
        <v>2</v>
      </c>
      <c r="C9" s="48">
        <v>3</v>
      </c>
      <c r="D9" s="48">
        <v>4</v>
      </c>
      <c r="E9" s="48">
        <v>5</v>
      </c>
      <c r="F9" s="48">
        <v>6</v>
      </c>
      <c r="G9" s="48">
        <v>7</v>
      </c>
      <c r="H9" s="48">
        <v>8</v>
      </c>
      <c r="I9" s="48">
        <v>9</v>
      </c>
      <c r="J9" s="48">
        <v>10</v>
      </c>
      <c r="K9" s="48">
        <v>11</v>
      </c>
      <c r="L9" s="48">
        <v>12</v>
      </c>
      <c r="M9" s="48">
        <v>13</v>
      </c>
      <c r="N9" s="48">
        <v>14</v>
      </c>
      <c r="O9" s="48">
        <v>15</v>
      </c>
      <c r="P9" s="48">
        <v>16</v>
      </c>
      <c r="Q9" s="48">
        <v>17</v>
      </c>
      <c r="R9" s="48">
        <v>18</v>
      </c>
      <c r="S9" s="48">
        <v>19</v>
      </c>
      <c r="T9" s="48">
        <v>20</v>
      </c>
      <c r="U9" s="48">
        <v>21</v>
      </c>
      <c r="V9" s="48">
        <v>22</v>
      </c>
      <c r="W9" s="48">
        <v>23</v>
      </c>
      <c r="X9" s="48">
        <v>24</v>
      </c>
    </row>
    <row r="10" spans="1:24">
      <c r="A10" s="31" t="s">
        <v>70</v>
      </c>
      <c r="B10" s="31" t="s">
        <v>70</v>
      </c>
      <c r="C10" s="31" t="s">
        <v>209</v>
      </c>
      <c r="D10" s="31" t="s">
        <v>210</v>
      </c>
      <c r="E10" s="31" t="s">
        <v>97</v>
      </c>
      <c r="F10" s="31" t="s">
        <v>98</v>
      </c>
      <c r="G10" s="31" t="s">
        <v>211</v>
      </c>
      <c r="H10" s="31" t="s">
        <v>212</v>
      </c>
      <c r="I10" s="169">
        <v>242616</v>
      </c>
      <c r="J10" s="169">
        <v>242616</v>
      </c>
      <c r="K10" s="48"/>
      <c r="L10" s="48"/>
      <c r="M10" s="170">
        <v>242616</v>
      </c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spans="1:24">
      <c r="A11" s="31" t="s">
        <v>70</v>
      </c>
      <c r="B11" s="31" t="s">
        <v>70</v>
      </c>
      <c r="C11" s="31" t="s">
        <v>209</v>
      </c>
      <c r="D11" s="31" t="s">
        <v>210</v>
      </c>
      <c r="E11" s="31" t="s">
        <v>97</v>
      </c>
      <c r="F11" s="31" t="s">
        <v>98</v>
      </c>
      <c r="G11" s="31" t="s">
        <v>213</v>
      </c>
      <c r="H11" s="31" t="s">
        <v>214</v>
      </c>
      <c r="I11" s="169">
        <v>384576</v>
      </c>
      <c r="J11" s="169">
        <v>384576</v>
      </c>
      <c r="K11" s="48"/>
      <c r="L11" s="48"/>
      <c r="M11" s="170">
        <v>384576</v>
      </c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</row>
    <row r="12" spans="1:24">
      <c r="A12" s="31" t="s">
        <v>70</v>
      </c>
      <c r="B12" s="31" t="s">
        <v>70</v>
      </c>
      <c r="C12" s="31" t="s">
        <v>209</v>
      </c>
      <c r="D12" s="31" t="s">
        <v>210</v>
      </c>
      <c r="E12" s="31" t="s">
        <v>97</v>
      </c>
      <c r="F12" s="31" t="s">
        <v>98</v>
      </c>
      <c r="G12" s="31" t="s">
        <v>215</v>
      </c>
      <c r="H12" s="31" t="s">
        <v>216</v>
      </c>
      <c r="I12" s="169">
        <v>21418</v>
      </c>
      <c r="J12" s="169">
        <v>21418</v>
      </c>
      <c r="K12" s="48"/>
      <c r="L12" s="48"/>
      <c r="M12" s="170">
        <v>21418</v>
      </c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</row>
    <row r="13" ht="22.5" spans="1:24">
      <c r="A13" s="31" t="s">
        <v>70</v>
      </c>
      <c r="B13" s="31" t="s">
        <v>70</v>
      </c>
      <c r="C13" s="31" t="s">
        <v>217</v>
      </c>
      <c r="D13" s="31" t="s">
        <v>218</v>
      </c>
      <c r="E13" s="31" t="s">
        <v>111</v>
      </c>
      <c r="F13" s="31" t="s">
        <v>112</v>
      </c>
      <c r="G13" s="31" t="s">
        <v>219</v>
      </c>
      <c r="H13" s="31" t="s">
        <v>220</v>
      </c>
      <c r="I13" s="169">
        <v>107991.99</v>
      </c>
      <c r="J13" s="169">
        <v>107991.99</v>
      </c>
      <c r="K13" s="48"/>
      <c r="L13" s="48"/>
      <c r="M13" s="170">
        <v>107991.99</v>
      </c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</row>
    <row r="14" spans="1:24">
      <c r="A14" s="31" t="s">
        <v>70</v>
      </c>
      <c r="B14" s="31" t="s">
        <v>70</v>
      </c>
      <c r="C14" s="31" t="s">
        <v>217</v>
      </c>
      <c r="D14" s="31" t="s">
        <v>218</v>
      </c>
      <c r="E14" s="31" t="s">
        <v>121</v>
      </c>
      <c r="F14" s="31" t="s">
        <v>122</v>
      </c>
      <c r="G14" s="31" t="s">
        <v>221</v>
      </c>
      <c r="H14" s="31" t="s">
        <v>222</v>
      </c>
      <c r="I14" s="169">
        <v>57648.69</v>
      </c>
      <c r="J14" s="169">
        <v>57648.69</v>
      </c>
      <c r="K14" s="48"/>
      <c r="L14" s="48"/>
      <c r="M14" s="170">
        <v>57648.69</v>
      </c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r="15" spans="1:24">
      <c r="A15" s="31" t="s">
        <v>70</v>
      </c>
      <c r="B15" s="31" t="s">
        <v>70</v>
      </c>
      <c r="C15" s="31" t="s">
        <v>217</v>
      </c>
      <c r="D15" s="31" t="s">
        <v>218</v>
      </c>
      <c r="E15" s="31" t="s">
        <v>123</v>
      </c>
      <c r="F15" s="31" t="s">
        <v>124</v>
      </c>
      <c r="G15" s="31" t="s">
        <v>223</v>
      </c>
      <c r="H15" s="31" t="s">
        <v>224</v>
      </c>
      <c r="I15" s="169">
        <v>29115.5</v>
      </c>
      <c r="J15" s="169">
        <v>29115.5</v>
      </c>
      <c r="K15" s="48"/>
      <c r="L15" s="48"/>
      <c r="M15" s="170">
        <v>29115.5</v>
      </c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spans="1:24">
      <c r="A16" s="31" t="s">
        <v>70</v>
      </c>
      <c r="B16" s="31" t="s">
        <v>70</v>
      </c>
      <c r="C16" s="31" t="s">
        <v>217</v>
      </c>
      <c r="D16" s="31" t="s">
        <v>218</v>
      </c>
      <c r="E16" s="31" t="s">
        <v>97</v>
      </c>
      <c r="F16" s="31" t="s">
        <v>98</v>
      </c>
      <c r="G16" s="31" t="s">
        <v>225</v>
      </c>
      <c r="H16" s="31" t="s">
        <v>226</v>
      </c>
      <c r="I16" s="169">
        <v>384</v>
      </c>
      <c r="J16" s="169">
        <v>384</v>
      </c>
      <c r="K16" s="48"/>
      <c r="L16" s="48"/>
      <c r="M16" s="170">
        <v>384</v>
      </c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ht="22.5" spans="1:24">
      <c r="A17" s="31" t="s">
        <v>70</v>
      </c>
      <c r="B17" s="31" t="s">
        <v>70</v>
      </c>
      <c r="C17" s="31" t="s">
        <v>217</v>
      </c>
      <c r="D17" s="31" t="s">
        <v>218</v>
      </c>
      <c r="E17" s="31" t="s">
        <v>125</v>
      </c>
      <c r="F17" s="31" t="s">
        <v>126</v>
      </c>
      <c r="G17" s="31" t="s">
        <v>225</v>
      </c>
      <c r="H17" s="31" t="s">
        <v>226</v>
      </c>
      <c r="I17" s="169">
        <v>2471.04</v>
      </c>
      <c r="J17" s="169">
        <v>2471.04</v>
      </c>
      <c r="K17" s="48"/>
      <c r="L17" s="48"/>
      <c r="M17" s="170">
        <v>2471.04</v>
      </c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ht="22.5" spans="1:24">
      <c r="A18" s="31" t="s">
        <v>70</v>
      </c>
      <c r="B18" s="31" t="s">
        <v>70</v>
      </c>
      <c r="C18" s="31" t="s">
        <v>217</v>
      </c>
      <c r="D18" s="31" t="s">
        <v>218</v>
      </c>
      <c r="E18" s="31" t="s">
        <v>125</v>
      </c>
      <c r="F18" s="31" t="s">
        <v>126</v>
      </c>
      <c r="G18" s="31" t="s">
        <v>225</v>
      </c>
      <c r="H18" s="31" t="s">
        <v>226</v>
      </c>
      <c r="I18" s="169">
        <v>1349.9</v>
      </c>
      <c r="J18" s="169">
        <v>1349.9</v>
      </c>
      <c r="K18" s="48"/>
      <c r="L18" s="48"/>
      <c r="M18" s="170">
        <v>1349.9</v>
      </c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24">
      <c r="A19" s="31" t="s">
        <v>70</v>
      </c>
      <c r="B19" s="31" t="s">
        <v>70</v>
      </c>
      <c r="C19" s="31" t="s">
        <v>227</v>
      </c>
      <c r="D19" s="31" t="s">
        <v>138</v>
      </c>
      <c r="E19" s="31" t="s">
        <v>137</v>
      </c>
      <c r="F19" s="31" t="s">
        <v>138</v>
      </c>
      <c r="G19" s="31" t="s">
        <v>228</v>
      </c>
      <c r="H19" s="31" t="s">
        <v>138</v>
      </c>
      <c r="I19" s="169">
        <v>80994</v>
      </c>
      <c r="J19" s="169">
        <v>80994</v>
      </c>
      <c r="K19" s="48"/>
      <c r="L19" s="48"/>
      <c r="M19" s="170">
        <v>80994</v>
      </c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24">
      <c r="A20" s="31" t="s">
        <v>70</v>
      </c>
      <c r="B20" s="31" t="s">
        <v>70</v>
      </c>
      <c r="C20" s="31" t="s">
        <v>229</v>
      </c>
      <c r="D20" s="31" t="s">
        <v>230</v>
      </c>
      <c r="E20" s="31" t="s">
        <v>97</v>
      </c>
      <c r="F20" s="31" t="s">
        <v>98</v>
      </c>
      <c r="G20" s="31" t="s">
        <v>231</v>
      </c>
      <c r="H20" s="31" t="s">
        <v>232</v>
      </c>
      <c r="I20" s="169">
        <v>12000</v>
      </c>
      <c r="J20" s="169">
        <v>12000</v>
      </c>
      <c r="K20" s="48"/>
      <c r="L20" s="48"/>
      <c r="M20" s="170">
        <v>12000</v>
      </c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</row>
    <row r="21" spans="1:24">
      <c r="A21" s="31" t="s">
        <v>70</v>
      </c>
      <c r="B21" s="31" t="s">
        <v>70</v>
      </c>
      <c r="C21" s="31" t="s">
        <v>233</v>
      </c>
      <c r="D21" s="31" t="s">
        <v>234</v>
      </c>
      <c r="E21" s="31" t="s">
        <v>97</v>
      </c>
      <c r="F21" s="31" t="s">
        <v>98</v>
      </c>
      <c r="G21" s="31" t="s">
        <v>235</v>
      </c>
      <c r="H21" s="31" t="s">
        <v>236</v>
      </c>
      <c r="I21" s="169">
        <v>52800</v>
      </c>
      <c r="J21" s="169">
        <v>52800</v>
      </c>
      <c r="K21" s="48"/>
      <c r="L21" s="48"/>
      <c r="M21" s="170">
        <v>52800</v>
      </c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</row>
    <row r="22" spans="1:24">
      <c r="A22" s="31" t="s">
        <v>70</v>
      </c>
      <c r="B22" s="31" t="s">
        <v>70</v>
      </c>
      <c r="C22" s="31" t="s">
        <v>237</v>
      </c>
      <c r="D22" s="31" t="s">
        <v>238</v>
      </c>
      <c r="E22" s="31" t="s">
        <v>97</v>
      </c>
      <c r="F22" s="31" t="s">
        <v>98</v>
      </c>
      <c r="G22" s="31" t="s">
        <v>239</v>
      </c>
      <c r="H22" s="31" t="s">
        <v>238</v>
      </c>
      <c r="I22" s="169">
        <v>13920</v>
      </c>
      <c r="J22" s="169">
        <v>13920</v>
      </c>
      <c r="K22" s="48"/>
      <c r="L22" s="48"/>
      <c r="M22" s="170">
        <v>13920</v>
      </c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</row>
    <row r="23" spans="1:24">
      <c r="A23" s="31" t="s">
        <v>70</v>
      </c>
      <c r="B23" s="31" t="s">
        <v>70</v>
      </c>
      <c r="C23" s="31" t="s">
        <v>240</v>
      </c>
      <c r="D23" s="31" t="s">
        <v>241</v>
      </c>
      <c r="E23" s="31" t="s">
        <v>97</v>
      </c>
      <c r="F23" s="31" t="s">
        <v>98</v>
      </c>
      <c r="G23" s="31" t="s">
        <v>242</v>
      </c>
      <c r="H23" s="31" t="s">
        <v>243</v>
      </c>
      <c r="I23" s="169">
        <v>7600</v>
      </c>
      <c r="J23" s="169">
        <v>7600</v>
      </c>
      <c r="K23" s="48"/>
      <c r="L23" s="48"/>
      <c r="M23" s="170">
        <v>7600</v>
      </c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>
      <c r="A24" s="31" t="s">
        <v>70</v>
      </c>
      <c r="B24" s="31" t="s">
        <v>70</v>
      </c>
      <c r="C24" s="31" t="s">
        <v>240</v>
      </c>
      <c r="D24" s="31" t="s">
        <v>241</v>
      </c>
      <c r="E24" s="31" t="s">
        <v>97</v>
      </c>
      <c r="F24" s="31" t="s">
        <v>98</v>
      </c>
      <c r="G24" s="31" t="s">
        <v>244</v>
      </c>
      <c r="H24" s="31" t="s">
        <v>245</v>
      </c>
      <c r="I24" s="169">
        <v>1000</v>
      </c>
      <c r="J24" s="169">
        <v>1000</v>
      </c>
      <c r="K24" s="48"/>
      <c r="L24" s="48"/>
      <c r="M24" s="170">
        <v>1000</v>
      </c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>
      <c r="A25" s="31" t="s">
        <v>70</v>
      </c>
      <c r="B25" s="31" t="s">
        <v>70</v>
      </c>
      <c r="C25" s="31" t="s">
        <v>240</v>
      </c>
      <c r="D25" s="31" t="s">
        <v>241</v>
      </c>
      <c r="E25" s="31" t="s">
        <v>97</v>
      </c>
      <c r="F25" s="31" t="s">
        <v>98</v>
      </c>
      <c r="G25" s="31" t="s">
        <v>246</v>
      </c>
      <c r="H25" s="31" t="s">
        <v>247</v>
      </c>
      <c r="I25" s="169">
        <v>1000</v>
      </c>
      <c r="J25" s="169">
        <v>1000</v>
      </c>
      <c r="K25" s="48"/>
      <c r="L25" s="48"/>
      <c r="M25" s="170">
        <v>1000</v>
      </c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>
      <c r="A26" s="31" t="s">
        <v>70</v>
      </c>
      <c r="B26" s="31" t="s">
        <v>70</v>
      </c>
      <c r="C26" s="31" t="s">
        <v>248</v>
      </c>
      <c r="D26" s="31" t="s">
        <v>249</v>
      </c>
      <c r="E26" s="31" t="s">
        <v>97</v>
      </c>
      <c r="F26" s="31" t="s">
        <v>98</v>
      </c>
      <c r="G26" s="31" t="s">
        <v>215</v>
      </c>
      <c r="H26" s="31" t="s">
        <v>216</v>
      </c>
      <c r="I26" s="169">
        <v>92640</v>
      </c>
      <c r="J26" s="169">
        <v>92640</v>
      </c>
      <c r="K26" s="48"/>
      <c r="L26" s="48"/>
      <c r="M26" s="170">
        <v>92640</v>
      </c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>
      <c r="A27" s="31" t="s">
        <v>70</v>
      </c>
      <c r="B27" s="31" t="s">
        <v>70</v>
      </c>
      <c r="C27" s="31" t="s">
        <v>250</v>
      </c>
      <c r="D27" s="31" t="s">
        <v>251</v>
      </c>
      <c r="E27" s="31" t="s">
        <v>97</v>
      </c>
      <c r="F27" s="31" t="s">
        <v>98</v>
      </c>
      <c r="G27" s="31" t="s">
        <v>252</v>
      </c>
      <c r="H27" s="31" t="s">
        <v>253</v>
      </c>
      <c r="I27" s="169">
        <v>59994</v>
      </c>
      <c r="J27" s="169">
        <v>59994</v>
      </c>
      <c r="K27" s="171"/>
      <c r="L27" s="171"/>
      <c r="M27" s="170">
        <v>59994</v>
      </c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</row>
    <row r="28" spans="1:24">
      <c r="A28" s="141" t="s">
        <v>182</v>
      </c>
      <c r="B28" s="159"/>
      <c r="C28" s="160"/>
      <c r="D28" s="160"/>
      <c r="E28" s="160"/>
      <c r="F28" s="160"/>
      <c r="G28" s="160"/>
      <c r="H28" s="161"/>
      <c r="I28" s="169">
        <v>1169519.12</v>
      </c>
      <c r="J28" s="169">
        <v>1169519.12</v>
      </c>
      <c r="K28" s="169"/>
      <c r="L28" s="169"/>
      <c r="M28" s="170">
        <v>1169519.12</v>
      </c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</row>
  </sheetData>
  <mergeCells count="31">
    <mergeCell ref="A3:X3"/>
    <mergeCell ref="A4:H4"/>
    <mergeCell ref="I5:X5"/>
    <mergeCell ref="J6:N6"/>
    <mergeCell ref="O6:Q6"/>
    <mergeCell ref="S6:X6"/>
    <mergeCell ref="A28:H28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7"/>
  <sheetViews>
    <sheetView showZeros="0" topLeftCell="G1" workbookViewId="0">
      <pane ySplit="1" topLeftCell="A15" activePane="bottomLeft" state="frozen"/>
      <selection/>
      <selection pane="bottomLeft" activeCell="I34" sqref="I34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40"/>
      <c r="E2" s="2"/>
      <c r="F2" s="2"/>
      <c r="G2" s="2"/>
      <c r="H2" s="2"/>
      <c r="U2" s="140"/>
      <c r="W2" s="149" t="s">
        <v>254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40"/>
      <c r="W4" s="121" t="s">
        <v>2</v>
      </c>
    </row>
    <row r="5" ht="21.75" customHeight="1" spans="1:23">
      <c r="A5" s="9" t="s">
        <v>255</v>
      </c>
      <c r="B5" s="10" t="s">
        <v>193</v>
      </c>
      <c r="C5" s="9" t="s">
        <v>194</v>
      </c>
      <c r="D5" s="9" t="s">
        <v>256</v>
      </c>
      <c r="E5" s="10" t="s">
        <v>195</v>
      </c>
      <c r="F5" s="10" t="s">
        <v>196</v>
      </c>
      <c r="G5" s="10" t="s">
        <v>257</v>
      </c>
      <c r="H5" s="10" t="s">
        <v>258</v>
      </c>
      <c r="I5" s="29" t="s">
        <v>56</v>
      </c>
      <c r="J5" s="11" t="s">
        <v>259</v>
      </c>
      <c r="K5" s="12"/>
      <c r="L5" s="12"/>
      <c r="M5" s="13"/>
      <c r="N5" s="11" t="s">
        <v>201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30"/>
      <c r="C6" s="14"/>
      <c r="D6" s="14"/>
      <c r="E6" s="15"/>
      <c r="F6" s="15"/>
      <c r="G6" s="15"/>
      <c r="H6" s="15"/>
      <c r="I6" s="30"/>
      <c r="J6" s="143" t="s">
        <v>59</v>
      </c>
      <c r="K6" s="144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207</v>
      </c>
      <c r="U6" s="10" t="s">
        <v>67</v>
      </c>
      <c r="V6" s="10" t="s">
        <v>68</v>
      </c>
      <c r="W6" s="10" t="s">
        <v>69</v>
      </c>
    </row>
    <row r="7" ht="21" customHeight="1" spans="1:23">
      <c r="A7" s="30"/>
      <c r="B7" s="30"/>
      <c r="C7" s="30"/>
      <c r="D7" s="30"/>
      <c r="E7" s="30"/>
      <c r="F7" s="30"/>
      <c r="G7" s="30"/>
      <c r="H7" s="30"/>
      <c r="I7" s="30"/>
      <c r="J7" s="145" t="s">
        <v>58</v>
      </c>
      <c r="K7" s="146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0" t="s">
        <v>58</v>
      </c>
      <c r="K8" s="70" t="s">
        <v>260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7">
        <v>12</v>
      </c>
      <c r="M9" s="37">
        <v>13</v>
      </c>
      <c r="N9" s="37">
        <v>14</v>
      </c>
      <c r="O9" s="37">
        <v>15</v>
      </c>
      <c r="P9" s="37">
        <v>16</v>
      </c>
      <c r="Q9" s="37">
        <v>17</v>
      </c>
      <c r="R9" s="37">
        <v>18</v>
      </c>
      <c r="S9" s="37">
        <v>19</v>
      </c>
      <c r="T9" s="37">
        <v>20</v>
      </c>
      <c r="U9" s="20">
        <v>21</v>
      </c>
      <c r="V9" s="37">
        <v>22</v>
      </c>
      <c r="W9" s="20">
        <v>23</v>
      </c>
    </row>
    <row r="10" ht="15" customHeight="1" spans="1:23">
      <c r="A10" s="137" t="s">
        <v>261</v>
      </c>
      <c r="B10" s="137" t="s">
        <v>262</v>
      </c>
      <c r="C10" s="137" t="s">
        <v>263</v>
      </c>
      <c r="D10" s="137" t="s">
        <v>70</v>
      </c>
      <c r="E10" s="137" t="s">
        <v>97</v>
      </c>
      <c r="F10" s="137" t="s">
        <v>98</v>
      </c>
      <c r="G10" s="137" t="s">
        <v>242</v>
      </c>
      <c r="H10" s="137" t="s">
        <v>243</v>
      </c>
      <c r="I10" s="147"/>
      <c r="J10" s="147"/>
      <c r="K10" s="148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</row>
    <row r="11" ht="15" customHeight="1" spans="1:23">
      <c r="A11" s="137" t="s">
        <v>264</v>
      </c>
      <c r="B11" s="137" t="s">
        <v>265</v>
      </c>
      <c r="C11" s="137" t="s">
        <v>266</v>
      </c>
      <c r="D11" s="137" t="s">
        <v>70</v>
      </c>
      <c r="E11" s="137" t="s">
        <v>131</v>
      </c>
      <c r="F11" s="137" t="s">
        <v>132</v>
      </c>
      <c r="G11" s="137" t="s">
        <v>242</v>
      </c>
      <c r="H11" s="137" t="s">
        <v>243</v>
      </c>
      <c r="I11" s="147">
        <v>180000</v>
      </c>
      <c r="J11" s="147">
        <v>180000</v>
      </c>
      <c r="K11" s="148">
        <v>180000</v>
      </c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</row>
    <row r="12" ht="15" customHeight="1" spans="1:23">
      <c r="A12" s="137" t="s">
        <v>264</v>
      </c>
      <c r="B12" s="137" t="s">
        <v>265</v>
      </c>
      <c r="C12" s="137" t="s">
        <v>266</v>
      </c>
      <c r="D12" s="137" t="s">
        <v>70</v>
      </c>
      <c r="E12" s="137" t="s">
        <v>131</v>
      </c>
      <c r="F12" s="137" t="s">
        <v>132</v>
      </c>
      <c r="G12" s="137" t="s">
        <v>242</v>
      </c>
      <c r="H12" s="137" t="s">
        <v>243</v>
      </c>
      <c r="I12" s="147">
        <v>180000</v>
      </c>
      <c r="J12" s="147"/>
      <c r="K12" s="148"/>
      <c r="L12" s="147"/>
      <c r="M12" s="147"/>
      <c r="N12" s="147">
        <v>180000</v>
      </c>
      <c r="O12" s="147"/>
      <c r="P12" s="147"/>
      <c r="Q12" s="147"/>
      <c r="R12" s="147"/>
      <c r="S12" s="147"/>
      <c r="T12" s="147"/>
      <c r="U12" s="147"/>
      <c r="V12" s="147"/>
      <c r="W12" s="147"/>
    </row>
    <row r="13" ht="15" customHeight="1" spans="1:23">
      <c r="A13" s="137" t="s">
        <v>264</v>
      </c>
      <c r="B13" s="137" t="s">
        <v>265</v>
      </c>
      <c r="C13" s="137" t="s">
        <v>266</v>
      </c>
      <c r="D13" s="137" t="s">
        <v>70</v>
      </c>
      <c r="E13" s="137" t="s">
        <v>131</v>
      </c>
      <c r="F13" s="137" t="s">
        <v>132</v>
      </c>
      <c r="G13" s="137" t="s">
        <v>267</v>
      </c>
      <c r="H13" s="137" t="s">
        <v>268</v>
      </c>
      <c r="I13" s="147">
        <v>20000</v>
      </c>
      <c r="J13" s="147">
        <v>20000</v>
      </c>
      <c r="K13" s="148">
        <v>20000</v>
      </c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7"/>
    </row>
    <row r="14" ht="15" customHeight="1" spans="1:23">
      <c r="A14" s="137" t="s">
        <v>264</v>
      </c>
      <c r="B14" s="137" t="s">
        <v>265</v>
      </c>
      <c r="C14" s="137" t="s">
        <v>266</v>
      </c>
      <c r="D14" s="137" t="s">
        <v>70</v>
      </c>
      <c r="E14" s="137" t="s">
        <v>131</v>
      </c>
      <c r="F14" s="137" t="s">
        <v>132</v>
      </c>
      <c r="G14" s="137" t="s">
        <v>267</v>
      </c>
      <c r="H14" s="137" t="s">
        <v>268</v>
      </c>
      <c r="I14" s="147">
        <v>20000</v>
      </c>
      <c r="J14" s="147"/>
      <c r="K14" s="148"/>
      <c r="L14" s="147"/>
      <c r="M14" s="147"/>
      <c r="N14" s="147">
        <v>20000</v>
      </c>
      <c r="O14" s="147"/>
      <c r="P14" s="147"/>
      <c r="Q14" s="147"/>
      <c r="R14" s="147"/>
      <c r="S14" s="147"/>
      <c r="T14" s="147"/>
      <c r="U14" s="147"/>
      <c r="V14" s="147"/>
      <c r="W14" s="147"/>
    </row>
    <row r="15" ht="21" customHeight="1" spans="1:23">
      <c r="A15" s="137" t="s">
        <v>264</v>
      </c>
      <c r="B15" s="137" t="s">
        <v>269</v>
      </c>
      <c r="C15" s="137" t="s">
        <v>270</v>
      </c>
      <c r="D15" s="137" t="s">
        <v>70</v>
      </c>
      <c r="E15" s="137" t="s">
        <v>115</v>
      </c>
      <c r="F15" s="137" t="s">
        <v>116</v>
      </c>
      <c r="G15" s="137" t="s">
        <v>242</v>
      </c>
      <c r="H15" s="137" t="s">
        <v>243</v>
      </c>
      <c r="I15" s="147">
        <v>9296.42</v>
      </c>
      <c r="J15" s="147">
        <v>9296.42</v>
      </c>
      <c r="K15" s="148">
        <v>9296.42</v>
      </c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</row>
    <row r="16" ht="15" customHeight="1" spans="1:23">
      <c r="A16" s="137" t="s">
        <v>264</v>
      </c>
      <c r="B16" s="137" t="s">
        <v>271</v>
      </c>
      <c r="C16" s="137" t="s">
        <v>272</v>
      </c>
      <c r="D16" s="137" t="s">
        <v>70</v>
      </c>
      <c r="E16" s="137" t="s">
        <v>97</v>
      </c>
      <c r="F16" s="137" t="s">
        <v>98</v>
      </c>
      <c r="G16" s="137" t="s">
        <v>242</v>
      </c>
      <c r="H16" s="137" t="s">
        <v>243</v>
      </c>
      <c r="I16" s="147"/>
      <c r="J16" s="147"/>
      <c r="K16" s="148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</row>
    <row r="17" ht="15" customHeight="1" spans="1:23">
      <c r="A17" s="137" t="s">
        <v>264</v>
      </c>
      <c r="B17" s="137" t="s">
        <v>273</v>
      </c>
      <c r="C17" s="137" t="s">
        <v>274</v>
      </c>
      <c r="D17" s="137" t="s">
        <v>70</v>
      </c>
      <c r="E17" s="137" t="s">
        <v>105</v>
      </c>
      <c r="F17" s="137" t="s">
        <v>106</v>
      </c>
      <c r="G17" s="137" t="s">
        <v>242</v>
      </c>
      <c r="H17" s="137" t="s">
        <v>243</v>
      </c>
      <c r="I17" s="147">
        <v>18910</v>
      </c>
      <c r="J17" s="147">
        <v>18910</v>
      </c>
      <c r="K17" s="148">
        <v>18910</v>
      </c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</row>
    <row r="18" ht="15" customHeight="1" spans="1:23">
      <c r="A18" s="137" t="s">
        <v>264</v>
      </c>
      <c r="B18" s="137" t="s">
        <v>273</v>
      </c>
      <c r="C18" s="137" t="s">
        <v>274</v>
      </c>
      <c r="D18" s="137" t="s">
        <v>70</v>
      </c>
      <c r="E18" s="137" t="s">
        <v>105</v>
      </c>
      <c r="F18" s="137" t="s">
        <v>106</v>
      </c>
      <c r="G18" s="137" t="s">
        <v>252</v>
      </c>
      <c r="H18" s="137" t="s">
        <v>253</v>
      </c>
      <c r="I18" s="147">
        <v>89177.92</v>
      </c>
      <c r="J18" s="147">
        <v>89177.92</v>
      </c>
      <c r="K18" s="148">
        <v>89177.92</v>
      </c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</row>
    <row r="19" ht="15" customHeight="1" spans="1:23">
      <c r="A19" s="137" t="s">
        <v>264</v>
      </c>
      <c r="B19" s="137" t="s">
        <v>275</v>
      </c>
      <c r="C19" s="137" t="s">
        <v>276</v>
      </c>
      <c r="D19" s="137" t="s">
        <v>70</v>
      </c>
      <c r="E19" s="137" t="s">
        <v>101</v>
      </c>
      <c r="F19" s="137" t="s">
        <v>102</v>
      </c>
      <c r="G19" s="137" t="s">
        <v>252</v>
      </c>
      <c r="H19" s="137" t="s">
        <v>253</v>
      </c>
      <c r="I19" s="147">
        <v>952.73</v>
      </c>
      <c r="J19" s="147">
        <v>952.73</v>
      </c>
      <c r="K19" s="148">
        <v>952.73</v>
      </c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</row>
    <row r="20" ht="15" customHeight="1" spans="1:23">
      <c r="A20" s="137" t="s">
        <v>264</v>
      </c>
      <c r="B20" s="137" t="s">
        <v>277</v>
      </c>
      <c r="C20" s="137" t="s">
        <v>278</v>
      </c>
      <c r="D20" s="137" t="s">
        <v>70</v>
      </c>
      <c r="E20" s="137" t="s">
        <v>97</v>
      </c>
      <c r="F20" s="137" t="s">
        <v>98</v>
      </c>
      <c r="G20" s="137" t="s">
        <v>242</v>
      </c>
      <c r="H20" s="137" t="s">
        <v>243</v>
      </c>
      <c r="I20" s="147">
        <v>5000</v>
      </c>
      <c r="J20" s="147">
        <v>5000</v>
      </c>
      <c r="K20" s="148">
        <v>5000</v>
      </c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</row>
    <row r="21" ht="15" customHeight="1" spans="1:23">
      <c r="A21" s="137" t="s">
        <v>264</v>
      </c>
      <c r="B21" s="137" t="s">
        <v>279</v>
      </c>
      <c r="C21" s="137" t="s">
        <v>280</v>
      </c>
      <c r="D21" s="137" t="s">
        <v>70</v>
      </c>
      <c r="E21" s="137" t="s">
        <v>99</v>
      </c>
      <c r="F21" s="137" t="s">
        <v>100</v>
      </c>
      <c r="G21" s="137" t="s">
        <v>242</v>
      </c>
      <c r="H21" s="137" t="s">
        <v>243</v>
      </c>
      <c r="I21" s="147">
        <v>50000</v>
      </c>
      <c r="J21" s="147">
        <v>50000</v>
      </c>
      <c r="K21" s="148">
        <v>50000</v>
      </c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</row>
    <row r="22" ht="15" customHeight="1" spans="1:23">
      <c r="A22" s="137" t="s">
        <v>264</v>
      </c>
      <c r="B22" s="137" t="s">
        <v>281</v>
      </c>
      <c r="C22" s="137" t="s">
        <v>282</v>
      </c>
      <c r="D22" s="137" t="s">
        <v>70</v>
      </c>
      <c r="E22" s="137" t="s">
        <v>99</v>
      </c>
      <c r="F22" s="137" t="s">
        <v>100</v>
      </c>
      <c r="G22" s="137" t="s">
        <v>242</v>
      </c>
      <c r="H22" s="137" t="s">
        <v>243</v>
      </c>
      <c r="I22" s="147">
        <v>50000</v>
      </c>
      <c r="J22" s="147">
        <v>50000</v>
      </c>
      <c r="K22" s="148">
        <v>50000</v>
      </c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</row>
    <row r="23" ht="15" customHeight="1" spans="1:23">
      <c r="A23" s="137" t="s">
        <v>264</v>
      </c>
      <c r="B23" s="137" t="s">
        <v>283</v>
      </c>
      <c r="C23" s="137" t="s">
        <v>284</v>
      </c>
      <c r="D23" s="137" t="s">
        <v>70</v>
      </c>
      <c r="E23" s="137" t="s">
        <v>99</v>
      </c>
      <c r="F23" s="137" t="s">
        <v>100</v>
      </c>
      <c r="G23" s="137" t="s">
        <v>285</v>
      </c>
      <c r="H23" s="137" t="s">
        <v>286</v>
      </c>
      <c r="I23" s="147">
        <v>202602.6</v>
      </c>
      <c r="J23" s="147">
        <v>202602.6</v>
      </c>
      <c r="K23" s="148">
        <v>202602.6</v>
      </c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</row>
    <row r="24" ht="15" customHeight="1" spans="1:23">
      <c r="A24" s="137" t="s">
        <v>264</v>
      </c>
      <c r="B24" s="137" t="s">
        <v>287</v>
      </c>
      <c r="C24" s="137" t="s">
        <v>288</v>
      </c>
      <c r="D24" s="137" t="s">
        <v>70</v>
      </c>
      <c r="E24" s="137" t="s">
        <v>99</v>
      </c>
      <c r="F24" s="137" t="s">
        <v>100</v>
      </c>
      <c r="G24" s="137" t="s">
        <v>242</v>
      </c>
      <c r="H24" s="137" t="s">
        <v>243</v>
      </c>
      <c r="I24" s="147">
        <v>20000</v>
      </c>
      <c r="J24" s="147">
        <v>20000</v>
      </c>
      <c r="K24" s="148">
        <v>20000</v>
      </c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</row>
    <row r="25" ht="15" customHeight="1" spans="1:23">
      <c r="A25" s="137" t="s">
        <v>264</v>
      </c>
      <c r="B25" s="137" t="s">
        <v>287</v>
      </c>
      <c r="C25" s="137" t="s">
        <v>288</v>
      </c>
      <c r="D25" s="137" t="s">
        <v>70</v>
      </c>
      <c r="E25" s="137" t="s">
        <v>99</v>
      </c>
      <c r="F25" s="137" t="s">
        <v>100</v>
      </c>
      <c r="G25" s="137" t="s">
        <v>252</v>
      </c>
      <c r="H25" s="137" t="s">
        <v>253</v>
      </c>
      <c r="I25" s="147">
        <v>100000</v>
      </c>
      <c r="J25" s="147">
        <v>100000</v>
      </c>
      <c r="K25" s="148">
        <v>100000</v>
      </c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</row>
    <row r="26" ht="14" customHeight="1" spans="1:23">
      <c r="A26" s="137" t="s">
        <v>264</v>
      </c>
      <c r="B26" s="137" t="s">
        <v>289</v>
      </c>
      <c r="C26" s="137" t="s">
        <v>290</v>
      </c>
      <c r="D26" s="137" t="s">
        <v>70</v>
      </c>
      <c r="E26" s="137" t="s">
        <v>101</v>
      </c>
      <c r="F26" s="137" t="s">
        <v>102</v>
      </c>
      <c r="G26" s="137" t="s">
        <v>252</v>
      </c>
      <c r="H26" s="137" t="s">
        <v>253</v>
      </c>
      <c r="I26" s="147">
        <v>283000</v>
      </c>
      <c r="J26" s="147">
        <v>283000</v>
      </c>
      <c r="K26" s="148">
        <v>283000</v>
      </c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</row>
    <row r="27" ht="19" customHeight="1" spans="1:23">
      <c r="A27" s="141" t="s">
        <v>182</v>
      </c>
      <c r="B27" s="142"/>
      <c r="C27" s="142"/>
      <c r="D27" s="142"/>
      <c r="E27" s="142"/>
      <c r="F27" s="142"/>
      <c r="G27" s="142"/>
      <c r="H27" s="36"/>
      <c r="I27" s="147">
        <v>1228939.67</v>
      </c>
      <c r="J27" s="147">
        <v>1028939.67</v>
      </c>
      <c r="K27" s="148">
        <v>1028939.67</v>
      </c>
      <c r="L27" s="147"/>
      <c r="M27" s="147"/>
      <c r="N27" s="147">
        <v>200000</v>
      </c>
      <c r="O27" s="147"/>
      <c r="P27" s="147"/>
      <c r="Q27" s="147"/>
      <c r="R27" s="147"/>
      <c r="S27" s="147"/>
      <c r="T27" s="147"/>
      <c r="U27" s="147"/>
      <c r="V27" s="147"/>
      <c r="W27" s="147"/>
    </row>
  </sheetData>
  <autoFilter ref="A1:W27">
    <extLst/>
  </autoFilter>
  <mergeCells count="28">
    <mergeCell ref="A3:W3"/>
    <mergeCell ref="A4:H4"/>
    <mergeCell ref="J5:M5"/>
    <mergeCell ref="N5:P5"/>
    <mergeCell ref="R5:W5"/>
    <mergeCell ref="A27:H2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45"/>
  <sheetViews>
    <sheetView showZeros="0" workbookViewId="0">
      <pane ySplit="1" topLeftCell="A19" activePane="bottomLeft" state="frozen"/>
      <selection/>
      <selection pane="bottomLeft" activeCell="A21" sqref="A21:A2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291</v>
      </c>
    </row>
    <row r="3" ht="39.75" customHeight="1" spans="1:10">
      <c r="A3" s="68" t="str">
        <f>"2025"&amp;"年部门项目支出绩效目标表"</f>
        <v>2025年部门项目支出绩效目标表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">
        <v>1</v>
      </c>
    </row>
    <row r="5" ht="44.25" customHeight="1" spans="1:10">
      <c r="A5" s="70" t="s">
        <v>194</v>
      </c>
      <c r="B5" s="70" t="s">
        <v>292</v>
      </c>
      <c r="C5" s="70" t="s">
        <v>293</v>
      </c>
      <c r="D5" s="70" t="s">
        <v>294</v>
      </c>
      <c r="E5" s="70" t="s">
        <v>295</v>
      </c>
      <c r="F5" s="71" t="s">
        <v>296</v>
      </c>
      <c r="G5" s="70" t="s">
        <v>297</v>
      </c>
      <c r="H5" s="71" t="s">
        <v>298</v>
      </c>
      <c r="I5" s="71" t="s">
        <v>299</v>
      </c>
      <c r="J5" s="70" t="s">
        <v>300</v>
      </c>
    </row>
    <row r="6" ht="18.75" customHeight="1" spans="1:10">
      <c r="A6" s="136">
        <v>1</v>
      </c>
      <c r="B6" s="136">
        <v>2</v>
      </c>
      <c r="C6" s="136">
        <v>3</v>
      </c>
      <c r="D6" s="136">
        <v>4</v>
      </c>
      <c r="E6" s="136">
        <v>5</v>
      </c>
      <c r="F6" s="37">
        <v>6</v>
      </c>
      <c r="G6" s="136">
        <v>7</v>
      </c>
      <c r="H6" s="37">
        <v>8</v>
      </c>
      <c r="I6" s="37">
        <v>9</v>
      </c>
      <c r="J6" s="136">
        <v>10</v>
      </c>
    </row>
    <row r="7" s="28" customFormat="1" ht="42" customHeight="1" spans="1:10">
      <c r="A7" s="31" t="s">
        <v>70</v>
      </c>
      <c r="B7" s="137"/>
      <c r="C7" s="137"/>
      <c r="D7" s="137"/>
      <c r="E7" s="138"/>
      <c r="F7" s="74"/>
      <c r="G7" s="138"/>
      <c r="H7" s="74"/>
      <c r="I7" s="74"/>
      <c r="J7" s="138"/>
    </row>
    <row r="8" s="28" customFormat="1" ht="42" customHeight="1" spans="1:10">
      <c r="A8" s="139" t="s">
        <v>288</v>
      </c>
      <c r="B8" s="21" t="s">
        <v>301</v>
      </c>
      <c r="C8" s="21" t="s">
        <v>302</v>
      </c>
      <c r="D8" s="21" t="s">
        <v>303</v>
      </c>
      <c r="E8" s="31" t="s">
        <v>304</v>
      </c>
      <c r="F8" s="21" t="s">
        <v>305</v>
      </c>
      <c r="G8" s="31" t="s">
        <v>306</v>
      </c>
      <c r="H8" s="21" t="s">
        <v>307</v>
      </c>
      <c r="I8" s="21" t="s">
        <v>308</v>
      </c>
      <c r="J8" s="31" t="s">
        <v>309</v>
      </c>
    </row>
    <row r="9" s="28" customFormat="1" ht="42" customHeight="1" spans="1:10">
      <c r="A9" s="139"/>
      <c r="B9" s="21"/>
      <c r="C9" s="21" t="s">
        <v>310</v>
      </c>
      <c r="D9" s="21" t="s">
        <v>311</v>
      </c>
      <c r="E9" s="31" t="s">
        <v>312</v>
      </c>
      <c r="F9" s="21" t="s">
        <v>305</v>
      </c>
      <c r="G9" s="31" t="s">
        <v>313</v>
      </c>
      <c r="H9" s="21" t="s">
        <v>307</v>
      </c>
      <c r="I9" s="21" t="s">
        <v>308</v>
      </c>
      <c r="J9" s="31" t="s">
        <v>314</v>
      </c>
    </row>
    <row r="10" s="28" customFormat="1" ht="42" customHeight="1" spans="1:10">
      <c r="A10" s="139"/>
      <c r="B10" s="21"/>
      <c r="C10" s="21" t="s">
        <v>315</v>
      </c>
      <c r="D10" s="21" t="s">
        <v>316</v>
      </c>
      <c r="E10" s="31" t="s">
        <v>317</v>
      </c>
      <c r="F10" s="21" t="s">
        <v>305</v>
      </c>
      <c r="G10" s="31" t="s">
        <v>318</v>
      </c>
      <c r="H10" s="21" t="s">
        <v>307</v>
      </c>
      <c r="I10" s="21" t="s">
        <v>308</v>
      </c>
      <c r="J10" s="31" t="s">
        <v>319</v>
      </c>
    </row>
    <row r="11" s="28" customFormat="1" ht="42" customHeight="1" spans="1:10">
      <c r="A11" s="139" t="s">
        <v>290</v>
      </c>
      <c r="B11" s="21" t="s">
        <v>320</v>
      </c>
      <c r="C11" s="21" t="s">
        <v>302</v>
      </c>
      <c r="D11" s="21" t="s">
        <v>303</v>
      </c>
      <c r="E11" s="31" t="s">
        <v>321</v>
      </c>
      <c r="F11" s="21" t="s">
        <v>322</v>
      </c>
      <c r="G11" s="31" t="s">
        <v>92</v>
      </c>
      <c r="H11" s="21" t="s">
        <v>323</v>
      </c>
      <c r="I11" s="21" t="s">
        <v>324</v>
      </c>
      <c r="J11" s="31" t="s">
        <v>325</v>
      </c>
    </row>
    <row r="12" s="28" customFormat="1" ht="42" customHeight="1" spans="1:10">
      <c r="A12" s="139"/>
      <c r="B12" s="21"/>
      <c r="C12" s="21" t="s">
        <v>310</v>
      </c>
      <c r="D12" s="21" t="s">
        <v>311</v>
      </c>
      <c r="E12" s="31" t="s">
        <v>326</v>
      </c>
      <c r="F12" s="21" t="s">
        <v>322</v>
      </c>
      <c r="G12" s="31" t="s">
        <v>313</v>
      </c>
      <c r="H12" s="21" t="s">
        <v>307</v>
      </c>
      <c r="I12" s="21" t="s">
        <v>308</v>
      </c>
      <c r="J12" s="31" t="s">
        <v>327</v>
      </c>
    </row>
    <row r="13" s="28" customFormat="1" ht="42" customHeight="1" spans="1:10">
      <c r="A13" s="139"/>
      <c r="B13" s="21"/>
      <c r="C13" s="21" t="s">
        <v>315</v>
      </c>
      <c r="D13" s="21" t="s">
        <v>316</v>
      </c>
      <c r="E13" s="31" t="s">
        <v>317</v>
      </c>
      <c r="F13" s="21" t="s">
        <v>305</v>
      </c>
      <c r="G13" s="31" t="s">
        <v>318</v>
      </c>
      <c r="H13" s="21" t="s">
        <v>307</v>
      </c>
      <c r="I13" s="21" t="s">
        <v>308</v>
      </c>
      <c r="J13" s="31" t="s">
        <v>317</v>
      </c>
    </row>
    <row r="14" s="28" customFormat="1" ht="42" customHeight="1" spans="1:10">
      <c r="A14" s="139" t="s">
        <v>270</v>
      </c>
      <c r="B14" s="21" t="s">
        <v>270</v>
      </c>
      <c r="C14" s="21" t="s">
        <v>302</v>
      </c>
      <c r="D14" s="21" t="s">
        <v>328</v>
      </c>
      <c r="E14" s="31" t="s">
        <v>329</v>
      </c>
      <c r="F14" s="21" t="s">
        <v>305</v>
      </c>
      <c r="G14" s="31" t="s">
        <v>313</v>
      </c>
      <c r="H14" s="21" t="s">
        <v>307</v>
      </c>
      <c r="I14" s="21" t="s">
        <v>308</v>
      </c>
      <c r="J14" s="31" t="s">
        <v>330</v>
      </c>
    </row>
    <row r="15" s="28" customFormat="1" ht="42" customHeight="1" spans="1:10">
      <c r="A15" s="139"/>
      <c r="B15" s="21"/>
      <c r="C15" s="21" t="s">
        <v>310</v>
      </c>
      <c r="D15" s="21" t="s">
        <v>311</v>
      </c>
      <c r="E15" s="31" t="s">
        <v>331</v>
      </c>
      <c r="F15" s="21" t="s">
        <v>305</v>
      </c>
      <c r="G15" s="31" t="s">
        <v>332</v>
      </c>
      <c r="H15" s="21" t="s">
        <v>307</v>
      </c>
      <c r="I15" s="21" t="s">
        <v>308</v>
      </c>
      <c r="J15" s="31" t="s">
        <v>333</v>
      </c>
    </row>
    <row r="16" s="28" customFormat="1" ht="42" customHeight="1" spans="1:10">
      <c r="A16" s="139"/>
      <c r="B16" s="21"/>
      <c r="C16" s="21" t="s">
        <v>315</v>
      </c>
      <c r="D16" s="21" t="s">
        <v>316</v>
      </c>
      <c r="E16" s="31" t="s">
        <v>317</v>
      </c>
      <c r="F16" s="21" t="s">
        <v>305</v>
      </c>
      <c r="G16" s="31" t="s">
        <v>332</v>
      </c>
      <c r="H16" s="21" t="s">
        <v>307</v>
      </c>
      <c r="I16" s="21" t="s">
        <v>308</v>
      </c>
      <c r="J16" s="31" t="s">
        <v>334</v>
      </c>
    </row>
    <row r="17" s="28" customFormat="1" ht="42" customHeight="1" spans="1:10">
      <c r="A17" s="139" t="s">
        <v>274</v>
      </c>
      <c r="B17" s="21" t="s">
        <v>335</v>
      </c>
      <c r="C17" s="21" t="s">
        <v>302</v>
      </c>
      <c r="D17" s="21" t="s">
        <v>303</v>
      </c>
      <c r="E17" s="31" t="s">
        <v>336</v>
      </c>
      <c r="F17" s="21" t="s">
        <v>337</v>
      </c>
      <c r="G17" s="31" t="s">
        <v>178</v>
      </c>
      <c r="H17" s="21" t="s">
        <v>323</v>
      </c>
      <c r="I17" s="21" t="s">
        <v>324</v>
      </c>
      <c r="J17" s="31" t="s">
        <v>326</v>
      </c>
    </row>
    <row r="18" s="28" customFormat="1" ht="42" customHeight="1" spans="1:10">
      <c r="A18" s="139"/>
      <c r="B18" s="21"/>
      <c r="C18" s="21" t="s">
        <v>302</v>
      </c>
      <c r="D18" s="21" t="s">
        <v>328</v>
      </c>
      <c r="E18" s="31" t="s">
        <v>338</v>
      </c>
      <c r="F18" s="21" t="s">
        <v>337</v>
      </c>
      <c r="G18" s="31" t="s">
        <v>306</v>
      </c>
      <c r="H18" s="21" t="s">
        <v>307</v>
      </c>
      <c r="I18" s="21" t="s">
        <v>308</v>
      </c>
      <c r="J18" s="31" t="s">
        <v>339</v>
      </c>
    </row>
    <row r="19" s="28" customFormat="1" ht="42" customHeight="1" spans="1:10">
      <c r="A19" s="139"/>
      <c r="B19" s="21"/>
      <c r="C19" s="21" t="s">
        <v>310</v>
      </c>
      <c r="D19" s="21" t="s">
        <v>311</v>
      </c>
      <c r="E19" s="31" t="s">
        <v>340</v>
      </c>
      <c r="F19" s="21" t="s">
        <v>322</v>
      </c>
      <c r="G19" s="31" t="s">
        <v>313</v>
      </c>
      <c r="H19" s="21" t="s">
        <v>307</v>
      </c>
      <c r="I19" s="21" t="s">
        <v>308</v>
      </c>
      <c r="J19" s="31" t="s">
        <v>341</v>
      </c>
    </row>
    <row r="20" s="28" customFormat="1" ht="42" customHeight="1" spans="1:10">
      <c r="A20" s="139"/>
      <c r="B20" s="21"/>
      <c r="C20" s="21" t="s">
        <v>315</v>
      </c>
      <c r="D20" s="21" t="s">
        <v>316</v>
      </c>
      <c r="E20" s="31" t="s">
        <v>342</v>
      </c>
      <c r="F20" s="21" t="s">
        <v>305</v>
      </c>
      <c r="G20" s="31" t="s">
        <v>332</v>
      </c>
      <c r="H20" s="21" t="s">
        <v>307</v>
      </c>
      <c r="I20" s="21" t="s">
        <v>308</v>
      </c>
      <c r="J20" s="31" t="s">
        <v>317</v>
      </c>
    </row>
    <row r="21" s="28" customFormat="1" ht="42" customHeight="1" spans="1:10">
      <c r="A21" s="139" t="s">
        <v>284</v>
      </c>
      <c r="B21" s="21" t="s">
        <v>343</v>
      </c>
      <c r="C21" s="21" t="s">
        <v>302</v>
      </c>
      <c r="D21" s="21" t="s">
        <v>303</v>
      </c>
      <c r="E21" s="31" t="s">
        <v>344</v>
      </c>
      <c r="F21" s="21" t="s">
        <v>322</v>
      </c>
      <c r="G21" s="31" t="s">
        <v>345</v>
      </c>
      <c r="H21" s="21" t="s">
        <v>323</v>
      </c>
      <c r="I21" s="21" t="s">
        <v>308</v>
      </c>
      <c r="J21" s="31" t="s">
        <v>346</v>
      </c>
    </row>
    <row r="22" s="28" customFormat="1" ht="42" customHeight="1" spans="1:10">
      <c r="A22" s="139"/>
      <c r="B22" s="21"/>
      <c r="C22" s="21" t="s">
        <v>310</v>
      </c>
      <c r="D22" s="21" t="s">
        <v>311</v>
      </c>
      <c r="E22" s="31" t="s">
        <v>347</v>
      </c>
      <c r="F22" s="21" t="s">
        <v>305</v>
      </c>
      <c r="G22" s="31" t="s">
        <v>313</v>
      </c>
      <c r="H22" s="21" t="s">
        <v>307</v>
      </c>
      <c r="I22" s="21" t="s">
        <v>308</v>
      </c>
      <c r="J22" s="31" t="s">
        <v>348</v>
      </c>
    </row>
    <row r="23" s="28" customFormat="1" ht="42" customHeight="1" spans="1:10">
      <c r="A23" s="139"/>
      <c r="B23" s="21"/>
      <c r="C23" s="21" t="s">
        <v>315</v>
      </c>
      <c r="D23" s="21" t="s">
        <v>316</v>
      </c>
      <c r="E23" s="31" t="s">
        <v>317</v>
      </c>
      <c r="F23" s="21" t="s">
        <v>305</v>
      </c>
      <c r="G23" s="31" t="s">
        <v>318</v>
      </c>
      <c r="H23" s="21" t="s">
        <v>307</v>
      </c>
      <c r="I23" s="21" t="s">
        <v>308</v>
      </c>
      <c r="J23" s="31" t="s">
        <v>317</v>
      </c>
    </row>
    <row r="24" s="28" customFormat="1" ht="42" customHeight="1" spans="1:10">
      <c r="A24" s="139" t="s">
        <v>282</v>
      </c>
      <c r="B24" s="21" t="s">
        <v>349</v>
      </c>
      <c r="C24" s="21" t="s">
        <v>302</v>
      </c>
      <c r="D24" s="21" t="s">
        <v>303</v>
      </c>
      <c r="E24" s="31" t="s">
        <v>350</v>
      </c>
      <c r="F24" s="21" t="s">
        <v>305</v>
      </c>
      <c r="G24" s="31" t="s">
        <v>306</v>
      </c>
      <c r="H24" s="21" t="s">
        <v>307</v>
      </c>
      <c r="I24" s="21" t="s">
        <v>308</v>
      </c>
      <c r="J24" s="31" t="s">
        <v>351</v>
      </c>
    </row>
    <row r="25" s="28" customFormat="1" ht="42" customHeight="1" spans="1:10">
      <c r="A25" s="139"/>
      <c r="B25" s="21"/>
      <c r="C25" s="21" t="s">
        <v>310</v>
      </c>
      <c r="D25" s="21" t="s">
        <v>311</v>
      </c>
      <c r="E25" s="31" t="s">
        <v>352</v>
      </c>
      <c r="F25" s="21" t="s">
        <v>305</v>
      </c>
      <c r="G25" s="31" t="s">
        <v>313</v>
      </c>
      <c r="H25" s="21" t="s">
        <v>307</v>
      </c>
      <c r="I25" s="21" t="s">
        <v>308</v>
      </c>
      <c r="J25" s="31" t="s">
        <v>353</v>
      </c>
    </row>
    <row r="26" s="28" customFormat="1" ht="42" customHeight="1" spans="1:10">
      <c r="A26" s="139"/>
      <c r="B26" s="21"/>
      <c r="C26" s="21" t="s">
        <v>315</v>
      </c>
      <c r="D26" s="21" t="s">
        <v>316</v>
      </c>
      <c r="E26" s="31" t="s">
        <v>317</v>
      </c>
      <c r="F26" s="21" t="s">
        <v>305</v>
      </c>
      <c r="G26" s="31" t="s">
        <v>306</v>
      </c>
      <c r="H26" s="21" t="s">
        <v>307</v>
      </c>
      <c r="I26" s="21" t="s">
        <v>308</v>
      </c>
      <c r="J26" s="31" t="s">
        <v>319</v>
      </c>
    </row>
    <row r="27" s="28" customFormat="1" ht="42" customHeight="1" spans="1:10">
      <c r="A27" s="139" t="s">
        <v>280</v>
      </c>
      <c r="B27" s="21" t="s">
        <v>354</v>
      </c>
      <c r="C27" s="21" t="s">
        <v>302</v>
      </c>
      <c r="D27" s="21" t="s">
        <v>303</v>
      </c>
      <c r="E27" s="31" t="s">
        <v>355</v>
      </c>
      <c r="F27" s="21" t="s">
        <v>322</v>
      </c>
      <c r="G27" s="31" t="s">
        <v>306</v>
      </c>
      <c r="H27" s="21" t="s">
        <v>307</v>
      </c>
      <c r="I27" s="21" t="s">
        <v>308</v>
      </c>
      <c r="J27" s="31" t="s">
        <v>350</v>
      </c>
    </row>
    <row r="28" s="28" customFormat="1" ht="42" customHeight="1" spans="1:10">
      <c r="A28" s="139"/>
      <c r="B28" s="21"/>
      <c r="C28" s="21" t="s">
        <v>310</v>
      </c>
      <c r="D28" s="21" t="s">
        <v>311</v>
      </c>
      <c r="E28" s="31" t="s">
        <v>356</v>
      </c>
      <c r="F28" s="21" t="s">
        <v>305</v>
      </c>
      <c r="G28" s="31" t="s">
        <v>306</v>
      </c>
      <c r="H28" s="21" t="s">
        <v>307</v>
      </c>
      <c r="I28" s="21" t="s">
        <v>308</v>
      </c>
      <c r="J28" s="31" t="s">
        <v>357</v>
      </c>
    </row>
    <row r="29" s="28" customFormat="1" ht="42" customHeight="1" spans="1:10">
      <c r="A29" s="139"/>
      <c r="B29" s="21"/>
      <c r="C29" s="21" t="s">
        <v>315</v>
      </c>
      <c r="D29" s="21" t="s">
        <v>316</v>
      </c>
      <c r="E29" s="31" t="s">
        <v>317</v>
      </c>
      <c r="F29" s="21" t="s">
        <v>305</v>
      </c>
      <c r="G29" s="31" t="s">
        <v>306</v>
      </c>
      <c r="H29" s="21" t="s">
        <v>307</v>
      </c>
      <c r="I29" s="21" t="s">
        <v>308</v>
      </c>
      <c r="J29" s="31" t="s">
        <v>317</v>
      </c>
    </row>
    <row r="30" s="28" customFormat="1" ht="42" customHeight="1" spans="1:10">
      <c r="A30" s="139" t="s">
        <v>278</v>
      </c>
      <c r="B30" s="21" t="s">
        <v>358</v>
      </c>
      <c r="C30" s="21" t="s">
        <v>302</v>
      </c>
      <c r="D30" s="21" t="s">
        <v>328</v>
      </c>
      <c r="E30" s="31" t="s">
        <v>359</v>
      </c>
      <c r="F30" s="21" t="s">
        <v>322</v>
      </c>
      <c r="G30" s="31" t="s">
        <v>313</v>
      </c>
      <c r="H30" s="21" t="s">
        <v>307</v>
      </c>
      <c r="I30" s="21" t="s">
        <v>308</v>
      </c>
      <c r="J30" s="31" t="s">
        <v>359</v>
      </c>
    </row>
    <row r="31" s="28" customFormat="1" ht="42" customHeight="1" spans="1:10">
      <c r="A31" s="139"/>
      <c r="B31" s="21"/>
      <c r="C31" s="21" t="s">
        <v>310</v>
      </c>
      <c r="D31" s="21" t="s">
        <v>311</v>
      </c>
      <c r="E31" s="31" t="s">
        <v>360</v>
      </c>
      <c r="F31" s="21" t="s">
        <v>322</v>
      </c>
      <c r="G31" s="31" t="s">
        <v>313</v>
      </c>
      <c r="H31" s="21" t="s">
        <v>307</v>
      </c>
      <c r="I31" s="21" t="s">
        <v>308</v>
      </c>
      <c r="J31" s="31" t="s">
        <v>361</v>
      </c>
    </row>
    <row r="32" s="28" customFormat="1" ht="42" customHeight="1" spans="1:10">
      <c r="A32" s="139"/>
      <c r="B32" s="21"/>
      <c r="C32" s="21" t="s">
        <v>315</v>
      </c>
      <c r="D32" s="21" t="s">
        <v>316</v>
      </c>
      <c r="E32" s="31" t="s">
        <v>317</v>
      </c>
      <c r="F32" s="21" t="s">
        <v>322</v>
      </c>
      <c r="G32" s="31" t="s">
        <v>318</v>
      </c>
      <c r="H32" s="21" t="s">
        <v>307</v>
      </c>
      <c r="I32" s="21" t="s">
        <v>308</v>
      </c>
      <c r="J32" s="31" t="s">
        <v>317</v>
      </c>
    </row>
    <row r="33" s="28" customFormat="1" ht="42" customHeight="1" spans="1:10">
      <c r="A33" s="139" t="s">
        <v>276</v>
      </c>
      <c r="B33" s="21">
        <v>2198458.79</v>
      </c>
      <c r="C33" s="21" t="s">
        <v>302</v>
      </c>
      <c r="D33" s="21" t="s">
        <v>328</v>
      </c>
      <c r="E33" s="31" t="s">
        <v>362</v>
      </c>
      <c r="F33" s="21" t="s">
        <v>322</v>
      </c>
      <c r="G33" s="31" t="s">
        <v>306</v>
      </c>
      <c r="H33" s="21" t="s">
        <v>307</v>
      </c>
      <c r="I33" s="21" t="s">
        <v>308</v>
      </c>
      <c r="J33" s="31" t="s">
        <v>326</v>
      </c>
    </row>
    <row r="34" s="28" customFormat="1" ht="42" customHeight="1" spans="1:10">
      <c r="A34" s="139"/>
      <c r="B34" s="21"/>
      <c r="C34" s="21" t="s">
        <v>310</v>
      </c>
      <c r="D34" s="21" t="s">
        <v>311</v>
      </c>
      <c r="E34" s="31" t="s">
        <v>363</v>
      </c>
      <c r="F34" s="21" t="s">
        <v>305</v>
      </c>
      <c r="G34" s="31" t="s">
        <v>364</v>
      </c>
      <c r="H34" s="21" t="s">
        <v>307</v>
      </c>
      <c r="I34" s="21" t="s">
        <v>308</v>
      </c>
      <c r="J34" s="31" t="s">
        <v>365</v>
      </c>
    </row>
    <row r="35" s="28" customFormat="1" ht="42" customHeight="1" spans="1:10">
      <c r="A35" s="139"/>
      <c r="B35" s="21"/>
      <c r="C35" s="21" t="s">
        <v>315</v>
      </c>
      <c r="D35" s="21" t="s">
        <v>316</v>
      </c>
      <c r="E35" s="31" t="s">
        <v>316</v>
      </c>
      <c r="F35" s="21" t="s">
        <v>305</v>
      </c>
      <c r="G35" s="31" t="s">
        <v>318</v>
      </c>
      <c r="H35" s="21" t="s">
        <v>307</v>
      </c>
      <c r="I35" s="21" t="s">
        <v>308</v>
      </c>
      <c r="J35" s="31" t="s">
        <v>317</v>
      </c>
    </row>
    <row r="36" s="28" customFormat="1" ht="42" customHeight="1" spans="1:10">
      <c r="A36" s="139" t="s">
        <v>266</v>
      </c>
      <c r="B36" s="21" t="s">
        <v>366</v>
      </c>
      <c r="C36" s="21" t="s">
        <v>302</v>
      </c>
      <c r="D36" s="21" t="s">
        <v>303</v>
      </c>
      <c r="E36" s="31" t="s">
        <v>367</v>
      </c>
      <c r="F36" s="21" t="s">
        <v>322</v>
      </c>
      <c r="G36" s="31" t="s">
        <v>83</v>
      </c>
      <c r="H36" s="21" t="s">
        <v>368</v>
      </c>
      <c r="I36" s="21" t="s">
        <v>324</v>
      </c>
      <c r="J36" s="31" t="s">
        <v>369</v>
      </c>
    </row>
    <row r="37" s="28" customFormat="1" ht="42" customHeight="1" spans="1:10">
      <c r="A37" s="139"/>
      <c r="B37" s="21"/>
      <c r="C37" s="21" t="s">
        <v>302</v>
      </c>
      <c r="D37" s="21">
        <v>2398458.79</v>
      </c>
      <c r="E37" s="31" t="s">
        <v>370</v>
      </c>
      <c r="F37" s="21" t="s">
        <v>322</v>
      </c>
      <c r="G37" s="31" t="s">
        <v>313</v>
      </c>
      <c r="H37" s="21" t="s">
        <v>307</v>
      </c>
      <c r="I37" s="21" t="s">
        <v>308</v>
      </c>
      <c r="J37" s="31" t="s">
        <v>371</v>
      </c>
    </row>
    <row r="38" s="28" customFormat="1" ht="42" customHeight="1" spans="1:10">
      <c r="A38" s="139"/>
      <c r="B38" s="21"/>
      <c r="C38" s="21" t="s">
        <v>302</v>
      </c>
      <c r="D38" s="21" t="s">
        <v>328</v>
      </c>
      <c r="E38" s="31" t="s">
        <v>372</v>
      </c>
      <c r="F38" s="21" t="s">
        <v>322</v>
      </c>
      <c r="G38" s="31" t="s">
        <v>313</v>
      </c>
      <c r="H38" s="21" t="s">
        <v>307</v>
      </c>
      <c r="I38" s="21" t="s">
        <v>308</v>
      </c>
      <c r="J38" s="31" t="s">
        <v>371</v>
      </c>
    </row>
    <row r="39" s="28" customFormat="1" ht="42" customHeight="1" spans="1:10">
      <c r="A39" s="139"/>
      <c r="B39" s="21"/>
      <c r="C39" s="21" t="s">
        <v>302</v>
      </c>
      <c r="D39" s="21" t="s">
        <v>373</v>
      </c>
      <c r="E39" s="31" t="s">
        <v>374</v>
      </c>
      <c r="F39" s="21" t="s">
        <v>322</v>
      </c>
      <c r="G39" s="31" t="s">
        <v>375</v>
      </c>
      <c r="H39" s="21"/>
      <c r="I39" s="21" t="s">
        <v>308</v>
      </c>
      <c r="J39" s="31" t="s">
        <v>376</v>
      </c>
    </row>
    <row r="40" s="28" customFormat="1" ht="42" customHeight="1" spans="1:10">
      <c r="A40" s="139"/>
      <c r="B40" s="21"/>
      <c r="C40" s="21" t="s">
        <v>310</v>
      </c>
      <c r="D40" s="21" t="s">
        <v>377</v>
      </c>
      <c r="E40" s="31" t="s">
        <v>378</v>
      </c>
      <c r="F40" s="21" t="s">
        <v>322</v>
      </c>
      <c r="G40" s="31" t="s">
        <v>379</v>
      </c>
      <c r="H40" s="21"/>
      <c r="I40" s="21" t="s">
        <v>308</v>
      </c>
      <c r="J40" s="31" t="s">
        <v>371</v>
      </c>
    </row>
    <row r="41" s="28" customFormat="1" ht="42" customHeight="1" spans="1:10">
      <c r="A41" s="139"/>
      <c r="B41" s="21"/>
      <c r="C41" s="21" t="s">
        <v>310</v>
      </c>
      <c r="D41" s="21" t="s">
        <v>380</v>
      </c>
      <c r="E41" s="31" t="s">
        <v>381</v>
      </c>
      <c r="F41" s="21" t="s">
        <v>322</v>
      </c>
      <c r="G41" s="31" t="s">
        <v>379</v>
      </c>
      <c r="H41" s="21"/>
      <c r="I41" s="21" t="s">
        <v>308</v>
      </c>
      <c r="J41" s="31" t="s">
        <v>371</v>
      </c>
    </row>
    <row r="42" s="28" customFormat="1" ht="42" customHeight="1" spans="1:10">
      <c r="A42" s="139"/>
      <c r="B42" s="21"/>
      <c r="C42" s="21" t="s">
        <v>310</v>
      </c>
      <c r="D42" s="21" t="s">
        <v>382</v>
      </c>
      <c r="E42" s="31" t="s">
        <v>383</v>
      </c>
      <c r="F42" s="21" t="s">
        <v>322</v>
      </c>
      <c r="G42" s="31" t="s">
        <v>379</v>
      </c>
      <c r="H42" s="21"/>
      <c r="I42" s="21" t="s">
        <v>308</v>
      </c>
      <c r="J42" s="31" t="s">
        <v>371</v>
      </c>
    </row>
    <row r="43" s="28" customFormat="1" ht="42" customHeight="1" spans="1:10">
      <c r="A43" s="139"/>
      <c r="B43" s="21"/>
      <c r="C43" s="21" t="s">
        <v>310</v>
      </c>
      <c r="D43" s="21" t="s">
        <v>311</v>
      </c>
      <c r="E43" s="31" t="s">
        <v>384</v>
      </c>
      <c r="F43" s="21" t="s">
        <v>322</v>
      </c>
      <c r="G43" s="31" t="s">
        <v>313</v>
      </c>
      <c r="H43" s="21" t="s">
        <v>307</v>
      </c>
      <c r="I43" s="21" t="s">
        <v>308</v>
      </c>
      <c r="J43" s="31" t="s">
        <v>371</v>
      </c>
    </row>
    <row r="44" s="28" customFormat="1" ht="42" customHeight="1" spans="1:10">
      <c r="A44" s="139"/>
      <c r="B44" s="21"/>
      <c r="C44" s="21" t="s">
        <v>315</v>
      </c>
      <c r="D44" s="21" t="s">
        <v>316</v>
      </c>
      <c r="E44" s="31" t="s">
        <v>385</v>
      </c>
      <c r="F44" s="21" t="s">
        <v>322</v>
      </c>
      <c r="G44" s="31" t="s">
        <v>318</v>
      </c>
      <c r="H44" s="21" t="s">
        <v>307</v>
      </c>
      <c r="I44" s="21" t="s">
        <v>308</v>
      </c>
      <c r="J44" s="31" t="s">
        <v>317</v>
      </c>
    </row>
    <row r="45" s="28" customFormat="1" customHeight="1"/>
  </sheetData>
  <mergeCells count="22">
    <mergeCell ref="A3:J3"/>
    <mergeCell ref="A4:H4"/>
    <mergeCell ref="A8:A10"/>
    <mergeCell ref="A11:A13"/>
    <mergeCell ref="A14:A16"/>
    <mergeCell ref="A17:A20"/>
    <mergeCell ref="A21:A23"/>
    <mergeCell ref="A24:A26"/>
    <mergeCell ref="A27:A29"/>
    <mergeCell ref="A30:A32"/>
    <mergeCell ref="A33:A35"/>
    <mergeCell ref="A36:A44"/>
    <mergeCell ref="B8:B10"/>
    <mergeCell ref="B11:B13"/>
    <mergeCell ref="B14:B16"/>
    <mergeCell ref="B17:B20"/>
    <mergeCell ref="B21:B23"/>
    <mergeCell ref="B24:B26"/>
    <mergeCell ref="B27:B29"/>
    <mergeCell ref="B30:B32"/>
    <mergeCell ref="B33:B35"/>
    <mergeCell ref="B36:B4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C14" sqref="C14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2">
        <v>1</v>
      </c>
      <c r="B2" s="123">
        <v>0</v>
      </c>
      <c r="C2" s="122">
        <v>1</v>
      </c>
      <c r="D2" s="124"/>
      <c r="E2" s="124"/>
      <c r="F2" s="121" t="s">
        <v>386</v>
      </c>
    </row>
    <row r="3" ht="42" customHeight="1" spans="1:6">
      <c r="A3" s="125" t="str">
        <f>"2025"&amp;"年部门政府性基金预算支出预算表"</f>
        <v>2025年部门政府性基金预算支出预算表</v>
      </c>
      <c r="B3" s="125" t="s">
        <v>387</v>
      </c>
      <c r="C3" s="126"/>
      <c r="D3" s="127"/>
      <c r="E3" s="127"/>
      <c r="F3" s="127"/>
    </row>
    <row r="4" ht="13.5" customHeight="1" spans="1:6">
      <c r="A4" s="5" t="s">
        <v>1</v>
      </c>
      <c r="B4" s="5" t="s">
        <v>388</v>
      </c>
      <c r="C4" s="122"/>
      <c r="D4" s="124"/>
      <c r="E4" s="124"/>
      <c r="F4" s="121" t="s">
        <v>2</v>
      </c>
    </row>
    <row r="5" ht="19.5" customHeight="1" spans="1:6">
      <c r="A5" s="128" t="s">
        <v>192</v>
      </c>
      <c r="B5" s="129" t="s">
        <v>72</v>
      </c>
      <c r="C5" s="128" t="s">
        <v>73</v>
      </c>
      <c r="D5" s="11" t="s">
        <v>389</v>
      </c>
      <c r="E5" s="12"/>
      <c r="F5" s="13"/>
    </row>
    <row r="6" ht="18.75" customHeight="1" spans="1:6">
      <c r="A6" s="130"/>
      <c r="B6" s="131"/>
      <c r="C6" s="130"/>
      <c r="D6" s="16" t="s">
        <v>56</v>
      </c>
      <c r="E6" s="11" t="s">
        <v>75</v>
      </c>
      <c r="F6" s="16" t="s">
        <v>76</v>
      </c>
    </row>
    <row r="7" ht="18.75" customHeight="1" spans="1:6">
      <c r="A7" s="71">
        <v>1</v>
      </c>
      <c r="B7" s="132" t="s">
        <v>83</v>
      </c>
      <c r="C7" s="71">
        <v>3</v>
      </c>
      <c r="D7" s="133">
        <v>4</v>
      </c>
      <c r="E7" s="133">
        <v>5</v>
      </c>
      <c r="F7" s="133">
        <v>6</v>
      </c>
    </row>
    <row r="8" ht="21" customHeight="1" spans="1:6">
      <c r="A8" s="21"/>
      <c r="B8" s="21"/>
      <c r="C8" s="21"/>
      <c r="D8" s="83"/>
      <c r="E8" s="83"/>
      <c r="F8" s="83"/>
    </row>
    <row r="9" ht="21" customHeight="1" spans="1:6">
      <c r="A9" s="21"/>
      <c r="B9" s="21"/>
      <c r="C9" s="21"/>
      <c r="D9" s="83"/>
      <c r="E9" s="83"/>
      <c r="F9" s="83"/>
    </row>
    <row r="10" ht="18.75" customHeight="1" spans="1:6">
      <c r="A10" s="134" t="s">
        <v>182</v>
      </c>
      <c r="B10" s="134" t="s">
        <v>182</v>
      </c>
      <c r="C10" s="135" t="s">
        <v>182</v>
      </c>
      <c r="D10" s="83"/>
      <c r="E10" s="83"/>
      <c r="F10" s="83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7"/>
      <c r="C2" s="87"/>
      <c r="R2" s="3"/>
      <c r="S2" s="3" t="s">
        <v>390</v>
      </c>
    </row>
    <row r="3" ht="41.25" customHeight="1" spans="1:19">
      <c r="A3" s="76" t="str">
        <f>"2025"&amp;"年部门政府采购预算表"</f>
        <v>2025年部门政府采购预算表</v>
      </c>
      <c r="B3" s="69"/>
      <c r="C3" s="69"/>
      <c r="D3" s="4"/>
      <c r="E3" s="4"/>
      <c r="F3" s="4"/>
      <c r="G3" s="4"/>
      <c r="H3" s="4"/>
      <c r="I3" s="4"/>
      <c r="J3" s="4"/>
      <c r="K3" s="4"/>
      <c r="L3" s="4"/>
      <c r="M3" s="69"/>
      <c r="N3" s="4"/>
      <c r="O3" s="4"/>
      <c r="P3" s="69"/>
      <c r="Q3" s="4"/>
      <c r="R3" s="69"/>
      <c r="S3" s="69"/>
    </row>
    <row r="4" ht="18.75" customHeight="1" spans="1:19">
      <c r="A4" s="114" t="s">
        <v>1</v>
      </c>
      <c r="B4" s="89"/>
      <c r="C4" s="89"/>
      <c r="D4" s="7"/>
      <c r="E4" s="7"/>
      <c r="F4" s="7"/>
      <c r="G4" s="7"/>
      <c r="H4" s="7"/>
      <c r="I4" s="7"/>
      <c r="J4" s="7"/>
      <c r="K4" s="7"/>
      <c r="L4" s="7"/>
      <c r="R4" s="8"/>
      <c r="S4" s="121" t="s">
        <v>2</v>
      </c>
    </row>
    <row r="5" ht="15.75" customHeight="1" spans="1:19">
      <c r="A5" s="10" t="s">
        <v>191</v>
      </c>
      <c r="B5" s="90" t="s">
        <v>192</v>
      </c>
      <c r="C5" s="90" t="s">
        <v>391</v>
      </c>
      <c r="D5" s="91" t="s">
        <v>392</v>
      </c>
      <c r="E5" s="91" t="s">
        <v>393</v>
      </c>
      <c r="F5" s="91" t="s">
        <v>394</v>
      </c>
      <c r="G5" s="91" t="s">
        <v>395</v>
      </c>
      <c r="H5" s="91" t="s">
        <v>396</v>
      </c>
      <c r="I5" s="104" t="s">
        <v>199</v>
      </c>
      <c r="J5" s="104"/>
      <c r="K5" s="104"/>
      <c r="L5" s="104"/>
      <c r="M5" s="105"/>
      <c r="N5" s="104"/>
      <c r="O5" s="104"/>
      <c r="P5" s="84"/>
      <c r="Q5" s="104"/>
      <c r="R5" s="105"/>
      <c r="S5" s="85"/>
    </row>
    <row r="6" ht="17.25" customHeight="1" spans="1:19">
      <c r="A6" s="15"/>
      <c r="B6" s="92"/>
      <c r="C6" s="92"/>
      <c r="D6" s="93"/>
      <c r="E6" s="93"/>
      <c r="F6" s="93"/>
      <c r="G6" s="93"/>
      <c r="H6" s="93"/>
      <c r="I6" s="93" t="s">
        <v>56</v>
      </c>
      <c r="J6" s="93" t="s">
        <v>59</v>
      </c>
      <c r="K6" s="93" t="s">
        <v>397</v>
      </c>
      <c r="L6" s="93" t="s">
        <v>398</v>
      </c>
      <c r="M6" s="106" t="s">
        <v>399</v>
      </c>
      <c r="N6" s="107" t="s">
        <v>400</v>
      </c>
      <c r="O6" s="107"/>
      <c r="P6" s="112"/>
      <c r="Q6" s="107"/>
      <c r="R6" s="113"/>
      <c r="S6" s="94"/>
    </row>
    <row r="7" ht="54" customHeight="1" spans="1:19">
      <c r="A7" s="18"/>
      <c r="B7" s="94"/>
      <c r="C7" s="94"/>
      <c r="D7" s="95"/>
      <c r="E7" s="95"/>
      <c r="F7" s="95"/>
      <c r="G7" s="95"/>
      <c r="H7" s="95"/>
      <c r="I7" s="95"/>
      <c r="J7" s="95" t="s">
        <v>58</v>
      </c>
      <c r="K7" s="95"/>
      <c r="L7" s="95"/>
      <c r="M7" s="108"/>
      <c r="N7" s="95" t="s">
        <v>58</v>
      </c>
      <c r="O7" s="95" t="s">
        <v>65</v>
      </c>
      <c r="P7" s="94" t="s">
        <v>66</v>
      </c>
      <c r="Q7" s="95" t="s">
        <v>67</v>
      </c>
      <c r="R7" s="108" t="s">
        <v>68</v>
      </c>
      <c r="S7" s="94" t="s">
        <v>69</v>
      </c>
    </row>
    <row r="8" ht="18" customHeight="1" spans="1:19">
      <c r="A8" s="115">
        <v>1</v>
      </c>
      <c r="B8" s="115" t="s">
        <v>83</v>
      </c>
      <c r="C8" s="116">
        <v>3</v>
      </c>
      <c r="D8" s="116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</row>
    <row r="9" ht="21" customHeight="1" spans="1:19">
      <c r="A9" s="96"/>
      <c r="B9" s="97"/>
      <c r="C9" s="97"/>
      <c r="D9" s="98"/>
      <c r="E9" s="98"/>
      <c r="F9" s="98"/>
      <c r="G9" s="117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21" customHeight="1" spans="1:19">
      <c r="A10" s="99" t="s">
        <v>182</v>
      </c>
      <c r="B10" s="100"/>
      <c r="C10" s="100"/>
      <c r="D10" s="101"/>
      <c r="E10" s="101"/>
      <c r="F10" s="101"/>
      <c r="G10" s="118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</row>
    <row r="11" ht="21" customHeight="1" spans="1:19">
      <c r="A11" s="114" t="s">
        <v>401</v>
      </c>
      <c r="B11" s="5"/>
      <c r="C11" s="5"/>
      <c r="D11" s="114"/>
      <c r="E11" s="114"/>
      <c r="F11" s="114"/>
      <c r="G11" s="119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pane ySplit="1" topLeftCell="A2" activePane="bottomLeft" state="frozen"/>
      <selection/>
      <selection pane="bottomLeft" activeCell="A4" sqref="A4:I4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0"/>
      <c r="B2" s="87"/>
      <c r="C2" s="87"/>
      <c r="D2" s="87"/>
      <c r="E2" s="87"/>
      <c r="F2" s="87"/>
      <c r="G2" s="87"/>
      <c r="H2" s="80"/>
      <c r="I2" s="80"/>
      <c r="J2" s="80"/>
      <c r="K2" s="80"/>
      <c r="L2" s="80"/>
      <c r="M2" s="80"/>
      <c r="N2" s="102"/>
      <c r="O2" s="80"/>
      <c r="P2" s="80"/>
      <c r="Q2" s="87"/>
      <c r="R2" s="80"/>
      <c r="S2" s="110"/>
      <c r="T2" s="110" t="s">
        <v>402</v>
      </c>
    </row>
    <row r="3" ht="41.25" customHeight="1" spans="1:20">
      <c r="A3" s="76" t="str">
        <f>"2025"&amp;"年部门政府购买服务预算表"</f>
        <v>2025年部门政府购买服务预算表</v>
      </c>
      <c r="B3" s="69"/>
      <c r="C3" s="69"/>
      <c r="D3" s="69"/>
      <c r="E3" s="69"/>
      <c r="F3" s="69"/>
      <c r="G3" s="69"/>
      <c r="H3" s="88"/>
      <c r="I3" s="88"/>
      <c r="J3" s="88"/>
      <c r="K3" s="88"/>
      <c r="L3" s="88"/>
      <c r="M3" s="88"/>
      <c r="N3" s="103"/>
      <c r="O3" s="88"/>
      <c r="P3" s="88"/>
      <c r="Q3" s="69"/>
      <c r="R3" s="88"/>
      <c r="S3" s="103"/>
      <c r="T3" s="69"/>
    </row>
    <row r="4" ht="22.5" customHeight="1" spans="1:20">
      <c r="A4" s="77" t="s">
        <v>1</v>
      </c>
      <c r="B4" s="89"/>
      <c r="C4" s="89"/>
      <c r="D4" s="89"/>
      <c r="E4" s="89"/>
      <c r="F4" s="89"/>
      <c r="G4" s="89"/>
      <c r="H4" s="78"/>
      <c r="I4" s="78"/>
      <c r="J4" s="78"/>
      <c r="K4" s="78"/>
      <c r="L4" s="78"/>
      <c r="M4" s="78"/>
      <c r="N4" s="102"/>
      <c r="O4" s="80"/>
      <c r="P4" s="80"/>
      <c r="Q4" s="87"/>
      <c r="R4" s="80"/>
      <c r="S4" s="111"/>
      <c r="T4" s="110" t="s">
        <v>2</v>
      </c>
    </row>
    <row r="5" ht="24" customHeight="1" spans="1:20">
      <c r="A5" s="10" t="s">
        <v>191</v>
      </c>
      <c r="B5" s="90" t="s">
        <v>192</v>
      </c>
      <c r="C5" s="90" t="s">
        <v>391</v>
      </c>
      <c r="D5" s="90" t="s">
        <v>403</v>
      </c>
      <c r="E5" s="90" t="s">
        <v>404</v>
      </c>
      <c r="F5" s="90" t="s">
        <v>405</v>
      </c>
      <c r="G5" s="90" t="s">
        <v>406</v>
      </c>
      <c r="H5" s="91" t="s">
        <v>407</v>
      </c>
      <c r="I5" s="91" t="s">
        <v>408</v>
      </c>
      <c r="J5" s="104" t="s">
        <v>199</v>
      </c>
      <c r="K5" s="104"/>
      <c r="L5" s="104"/>
      <c r="M5" s="104"/>
      <c r="N5" s="105"/>
      <c r="O5" s="104"/>
      <c r="P5" s="104"/>
      <c r="Q5" s="84"/>
      <c r="R5" s="104"/>
      <c r="S5" s="105"/>
      <c r="T5" s="85"/>
    </row>
    <row r="6" ht="24" customHeight="1" spans="1:20">
      <c r="A6" s="15"/>
      <c r="B6" s="92"/>
      <c r="C6" s="92"/>
      <c r="D6" s="92"/>
      <c r="E6" s="92"/>
      <c r="F6" s="92"/>
      <c r="G6" s="92"/>
      <c r="H6" s="93"/>
      <c r="I6" s="93"/>
      <c r="J6" s="93" t="s">
        <v>56</v>
      </c>
      <c r="K6" s="93" t="s">
        <v>59</v>
      </c>
      <c r="L6" s="93" t="s">
        <v>397</v>
      </c>
      <c r="M6" s="93" t="s">
        <v>398</v>
      </c>
      <c r="N6" s="106" t="s">
        <v>399</v>
      </c>
      <c r="O6" s="107" t="s">
        <v>400</v>
      </c>
      <c r="P6" s="107"/>
      <c r="Q6" s="112"/>
      <c r="R6" s="107"/>
      <c r="S6" s="113"/>
      <c r="T6" s="94"/>
    </row>
    <row r="7" ht="54" customHeight="1" spans="1:20">
      <c r="A7" s="18"/>
      <c r="B7" s="94"/>
      <c r="C7" s="94"/>
      <c r="D7" s="94"/>
      <c r="E7" s="94"/>
      <c r="F7" s="94"/>
      <c r="G7" s="94"/>
      <c r="H7" s="95"/>
      <c r="I7" s="95"/>
      <c r="J7" s="95"/>
      <c r="K7" s="95" t="s">
        <v>58</v>
      </c>
      <c r="L7" s="95"/>
      <c r="M7" s="95"/>
      <c r="N7" s="108"/>
      <c r="O7" s="95" t="s">
        <v>58</v>
      </c>
      <c r="P7" s="95" t="s">
        <v>65</v>
      </c>
      <c r="Q7" s="94" t="s">
        <v>66</v>
      </c>
      <c r="R7" s="95" t="s">
        <v>67</v>
      </c>
      <c r="S7" s="108" t="s">
        <v>68</v>
      </c>
      <c r="T7" s="94" t="s">
        <v>69</v>
      </c>
    </row>
    <row r="8" ht="17.25" customHeight="1" spans="1:20">
      <c r="A8" s="19">
        <v>1</v>
      </c>
      <c r="B8" s="94">
        <v>2</v>
      </c>
      <c r="C8" s="19">
        <v>3</v>
      </c>
      <c r="D8" s="19">
        <v>4</v>
      </c>
      <c r="E8" s="94">
        <v>5</v>
      </c>
      <c r="F8" s="19">
        <v>6</v>
      </c>
      <c r="G8" s="19">
        <v>7</v>
      </c>
      <c r="H8" s="94">
        <v>8</v>
      </c>
      <c r="I8" s="19">
        <v>9</v>
      </c>
      <c r="J8" s="19">
        <v>10</v>
      </c>
      <c r="K8" s="94">
        <v>11</v>
      </c>
      <c r="L8" s="19">
        <v>12</v>
      </c>
      <c r="M8" s="19">
        <v>13</v>
      </c>
      <c r="N8" s="94">
        <v>14</v>
      </c>
      <c r="O8" s="19">
        <v>15</v>
      </c>
      <c r="P8" s="19">
        <v>16</v>
      </c>
      <c r="Q8" s="94">
        <v>17</v>
      </c>
      <c r="R8" s="19">
        <v>18</v>
      </c>
      <c r="S8" s="19">
        <v>19</v>
      </c>
      <c r="T8" s="19">
        <v>20</v>
      </c>
    </row>
    <row r="9" ht="21" customHeight="1" spans="1:20">
      <c r="A9" s="96"/>
      <c r="B9" s="97"/>
      <c r="C9" s="97"/>
      <c r="D9" s="97"/>
      <c r="E9" s="97"/>
      <c r="F9" s="97"/>
      <c r="G9" s="97"/>
      <c r="H9" s="98"/>
      <c r="I9" s="98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</row>
    <row r="10" ht="21" customHeight="1" spans="1:20">
      <c r="A10" s="99" t="s">
        <v>182</v>
      </c>
      <c r="B10" s="100"/>
      <c r="C10" s="100"/>
      <c r="D10" s="100"/>
      <c r="E10" s="100"/>
      <c r="F10" s="100"/>
      <c r="G10" s="100"/>
      <c r="H10" s="101"/>
      <c r="I10" s="109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9"/>
  <sheetViews>
    <sheetView showZeros="0" workbookViewId="0">
      <pane ySplit="1" topLeftCell="A2" activePane="bottomLeft" state="frozen"/>
      <selection/>
      <selection pane="bottomLeft" activeCell="C13" sqref="C13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5"/>
      <c r="W2" s="3"/>
      <c r="X2" s="3" t="s">
        <v>409</v>
      </c>
    </row>
    <row r="3" ht="41.25" customHeight="1" spans="1:24">
      <c r="A3" s="76" t="str">
        <f>"2025"&amp;"年县对下转移支付预算表"</f>
        <v>2025年县对下转移支付预算表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9"/>
      <c r="X3" s="69"/>
    </row>
    <row r="4" ht="18" customHeight="1" spans="1:24">
      <c r="A4" s="77" t="s">
        <v>1</v>
      </c>
      <c r="B4" s="78"/>
      <c r="C4" s="78"/>
      <c r="D4" s="79"/>
      <c r="E4" s="80"/>
      <c r="F4" s="80"/>
      <c r="G4" s="80"/>
      <c r="H4" s="80"/>
      <c r="I4" s="80"/>
      <c r="W4" s="8"/>
      <c r="X4" s="8" t="s">
        <v>2</v>
      </c>
    </row>
    <row r="5" ht="19.5" customHeight="1" spans="1:24">
      <c r="A5" s="29" t="s">
        <v>410</v>
      </c>
      <c r="B5" s="11" t="s">
        <v>199</v>
      </c>
      <c r="C5" s="12"/>
      <c r="D5" s="12"/>
      <c r="E5" s="11" t="s">
        <v>411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4"/>
      <c r="X5" s="85"/>
    </row>
    <row r="6" ht="40.5" customHeight="1" spans="1:24">
      <c r="A6" s="19"/>
      <c r="B6" s="30" t="s">
        <v>56</v>
      </c>
      <c r="C6" s="10" t="s">
        <v>59</v>
      </c>
      <c r="D6" s="81" t="s">
        <v>397</v>
      </c>
      <c r="E6" s="49" t="s">
        <v>412</v>
      </c>
      <c r="F6" s="49" t="s">
        <v>413</v>
      </c>
      <c r="G6" s="49" t="s">
        <v>414</v>
      </c>
      <c r="H6" s="49" t="s">
        <v>415</v>
      </c>
      <c r="I6" s="49" t="s">
        <v>416</v>
      </c>
      <c r="J6" s="49" t="s">
        <v>417</v>
      </c>
      <c r="K6" s="49" t="s">
        <v>418</v>
      </c>
      <c r="L6" s="49" t="s">
        <v>419</v>
      </c>
      <c r="M6" s="49" t="s">
        <v>420</v>
      </c>
      <c r="N6" s="49" t="s">
        <v>421</v>
      </c>
      <c r="O6" s="49" t="s">
        <v>422</v>
      </c>
      <c r="P6" s="49" t="s">
        <v>423</v>
      </c>
      <c r="Q6" s="49" t="s">
        <v>424</v>
      </c>
      <c r="R6" s="49" t="s">
        <v>425</v>
      </c>
      <c r="S6" s="49" t="s">
        <v>426</v>
      </c>
      <c r="T6" s="49" t="s">
        <v>427</v>
      </c>
      <c r="U6" s="49" t="s">
        <v>428</v>
      </c>
      <c r="V6" s="49" t="s">
        <v>429</v>
      </c>
      <c r="W6" s="49" t="s">
        <v>430</v>
      </c>
      <c r="X6" s="86" t="s">
        <v>431</v>
      </c>
    </row>
    <row r="7" ht="19.5" customHeight="1" spans="1:24">
      <c r="A7" s="20">
        <v>1</v>
      </c>
      <c r="B7" s="20">
        <v>2</v>
      </c>
      <c r="C7" s="20">
        <v>3</v>
      </c>
      <c r="D7" s="82">
        <v>4</v>
      </c>
      <c r="E7" s="37">
        <v>5</v>
      </c>
      <c r="F7" s="20">
        <v>6</v>
      </c>
      <c r="G7" s="20">
        <v>7</v>
      </c>
      <c r="H7" s="82">
        <v>8</v>
      </c>
      <c r="I7" s="20">
        <v>9</v>
      </c>
      <c r="J7" s="20">
        <v>10</v>
      </c>
      <c r="K7" s="20">
        <v>11</v>
      </c>
      <c r="L7" s="82">
        <v>12</v>
      </c>
      <c r="M7" s="20">
        <v>13</v>
      </c>
      <c r="N7" s="20">
        <v>14</v>
      </c>
      <c r="O7" s="20">
        <v>15</v>
      </c>
      <c r="P7" s="82">
        <v>16</v>
      </c>
      <c r="Q7" s="20">
        <v>17</v>
      </c>
      <c r="R7" s="20">
        <v>18</v>
      </c>
      <c r="S7" s="20">
        <v>19</v>
      </c>
      <c r="T7" s="82">
        <v>20</v>
      </c>
      <c r="U7" s="82">
        <v>21</v>
      </c>
      <c r="V7" s="82">
        <v>22</v>
      </c>
      <c r="W7" s="37">
        <v>23</v>
      </c>
      <c r="X7" s="37">
        <v>24</v>
      </c>
    </row>
    <row r="8" ht="19.5" customHeight="1" spans="1:24">
      <c r="A8" s="60"/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ht="19.5" customHeight="1" spans="1:24">
      <c r="A9" s="72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432</v>
      </c>
    </row>
    <row r="3" ht="41.25" customHeight="1" spans="1:10">
      <c r="A3" s="68" t="str">
        <f>"2025"&amp;"年县对下转移支付绩效目标表"</f>
        <v>2025年县对下转移支付绩效目标表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">
        <v>1</v>
      </c>
    </row>
    <row r="5" ht="44.25" customHeight="1" spans="1:10">
      <c r="A5" s="70" t="s">
        <v>410</v>
      </c>
      <c r="B5" s="70" t="s">
        <v>292</v>
      </c>
      <c r="C5" s="70" t="s">
        <v>293</v>
      </c>
      <c r="D5" s="70" t="s">
        <v>294</v>
      </c>
      <c r="E5" s="70" t="s">
        <v>295</v>
      </c>
      <c r="F5" s="71" t="s">
        <v>296</v>
      </c>
      <c r="G5" s="70" t="s">
        <v>297</v>
      </c>
      <c r="H5" s="71" t="s">
        <v>298</v>
      </c>
      <c r="I5" s="71" t="s">
        <v>299</v>
      </c>
      <c r="J5" s="70" t="s">
        <v>300</v>
      </c>
    </row>
    <row r="6" ht="14.25" customHeight="1" spans="1:10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1">
        <v>6</v>
      </c>
      <c r="G6" s="70">
        <v>7</v>
      </c>
      <c r="H6" s="71">
        <v>8</v>
      </c>
      <c r="I6" s="71">
        <v>9</v>
      </c>
      <c r="J6" s="70">
        <v>10</v>
      </c>
    </row>
    <row r="7" ht="42" customHeight="1" spans="1:10">
      <c r="A7" s="60"/>
      <c r="B7" s="72"/>
      <c r="C7" s="72"/>
      <c r="D7" s="72"/>
      <c r="E7" s="73"/>
      <c r="F7" s="74"/>
      <c r="G7" s="73"/>
      <c r="H7" s="74"/>
      <c r="I7" s="74"/>
      <c r="J7" s="73"/>
    </row>
    <row r="8" ht="42" customHeight="1" spans="1:10">
      <c r="A8" s="60"/>
      <c r="B8" s="21"/>
      <c r="C8" s="21"/>
      <c r="D8" s="21"/>
      <c r="E8" s="60"/>
      <c r="F8" s="21"/>
      <c r="G8" s="60"/>
      <c r="H8" s="21"/>
      <c r="I8" s="21"/>
      <c r="J8" s="60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pane ySplit="1" topLeftCell="A2" activePane="bottomLeft" state="frozen"/>
      <selection/>
      <selection pane="bottomLeft" activeCell="A4" sqref="A4:C4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9" t="s">
        <v>433</v>
      </c>
      <c r="B2" s="40"/>
      <c r="C2" s="40"/>
      <c r="D2" s="41"/>
      <c r="E2" s="41"/>
      <c r="F2" s="41"/>
      <c r="G2" s="40"/>
      <c r="H2" s="40"/>
      <c r="I2" s="41"/>
    </row>
    <row r="3" ht="41.25" customHeight="1" spans="1:9">
      <c r="A3" s="42" t="str">
        <f>"2025"&amp;"年新增资产配置预算表"</f>
        <v>2025年新增资产配置预算表</v>
      </c>
      <c r="B3" s="43"/>
      <c r="C3" s="43"/>
      <c r="D3" s="44"/>
      <c r="E3" s="44"/>
      <c r="F3" s="44"/>
      <c r="G3" s="43"/>
      <c r="H3" s="43"/>
      <c r="I3" s="44"/>
    </row>
    <row r="4" customHeight="1" spans="1:9">
      <c r="A4" s="45" t="s">
        <v>1</v>
      </c>
      <c r="B4" s="46"/>
      <c r="C4" s="46"/>
      <c r="D4" s="47"/>
      <c r="F4" s="44"/>
      <c r="G4" s="43"/>
      <c r="H4" s="43"/>
      <c r="I4" s="67" t="s">
        <v>2</v>
      </c>
    </row>
    <row r="5" ht="28.5" customHeight="1" spans="1:9">
      <c r="A5" s="48" t="s">
        <v>191</v>
      </c>
      <c r="B5" s="49" t="s">
        <v>192</v>
      </c>
      <c r="C5" s="50" t="s">
        <v>434</v>
      </c>
      <c r="D5" s="48" t="s">
        <v>435</v>
      </c>
      <c r="E5" s="48" t="s">
        <v>436</v>
      </c>
      <c r="F5" s="48" t="s">
        <v>437</v>
      </c>
      <c r="G5" s="49" t="s">
        <v>438</v>
      </c>
      <c r="H5" s="37"/>
      <c r="I5" s="48"/>
    </row>
    <row r="6" ht="21" customHeight="1" spans="1:9">
      <c r="A6" s="50"/>
      <c r="B6" s="51"/>
      <c r="C6" s="51"/>
      <c r="D6" s="52"/>
      <c r="E6" s="51"/>
      <c r="F6" s="51"/>
      <c r="G6" s="49" t="s">
        <v>395</v>
      </c>
      <c r="H6" s="49" t="s">
        <v>439</v>
      </c>
      <c r="I6" s="49" t="s">
        <v>440</v>
      </c>
    </row>
    <row r="7" ht="17.25" customHeight="1" spans="1:9">
      <c r="A7" s="53" t="s">
        <v>82</v>
      </c>
      <c r="B7" s="54"/>
      <c r="C7" s="55" t="s">
        <v>83</v>
      </c>
      <c r="D7" s="53" t="s">
        <v>178</v>
      </c>
      <c r="E7" s="56" t="s">
        <v>179</v>
      </c>
      <c r="F7" s="53" t="s">
        <v>180</v>
      </c>
      <c r="G7" s="55" t="s">
        <v>181</v>
      </c>
      <c r="H7" s="57" t="s">
        <v>84</v>
      </c>
      <c r="I7" s="56" t="s">
        <v>85</v>
      </c>
    </row>
    <row r="8" ht="19.5" customHeight="1" spans="1:9">
      <c r="A8" s="58"/>
      <c r="B8" s="59"/>
      <c r="C8" s="59"/>
      <c r="D8" s="60"/>
      <c r="E8" s="21"/>
      <c r="F8" s="57"/>
      <c r="G8" s="61"/>
      <c r="H8" s="62"/>
      <c r="I8" s="62"/>
    </row>
    <row r="9" ht="19.5" customHeight="1" spans="1:9">
      <c r="A9" s="63" t="s">
        <v>56</v>
      </c>
      <c r="B9" s="64"/>
      <c r="C9" s="64"/>
      <c r="D9" s="65"/>
      <c r="E9" s="66"/>
      <c r="F9" s="66"/>
      <c r="G9" s="61"/>
      <c r="H9" s="62"/>
      <c r="I9" s="62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9" sqref="$A9:$XFD11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441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255</v>
      </c>
      <c r="B5" s="9" t="s">
        <v>194</v>
      </c>
      <c r="C5" s="9" t="s">
        <v>256</v>
      </c>
      <c r="D5" s="10" t="s">
        <v>195</v>
      </c>
      <c r="E5" s="10" t="s">
        <v>196</v>
      </c>
      <c r="F5" s="10" t="s">
        <v>257</v>
      </c>
      <c r="G5" s="10" t="s">
        <v>258</v>
      </c>
      <c r="H5" s="29" t="s">
        <v>56</v>
      </c>
      <c r="I5" s="11" t="s">
        <v>442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0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7">
        <v>10</v>
      </c>
      <c r="K8" s="37">
        <v>11</v>
      </c>
    </row>
    <row r="9" s="28" customFormat="1" ht="18.75" customHeight="1" spans="1:11">
      <c r="A9" s="31"/>
      <c r="B9" s="21" t="s">
        <v>290</v>
      </c>
      <c r="C9" s="31"/>
      <c r="D9" s="31"/>
      <c r="E9" s="31"/>
      <c r="F9" s="31"/>
      <c r="G9" s="31"/>
      <c r="H9" s="32">
        <v>283000</v>
      </c>
      <c r="I9" s="38">
        <v>283000</v>
      </c>
      <c r="J9" s="38"/>
      <c r="K9" s="32"/>
    </row>
    <row r="10" s="28" customFormat="1" ht="18.75" customHeight="1" spans="1:11">
      <c r="A10" s="33" t="s">
        <v>264</v>
      </c>
      <c r="B10" s="21" t="s">
        <v>290</v>
      </c>
      <c r="C10" s="21" t="s">
        <v>70</v>
      </c>
      <c r="D10" s="21" t="s">
        <v>101</v>
      </c>
      <c r="E10" s="21" t="s">
        <v>102</v>
      </c>
      <c r="F10" s="21" t="s">
        <v>252</v>
      </c>
      <c r="G10" s="21" t="s">
        <v>253</v>
      </c>
      <c r="H10" s="23">
        <v>283000</v>
      </c>
      <c r="I10" s="23">
        <v>283000</v>
      </c>
      <c r="J10" s="23"/>
      <c r="K10" s="32"/>
    </row>
    <row r="11" s="28" customFormat="1" ht="18.75" customHeight="1" spans="1:11">
      <c r="A11" s="34" t="s">
        <v>182</v>
      </c>
      <c r="B11" s="35"/>
      <c r="C11" s="35"/>
      <c r="D11" s="35"/>
      <c r="E11" s="35"/>
      <c r="F11" s="35"/>
      <c r="G11" s="36"/>
      <c r="H11" s="23">
        <v>283000</v>
      </c>
      <c r="I11" s="23">
        <v>283000</v>
      </c>
      <c r="J11" s="23"/>
      <c r="K11" s="32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0"/>
  <sheetViews>
    <sheetView showZeros="0" workbookViewId="0">
      <pane ySplit="1" topLeftCell="A2" activePane="bottomLeft" state="frozen"/>
      <selection/>
      <selection pane="bottomLeft" activeCell="C23" sqref="C23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443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256</v>
      </c>
      <c r="B5" s="9" t="s">
        <v>255</v>
      </c>
      <c r="C5" s="9" t="s">
        <v>194</v>
      </c>
      <c r="D5" s="10" t="s">
        <v>444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5" customHeight="1" spans="1:7">
      <c r="A9" s="21" t="s">
        <v>70</v>
      </c>
      <c r="B9" s="22"/>
      <c r="C9" s="22"/>
      <c r="D9" s="21"/>
      <c r="E9" s="23">
        <v>1028939.67</v>
      </c>
      <c r="F9" s="23"/>
      <c r="G9" s="23"/>
    </row>
    <row r="10" ht="15" customHeight="1" spans="1:7">
      <c r="A10" s="21"/>
      <c r="B10" s="21" t="s">
        <v>445</v>
      </c>
      <c r="C10" s="21" t="s">
        <v>266</v>
      </c>
      <c r="D10" s="21" t="s">
        <v>446</v>
      </c>
      <c r="E10" s="23">
        <v>200000</v>
      </c>
      <c r="F10" s="23"/>
      <c r="G10" s="23"/>
    </row>
    <row r="11" ht="15" customHeight="1" spans="1:7">
      <c r="A11" s="24"/>
      <c r="B11" s="21" t="s">
        <v>445</v>
      </c>
      <c r="C11" s="21" t="s">
        <v>270</v>
      </c>
      <c r="D11" s="21" t="s">
        <v>446</v>
      </c>
      <c r="E11" s="23">
        <v>9296.42</v>
      </c>
      <c r="F11" s="23"/>
      <c r="G11" s="23"/>
    </row>
    <row r="12" ht="15" customHeight="1" spans="1:7">
      <c r="A12" s="24"/>
      <c r="B12" s="21" t="s">
        <v>445</v>
      </c>
      <c r="C12" s="21" t="s">
        <v>274</v>
      </c>
      <c r="D12" s="21" t="s">
        <v>446</v>
      </c>
      <c r="E12" s="23">
        <v>108087.92</v>
      </c>
      <c r="F12" s="23"/>
      <c r="G12" s="23"/>
    </row>
    <row r="13" ht="15" customHeight="1" spans="1:7">
      <c r="A13" s="24"/>
      <c r="B13" s="21" t="s">
        <v>445</v>
      </c>
      <c r="C13" s="21" t="s">
        <v>276</v>
      </c>
      <c r="D13" s="21" t="s">
        <v>446</v>
      </c>
      <c r="E13" s="23">
        <v>952.73</v>
      </c>
      <c r="F13" s="23"/>
      <c r="G13" s="23"/>
    </row>
    <row r="14" ht="15" customHeight="1" spans="1:7">
      <c r="A14" s="24"/>
      <c r="B14" s="21" t="s">
        <v>445</v>
      </c>
      <c r="C14" s="21" t="s">
        <v>278</v>
      </c>
      <c r="D14" s="21" t="s">
        <v>446</v>
      </c>
      <c r="E14" s="23">
        <v>5000</v>
      </c>
      <c r="F14" s="23"/>
      <c r="G14" s="23"/>
    </row>
    <row r="15" ht="15" customHeight="1" spans="1:7">
      <c r="A15" s="24"/>
      <c r="B15" s="21" t="s">
        <v>445</v>
      </c>
      <c r="C15" s="21" t="s">
        <v>280</v>
      </c>
      <c r="D15" s="21" t="s">
        <v>446</v>
      </c>
      <c r="E15" s="23">
        <v>50000</v>
      </c>
      <c r="F15" s="23"/>
      <c r="G15" s="23"/>
    </row>
    <row r="16" ht="15" customHeight="1" spans="1:7">
      <c r="A16" s="24"/>
      <c r="B16" s="21" t="s">
        <v>445</v>
      </c>
      <c r="C16" s="21" t="s">
        <v>282</v>
      </c>
      <c r="D16" s="21" t="s">
        <v>446</v>
      </c>
      <c r="E16" s="23">
        <v>50000</v>
      </c>
      <c r="F16" s="23"/>
      <c r="G16" s="23"/>
    </row>
    <row r="17" ht="17.25" customHeight="1" spans="1:7">
      <c r="A17" s="24"/>
      <c r="B17" s="21" t="s">
        <v>445</v>
      </c>
      <c r="C17" s="21" t="s">
        <v>284</v>
      </c>
      <c r="D17" s="21" t="s">
        <v>446</v>
      </c>
      <c r="E17" s="23">
        <v>202602.6</v>
      </c>
      <c r="F17" s="23"/>
      <c r="G17" s="23"/>
    </row>
    <row r="18" ht="18.75" customHeight="1" spans="1:7">
      <c r="A18" s="24"/>
      <c r="B18" s="21" t="s">
        <v>445</v>
      </c>
      <c r="C18" s="21" t="s">
        <v>288</v>
      </c>
      <c r="D18" s="21" t="s">
        <v>446</v>
      </c>
      <c r="E18" s="23">
        <v>120000</v>
      </c>
      <c r="F18" s="23"/>
      <c r="G18" s="23"/>
    </row>
    <row r="19" ht="18.75" customHeight="1" spans="1:7">
      <c r="A19" s="24"/>
      <c r="B19" s="21" t="s">
        <v>445</v>
      </c>
      <c r="C19" s="21" t="s">
        <v>290</v>
      </c>
      <c r="D19" s="21" t="s">
        <v>446</v>
      </c>
      <c r="E19" s="23">
        <v>283000</v>
      </c>
      <c r="F19" s="23"/>
      <c r="G19" s="23"/>
    </row>
    <row r="20" customHeight="1" spans="1:7">
      <c r="A20" s="25" t="s">
        <v>56</v>
      </c>
      <c r="B20" s="26"/>
      <c r="C20" s="26"/>
      <c r="D20" s="27"/>
      <c r="E20" s="23">
        <v>1028939.67</v>
      </c>
      <c r="F20" s="23"/>
      <c r="G20" s="23"/>
    </row>
  </sheetData>
  <mergeCells count="11">
    <mergeCell ref="A3:G3"/>
    <mergeCell ref="A4:D4"/>
    <mergeCell ref="E5:G5"/>
    <mergeCell ref="A20:D20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许源</cp:lastModifiedBy>
  <dcterms:created xsi:type="dcterms:W3CDTF">2025-02-06T07:09:00Z</dcterms:created>
  <dcterms:modified xsi:type="dcterms:W3CDTF">2025-03-21T07:58:07Z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2052-11.8.6.11825</vt:lpwstr>
  </property>
</Properties>
</file>