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5" windowHeight="12345" tabRatio="894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<sst xmlns="http://schemas.openxmlformats.org/spreadsheetml/2006/main" count="772" uniqueCount="363">
  <si>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</si>
  <si>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</si>
  <si>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</si>
  <si>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</si>
  <si>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</si>
  <si>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</si>
  <si>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</si>
  <si>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</si>
  <si>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</si>
  <si>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</si>
  <si>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</si>
  <si>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</si>
  <si>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</si>
  <si>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</si>
  <si>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</si>
  <si>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</si>
  <si>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</si>
  <si>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</si>
  <si>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</si>
  <si>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</si>
  <si>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</si>
  <si>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</si>
  <si>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</si>
  <si>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</si>
  <si>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</si>
  <si>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</si>
  <si>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</si>
  <si>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</si>
  <si>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</si>
  <si>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</si>
  <si>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</si>
  <si>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</si>
  <si>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</si>
  <si>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</si>
  <si>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</si>
  <si>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</si>
  <si>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</si>
  <si>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</si>
  <si>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</si>
  <si>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</si>
  <si>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</si>
  <si>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</si>
  <si>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</si>
  <si>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</si>
  <si>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</si>
  <si>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</si>
  <si>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</si>
  <si>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</si>
  <si>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</si>
  <si>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</si>
  <si>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</si>
  <si>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</si>
  <si>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</si>
  <si>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</si>
  <si>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</si>
  <si>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</si>
  <si>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</si>
  <si>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</si>
  <si>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</si>
  <si>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</si>
  <si>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</si>
  <si>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</si>
  <si>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</si>
  <si>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</si>
  <si>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</si>
  <si>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</si>
  <si>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</si>
  <si>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</si>
  <si>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</si>
  <si>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</t>
  </si>
  <si>
    <t>寻甸回族彝族自治县妇女联合会</t>
  </si>
  <si>
    <t>207001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</si>
  <si>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</si>
  <si>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</si>
  <si>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</si>
  <si>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</si>
  <si>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</si>
  <si>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</si>
  <si>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</si>
  <si>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</si>
  <si>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</si>
  <si>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</si>
  <si>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</si>
  <si>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</si>
  <si>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</si>
  <si>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</si>
  <si>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</si>
  <si>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</si>
  <si>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</si>
  <si>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</si>
  <si>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</si>
  <si>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</si>
  <si>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</si>
  <si>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</si>
  <si>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</si>
  <si>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</si>
  <si>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</si>
  <si>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</si>
  <si>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</si>
  <si>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</si>
  <si>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</si>
  <si>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</si>
  <si>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</si>
  <si>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</si>
  <si>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</si>
  <si>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</si>
  <si>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</si>
  <si>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</si>
  <si>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</si>
  <si>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</si>
  <si>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</si>
  <si>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</si>
  <si>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</si>
  <si>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</si>
  <si>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</si>
  <si>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</si>
  <si>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</si>
  <si>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</si>
  <si>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</si>
  <si>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</si>
  <si>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</si>
  <si>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</si>
  <si>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</si>
  <si>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</si>
  <si>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</si>
  <si>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</si>
  <si>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</si>
  <si>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</si>
  <si>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</si>
  <si>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</si>
  <si>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</si>
  <si>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</si>
  <si>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</si>
  <si>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</si>
  <si>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</si>
  <si>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</si>
  <si>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</si>
  <si>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</si>
  <si>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</si>
  <si>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</si>
  <si>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</si>
  <si>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</si>
  <si>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</si>
  <si>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</si>
  <si>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</si>
  <si>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</si>
  <si>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</si>
  <si>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</si>
  <si>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</si>
  <si>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</si>
  <si>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</si>
  <si>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</si>
  <si>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</si>
  <si>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</si>
  <si>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</si>
  <si>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</si>
  <si>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</si>
  <si>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</si>
  <si>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</si>
  <si>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</si>
  <si>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</si>
  <si>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</si>
  <si>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</si>
  <si>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</si>
  <si>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</si>
  <si>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</si>
  <si>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</si>
  <si>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</si>
  <si>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</si>
  <si>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</si>
  <si>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</si>
  <si>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</si>
  <si>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</si>
  <si>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</si>
  <si>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</si>
  <si>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</si>
  <si>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</si>
  <si>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</si>
  <si>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</si>
  <si>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</si>
  <si>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</si>
  <si>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</si>
  <si>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</si>
  <si>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</si>
  <si>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</si>
  <si>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</si>
  <si>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</si>
  <si>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</si>
  <si>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</si>
  <si>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</si>
  <si>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</si>
  <si>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</si>
  <si>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</si>
  <si>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</si>
  <si>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</si>
  <si>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</si>
  <si>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530129210000000001488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</si>
  <si>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</si>
  <si>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</si>
  <si>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</si>
  <si>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</si>
  <si>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</si>
  <si>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</si>
  <si>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</si>
  <si>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530129210000000001489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</si>
  <si>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</si>
  <si>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</si>
  <si>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</si>
  <si>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</si>
  <si>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</si>
  <si>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</si>
  <si>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</si>
  <si>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</si>
  <si>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</si>
  <si>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530129210000000001490</t>
  </si>
  <si>
    <t>30113</t>
  </si>
  <si>
    <t>530129210000000001492</t>
  </si>
  <si>
    <t>公车购置及运维费</t>
  </si>
  <si>
    <t>30231</t>
  </si>
  <si>
    <t>公务用车运行维护费</t>
  </si>
  <si>
    <t>530129210000000001493</t>
  </si>
  <si>
    <t>公务交通补贴</t>
  </si>
  <si>
    <t>30239</t>
  </si>
  <si>
    <t>其他交通费用</t>
  </si>
  <si>
    <t>530129210000000001494</t>
  </si>
  <si>
    <t>工会经费</t>
  </si>
  <si>
    <t>30228</t>
  </si>
  <si>
    <t>530129210000000002037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</si>
  <si>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</si>
  <si>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</si>
  <si>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</si>
  <si>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</si>
  <si>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</si>
  <si>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</si>
  <si>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</si>
  <si>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</si>
  <si>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</si>
  <si>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30299</t>
  </si>
  <si>
    <t>其他商品和服务支出</t>
  </si>
  <si>
    <t>530129241100002405709</t>
  </si>
  <si>
    <t>530129241100002405719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</si>
  <si>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</si>
  <si>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</si>
  <si>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</si>
  <si>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</si>
  <si>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</si>
  <si>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</si>
  <si>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</si>
  <si>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</si>
  <si>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</si>
  <si>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530129241100002951143</t>
  </si>
  <si>
    <t>2024年婚姻家庭矛盾纠纷排查化解工作经费</t>
  </si>
  <si>
    <t>530129241100003034263</t>
  </si>
  <si>
    <t>下达2023年省级就业创业及农村劳动力转移专项经费</t>
  </si>
  <si>
    <t>事业发展类</t>
  </si>
  <si>
    <t>530129251100003859736</t>
  </si>
  <si>
    <t>2025年度妇女儿童工作经费</t>
  </si>
  <si>
    <t>530129251100003999963</t>
  </si>
  <si>
    <t>寻财预〔2024〕2号妇女儿童一站式服务中心等站点建设资金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</si>
  <si>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</si>
  <si>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</si>
  <si>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</si>
  <si>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</si>
  <si>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</si>
  <si>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</si>
  <si>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</si>
  <si>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</si>
  <si>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</si>
  <si>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</si>
  <si>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完善农村劳动力资源信息库并实行动态管理，开展农村劳动力资源调查，实现数据实名制、分级管理。</t>
  </si>
  <si>
    <t>产出指标</t>
  </si>
  <si>
    <t>数量指标</t>
  </si>
  <si>
    <t>2023年两项贷款发放数据</t>
  </si>
  <si>
    <t>=</t>
  </si>
  <si>
    <t>64</t>
  </si>
  <si>
    <t>人</t>
  </si>
  <si>
    <t>定量指标</t>
  </si>
  <si>
    <t>2023年两项贷款发放工作经费</t>
  </si>
  <si>
    <t>效益指标</t>
  </si>
  <si>
    <t>社会效益</t>
  </si>
  <si>
    <t>2023年农村劳动力资源信息库更新人数</t>
  </si>
  <si>
    <t>66</t>
  </si>
  <si>
    <t>满意度指标</t>
  </si>
  <si>
    <t>服务对象满意度</t>
  </si>
  <si>
    <t>受益人员满意度</t>
  </si>
  <si>
    <t>&gt;=</t>
  </si>
  <si>
    <t>定性指标</t>
  </si>
  <si>
    <t>按要求完成工作任务</t>
  </si>
  <si>
    <t>质量指标</t>
  </si>
  <si>
    <t>为开展妇女创业就业、权益保障、关心关爱提供经费保障。</t>
  </si>
  <si>
    <t>95</t>
  </si>
  <si>
    <t>%</t>
  </si>
  <si>
    <t>100</t>
  </si>
  <si>
    <t>满意度以20个调查对象为限</t>
  </si>
  <si>
    <t>下达寻甸县妇女儿童一站式服务中心等站点建设资金</t>
  </si>
  <si>
    <t>解决寻甸县妇女儿童一站式服务中心等站点建设资金</t>
  </si>
  <si>
    <t>90070</t>
  </si>
  <si>
    <t>元</t>
  </si>
  <si>
    <t>妇联专项工作经费行业风评保持良好名次</t>
  </si>
  <si>
    <t>站点项目建设受益人</t>
  </si>
  <si>
    <t>预算06表</t>
  </si>
  <si>
    <t>政府性基金预算支出预算表</t>
  </si>
  <si>
    <t>单位名称：寻甸回族彝族自治县妇女联合会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</si>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</sst>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70">
    <xf numFmtId="0" fontId="0" fillId="0" borderId="0" xfId="0" applyFont="1" applyBorder="1"/>
    <xf numFmtId="0" fontId="0" fillId="0" borderId="0" xfId="0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178" fontId="5" fillId="0" borderId="7" xfId="54" applyFo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/>
    <xf numFmtId="0" fontId="6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pane ySplit="1" topLeftCell="A9" activePane="bottomLeft" state="frozen"/>
      <selection/>
      <selection pane="bottomLeft" activeCell="A37" sqref="$A37:$XFD37"/>
    </sheetView>
  </sheetViews>
  <sheetFormatPr defaultColWidth="8.575" defaultRowHeight="12.75" customHeight="1" outlineLevelCol="3"/>
  <cols>
    <col min="1" max="4" width="41" customWidth="1"/>
  </cols>
  <sheetData>
    <row r="1" s="1" customFormat="1" ht="15" customHeight="1" spans="1:4">
      <c r="A1" s="223"/>
      <c r="B1" s="223"/>
      <c r="C1" s="223"/>
      <c r="D1" s="205" t="s">
        <v>0</v>
      </c>
    </row>
    <row r="2" s="1" customFormat="1" ht="41.25" customHeight="1" spans="1:1">
      <c r="A2" s="224" t="str">
        <f>"2025"&amp;"年部门财务收支预算总表"</f>
        <v>2025年部门财务收支预算总表</v>
      </c>
    </row>
    <row r="3" s="1" customFormat="1" ht="17.25" customHeight="1" spans="1:4">
      <c r="A3" s="225" t="str">
        <f>"单位名称："&amp;"寻甸回族彝族自治县妇女联合会"</f>
        <v>单位名称：寻甸回族彝族自治县妇女联合会</v>
      </c>
      <c r="B3" s="226"/>
      <c r="C3" s="1"/>
      <c r="D3" s="179" t="s">
        <v>1</v>
      </c>
    </row>
    <row r="4" s="1" customFormat="1" ht="23.25" customHeight="1" spans="1:4">
      <c r="A4" s="227" t="s">
        <v>2</v>
      </c>
      <c r="B4" s="228"/>
      <c r="C4" s="227" t="s">
        <v>3</v>
      </c>
      <c r="D4" s="228"/>
    </row>
    <row r="5" s="1" customFormat="1" ht="24" customHeight="1" spans="1:4">
      <c r="A5" s="227" t="s">
        <v>4</v>
      </c>
      <c r="B5" s="227" t="s">
        <v>5</v>
      </c>
      <c r="C5" s="227" t="s">
        <v>6</v>
      </c>
      <c r="D5" s="227" t="s">
        <v>5</v>
      </c>
    </row>
    <row r="6" s="1" customFormat="1" ht="17.25" customHeight="1" spans="1:4">
      <c r="A6" s="229" t="s">
        <v>7</v>
      </c>
      <c r="B6" s="177">
        <v>1461906.29</v>
      </c>
      <c r="C6" s="229" t="s">
        <v>8</v>
      </c>
      <c r="D6" s="177">
        <v>1104127</v>
      </c>
    </row>
    <row r="7" s="1" customFormat="1" ht="17.25" customHeight="1" spans="1:4">
      <c r="A7" s="229" t="s">
        <v>9</v>
      </c>
      <c r="B7" s="177"/>
      <c r="C7" s="229" t="s">
        <v>10</v>
      </c>
      <c r="D7" s="177"/>
    </row>
    <row r="8" s="1" customFormat="1" ht="17.25" customHeight="1" spans="1:4">
      <c r="A8" s="229" t="s">
        <v>11</v>
      </c>
      <c r="B8" s="177"/>
      <c r="C8" s="268" t="s">
        <v>12</v>
      </c>
      <c r="D8" s="177"/>
    </row>
    <row r="9" s="1" customFormat="1" ht="17.25" customHeight="1" spans="1:4">
      <c r="A9" s="229" t="s">
        <v>13</v>
      </c>
      <c r="B9" s="177"/>
      <c r="C9" s="268" t="s">
        <v>14</v>
      </c>
      <c r="D9" s="177"/>
    </row>
    <row r="10" s="1" customFormat="1" ht="17.25" customHeight="1" spans="1:4">
      <c r="A10" s="229" t="s">
        <v>15</v>
      </c>
      <c r="B10" s="177"/>
      <c r="C10" s="268" t="s">
        <v>16</v>
      </c>
      <c r="D10" s="177"/>
    </row>
    <row r="11" s="1" customFormat="1" ht="17.25" customHeight="1" spans="1:4">
      <c r="A11" s="229" t="s">
        <v>17</v>
      </c>
      <c r="B11" s="177"/>
      <c r="C11" s="268" t="s">
        <v>18</v>
      </c>
      <c r="D11" s="177"/>
    </row>
    <row r="12" s="1" customFormat="1" ht="17.25" customHeight="1" spans="1:4">
      <c r="A12" s="229" t="s">
        <v>19</v>
      </c>
      <c r="B12" s="177"/>
      <c r="C12" s="269" t="s">
        <v>20</v>
      </c>
      <c r="D12" s="177"/>
    </row>
    <row r="13" s="1" customFormat="1" ht="17.25" customHeight="1" spans="1:4">
      <c r="A13" s="229" t="s">
        <v>21</v>
      </c>
      <c r="B13" s="177"/>
      <c r="C13" s="269" t="s">
        <v>22</v>
      </c>
      <c r="D13" s="177">
        <v>138852.87</v>
      </c>
    </row>
    <row r="14" s="1" customFormat="1" ht="17.25" customHeight="1" spans="1:4">
      <c r="A14" s="229" t="s">
        <v>23</v>
      </c>
      <c r="B14" s="177"/>
      <c r="C14" s="269" t="s">
        <v>24</v>
      </c>
      <c r="D14" s="177">
        <v>123449.98</v>
      </c>
    </row>
    <row r="15" s="1" customFormat="1" ht="17.25" customHeight="1" spans="1:4">
      <c r="A15" s="229" t="s">
        <v>25</v>
      </c>
      <c r="B15" s="178"/>
      <c r="C15" s="269" t="s">
        <v>26</v>
      </c>
      <c r="D15" s="177"/>
    </row>
    <row r="16" s="1" customFormat="1" ht="17.25" customHeight="1" spans="1:4">
      <c r="A16" s="186"/>
      <c r="B16" s="177"/>
      <c r="C16" s="269" t="s">
        <v>27</v>
      </c>
      <c r="D16" s="177"/>
    </row>
    <row r="17" s="1" customFormat="1" ht="17.25" customHeight="1" spans="1:4">
      <c r="A17" s="230"/>
      <c r="B17" s="177"/>
      <c r="C17" s="269" t="s">
        <v>28</v>
      </c>
      <c r="D17" s="177"/>
    </row>
    <row r="18" s="1" customFormat="1" ht="17.25" customHeight="1" spans="1:4">
      <c r="A18" s="230"/>
      <c r="B18" s="177"/>
      <c r="C18" s="269" t="s">
        <v>29</v>
      </c>
      <c r="D18" s="177"/>
    </row>
    <row r="19" s="1" customFormat="1" ht="17.25" customHeight="1" spans="1:4">
      <c r="A19" s="230"/>
      <c r="B19" s="177"/>
      <c r="C19" s="269" t="s">
        <v>30</v>
      </c>
      <c r="D19" s="177"/>
    </row>
    <row r="20" s="1" customFormat="1" ht="17.25" customHeight="1" spans="1:4">
      <c r="A20" s="230"/>
      <c r="B20" s="177"/>
      <c r="C20" s="269" t="s">
        <v>31</v>
      </c>
      <c r="D20" s="177"/>
    </row>
    <row r="21" s="1" customFormat="1" ht="17.25" customHeight="1" spans="1:4">
      <c r="A21" s="230"/>
      <c r="B21" s="177"/>
      <c r="C21" s="269" t="s">
        <v>32</v>
      </c>
      <c r="D21" s="177"/>
    </row>
    <row r="22" s="1" customFormat="1" ht="17.25" customHeight="1" spans="1:4">
      <c r="A22" s="230"/>
      <c r="B22" s="177"/>
      <c r="C22" s="269" t="s">
        <v>33</v>
      </c>
      <c r="D22" s="177"/>
    </row>
    <row r="23" s="1" customFormat="1" ht="17.25" customHeight="1" spans="1:4">
      <c r="A23" s="230"/>
      <c r="B23" s="177"/>
      <c r="C23" s="269" t="s">
        <v>34</v>
      </c>
      <c r="D23" s="177"/>
    </row>
    <row r="24" s="1" customFormat="1" ht="17.25" customHeight="1" spans="1:4">
      <c r="A24" s="230"/>
      <c r="B24" s="177"/>
      <c r="C24" s="269" t="s">
        <v>35</v>
      </c>
      <c r="D24" s="177">
        <v>95476.44</v>
      </c>
    </row>
    <row r="25" s="1" customFormat="1" ht="17.25" customHeight="1" spans="1:4">
      <c r="A25" s="230"/>
      <c r="B25" s="177"/>
      <c r="C25" s="269" t="s">
        <v>36</v>
      </c>
      <c r="D25" s="177"/>
    </row>
    <row r="26" s="1" customFormat="1" ht="17.25" customHeight="1" spans="1:4">
      <c r="A26" s="230"/>
      <c r="B26" s="177"/>
      <c r="C26" s="186" t="s">
        <v>37</v>
      </c>
      <c r="D26" s="177"/>
    </row>
    <row r="27" s="1" customFormat="1" ht="17.25" customHeight="1" spans="1:4">
      <c r="A27" s="230"/>
      <c r="B27" s="177"/>
      <c r="C27" s="269" t="s">
        <v>38</v>
      </c>
      <c r="D27" s="177"/>
    </row>
    <row r="28" s="1" customFormat="1" ht="16.5" customHeight="1" spans="1:4">
      <c r="A28" s="230"/>
      <c r="B28" s="177"/>
      <c r="C28" s="269" t="s">
        <v>39</v>
      </c>
      <c r="D28" s="177"/>
    </row>
    <row r="29" s="1" customFormat="1" ht="16.5" customHeight="1" spans="1:4">
      <c r="A29" s="230"/>
      <c r="B29" s="177"/>
      <c r="C29" s="186" t="s">
        <v>40</v>
      </c>
      <c r="D29" s="177"/>
    </row>
    <row r="30" s="1" customFormat="1" ht="17.25" customHeight="1" spans="1:4">
      <c r="A30" s="230"/>
      <c r="B30" s="177"/>
      <c r="C30" s="186" t="s">
        <v>41</v>
      </c>
      <c r="D30" s="177"/>
    </row>
    <row r="31" s="1" customFormat="1" ht="17.25" customHeight="1" spans="1:4">
      <c r="A31" s="230"/>
      <c r="B31" s="177"/>
      <c r="C31" s="269" t="s">
        <v>42</v>
      </c>
      <c r="D31" s="177"/>
    </row>
    <row r="32" s="1" customFormat="1" ht="16.5" customHeight="1" spans="1:4">
      <c r="A32" s="230" t="s">
        <v>43</v>
      </c>
      <c r="B32" s="177">
        <v>1461906.29</v>
      </c>
      <c r="C32" s="230" t="s">
        <v>44</v>
      </c>
      <c r="D32" s="177">
        <v>1461906.29</v>
      </c>
    </row>
    <row r="33" s="1" customFormat="1" ht="16.5" customHeight="1" spans="1:4">
      <c r="A33" s="186" t="s">
        <v>45</v>
      </c>
      <c r="B33" s="177"/>
      <c r="C33" s="186" t="s">
        <v>46</v>
      </c>
      <c r="D33" s="177"/>
    </row>
    <row r="34" s="1" customFormat="1" ht="16.5" customHeight="1" spans="1:4">
      <c r="A34" s="269" t="s">
        <v>47</v>
      </c>
      <c r="B34" s="178"/>
      <c r="C34" s="269" t="s">
        <v>47</v>
      </c>
      <c r="D34" s="178"/>
    </row>
    <row r="35" s="1" customFormat="1" ht="16.5" customHeight="1" spans="1:4">
      <c r="A35" s="269" t="s">
        <v>48</v>
      </c>
      <c r="B35" s="178"/>
      <c r="C35" s="269" t="s">
        <v>49</v>
      </c>
      <c r="D35" s="178"/>
    </row>
    <row r="36" s="1" customFormat="1" ht="16.5" customHeight="1" spans="1:4">
      <c r="A36" s="231" t="s">
        <v>50</v>
      </c>
      <c r="B36" s="177">
        <v>1461906.29</v>
      </c>
      <c r="C36" s="231" t="s">
        <v>51</v>
      </c>
      <c r="D36" s="177">
        <v>1461906.29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22" sqref="B2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s="1" customFormat="1" ht="17.25" customHeight="1" spans="1:1">
      <c r="A1" s="205" t="s">
        <v>52</v>
      </c>
    </row>
    <row r="2" s="1" customFormat="1" ht="41.25" customHeight="1" spans="1:1">
      <c r="A2" s="224" t="str">
        <f>"2025"&amp;"年部门收入预算表"</f>
        <v>2025年部门收入预算表</v>
      </c>
    </row>
    <row r="3" s="1" customFormat="1" ht="17.25" customHeight="1" spans="1:19">
      <c r="A3" s="225" t="str">
        <f>"单位名称："&amp;"寻甸回族彝族自治县妇女联合会"</f>
        <v>单位名称：寻甸回族彝族自治县妇女联合会</v>
      </c>
      <c r="S3" s="223" t="s">
        <v>1</v>
      </c>
    </row>
    <row r="4" s="1" customFormat="1" ht="21.75" customHeight="1" spans="1:19">
      <c r="A4" s="251" t="s">
        <v>53</v>
      </c>
      <c r="B4" s="252" t="s">
        <v>54</v>
      </c>
      <c r="C4" s="252" t="s">
        <v>55</v>
      </c>
      <c r="D4" s="253" t="s">
        <v>56</v>
      </c>
      <c r="E4" s="253"/>
      <c r="F4" s="253"/>
      <c r="G4" s="253"/>
      <c r="H4" s="253"/>
      <c r="I4" s="262"/>
      <c r="J4" s="253"/>
      <c r="K4" s="253"/>
      <c r="L4" s="253"/>
      <c r="M4" s="253"/>
      <c r="N4" s="263"/>
      <c r="O4" s="253" t="s">
        <v>45</v>
      </c>
      <c r="P4" s="253"/>
      <c r="Q4" s="253"/>
      <c r="R4" s="253"/>
      <c r="S4" s="263"/>
    </row>
    <row r="5" s="1" customFormat="1" ht="27" customHeight="1" spans="1:19">
      <c r="A5" s="254"/>
      <c r="B5" s="255"/>
      <c r="C5" s="255"/>
      <c r="D5" s="255" t="s">
        <v>57</v>
      </c>
      <c r="E5" s="255" t="s">
        <v>58</v>
      </c>
      <c r="F5" s="255" t="s">
        <v>59</v>
      </c>
      <c r="G5" s="255" t="s">
        <v>60</v>
      </c>
      <c r="H5" s="255" t="s">
        <v>61</v>
      </c>
      <c r="I5" s="264" t="s">
        <v>62</v>
      </c>
      <c r="J5" s="265"/>
      <c r="K5" s="265"/>
      <c r="L5" s="265"/>
      <c r="M5" s="265"/>
      <c r="N5" s="266"/>
      <c r="O5" s="255" t="s">
        <v>57</v>
      </c>
      <c r="P5" s="255" t="s">
        <v>58</v>
      </c>
      <c r="Q5" s="255" t="s">
        <v>59</v>
      </c>
      <c r="R5" s="255" t="s">
        <v>60</v>
      </c>
      <c r="S5" s="255" t="s">
        <v>63</v>
      </c>
    </row>
    <row r="6" s="1" customFormat="1" ht="30" customHeight="1" spans="1:19">
      <c r="A6" s="256"/>
      <c r="B6" s="257"/>
      <c r="C6" s="258"/>
      <c r="D6" s="258"/>
      <c r="E6" s="258"/>
      <c r="F6" s="258"/>
      <c r="G6" s="258"/>
      <c r="H6" s="258"/>
      <c r="I6" s="164" t="s">
        <v>57</v>
      </c>
      <c r="J6" s="266" t="s">
        <v>64</v>
      </c>
      <c r="K6" s="266" t="s">
        <v>65</v>
      </c>
      <c r="L6" s="266" t="s">
        <v>66</v>
      </c>
      <c r="M6" s="266" t="s">
        <v>67</v>
      </c>
      <c r="N6" s="266" t="s">
        <v>68</v>
      </c>
      <c r="O6" s="267"/>
      <c r="P6" s="267"/>
      <c r="Q6" s="267"/>
      <c r="R6" s="267"/>
      <c r="S6" s="258"/>
    </row>
    <row r="7" s="1" customFormat="1" ht="15" customHeight="1" spans="1:19">
      <c r="A7" s="259">
        <v>1</v>
      </c>
      <c r="B7" s="259">
        <v>2</v>
      </c>
      <c r="C7" s="259">
        <v>3</v>
      </c>
      <c r="D7" s="259">
        <v>4</v>
      </c>
      <c r="E7" s="259">
        <v>5</v>
      </c>
      <c r="F7" s="259">
        <v>6</v>
      </c>
      <c r="G7" s="259">
        <v>7</v>
      </c>
      <c r="H7" s="259">
        <v>8</v>
      </c>
      <c r="I7" s="164">
        <v>9</v>
      </c>
      <c r="J7" s="259">
        <v>10</v>
      </c>
      <c r="K7" s="259">
        <v>11</v>
      </c>
      <c r="L7" s="259">
        <v>12</v>
      </c>
      <c r="M7" s="259">
        <v>13</v>
      </c>
      <c r="N7" s="259">
        <v>14</v>
      </c>
      <c r="O7" s="259">
        <v>15</v>
      </c>
      <c r="P7" s="259">
        <v>16</v>
      </c>
      <c r="Q7" s="259">
        <v>17</v>
      </c>
      <c r="R7" s="259">
        <v>18</v>
      </c>
      <c r="S7" s="259">
        <v>19</v>
      </c>
    </row>
    <row r="8" s="1" customFormat="1" ht="18" customHeight="1" spans="1:19">
      <c r="A8" s="21" t="s">
        <v>69</v>
      </c>
      <c r="B8" s="21" t="s">
        <v>70</v>
      </c>
      <c r="C8" s="178">
        <v>1461906.29</v>
      </c>
      <c r="D8" s="177">
        <v>1461906.29</v>
      </c>
      <c r="E8" s="177">
        <v>1461906.29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</row>
    <row r="9" s="1" customFormat="1" ht="18" customHeight="1" spans="1:19">
      <c r="A9" s="260" t="s">
        <v>71</v>
      </c>
      <c r="B9" s="260" t="s">
        <v>70</v>
      </c>
      <c r="C9" s="178">
        <v>1461906.29</v>
      </c>
      <c r="D9" s="177">
        <v>1461906.29</v>
      </c>
      <c r="E9" s="177">
        <v>1461906.29</v>
      </c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</row>
    <row r="10" s="1" customFormat="1" ht="18" customHeight="1" spans="1:19">
      <c r="A10" s="207" t="s">
        <v>55</v>
      </c>
      <c r="B10" s="261"/>
      <c r="C10" s="177">
        <v>1461906.29</v>
      </c>
      <c r="D10" s="177">
        <v>1461906.29</v>
      </c>
      <c r="E10" s="177">
        <v>1461906.29</v>
      </c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8" activePane="bottomLeft" state="frozen"/>
      <selection/>
      <selection pane="bottomLeft" activeCell="A1" sqref="$A1:$XFD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s="1" customFormat="1" ht="17.25" customHeight="1" spans="1:1">
      <c r="A1" s="223" t="s">
        <v>72</v>
      </c>
    </row>
    <row r="2" s="1" customFormat="1" ht="41.25" customHeight="1" spans="1:1">
      <c r="A2" s="224" t="str">
        <f>"2025"&amp;"年部门支出预算表"</f>
        <v>2025年部门支出预算表</v>
      </c>
    </row>
    <row r="3" s="1" customFormat="1" ht="17.25" customHeight="1" spans="1:15">
      <c r="A3" s="225" t="str">
        <f>"单位名称："&amp;"寻甸回族彝族自治县妇女联合会"</f>
        <v>单位名称：寻甸回族彝族自治县妇女联合会</v>
      </c>
      <c r="O3" s="223" t="s">
        <v>1</v>
      </c>
    </row>
    <row r="4" s="1" customFormat="1" ht="27" customHeight="1" spans="1:15">
      <c r="A4" s="235" t="s">
        <v>73</v>
      </c>
      <c r="B4" s="235" t="s">
        <v>74</v>
      </c>
      <c r="C4" s="235" t="s">
        <v>55</v>
      </c>
      <c r="D4" s="236" t="s">
        <v>58</v>
      </c>
      <c r="E4" s="237"/>
      <c r="F4" s="238"/>
      <c r="G4" s="239" t="s">
        <v>59</v>
      </c>
      <c r="H4" s="239" t="s">
        <v>60</v>
      </c>
      <c r="I4" s="239" t="s">
        <v>75</v>
      </c>
      <c r="J4" s="236" t="s">
        <v>62</v>
      </c>
      <c r="K4" s="237"/>
      <c r="L4" s="237"/>
      <c r="M4" s="237"/>
      <c r="N4" s="248"/>
      <c r="O4" s="249"/>
    </row>
    <row r="5" s="1" customFormat="1" ht="42" customHeight="1" spans="1:15">
      <c r="A5" s="240"/>
      <c r="B5" s="240"/>
      <c r="C5" s="241"/>
      <c r="D5" s="242" t="s">
        <v>57</v>
      </c>
      <c r="E5" s="242" t="s">
        <v>76</v>
      </c>
      <c r="F5" s="242" t="s">
        <v>77</v>
      </c>
      <c r="G5" s="241"/>
      <c r="H5" s="241"/>
      <c r="I5" s="250"/>
      <c r="J5" s="242" t="s">
        <v>57</v>
      </c>
      <c r="K5" s="227" t="s">
        <v>78</v>
      </c>
      <c r="L5" s="227" t="s">
        <v>79</v>
      </c>
      <c r="M5" s="227" t="s">
        <v>80</v>
      </c>
      <c r="N5" s="227" t="s">
        <v>81</v>
      </c>
      <c r="O5" s="227" t="s">
        <v>82</v>
      </c>
    </row>
    <row r="6" s="1" customFormat="1" ht="18" customHeight="1" spans="1:15">
      <c r="A6" s="243" t="s">
        <v>83</v>
      </c>
      <c r="B6" s="243" t="s">
        <v>84</v>
      </c>
      <c r="C6" s="243" t="s">
        <v>85</v>
      </c>
      <c r="D6" s="212" t="s">
        <v>86</v>
      </c>
      <c r="E6" s="212" t="s">
        <v>87</v>
      </c>
      <c r="F6" s="212" t="s">
        <v>88</v>
      </c>
      <c r="G6" s="212" t="s">
        <v>89</v>
      </c>
      <c r="H6" s="212" t="s">
        <v>90</v>
      </c>
      <c r="I6" s="212" t="s">
        <v>91</v>
      </c>
      <c r="J6" s="212" t="s">
        <v>92</v>
      </c>
      <c r="K6" s="212" t="s">
        <v>93</v>
      </c>
      <c r="L6" s="212" t="s">
        <v>94</v>
      </c>
      <c r="M6" s="212" t="s">
        <v>95</v>
      </c>
      <c r="N6" s="243" t="s">
        <v>96</v>
      </c>
      <c r="O6" s="212" t="s">
        <v>97</v>
      </c>
    </row>
    <row r="7" s="1" customFormat="1" ht="21" customHeight="1" spans="1:15">
      <c r="A7" s="244" t="s">
        <v>98</v>
      </c>
      <c r="B7" s="244" t="s">
        <v>99</v>
      </c>
      <c r="C7" s="177">
        <v>1104127</v>
      </c>
      <c r="D7" s="177">
        <v>1104127</v>
      </c>
      <c r="E7" s="177">
        <v>964057</v>
      </c>
      <c r="F7" s="177">
        <v>140070</v>
      </c>
      <c r="G7" s="177"/>
      <c r="H7" s="177"/>
      <c r="I7" s="177"/>
      <c r="J7" s="177"/>
      <c r="K7" s="177"/>
      <c r="L7" s="177"/>
      <c r="M7" s="177"/>
      <c r="N7" s="177"/>
      <c r="O7" s="177"/>
    </row>
    <row r="8" s="1" customFormat="1" ht="21" customHeight="1" spans="1:15">
      <c r="A8" s="245" t="s">
        <v>100</v>
      </c>
      <c r="B8" s="245" t="s">
        <v>101</v>
      </c>
      <c r="C8" s="177">
        <v>1104127</v>
      </c>
      <c r="D8" s="177">
        <v>1104127</v>
      </c>
      <c r="E8" s="177">
        <v>964057</v>
      </c>
      <c r="F8" s="177">
        <v>140070</v>
      </c>
      <c r="G8" s="177"/>
      <c r="H8" s="177"/>
      <c r="I8" s="177"/>
      <c r="J8" s="177"/>
      <c r="K8" s="177"/>
      <c r="L8" s="177"/>
      <c r="M8" s="177"/>
      <c r="N8" s="177"/>
      <c r="O8" s="177"/>
    </row>
    <row r="9" s="1" customFormat="1" ht="21" customHeight="1" spans="1:15">
      <c r="A9" s="246" t="s">
        <v>102</v>
      </c>
      <c r="B9" s="246" t="s">
        <v>103</v>
      </c>
      <c r="C9" s="177">
        <v>1104127</v>
      </c>
      <c r="D9" s="177">
        <v>1104127</v>
      </c>
      <c r="E9" s="177">
        <v>964057</v>
      </c>
      <c r="F9" s="177">
        <v>140070</v>
      </c>
      <c r="G9" s="177"/>
      <c r="H9" s="177"/>
      <c r="I9" s="177"/>
      <c r="J9" s="177"/>
      <c r="K9" s="177"/>
      <c r="L9" s="177"/>
      <c r="M9" s="177"/>
      <c r="N9" s="177"/>
      <c r="O9" s="177"/>
    </row>
    <row r="10" s="1" customFormat="1" ht="21" customHeight="1" spans="1:15">
      <c r="A10" s="244" t="s">
        <v>104</v>
      </c>
      <c r="B10" s="244" t="s">
        <v>105</v>
      </c>
      <c r="C10" s="177">
        <v>138852.87</v>
      </c>
      <c r="D10" s="177">
        <v>138852.87</v>
      </c>
      <c r="E10" s="177">
        <v>129701.91</v>
      </c>
      <c r="F10" s="177">
        <v>9150.96</v>
      </c>
      <c r="G10" s="177"/>
      <c r="H10" s="177"/>
      <c r="I10" s="177"/>
      <c r="J10" s="177"/>
      <c r="K10" s="177"/>
      <c r="L10" s="177"/>
      <c r="M10" s="177"/>
      <c r="N10" s="177"/>
      <c r="O10" s="177"/>
    </row>
    <row r="11" s="1" customFormat="1" ht="21" customHeight="1" spans="1:15">
      <c r="A11" s="245" t="s">
        <v>106</v>
      </c>
      <c r="B11" s="245" t="s">
        <v>107</v>
      </c>
      <c r="C11" s="177">
        <v>129701.91</v>
      </c>
      <c r="D11" s="177">
        <v>129701.91</v>
      </c>
      <c r="E11" s="177">
        <v>129701.91</v>
      </c>
      <c r="F11" s="177"/>
      <c r="G11" s="177"/>
      <c r="H11" s="177"/>
      <c r="I11" s="177"/>
      <c r="J11" s="177"/>
      <c r="K11" s="177"/>
      <c r="L11" s="177"/>
      <c r="M11" s="177"/>
      <c r="N11" s="177"/>
      <c r="O11" s="177"/>
    </row>
    <row r="12" s="1" customFormat="1" ht="21" customHeight="1" spans="1:15">
      <c r="A12" s="246" t="s">
        <v>108</v>
      </c>
      <c r="B12" s="246" t="s">
        <v>109</v>
      </c>
      <c r="C12" s="177">
        <v>127301.91</v>
      </c>
      <c r="D12" s="177">
        <v>127301.91</v>
      </c>
      <c r="E12" s="177">
        <v>127301.91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</row>
    <row r="13" s="1" customFormat="1" ht="21" customHeight="1" spans="1:15">
      <c r="A13" s="246" t="s">
        <v>110</v>
      </c>
      <c r="B13" s="246" t="s">
        <v>111</v>
      </c>
      <c r="C13" s="177">
        <v>2400</v>
      </c>
      <c r="D13" s="177">
        <v>2400</v>
      </c>
      <c r="E13" s="177">
        <v>2400</v>
      </c>
      <c r="F13" s="177"/>
      <c r="G13" s="177"/>
      <c r="H13" s="177"/>
      <c r="I13" s="177"/>
      <c r="J13" s="177"/>
      <c r="K13" s="177"/>
      <c r="L13" s="177"/>
      <c r="M13" s="177"/>
      <c r="N13" s="177"/>
      <c r="O13" s="177"/>
    </row>
    <row r="14" s="1" customFormat="1" ht="21" customHeight="1" spans="1:15">
      <c r="A14" s="245" t="s">
        <v>112</v>
      </c>
      <c r="B14" s="245" t="s">
        <v>113</v>
      </c>
      <c r="C14" s="177">
        <v>9150.96</v>
      </c>
      <c r="D14" s="177">
        <v>9150.96</v>
      </c>
      <c r="E14" s="177"/>
      <c r="F14" s="177">
        <v>9150.96</v>
      </c>
      <c r="G14" s="177"/>
      <c r="H14" s="177"/>
      <c r="I14" s="177"/>
      <c r="J14" s="177"/>
      <c r="K14" s="177"/>
      <c r="L14" s="177"/>
      <c r="M14" s="177"/>
      <c r="N14" s="177"/>
      <c r="O14" s="177"/>
    </row>
    <row r="15" s="1" customFormat="1" ht="21" customHeight="1" spans="1:15">
      <c r="A15" s="246" t="s">
        <v>114</v>
      </c>
      <c r="B15" s="246" t="s">
        <v>115</v>
      </c>
      <c r="C15" s="177">
        <v>9150.96</v>
      </c>
      <c r="D15" s="177">
        <v>9150.96</v>
      </c>
      <c r="E15" s="177"/>
      <c r="F15" s="177">
        <v>9150.96</v>
      </c>
      <c r="G15" s="177"/>
      <c r="H15" s="177"/>
      <c r="I15" s="177"/>
      <c r="J15" s="177"/>
      <c r="K15" s="177"/>
      <c r="L15" s="177"/>
      <c r="M15" s="177"/>
      <c r="N15" s="177"/>
      <c r="O15" s="177"/>
    </row>
    <row r="16" s="1" customFormat="1" ht="21" customHeight="1" spans="1:15">
      <c r="A16" s="244" t="s">
        <v>116</v>
      </c>
      <c r="B16" s="244" t="s">
        <v>117</v>
      </c>
      <c r="C16" s="177">
        <v>123449.98</v>
      </c>
      <c r="D16" s="177">
        <v>123449.98</v>
      </c>
      <c r="E16" s="177">
        <v>123449.98</v>
      </c>
      <c r="F16" s="177"/>
      <c r="G16" s="177"/>
      <c r="H16" s="177"/>
      <c r="I16" s="177"/>
      <c r="J16" s="177"/>
      <c r="K16" s="177"/>
      <c r="L16" s="177"/>
      <c r="M16" s="177"/>
      <c r="N16" s="177"/>
      <c r="O16" s="177"/>
    </row>
    <row r="17" s="1" customFormat="1" ht="21" customHeight="1" spans="1:15">
      <c r="A17" s="245" t="s">
        <v>118</v>
      </c>
      <c r="B17" s="245" t="s">
        <v>119</v>
      </c>
      <c r="C17" s="177">
        <v>123449.98</v>
      </c>
      <c r="D17" s="177">
        <v>123449.98</v>
      </c>
      <c r="E17" s="177">
        <v>123449.98</v>
      </c>
      <c r="F17" s="177"/>
      <c r="G17" s="177"/>
      <c r="H17" s="177"/>
      <c r="I17" s="177"/>
      <c r="J17" s="177"/>
      <c r="K17" s="177"/>
      <c r="L17" s="177"/>
      <c r="M17" s="177"/>
      <c r="N17" s="177"/>
      <c r="O17" s="177"/>
    </row>
    <row r="18" s="1" customFormat="1" ht="21" customHeight="1" spans="1:15">
      <c r="A18" s="246" t="s">
        <v>120</v>
      </c>
      <c r="B18" s="246" t="s">
        <v>121</v>
      </c>
      <c r="C18" s="177">
        <v>68693.82</v>
      </c>
      <c r="D18" s="177">
        <v>68693.82</v>
      </c>
      <c r="E18" s="177">
        <v>68693.82</v>
      </c>
      <c r="F18" s="177"/>
      <c r="G18" s="177"/>
      <c r="H18" s="177"/>
      <c r="I18" s="177"/>
      <c r="J18" s="177"/>
      <c r="K18" s="177"/>
      <c r="L18" s="177"/>
      <c r="M18" s="177"/>
      <c r="N18" s="177"/>
      <c r="O18" s="177"/>
    </row>
    <row r="19" s="1" customFormat="1" ht="21" customHeight="1" spans="1:15">
      <c r="A19" s="246" t="s">
        <v>122</v>
      </c>
      <c r="B19" s="246" t="s">
        <v>123</v>
      </c>
      <c r="C19" s="177">
        <v>50693.85</v>
      </c>
      <c r="D19" s="177">
        <v>50693.85</v>
      </c>
      <c r="E19" s="177">
        <v>50693.85</v>
      </c>
      <c r="F19" s="177"/>
      <c r="G19" s="177"/>
      <c r="H19" s="177"/>
      <c r="I19" s="177"/>
      <c r="J19" s="177"/>
      <c r="K19" s="177"/>
      <c r="L19" s="177"/>
      <c r="M19" s="177"/>
      <c r="N19" s="177"/>
      <c r="O19" s="177"/>
    </row>
    <row r="20" s="1" customFormat="1" ht="21" customHeight="1" spans="1:15">
      <c r="A20" s="246" t="s">
        <v>124</v>
      </c>
      <c r="B20" s="246" t="s">
        <v>125</v>
      </c>
      <c r="C20" s="177">
        <v>4062.31</v>
      </c>
      <c r="D20" s="177">
        <v>4062.31</v>
      </c>
      <c r="E20" s="177">
        <v>4062.31</v>
      </c>
      <c r="F20" s="177"/>
      <c r="G20" s="177"/>
      <c r="H20" s="177"/>
      <c r="I20" s="177"/>
      <c r="J20" s="177"/>
      <c r="K20" s="177"/>
      <c r="L20" s="177"/>
      <c r="M20" s="177"/>
      <c r="N20" s="177"/>
      <c r="O20" s="177"/>
    </row>
    <row r="21" s="1" customFormat="1" ht="21" customHeight="1" spans="1:15">
      <c r="A21" s="244" t="s">
        <v>126</v>
      </c>
      <c r="B21" s="244" t="s">
        <v>127</v>
      </c>
      <c r="C21" s="177">
        <v>95476.44</v>
      </c>
      <c r="D21" s="177">
        <v>95476.44</v>
      </c>
      <c r="E21" s="177">
        <v>95476.44</v>
      </c>
      <c r="F21" s="177"/>
      <c r="G21" s="177"/>
      <c r="H21" s="177"/>
      <c r="I21" s="177"/>
      <c r="J21" s="177"/>
      <c r="K21" s="177"/>
      <c r="L21" s="177"/>
      <c r="M21" s="177"/>
      <c r="N21" s="177"/>
      <c r="O21" s="177"/>
    </row>
    <row r="22" s="1" customFormat="1" ht="21" customHeight="1" spans="1:15">
      <c r="A22" s="245" t="s">
        <v>128</v>
      </c>
      <c r="B22" s="245" t="s">
        <v>129</v>
      </c>
      <c r="C22" s="177">
        <v>95476.44</v>
      </c>
      <c r="D22" s="177">
        <v>95476.44</v>
      </c>
      <c r="E22" s="177">
        <v>95476.44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</row>
    <row r="23" s="1" customFormat="1" ht="21" customHeight="1" spans="1:15">
      <c r="A23" s="246" t="s">
        <v>130</v>
      </c>
      <c r="B23" s="246" t="s">
        <v>131</v>
      </c>
      <c r="C23" s="177">
        <v>95476.44</v>
      </c>
      <c r="D23" s="177">
        <v>95476.44</v>
      </c>
      <c r="E23" s="177">
        <v>95476.44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="1" customFormat="1" ht="21" customHeight="1" spans="1:15">
      <c r="A24" s="247" t="s">
        <v>55</v>
      </c>
      <c r="B24" s="171"/>
      <c r="C24" s="177">
        <v>1461906.29</v>
      </c>
      <c r="D24" s="177">
        <v>1461906.29</v>
      </c>
      <c r="E24" s="177">
        <v>1312685.33</v>
      </c>
      <c r="F24" s="177">
        <v>149220.96</v>
      </c>
      <c r="G24" s="177"/>
      <c r="H24" s="177"/>
      <c r="I24" s="177"/>
      <c r="J24" s="177"/>
      <c r="K24" s="177"/>
      <c r="L24" s="177"/>
      <c r="M24" s="177"/>
      <c r="N24" s="177"/>
      <c r="O24" s="177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7" activePane="bottomLeft" state="frozen"/>
      <selection/>
      <selection pane="bottomLeft" activeCell="A1" sqref="$A1:$XFD34"/>
    </sheetView>
  </sheetViews>
  <sheetFormatPr defaultColWidth="8.575" defaultRowHeight="12.75" customHeight="1" outlineLevelCol="3"/>
  <cols>
    <col min="1" max="4" width="35.575" customWidth="1"/>
  </cols>
  <sheetData>
    <row r="1" s="1" customFormat="1" ht="15" customHeight="1" spans="1:4">
      <c r="A1" s="200"/>
      <c r="B1" s="223"/>
      <c r="C1" s="223"/>
      <c r="D1" s="223" t="s">
        <v>132</v>
      </c>
    </row>
    <row r="2" s="1" customFormat="1" ht="41.25" customHeight="1" spans="1:1">
      <c r="A2" s="224" t="str">
        <f>"2025"&amp;"年部门财政拨款收支预算总表"</f>
        <v>2025年部门财政拨款收支预算总表</v>
      </c>
    </row>
    <row r="3" s="1" customFormat="1" ht="17.25" customHeight="1" spans="1:4">
      <c r="A3" s="225" t="str">
        <f>"单位名称："&amp;"寻甸回族彝族自治县妇女联合会"</f>
        <v>单位名称：寻甸回族彝族自治县妇女联合会</v>
      </c>
      <c r="B3" s="226"/>
      <c r="C3" s="1"/>
      <c r="D3" s="223" t="s">
        <v>1</v>
      </c>
    </row>
    <row r="4" s="1" customFormat="1" ht="17.25" customHeight="1" spans="1:4">
      <c r="A4" s="227" t="s">
        <v>2</v>
      </c>
      <c r="B4" s="228"/>
      <c r="C4" s="227" t="s">
        <v>3</v>
      </c>
      <c r="D4" s="228"/>
    </row>
    <row r="5" s="1" customFormat="1" ht="18.75" customHeight="1" spans="1:4">
      <c r="A5" s="227" t="s">
        <v>4</v>
      </c>
      <c r="B5" s="227" t="s">
        <v>5</v>
      </c>
      <c r="C5" s="227" t="s">
        <v>6</v>
      </c>
      <c r="D5" s="227" t="s">
        <v>5</v>
      </c>
    </row>
    <row r="6" s="1" customFormat="1" ht="16.5" customHeight="1" spans="1:4">
      <c r="A6" s="229" t="s">
        <v>133</v>
      </c>
      <c r="B6" s="177">
        <v>1461906.29</v>
      </c>
      <c r="C6" s="229" t="s">
        <v>134</v>
      </c>
      <c r="D6" s="178">
        <v>1461906.29</v>
      </c>
    </row>
    <row r="7" s="1" customFormat="1" ht="16.5" customHeight="1" spans="1:4">
      <c r="A7" s="229" t="s">
        <v>135</v>
      </c>
      <c r="B7" s="177">
        <v>1461906.29</v>
      </c>
      <c r="C7" s="229" t="s">
        <v>136</v>
      </c>
      <c r="D7" s="178">
        <v>1104127</v>
      </c>
    </row>
    <row r="8" s="1" customFormat="1" ht="16.5" customHeight="1" spans="1:4">
      <c r="A8" s="229" t="s">
        <v>137</v>
      </c>
      <c r="B8" s="177"/>
      <c r="C8" s="229" t="s">
        <v>138</v>
      </c>
      <c r="D8" s="178"/>
    </row>
    <row r="9" s="1" customFormat="1" ht="16.5" customHeight="1" spans="1:4">
      <c r="A9" s="229" t="s">
        <v>139</v>
      </c>
      <c r="B9" s="177"/>
      <c r="C9" s="229" t="s">
        <v>140</v>
      </c>
      <c r="D9" s="178"/>
    </row>
    <row r="10" s="1" customFormat="1" ht="16.5" customHeight="1" spans="1:4">
      <c r="A10" s="229" t="s">
        <v>141</v>
      </c>
      <c r="B10" s="177"/>
      <c r="C10" s="229" t="s">
        <v>142</v>
      </c>
      <c r="D10" s="178"/>
    </row>
    <row r="11" s="1" customFormat="1" ht="16.5" customHeight="1" spans="1:4">
      <c r="A11" s="229" t="s">
        <v>135</v>
      </c>
      <c r="B11" s="177"/>
      <c r="C11" s="229" t="s">
        <v>143</v>
      </c>
      <c r="D11" s="178"/>
    </row>
    <row r="12" s="1" customFormat="1" ht="16.5" customHeight="1" spans="1:4">
      <c r="A12" s="186" t="s">
        <v>137</v>
      </c>
      <c r="B12" s="177"/>
      <c r="C12" s="162" t="s">
        <v>144</v>
      </c>
      <c r="D12" s="178"/>
    </row>
    <row r="13" s="1" customFormat="1" ht="16.5" customHeight="1" spans="1:4">
      <c r="A13" s="186" t="s">
        <v>139</v>
      </c>
      <c r="B13" s="177"/>
      <c r="C13" s="162" t="s">
        <v>145</v>
      </c>
      <c r="D13" s="178"/>
    </row>
    <row r="14" s="1" customFormat="1" ht="16.5" customHeight="1" spans="1:4">
      <c r="A14" s="230"/>
      <c r="B14" s="177"/>
      <c r="C14" s="162" t="s">
        <v>146</v>
      </c>
      <c r="D14" s="178">
        <v>138852.87</v>
      </c>
    </row>
    <row r="15" s="1" customFormat="1" ht="16.5" customHeight="1" spans="1:4">
      <c r="A15" s="230"/>
      <c r="B15" s="177"/>
      <c r="C15" s="162" t="s">
        <v>147</v>
      </c>
      <c r="D15" s="178">
        <v>123449.98</v>
      </c>
    </row>
    <row r="16" s="1" customFormat="1" ht="16.5" customHeight="1" spans="1:4">
      <c r="A16" s="230"/>
      <c r="B16" s="177"/>
      <c r="C16" s="162" t="s">
        <v>148</v>
      </c>
      <c r="D16" s="178"/>
    </row>
    <row r="17" s="1" customFormat="1" ht="16.5" customHeight="1" spans="1:4">
      <c r="A17" s="230"/>
      <c r="B17" s="177"/>
      <c r="C17" s="162" t="s">
        <v>149</v>
      </c>
      <c r="D17" s="178"/>
    </row>
    <row r="18" s="1" customFormat="1" ht="16.5" customHeight="1" spans="1:4">
      <c r="A18" s="230"/>
      <c r="B18" s="177"/>
      <c r="C18" s="162" t="s">
        <v>150</v>
      </c>
      <c r="D18" s="178"/>
    </row>
    <row r="19" s="1" customFormat="1" ht="16.5" customHeight="1" spans="1:4">
      <c r="A19" s="230"/>
      <c r="B19" s="177"/>
      <c r="C19" s="162" t="s">
        <v>151</v>
      </c>
      <c r="D19" s="178"/>
    </row>
    <row r="20" s="1" customFormat="1" ht="16.5" customHeight="1" spans="1:4">
      <c r="A20" s="230"/>
      <c r="B20" s="177"/>
      <c r="C20" s="162" t="s">
        <v>152</v>
      </c>
      <c r="D20" s="178"/>
    </row>
    <row r="21" s="1" customFormat="1" ht="16.5" customHeight="1" spans="1:4">
      <c r="A21" s="230"/>
      <c r="B21" s="177"/>
      <c r="C21" s="162" t="s">
        <v>153</v>
      </c>
      <c r="D21" s="178"/>
    </row>
    <row r="22" s="1" customFormat="1" ht="16.5" customHeight="1" spans="1:4">
      <c r="A22" s="230"/>
      <c r="B22" s="177"/>
      <c r="C22" s="162" t="s">
        <v>154</v>
      </c>
      <c r="D22" s="178"/>
    </row>
    <row r="23" s="1" customFormat="1" ht="16.5" customHeight="1" spans="1:4">
      <c r="A23" s="230"/>
      <c r="B23" s="177"/>
      <c r="C23" s="162" t="s">
        <v>155</v>
      </c>
      <c r="D23" s="178"/>
    </row>
    <row r="24" s="1" customFormat="1" ht="16.5" customHeight="1" spans="1:4">
      <c r="A24" s="230"/>
      <c r="B24" s="177"/>
      <c r="C24" s="162" t="s">
        <v>156</v>
      </c>
      <c r="D24" s="178"/>
    </row>
    <row r="25" s="1" customFormat="1" ht="16.5" customHeight="1" spans="1:4">
      <c r="A25" s="230"/>
      <c r="B25" s="177"/>
      <c r="C25" s="162" t="s">
        <v>157</v>
      </c>
      <c r="D25" s="178">
        <v>95476.44</v>
      </c>
    </row>
    <row r="26" s="1" customFormat="1" ht="16.5" customHeight="1" spans="1:4">
      <c r="A26" s="230"/>
      <c r="B26" s="177"/>
      <c r="C26" s="162" t="s">
        <v>158</v>
      </c>
      <c r="D26" s="178"/>
    </row>
    <row r="27" s="1" customFormat="1" ht="16.5" customHeight="1" spans="1:4">
      <c r="A27" s="230"/>
      <c r="B27" s="177"/>
      <c r="C27" s="162" t="s">
        <v>159</v>
      </c>
      <c r="D27" s="178"/>
    </row>
    <row r="28" s="1" customFormat="1" ht="16.5" customHeight="1" spans="1:4">
      <c r="A28" s="230"/>
      <c r="B28" s="177"/>
      <c r="C28" s="162" t="s">
        <v>160</v>
      </c>
      <c r="D28" s="178"/>
    </row>
    <row r="29" s="1" customFormat="1" ht="16.5" customHeight="1" spans="1:4">
      <c r="A29" s="230"/>
      <c r="B29" s="177"/>
      <c r="C29" s="162" t="s">
        <v>161</v>
      </c>
      <c r="D29" s="178"/>
    </row>
    <row r="30" s="1" customFormat="1" ht="16.5" customHeight="1" spans="1:4">
      <c r="A30" s="230"/>
      <c r="B30" s="177"/>
      <c r="C30" s="162" t="s">
        <v>162</v>
      </c>
      <c r="D30" s="178"/>
    </row>
    <row r="31" s="1" customFormat="1" ht="16.5" customHeight="1" spans="1:4">
      <c r="A31" s="230"/>
      <c r="B31" s="177"/>
      <c r="C31" s="186" t="s">
        <v>163</v>
      </c>
      <c r="D31" s="178"/>
    </row>
    <row r="32" s="1" customFormat="1" ht="16.5" customHeight="1" spans="1:4">
      <c r="A32" s="230"/>
      <c r="B32" s="177"/>
      <c r="C32" s="186" t="s">
        <v>164</v>
      </c>
      <c r="D32" s="178"/>
    </row>
    <row r="33" s="1" customFormat="1" ht="16.5" customHeight="1" spans="1:4">
      <c r="A33" s="230"/>
      <c r="B33" s="177"/>
      <c r="C33" s="161" t="s">
        <v>165</v>
      </c>
      <c r="D33" s="178"/>
    </row>
    <row r="34" s="1" customFormat="1" ht="15" customHeight="1" spans="1:4">
      <c r="A34" s="231" t="s">
        <v>50</v>
      </c>
      <c r="B34" s="232">
        <v>1461906.29</v>
      </c>
      <c r="C34" s="231" t="s">
        <v>51</v>
      </c>
      <c r="D34" s="232">
        <v>1461906.29</v>
      </c>
    </row>
    <row r="35" ht="15" customHeight="1" spans="1:4">
      <c r="A35" s="233" t="s">
        <v>50</v>
      </c>
      <c r="B35" s="234"/>
      <c r="C35" s="233" t="s">
        <v>51</v>
      </c>
      <c r="D35" s="234"/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$A1:$XFD2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s="1" customFormat="1" customHeight="1" spans="4:7">
      <c r="D1" s="167"/>
      <c r="E1" s="1"/>
      <c r="F1" s="213"/>
      <c r="G1" s="179" t="s">
        <v>166</v>
      </c>
    </row>
    <row r="2" s="1" customFormat="1" ht="41.25" customHeight="1" spans="1:7">
      <c r="A2" s="214" t="str">
        <f>"2025"&amp;"年一般公共预算支出预算表（按功能科目分类）"</f>
        <v>2025年一般公共预算支出预算表（按功能科目分类）</v>
      </c>
      <c r="B2" s="214"/>
      <c r="C2" s="214"/>
      <c r="D2" s="214"/>
      <c r="E2" s="214"/>
      <c r="F2" s="214"/>
      <c r="G2" s="214"/>
    </row>
    <row r="3" s="1" customFormat="1" ht="18" customHeight="1" spans="1:7">
      <c r="A3" s="5" t="str">
        <f>"单位名称："&amp;"寻甸回族彝族自治县妇女联合会"</f>
        <v>单位名称：寻甸回族彝族自治县妇女联合会</v>
      </c>
      <c r="F3" s="215"/>
      <c r="G3" s="179" t="s">
        <v>1</v>
      </c>
    </row>
    <row r="4" s="1" customFormat="1" ht="20.25" customHeight="1" spans="1:7">
      <c r="A4" s="216" t="s">
        <v>167</v>
      </c>
      <c r="B4" s="217"/>
      <c r="C4" s="193" t="s">
        <v>55</v>
      </c>
      <c r="D4" s="191" t="s">
        <v>76</v>
      </c>
      <c r="E4" s="12"/>
      <c r="F4" s="13"/>
      <c r="G4" s="174" t="s">
        <v>77</v>
      </c>
    </row>
    <row r="5" s="1" customFormat="1" ht="20.25" customHeight="1" spans="1:7">
      <c r="A5" s="218" t="s">
        <v>73</v>
      </c>
      <c r="B5" s="218" t="s">
        <v>74</v>
      </c>
      <c r="C5" s="19"/>
      <c r="D5" s="219" t="s">
        <v>57</v>
      </c>
      <c r="E5" s="219" t="s">
        <v>168</v>
      </c>
      <c r="F5" s="219" t="s">
        <v>169</v>
      </c>
      <c r="G5" s="176"/>
    </row>
    <row r="6" s="1" customFormat="1" ht="15" customHeight="1" spans="1:7">
      <c r="A6" s="220" t="s">
        <v>83</v>
      </c>
      <c r="B6" s="220" t="s">
        <v>84</v>
      </c>
      <c r="C6" s="220" t="s">
        <v>85</v>
      </c>
      <c r="D6" s="220" t="s">
        <v>86</v>
      </c>
      <c r="E6" s="220" t="s">
        <v>87</v>
      </c>
      <c r="F6" s="220" t="s">
        <v>88</v>
      </c>
      <c r="G6" s="220" t="s">
        <v>89</v>
      </c>
    </row>
    <row r="7" s="1" customFormat="1" ht="18" customHeight="1" spans="1:7">
      <c r="A7" s="161" t="s">
        <v>98</v>
      </c>
      <c r="B7" s="161" t="s">
        <v>99</v>
      </c>
      <c r="C7" s="177">
        <v>1104127</v>
      </c>
      <c r="D7" s="177">
        <v>964057</v>
      </c>
      <c r="E7" s="177">
        <v>869137</v>
      </c>
      <c r="F7" s="177">
        <v>94920</v>
      </c>
      <c r="G7" s="177">
        <v>140070</v>
      </c>
    </row>
    <row r="8" s="1" customFormat="1" ht="18" customHeight="1" spans="1:7">
      <c r="A8" s="165" t="s">
        <v>100</v>
      </c>
      <c r="B8" s="165" t="s">
        <v>101</v>
      </c>
      <c r="C8" s="177">
        <v>1104127</v>
      </c>
      <c r="D8" s="177">
        <v>964057</v>
      </c>
      <c r="E8" s="177">
        <v>869137</v>
      </c>
      <c r="F8" s="177">
        <v>94920</v>
      </c>
      <c r="G8" s="177">
        <v>140070</v>
      </c>
    </row>
    <row r="9" s="1" customFormat="1" ht="18" customHeight="1" spans="1:7">
      <c r="A9" s="166" t="s">
        <v>102</v>
      </c>
      <c r="B9" s="166" t="s">
        <v>103</v>
      </c>
      <c r="C9" s="177">
        <v>1104127</v>
      </c>
      <c r="D9" s="177">
        <v>964057</v>
      </c>
      <c r="E9" s="177">
        <v>869137</v>
      </c>
      <c r="F9" s="177">
        <v>94920</v>
      </c>
      <c r="G9" s="177">
        <v>140070</v>
      </c>
    </row>
    <row r="10" s="1" customFormat="1" ht="18" customHeight="1" spans="1:7">
      <c r="A10" s="161" t="s">
        <v>104</v>
      </c>
      <c r="B10" s="161" t="s">
        <v>105</v>
      </c>
      <c r="C10" s="177">
        <v>138852.87</v>
      </c>
      <c r="D10" s="177">
        <v>129701.91</v>
      </c>
      <c r="E10" s="177">
        <v>127301.91</v>
      </c>
      <c r="F10" s="177">
        <v>2400</v>
      </c>
      <c r="G10" s="177">
        <v>9150.96</v>
      </c>
    </row>
    <row r="11" s="1" customFormat="1" ht="18" customHeight="1" spans="1:7">
      <c r="A11" s="165" t="s">
        <v>106</v>
      </c>
      <c r="B11" s="165" t="s">
        <v>107</v>
      </c>
      <c r="C11" s="177">
        <v>129701.91</v>
      </c>
      <c r="D11" s="177">
        <v>129701.91</v>
      </c>
      <c r="E11" s="177">
        <v>127301.91</v>
      </c>
      <c r="F11" s="177">
        <v>2400</v>
      </c>
      <c r="G11" s="177"/>
    </row>
    <row r="12" s="1" customFormat="1" ht="18" customHeight="1" spans="1:7">
      <c r="A12" s="166" t="s">
        <v>108</v>
      </c>
      <c r="B12" s="166" t="s">
        <v>109</v>
      </c>
      <c r="C12" s="177">
        <v>127301.91</v>
      </c>
      <c r="D12" s="177">
        <v>127301.91</v>
      </c>
      <c r="E12" s="177">
        <v>127301.91</v>
      </c>
      <c r="F12" s="177"/>
      <c r="G12" s="177"/>
    </row>
    <row r="13" s="1" customFormat="1" ht="18" customHeight="1" spans="1:7">
      <c r="A13" s="166" t="s">
        <v>110</v>
      </c>
      <c r="B13" s="166" t="s">
        <v>111</v>
      </c>
      <c r="C13" s="177">
        <v>2400</v>
      </c>
      <c r="D13" s="177">
        <v>2400</v>
      </c>
      <c r="E13" s="177"/>
      <c r="F13" s="177">
        <v>2400</v>
      </c>
      <c r="G13" s="177"/>
    </row>
    <row r="14" s="1" customFormat="1" ht="18" customHeight="1" spans="1:7">
      <c r="A14" s="165" t="s">
        <v>112</v>
      </c>
      <c r="B14" s="165" t="s">
        <v>113</v>
      </c>
      <c r="C14" s="177">
        <v>9150.96</v>
      </c>
      <c r="D14" s="177"/>
      <c r="E14" s="177"/>
      <c r="F14" s="177"/>
      <c r="G14" s="177">
        <v>9150.96</v>
      </c>
    </row>
    <row r="15" s="1" customFormat="1" ht="18" customHeight="1" spans="1:7">
      <c r="A15" s="166" t="s">
        <v>114</v>
      </c>
      <c r="B15" s="166" t="s">
        <v>115</v>
      </c>
      <c r="C15" s="177">
        <v>9150.96</v>
      </c>
      <c r="D15" s="177"/>
      <c r="E15" s="177"/>
      <c r="F15" s="177"/>
      <c r="G15" s="177">
        <v>9150.96</v>
      </c>
    </row>
    <row r="16" s="1" customFormat="1" ht="18" customHeight="1" spans="1:7">
      <c r="A16" s="161" t="s">
        <v>116</v>
      </c>
      <c r="B16" s="161" t="s">
        <v>117</v>
      </c>
      <c r="C16" s="177">
        <v>123449.98</v>
      </c>
      <c r="D16" s="177">
        <v>123449.98</v>
      </c>
      <c r="E16" s="177">
        <v>123449.98</v>
      </c>
      <c r="F16" s="177"/>
      <c r="G16" s="177"/>
    </row>
    <row r="17" s="1" customFormat="1" ht="18" customHeight="1" spans="1:7">
      <c r="A17" s="165" t="s">
        <v>118</v>
      </c>
      <c r="B17" s="165" t="s">
        <v>119</v>
      </c>
      <c r="C17" s="177">
        <v>123449.98</v>
      </c>
      <c r="D17" s="177">
        <v>123449.98</v>
      </c>
      <c r="E17" s="177">
        <v>123449.98</v>
      </c>
      <c r="F17" s="177"/>
      <c r="G17" s="177"/>
    </row>
    <row r="18" s="1" customFormat="1" ht="18" customHeight="1" spans="1:7">
      <c r="A18" s="166" t="s">
        <v>120</v>
      </c>
      <c r="B18" s="166" t="s">
        <v>121</v>
      </c>
      <c r="C18" s="177">
        <v>68693.82</v>
      </c>
      <c r="D18" s="177">
        <v>68693.82</v>
      </c>
      <c r="E18" s="177">
        <v>68693.82</v>
      </c>
      <c r="F18" s="177"/>
      <c r="G18" s="177"/>
    </row>
    <row r="19" s="1" customFormat="1" ht="18" customHeight="1" spans="1:7">
      <c r="A19" s="166" t="s">
        <v>122</v>
      </c>
      <c r="B19" s="166" t="s">
        <v>123</v>
      </c>
      <c r="C19" s="177">
        <v>50693.85</v>
      </c>
      <c r="D19" s="177">
        <v>50693.85</v>
      </c>
      <c r="E19" s="177">
        <v>50693.85</v>
      </c>
      <c r="F19" s="177"/>
      <c r="G19" s="177"/>
    </row>
    <row r="20" s="1" customFormat="1" ht="18" customHeight="1" spans="1:7">
      <c r="A20" s="166" t="s">
        <v>124</v>
      </c>
      <c r="B20" s="166" t="s">
        <v>125</v>
      </c>
      <c r="C20" s="177">
        <v>4062.31</v>
      </c>
      <c r="D20" s="177">
        <v>4062.31</v>
      </c>
      <c r="E20" s="177">
        <v>4062.31</v>
      </c>
      <c r="F20" s="177"/>
      <c r="G20" s="177"/>
    </row>
    <row r="21" s="1" customFormat="1" ht="18" customHeight="1" spans="1:7">
      <c r="A21" s="161" t="s">
        <v>126</v>
      </c>
      <c r="B21" s="161" t="s">
        <v>127</v>
      </c>
      <c r="C21" s="177">
        <v>95476.44</v>
      </c>
      <c r="D21" s="177">
        <v>95476.44</v>
      </c>
      <c r="E21" s="177">
        <v>95476.44</v>
      </c>
      <c r="F21" s="177"/>
      <c r="G21" s="177"/>
    </row>
    <row r="22" s="1" customFormat="1" ht="18" customHeight="1" spans="1:7">
      <c r="A22" s="165" t="s">
        <v>128</v>
      </c>
      <c r="B22" s="165" t="s">
        <v>129</v>
      </c>
      <c r="C22" s="177">
        <v>95476.44</v>
      </c>
      <c r="D22" s="177">
        <v>95476.44</v>
      </c>
      <c r="E22" s="177">
        <v>95476.44</v>
      </c>
      <c r="F22" s="177"/>
      <c r="G22" s="177"/>
    </row>
    <row r="23" s="1" customFormat="1" ht="18" customHeight="1" spans="1:7">
      <c r="A23" s="166" t="s">
        <v>130</v>
      </c>
      <c r="B23" s="166" t="s">
        <v>131</v>
      </c>
      <c r="C23" s="177">
        <v>95476.44</v>
      </c>
      <c r="D23" s="177">
        <v>95476.44</v>
      </c>
      <c r="E23" s="177">
        <v>95476.44</v>
      </c>
      <c r="F23" s="177"/>
      <c r="G23" s="177"/>
    </row>
    <row r="24" s="1" customFormat="1" ht="18" customHeight="1" spans="1:7">
      <c r="A24" s="221" t="s">
        <v>170</v>
      </c>
      <c r="B24" s="222"/>
      <c r="C24" s="177">
        <v>1461906.29</v>
      </c>
      <c r="D24" s="177">
        <v>1312685.33</v>
      </c>
      <c r="E24" s="177">
        <v>1215365.33</v>
      </c>
      <c r="F24" s="177">
        <v>97320</v>
      </c>
      <c r="G24" s="177">
        <v>149220.96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5" defaultRowHeight="14.25" customHeight="1" outlineLevelRow="6" outlineLevelCol="5"/>
  <cols>
    <col min="1" max="6" width="28.1416666666667" customWidth="1"/>
  </cols>
  <sheetData>
    <row r="1" s="1" customFormat="1" customHeight="1" spans="1:6">
      <c r="A1" s="199"/>
      <c r="B1" s="199"/>
      <c r="C1" s="199"/>
      <c r="D1" s="199"/>
      <c r="E1" s="200"/>
      <c r="F1" s="201" t="s">
        <v>171</v>
      </c>
    </row>
    <row r="2" s="1" customFormat="1" ht="41.25" customHeight="1" spans="1:6">
      <c r="A2" s="202" t="str">
        <f>"2025"&amp;"年一般公共预算“三公”经费支出预算表"</f>
        <v>2025年一般公共预算“三公”经费支出预算表</v>
      </c>
      <c r="B2" s="199"/>
      <c r="C2" s="199"/>
      <c r="D2" s="199"/>
      <c r="E2" s="200"/>
      <c r="F2" s="199"/>
    </row>
    <row r="3" s="1" customFormat="1" customHeight="1" spans="1:6">
      <c r="A3" s="203" t="str">
        <f>"单位名称："&amp;"寻甸回族彝族自治县妇女联合会"</f>
        <v>单位名称：寻甸回族彝族自治县妇女联合会</v>
      </c>
      <c r="B3" s="204"/>
      <c r="C3" s="1"/>
      <c r="D3" s="199"/>
      <c r="E3" s="200"/>
      <c r="F3" s="205" t="s">
        <v>1</v>
      </c>
    </row>
    <row r="4" s="1" customFormat="1" ht="27" customHeight="1" spans="1:6">
      <c r="A4" s="206" t="s">
        <v>172</v>
      </c>
      <c r="B4" s="206" t="s">
        <v>173</v>
      </c>
      <c r="C4" s="207" t="s">
        <v>174</v>
      </c>
      <c r="D4" s="206"/>
      <c r="E4" s="208"/>
      <c r="F4" s="206" t="s">
        <v>175</v>
      </c>
    </row>
    <row r="5" s="1" customFormat="1" ht="28.5" customHeight="1" spans="1:6">
      <c r="A5" s="209"/>
      <c r="B5" s="210"/>
      <c r="C5" s="208" t="s">
        <v>57</v>
      </c>
      <c r="D5" s="208" t="s">
        <v>176</v>
      </c>
      <c r="E5" s="208" t="s">
        <v>177</v>
      </c>
      <c r="F5" s="211"/>
    </row>
    <row r="6" s="1" customFormat="1" ht="17.25" customHeight="1" spans="1:6">
      <c r="A6" s="212" t="s">
        <v>83</v>
      </c>
      <c r="B6" s="212" t="s">
        <v>84</v>
      </c>
      <c r="C6" s="212" t="s">
        <v>85</v>
      </c>
      <c r="D6" s="212" t="s">
        <v>86</v>
      </c>
      <c r="E6" s="212" t="s">
        <v>87</v>
      </c>
      <c r="F6" s="212" t="s">
        <v>88</v>
      </c>
    </row>
    <row r="7" s="1" customFormat="1" ht="17.25" customHeight="1" spans="1:6">
      <c r="A7" s="177">
        <v>12000</v>
      </c>
      <c r="B7" s="177"/>
      <c r="C7" s="177">
        <v>12000</v>
      </c>
      <c r="D7" s="177"/>
      <c r="E7" s="177">
        <v>12000</v>
      </c>
      <c r="F7" s="1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8"/>
  <sheetViews>
    <sheetView showZeros="0" topLeftCell="G1" workbookViewId="0">
      <pane ySplit="1" topLeftCell="A8" activePane="bottomLeft" state="frozen"/>
      <selection/>
      <selection pane="bottomLeft" activeCell="G1" sqref="$A1:$XFD2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s="1" customFormat="1" ht="13.5" customHeight="1" spans="2:24">
      <c r="B1" s="167"/>
      <c r="C1" s="181"/>
      <c r="D1" s="1"/>
      <c r="E1" s="182"/>
      <c r="F1" s="182"/>
      <c r="G1" s="182"/>
      <c r="H1" s="182"/>
      <c r="I1" s="189"/>
      <c r="J1" s="189"/>
      <c r="K1" s="189"/>
      <c r="L1" s="189"/>
      <c r="M1" s="189"/>
      <c r="N1" s="189"/>
      <c r="O1" s="1"/>
      <c r="P1" s="1"/>
      <c r="Q1" s="1"/>
      <c r="R1" s="189"/>
      <c r="S1" s="1"/>
      <c r="T1" s="1"/>
      <c r="U1" s="1"/>
      <c r="V1" s="181"/>
      <c r="W1" s="1"/>
      <c r="X1" s="3" t="s">
        <v>178</v>
      </c>
    </row>
    <row r="2" s="1" customFormat="1" ht="45.75" customHeight="1" spans="1:24">
      <c r="A2" s="156" t="str">
        <f>"2025"&amp;"年部门基本支出预算表"</f>
        <v>2025年部门基本支出预算表</v>
      </c>
      <c r="B2" s="4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4"/>
      <c r="P2" s="4"/>
      <c r="Q2" s="4"/>
      <c r="R2" s="156"/>
      <c r="S2" s="156"/>
      <c r="T2" s="156"/>
      <c r="U2" s="156"/>
      <c r="V2" s="156"/>
      <c r="W2" s="156"/>
      <c r="X2" s="156"/>
    </row>
    <row r="3" s="1" customFormat="1" ht="18.75" customHeight="1" spans="1:24">
      <c r="A3" s="5" t="str">
        <f>"单位名称："&amp;"寻甸回族彝族自治县妇女联合会"</f>
        <v>单位名称：寻甸回族彝族自治县妇女联合会</v>
      </c>
      <c r="B3" s="6"/>
      <c r="C3" s="183"/>
      <c r="D3" s="183"/>
      <c r="E3" s="183"/>
      <c r="F3" s="183"/>
      <c r="G3" s="183"/>
      <c r="H3" s="183"/>
      <c r="I3" s="190"/>
      <c r="J3" s="190"/>
      <c r="K3" s="190"/>
      <c r="L3" s="190"/>
      <c r="M3" s="190"/>
      <c r="N3" s="190"/>
      <c r="O3" s="7"/>
      <c r="P3" s="7"/>
      <c r="Q3" s="7"/>
      <c r="R3" s="190"/>
      <c r="S3" s="1"/>
      <c r="T3" s="1"/>
      <c r="U3" s="1"/>
      <c r="V3" s="181"/>
      <c r="W3" s="1"/>
      <c r="X3" s="3" t="s">
        <v>1</v>
      </c>
    </row>
    <row r="4" s="1" customFormat="1" ht="18" customHeight="1" spans="1:24">
      <c r="A4" s="9" t="s">
        <v>179</v>
      </c>
      <c r="B4" s="9" t="s">
        <v>180</v>
      </c>
      <c r="C4" s="9" t="s">
        <v>181</v>
      </c>
      <c r="D4" s="9" t="s">
        <v>182</v>
      </c>
      <c r="E4" s="9" t="s">
        <v>183</v>
      </c>
      <c r="F4" s="9" t="s">
        <v>184</v>
      </c>
      <c r="G4" s="9" t="s">
        <v>185</v>
      </c>
      <c r="H4" s="9" t="s">
        <v>186</v>
      </c>
      <c r="I4" s="191" t="s">
        <v>187</v>
      </c>
      <c r="J4" s="192"/>
      <c r="K4" s="192"/>
      <c r="L4" s="192"/>
      <c r="M4" s="192"/>
      <c r="N4" s="192"/>
      <c r="O4" s="12"/>
      <c r="P4" s="12"/>
      <c r="Q4" s="12"/>
      <c r="R4" s="197"/>
      <c r="S4" s="192"/>
      <c r="T4" s="192"/>
      <c r="U4" s="192"/>
      <c r="V4" s="192"/>
      <c r="W4" s="192"/>
      <c r="X4" s="194"/>
    </row>
    <row r="5" s="1" customFormat="1" ht="18" customHeight="1" spans="1:24">
      <c r="A5" s="14"/>
      <c r="B5" s="168"/>
      <c r="C5" s="184"/>
      <c r="D5" s="14"/>
      <c r="E5" s="14"/>
      <c r="F5" s="14"/>
      <c r="G5" s="14"/>
      <c r="H5" s="14"/>
      <c r="I5" s="193" t="s">
        <v>188</v>
      </c>
      <c r="J5" s="191" t="s">
        <v>58</v>
      </c>
      <c r="K5" s="192"/>
      <c r="L5" s="192"/>
      <c r="M5" s="192"/>
      <c r="N5" s="194"/>
      <c r="O5" s="11" t="s">
        <v>189</v>
      </c>
      <c r="P5" s="12"/>
      <c r="Q5" s="13"/>
      <c r="R5" s="9" t="s">
        <v>61</v>
      </c>
      <c r="S5" s="191" t="s">
        <v>62</v>
      </c>
      <c r="T5" s="197"/>
      <c r="U5" s="192"/>
      <c r="V5" s="197"/>
      <c r="W5" s="197"/>
      <c r="X5" s="198"/>
    </row>
    <row r="6" s="1" customFormat="1" ht="19.5" customHeight="1" spans="1:24">
      <c r="A6" s="168"/>
      <c r="B6" s="168"/>
      <c r="C6" s="168"/>
      <c r="D6" s="168"/>
      <c r="E6" s="168"/>
      <c r="F6" s="168"/>
      <c r="G6" s="168"/>
      <c r="H6" s="168"/>
      <c r="I6" s="168"/>
      <c r="J6" s="195" t="s">
        <v>190</v>
      </c>
      <c r="K6" s="9" t="s">
        <v>191</v>
      </c>
      <c r="L6" s="9" t="s">
        <v>192</v>
      </c>
      <c r="M6" s="9" t="s">
        <v>193</v>
      </c>
      <c r="N6" s="9" t="s">
        <v>194</v>
      </c>
      <c r="O6" s="9" t="s">
        <v>58</v>
      </c>
      <c r="P6" s="9" t="s">
        <v>59</v>
      </c>
      <c r="Q6" s="9" t="s">
        <v>60</v>
      </c>
      <c r="R6" s="168"/>
      <c r="S6" s="9" t="s">
        <v>57</v>
      </c>
      <c r="T6" s="9" t="s">
        <v>64</v>
      </c>
      <c r="U6" s="9" t="s">
        <v>195</v>
      </c>
      <c r="V6" s="9" t="s">
        <v>66</v>
      </c>
      <c r="W6" s="9" t="s">
        <v>67</v>
      </c>
      <c r="X6" s="9" t="s">
        <v>68</v>
      </c>
    </row>
    <row r="7" s="1" customFormat="1" ht="37.5" customHeight="1" spans="1:24">
      <c r="A7" s="185"/>
      <c r="B7" s="19"/>
      <c r="C7" s="185"/>
      <c r="D7" s="185"/>
      <c r="E7" s="185"/>
      <c r="F7" s="185"/>
      <c r="G7" s="185"/>
      <c r="H7" s="185"/>
      <c r="I7" s="185"/>
      <c r="J7" s="19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="1" customFormat="1" customHeight="1" spans="1:24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60">
        <v>21</v>
      </c>
      <c r="V8" s="160">
        <v>22</v>
      </c>
      <c r="W8" s="160">
        <v>23</v>
      </c>
      <c r="X8" s="160">
        <v>24</v>
      </c>
    </row>
    <row r="9" s="1" customFormat="1" ht="20.25" customHeight="1" spans="1:24">
      <c r="A9" s="186" t="s">
        <v>70</v>
      </c>
      <c r="B9" s="186" t="s">
        <v>70</v>
      </c>
      <c r="C9" s="186" t="s">
        <v>196</v>
      </c>
      <c r="D9" s="186" t="s">
        <v>197</v>
      </c>
      <c r="E9" s="186" t="s">
        <v>102</v>
      </c>
      <c r="F9" s="186" t="s">
        <v>103</v>
      </c>
      <c r="G9" s="186" t="s">
        <v>198</v>
      </c>
      <c r="H9" s="186" t="s">
        <v>199</v>
      </c>
      <c r="I9" s="177">
        <v>318972</v>
      </c>
      <c r="J9" s="177">
        <v>318972</v>
      </c>
      <c r="K9" s="177"/>
      <c r="L9" s="177"/>
      <c r="M9" s="178">
        <v>318972</v>
      </c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</row>
    <row r="10" s="1" customFormat="1" ht="20.25" customHeight="1" spans="1:24">
      <c r="A10" s="186" t="s">
        <v>70</v>
      </c>
      <c r="B10" s="186" t="s">
        <v>70</v>
      </c>
      <c r="C10" s="186" t="s">
        <v>196</v>
      </c>
      <c r="D10" s="186" t="s">
        <v>197</v>
      </c>
      <c r="E10" s="186" t="s">
        <v>102</v>
      </c>
      <c r="F10" s="186" t="s">
        <v>103</v>
      </c>
      <c r="G10" s="186" t="s">
        <v>200</v>
      </c>
      <c r="H10" s="186" t="s">
        <v>201</v>
      </c>
      <c r="I10" s="177">
        <v>420624</v>
      </c>
      <c r="J10" s="177">
        <v>420624</v>
      </c>
      <c r="K10" s="24"/>
      <c r="L10" s="24"/>
      <c r="M10" s="178">
        <v>420624</v>
      </c>
      <c r="N10" s="24"/>
      <c r="O10" s="177"/>
      <c r="P10" s="177"/>
      <c r="Q10" s="177"/>
      <c r="R10" s="177"/>
      <c r="S10" s="177"/>
      <c r="T10" s="177"/>
      <c r="U10" s="177"/>
      <c r="V10" s="177"/>
      <c r="W10" s="177"/>
      <c r="X10" s="177"/>
    </row>
    <row r="11" s="1" customFormat="1" ht="20.25" customHeight="1" spans="1:24">
      <c r="A11" s="186" t="s">
        <v>70</v>
      </c>
      <c r="B11" s="186" t="s">
        <v>70</v>
      </c>
      <c r="C11" s="186" t="s">
        <v>196</v>
      </c>
      <c r="D11" s="186" t="s">
        <v>197</v>
      </c>
      <c r="E11" s="186" t="s">
        <v>102</v>
      </c>
      <c r="F11" s="186" t="s">
        <v>103</v>
      </c>
      <c r="G11" s="186" t="s">
        <v>202</v>
      </c>
      <c r="H11" s="186" t="s">
        <v>203</v>
      </c>
      <c r="I11" s="177">
        <v>27781</v>
      </c>
      <c r="J11" s="177">
        <v>27781</v>
      </c>
      <c r="K11" s="24"/>
      <c r="L11" s="24"/>
      <c r="M11" s="178">
        <v>27781</v>
      </c>
      <c r="N11" s="24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="1" customFormat="1" ht="20.25" customHeight="1" spans="1:24">
      <c r="A12" s="186" t="s">
        <v>70</v>
      </c>
      <c r="B12" s="186" t="s">
        <v>70</v>
      </c>
      <c r="C12" s="186" t="s">
        <v>204</v>
      </c>
      <c r="D12" s="186" t="s">
        <v>205</v>
      </c>
      <c r="E12" s="186" t="s">
        <v>108</v>
      </c>
      <c r="F12" s="186" t="s">
        <v>109</v>
      </c>
      <c r="G12" s="186" t="s">
        <v>206</v>
      </c>
      <c r="H12" s="186" t="s">
        <v>207</v>
      </c>
      <c r="I12" s="177">
        <v>127301.91</v>
      </c>
      <c r="J12" s="177">
        <v>127301.91</v>
      </c>
      <c r="K12" s="24"/>
      <c r="L12" s="24"/>
      <c r="M12" s="178">
        <v>127301.91</v>
      </c>
      <c r="N12" s="24"/>
      <c r="O12" s="177"/>
      <c r="P12" s="177"/>
      <c r="Q12" s="177"/>
      <c r="R12" s="177"/>
      <c r="S12" s="177"/>
      <c r="T12" s="177"/>
      <c r="U12" s="177"/>
      <c r="V12" s="177"/>
      <c r="W12" s="177"/>
      <c r="X12" s="177"/>
    </row>
    <row r="13" s="1" customFormat="1" ht="20.25" customHeight="1" spans="1:24">
      <c r="A13" s="186" t="s">
        <v>70</v>
      </c>
      <c r="B13" s="186" t="s">
        <v>70</v>
      </c>
      <c r="C13" s="186" t="s">
        <v>204</v>
      </c>
      <c r="D13" s="186" t="s">
        <v>205</v>
      </c>
      <c r="E13" s="186" t="s">
        <v>120</v>
      </c>
      <c r="F13" s="186" t="s">
        <v>121</v>
      </c>
      <c r="G13" s="186" t="s">
        <v>208</v>
      </c>
      <c r="H13" s="186" t="s">
        <v>209</v>
      </c>
      <c r="I13" s="177">
        <v>68693.82</v>
      </c>
      <c r="J13" s="177">
        <v>68693.82</v>
      </c>
      <c r="K13" s="24"/>
      <c r="L13" s="24"/>
      <c r="M13" s="178">
        <v>68693.82</v>
      </c>
      <c r="N13" s="24"/>
      <c r="O13" s="177"/>
      <c r="P13" s="177"/>
      <c r="Q13" s="177"/>
      <c r="R13" s="177"/>
      <c r="S13" s="177"/>
      <c r="T13" s="177"/>
      <c r="U13" s="177"/>
      <c r="V13" s="177"/>
      <c r="W13" s="177"/>
      <c r="X13" s="177"/>
    </row>
    <row r="14" s="1" customFormat="1" ht="20.25" customHeight="1" spans="1:24">
      <c r="A14" s="186" t="s">
        <v>70</v>
      </c>
      <c r="B14" s="186" t="s">
        <v>70</v>
      </c>
      <c r="C14" s="186" t="s">
        <v>204</v>
      </c>
      <c r="D14" s="186" t="s">
        <v>205</v>
      </c>
      <c r="E14" s="186" t="s">
        <v>122</v>
      </c>
      <c r="F14" s="186" t="s">
        <v>123</v>
      </c>
      <c r="G14" s="186" t="s">
        <v>210</v>
      </c>
      <c r="H14" s="186" t="s">
        <v>211</v>
      </c>
      <c r="I14" s="177">
        <v>34693.85</v>
      </c>
      <c r="J14" s="177">
        <v>34693.85</v>
      </c>
      <c r="K14" s="24"/>
      <c r="L14" s="24"/>
      <c r="M14" s="178">
        <v>34693.85</v>
      </c>
      <c r="N14" s="24"/>
      <c r="O14" s="177"/>
      <c r="P14" s="177"/>
      <c r="Q14" s="177"/>
      <c r="R14" s="177"/>
      <c r="S14" s="177"/>
      <c r="T14" s="177"/>
      <c r="U14" s="177"/>
      <c r="V14" s="177"/>
      <c r="W14" s="177"/>
      <c r="X14" s="177"/>
    </row>
    <row r="15" s="1" customFormat="1" ht="20.25" customHeight="1" spans="1:24">
      <c r="A15" s="186" t="s">
        <v>70</v>
      </c>
      <c r="B15" s="186" t="s">
        <v>70</v>
      </c>
      <c r="C15" s="186" t="s">
        <v>204</v>
      </c>
      <c r="D15" s="186" t="s">
        <v>205</v>
      </c>
      <c r="E15" s="186" t="s">
        <v>124</v>
      </c>
      <c r="F15" s="186" t="s">
        <v>125</v>
      </c>
      <c r="G15" s="186" t="s">
        <v>212</v>
      </c>
      <c r="H15" s="186" t="s">
        <v>213</v>
      </c>
      <c r="I15" s="177">
        <v>1591.27</v>
      </c>
      <c r="J15" s="177">
        <v>1591.27</v>
      </c>
      <c r="K15" s="24"/>
      <c r="L15" s="24"/>
      <c r="M15" s="178">
        <v>1591.27</v>
      </c>
      <c r="N15" s="24"/>
      <c r="O15" s="177"/>
      <c r="P15" s="177"/>
      <c r="Q15" s="177"/>
      <c r="R15" s="177"/>
      <c r="S15" s="177"/>
      <c r="T15" s="177"/>
      <c r="U15" s="177"/>
      <c r="V15" s="177"/>
      <c r="W15" s="177"/>
      <c r="X15" s="177"/>
    </row>
    <row r="16" s="1" customFormat="1" ht="20.25" customHeight="1" spans="1:24">
      <c r="A16" s="186" t="s">
        <v>70</v>
      </c>
      <c r="B16" s="186" t="s">
        <v>70</v>
      </c>
      <c r="C16" s="186" t="s">
        <v>204</v>
      </c>
      <c r="D16" s="186" t="s">
        <v>205</v>
      </c>
      <c r="E16" s="186" t="s">
        <v>124</v>
      </c>
      <c r="F16" s="186" t="s">
        <v>125</v>
      </c>
      <c r="G16" s="186" t="s">
        <v>212</v>
      </c>
      <c r="H16" s="186" t="s">
        <v>213</v>
      </c>
      <c r="I16" s="177">
        <v>2471.04</v>
      </c>
      <c r="J16" s="177">
        <v>2471.04</v>
      </c>
      <c r="K16" s="24"/>
      <c r="L16" s="24"/>
      <c r="M16" s="178">
        <v>2471.04</v>
      </c>
      <c r="N16" s="24"/>
      <c r="O16" s="177"/>
      <c r="P16" s="177"/>
      <c r="Q16" s="177"/>
      <c r="R16" s="177"/>
      <c r="S16" s="177"/>
      <c r="T16" s="177"/>
      <c r="U16" s="177"/>
      <c r="V16" s="177"/>
      <c r="W16" s="177"/>
      <c r="X16" s="177"/>
    </row>
    <row r="17" s="1" customFormat="1" ht="20.25" customHeight="1" spans="1:24">
      <c r="A17" s="186" t="s">
        <v>70</v>
      </c>
      <c r="B17" s="186" t="s">
        <v>70</v>
      </c>
      <c r="C17" s="186" t="s">
        <v>214</v>
      </c>
      <c r="D17" s="186" t="s">
        <v>131</v>
      </c>
      <c r="E17" s="186" t="s">
        <v>130</v>
      </c>
      <c r="F17" s="186" t="s">
        <v>131</v>
      </c>
      <c r="G17" s="186" t="s">
        <v>215</v>
      </c>
      <c r="H17" s="186" t="s">
        <v>131</v>
      </c>
      <c r="I17" s="177">
        <v>95476.44</v>
      </c>
      <c r="J17" s="177">
        <v>95476.44</v>
      </c>
      <c r="K17" s="24"/>
      <c r="L17" s="24"/>
      <c r="M17" s="178">
        <v>95476.44</v>
      </c>
      <c r="N17" s="24"/>
      <c r="O17" s="177"/>
      <c r="P17" s="177"/>
      <c r="Q17" s="177"/>
      <c r="R17" s="177"/>
      <c r="S17" s="177"/>
      <c r="T17" s="177"/>
      <c r="U17" s="177"/>
      <c r="V17" s="177"/>
      <c r="W17" s="177"/>
      <c r="X17" s="177"/>
    </row>
    <row r="18" s="1" customFormat="1" ht="20.25" customHeight="1" spans="1:24">
      <c r="A18" s="186" t="s">
        <v>70</v>
      </c>
      <c r="B18" s="186" t="s">
        <v>70</v>
      </c>
      <c r="C18" s="186" t="s">
        <v>216</v>
      </c>
      <c r="D18" s="186" t="s">
        <v>217</v>
      </c>
      <c r="E18" s="186" t="s">
        <v>102</v>
      </c>
      <c r="F18" s="186" t="s">
        <v>103</v>
      </c>
      <c r="G18" s="186" t="s">
        <v>218</v>
      </c>
      <c r="H18" s="186" t="s">
        <v>219</v>
      </c>
      <c r="I18" s="177">
        <v>12000</v>
      </c>
      <c r="J18" s="177">
        <v>12000</v>
      </c>
      <c r="K18" s="24"/>
      <c r="L18" s="24"/>
      <c r="M18" s="178">
        <v>12000</v>
      </c>
      <c r="N18" s="24"/>
      <c r="O18" s="177"/>
      <c r="P18" s="177"/>
      <c r="Q18" s="177"/>
      <c r="R18" s="177"/>
      <c r="S18" s="177"/>
      <c r="T18" s="177"/>
      <c r="U18" s="177"/>
      <c r="V18" s="177"/>
      <c r="W18" s="177"/>
      <c r="X18" s="177"/>
    </row>
    <row r="19" s="1" customFormat="1" ht="20.25" customHeight="1" spans="1:24">
      <c r="A19" s="186" t="s">
        <v>70</v>
      </c>
      <c r="B19" s="186" t="s">
        <v>70</v>
      </c>
      <c r="C19" s="186" t="s">
        <v>220</v>
      </c>
      <c r="D19" s="186" t="s">
        <v>221</v>
      </c>
      <c r="E19" s="186" t="s">
        <v>102</v>
      </c>
      <c r="F19" s="186" t="s">
        <v>103</v>
      </c>
      <c r="G19" s="186" t="s">
        <v>222</v>
      </c>
      <c r="H19" s="186" t="s">
        <v>223</v>
      </c>
      <c r="I19" s="177">
        <v>59400</v>
      </c>
      <c r="J19" s="177">
        <v>59400</v>
      </c>
      <c r="K19" s="24"/>
      <c r="L19" s="24"/>
      <c r="M19" s="178">
        <v>59400</v>
      </c>
      <c r="N19" s="24"/>
      <c r="O19" s="177"/>
      <c r="P19" s="177"/>
      <c r="Q19" s="177"/>
      <c r="R19" s="177"/>
      <c r="S19" s="177"/>
      <c r="T19" s="177"/>
      <c r="U19" s="177"/>
      <c r="V19" s="177"/>
      <c r="W19" s="177"/>
      <c r="X19" s="177"/>
    </row>
    <row r="20" s="1" customFormat="1" ht="20.25" customHeight="1" spans="1:24">
      <c r="A20" s="186" t="s">
        <v>70</v>
      </c>
      <c r="B20" s="186" t="s">
        <v>70</v>
      </c>
      <c r="C20" s="186" t="s">
        <v>224</v>
      </c>
      <c r="D20" s="186" t="s">
        <v>225</v>
      </c>
      <c r="E20" s="186" t="s">
        <v>102</v>
      </c>
      <c r="F20" s="186" t="s">
        <v>103</v>
      </c>
      <c r="G20" s="186" t="s">
        <v>226</v>
      </c>
      <c r="H20" s="186" t="s">
        <v>225</v>
      </c>
      <c r="I20" s="177">
        <v>13920</v>
      </c>
      <c r="J20" s="177">
        <v>13920</v>
      </c>
      <c r="K20" s="24"/>
      <c r="L20" s="24"/>
      <c r="M20" s="178">
        <v>13920</v>
      </c>
      <c r="N20" s="24"/>
      <c r="O20" s="177"/>
      <c r="P20" s="177"/>
      <c r="Q20" s="177"/>
      <c r="R20" s="177"/>
      <c r="S20" s="177"/>
      <c r="T20" s="177"/>
      <c r="U20" s="177"/>
      <c r="V20" s="177"/>
      <c r="W20" s="177"/>
      <c r="X20" s="177"/>
    </row>
    <row r="21" s="1" customFormat="1" ht="20.25" customHeight="1" spans="1:24">
      <c r="A21" s="186" t="s">
        <v>70</v>
      </c>
      <c r="B21" s="186" t="s">
        <v>70</v>
      </c>
      <c r="C21" s="186" t="s">
        <v>227</v>
      </c>
      <c r="D21" s="186" t="s">
        <v>228</v>
      </c>
      <c r="E21" s="186" t="s">
        <v>102</v>
      </c>
      <c r="F21" s="186" t="s">
        <v>103</v>
      </c>
      <c r="G21" s="186" t="s">
        <v>229</v>
      </c>
      <c r="H21" s="186" t="s">
        <v>230</v>
      </c>
      <c r="I21" s="177">
        <v>5800</v>
      </c>
      <c r="J21" s="177">
        <v>5800</v>
      </c>
      <c r="K21" s="24"/>
      <c r="L21" s="24"/>
      <c r="M21" s="178">
        <v>5800</v>
      </c>
      <c r="N21" s="24"/>
      <c r="O21" s="177"/>
      <c r="P21" s="177"/>
      <c r="Q21" s="177"/>
      <c r="R21" s="177"/>
      <c r="S21" s="177"/>
      <c r="T21" s="177"/>
      <c r="U21" s="177"/>
      <c r="V21" s="177"/>
      <c r="W21" s="177"/>
      <c r="X21" s="177"/>
    </row>
    <row r="22" s="1" customFormat="1" ht="20.25" customHeight="1" spans="1:24">
      <c r="A22" s="186" t="s">
        <v>70</v>
      </c>
      <c r="B22" s="186" t="s">
        <v>70</v>
      </c>
      <c r="C22" s="186" t="s">
        <v>227</v>
      </c>
      <c r="D22" s="186" t="s">
        <v>228</v>
      </c>
      <c r="E22" s="186" t="s">
        <v>102</v>
      </c>
      <c r="F22" s="186" t="s">
        <v>103</v>
      </c>
      <c r="G22" s="186" t="s">
        <v>231</v>
      </c>
      <c r="H22" s="186" t="s">
        <v>232</v>
      </c>
      <c r="I22" s="177">
        <v>800</v>
      </c>
      <c r="J22" s="177">
        <v>800</v>
      </c>
      <c r="K22" s="24"/>
      <c r="L22" s="24"/>
      <c r="M22" s="178">
        <v>800</v>
      </c>
      <c r="N22" s="24"/>
      <c r="O22" s="177"/>
      <c r="P22" s="177"/>
      <c r="Q22" s="177"/>
      <c r="R22" s="177"/>
      <c r="S22" s="177"/>
      <c r="T22" s="177"/>
      <c r="U22" s="177"/>
      <c r="V22" s="177"/>
      <c r="W22" s="177"/>
      <c r="X22" s="177"/>
    </row>
    <row r="23" s="1" customFormat="1" ht="20.25" customHeight="1" spans="1:24">
      <c r="A23" s="186" t="s">
        <v>70</v>
      </c>
      <c r="B23" s="186" t="s">
        <v>70</v>
      </c>
      <c r="C23" s="186" t="s">
        <v>227</v>
      </c>
      <c r="D23" s="186" t="s">
        <v>228</v>
      </c>
      <c r="E23" s="186" t="s">
        <v>102</v>
      </c>
      <c r="F23" s="186" t="s">
        <v>103</v>
      </c>
      <c r="G23" s="186" t="s">
        <v>233</v>
      </c>
      <c r="H23" s="186" t="s">
        <v>234</v>
      </c>
      <c r="I23" s="177">
        <v>1000</v>
      </c>
      <c r="J23" s="177">
        <v>1000</v>
      </c>
      <c r="K23" s="24"/>
      <c r="L23" s="24"/>
      <c r="M23" s="178">
        <v>1000</v>
      </c>
      <c r="N23" s="24"/>
      <c r="O23" s="177"/>
      <c r="P23" s="177"/>
      <c r="Q23" s="177"/>
      <c r="R23" s="177"/>
      <c r="S23" s="177"/>
      <c r="T23" s="177"/>
      <c r="U23" s="177"/>
      <c r="V23" s="177"/>
      <c r="W23" s="177"/>
      <c r="X23" s="177"/>
    </row>
    <row r="24" s="1" customFormat="1" ht="20.25" customHeight="1" spans="1:24">
      <c r="A24" s="186" t="s">
        <v>70</v>
      </c>
      <c r="B24" s="186" t="s">
        <v>70</v>
      </c>
      <c r="C24" s="186" t="s">
        <v>227</v>
      </c>
      <c r="D24" s="186" t="s">
        <v>228</v>
      </c>
      <c r="E24" s="186" t="s">
        <v>102</v>
      </c>
      <c r="F24" s="186" t="s">
        <v>103</v>
      </c>
      <c r="G24" s="186" t="s">
        <v>235</v>
      </c>
      <c r="H24" s="186" t="s">
        <v>236</v>
      </c>
      <c r="I24" s="177">
        <v>2000</v>
      </c>
      <c r="J24" s="177">
        <v>2000</v>
      </c>
      <c r="K24" s="24"/>
      <c r="L24" s="24"/>
      <c r="M24" s="178">
        <v>2000</v>
      </c>
      <c r="N24" s="24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="1" customFormat="1" ht="20.25" customHeight="1" spans="1:24">
      <c r="A25" s="186" t="s">
        <v>70</v>
      </c>
      <c r="B25" s="186" t="s">
        <v>70</v>
      </c>
      <c r="C25" s="186" t="s">
        <v>227</v>
      </c>
      <c r="D25" s="186" t="s">
        <v>228</v>
      </c>
      <c r="E25" s="186" t="s">
        <v>110</v>
      </c>
      <c r="F25" s="186" t="s">
        <v>111</v>
      </c>
      <c r="G25" s="186" t="s">
        <v>237</v>
      </c>
      <c r="H25" s="186" t="s">
        <v>238</v>
      </c>
      <c r="I25" s="177">
        <v>2400</v>
      </c>
      <c r="J25" s="177">
        <v>2400</v>
      </c>
      <c r="K25" s="24"/>
      <c r="L25" s="24"/>
      <c r="M25" s="178">
        <v>2400</v>
      </c>
      <c r="N25" s="24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="1" customFormat="1" ht="20.25" customHeight="1" spans="1:24">
      <c r="A26" s="186" t="s">
        <v>70</v>
      </c>
      <c r="B26" s="186" t="s">
        <v>70</v>
      </c>
      <c r="C26" s="186" t="s">
        <v>239</v>
      </c>
      <c r="D26" s="186" t="s">
        <v>213</v>
      </c>
      <c r="E26" s="186" t="s">
        <v>122</v>
      </c>
      <c r="F26" s="186" t="s">
        <v>123</v>
      </c>
      <c r="G26" s="186" t="s">
        <v>210</v>
      </c>
      <c r="H26" s="186" t="s">
        <v>211</v>
      </c>
      <c r="I26" s="177">
        <v>16000</v>
      </c>
      <c r="J26" s="177">
        <v>16000</v>
      </c>
      <c r="K26" s="24"/>
      <c r="L26" s="24"/>
      <c r="M26" s="178">
        <v>16000</v>
      </c>
      <c r="N26" s="24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="1" customFormat="1" ht="20.25" customHeight="1" spans="1:24">
      <c r="A27" s="186" t="s">
        <v>70</v>
      </c>
      <c r="B27" s="186" t="s">
        <v>70</v>
      </c>
      <c r="C27" s="186" t="s">
        <v>240</v>
      </c>
      <c r="D27" s="186" t="s">
        <v>241</v>
      </c>
      <c r="E27" s="186" t="s">
        <v>102</v>
      </c>
      <c r="F27" s="186" t="s">
        <v>103</v>
      </c>
      <c r="G27" s="186" t="s">
        <v>202</v>
      </c>
      <c r="H27" s="186" t="s">
        <v>203</v>
      </c>
      <c r="I27" s="177">
        <v>101760</v>
      </c>
      <c r="J27" s="177">
        <v>101760</v>
      </c>
      <c r="K27" s="24"/>
      <c r="L27" s="24"/>
      <c r="M27" s="178">
        <v>101760</v>
      </c>
      <c r="N27" s="24"/>
      <c r="O27" s="177"/>
      <c r="P27" s="177"/>
      <c r="Q27" s="177"/>
      <c r="R27" s="177"/>
      <c r="S27" s="177"/>
      <c r="T27" s="177"/>
      <c r="U27" s="177"/>
      <c r="V27" s="177"/>
      <c r="W27" s="177"/>
      <c r="X27" s="177"/>
    </row>
    <row r="28" s="1" customFormat="1" ht="17.25" customHeight="1" spans="1:24">
      <c r="A28" s="169" t="s">
        <v>170</v>
      </c>
      <c r="B28" s="170"/>
      <c r="C28" s="187"/>
      <c r="D28" s="187"/>
      <c r="E28" s="187"/>
      <c r="F28" s="187"/>
      <c r="G28" s="187"/>
      <c r="H28" s="188"/>
      <c r="I28" s="177">
        <v>1312685.33</v>
      </c>
      <c r="J28" s="177">
        <v>1312685.33</v>
      </c>
      <c r="K28" s="177"/>
      <c r="L28" s="177"/>
      <c r="M28" s="178">
        <v>1312685.33</v>
      </c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</row>
  </sheetData>
  <mergeCells count="31">
    <mergeCell ref="A2:X2"/>
    <mergeCell ref="A3:H3"/>
    <mergeCell ref="I4:X4"/>
    <mergeCell ref="J5:N5"/>
    <mergeCell ref="O5:Q5"/>
    <mergeCell ref="S5:X5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1" sqref="$A1:$XFD1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s="1" customFormat="1" ht="13.5" customHeight="1" spans="2:23">
      <c r="B1" s="167"/>
      <c r="C1" s="1"/>
      <c r="D1" s="1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67"/>
      <c r="V1" s="1"/>
      <c r="W1" s="179" t="s">
        <v>242</v>
      </c>
    </row>
    <row r="2" s="1" customFormat="1" ht="46.5" customHeight="1" spans="1:23">
      <c r="A2" s="4" t="str">
        <f>"2025"&amp;"年部门项目支出预算表"</f>
        <v>2025年部门项目支出预算表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13.5" customHeight="1" spans="1:23">
      <c r="A3" s="5" t="str">
        <f>"单位名称："&amp;"寻甸回族彝族自治县妇女联合会"</f>
        <v>单位名称：寻甸回族彝族自治县妇女联合会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1"/>
      <c r="S3" s="1"/>
      <c r="T3" s="1"/>
      <c r="U3" s="167"/>
      <c r="V3" s="1"/>
      <c r="W3" s="180" t="s">
        <v>1</v>
      </c>
    </row>
    <row r="4" s="1" customFormat="1" ht="21.75" customHeight="1" spans="1:23">
      <c r="A4" s="9" t="s">
        <v>243</v>
      </c>
      <c r="B4" s="10" t="s">
        <v>181</v>
      </c>
      <c r="C4" s="9" t="s">
        <v>182</v>
      </c>
      <c r="D4" s="9" t="s">
        <v>244</v>
      </c>
      <c r="E4" s="10" t="s">
        <v>183</v>
      </c>
      <c r="F4" s="10" t="s">
        <v>184</v>
      </c>
      <c r="G4" s="10" t="s">
        <v>245</v>
      </c>
      <c r="H4" s="10" t="s">
        <v>246</v>
      </c>
      <c r="I4" s="172" t="s">
        <v>55</v>
      </c>
      <c r="J4" s="11" t="s">
        <v>247</v>
      </c>
      <c r="K4" s="12"/>
      <c r="L4" s="12"/>
      <c r="M4" s="13"/>
      <c r="N4" s="11" t="s">
        <v>189</v>
      </c>
      <c r="O4" s="12"/>
      <c r="P4" s="13"/>
      <c r="Q4" s="10" t="s">
        <v>61</v>
      </c>
      <c r="R4" s="11" t="s">
        <v>62</v>
      </c>
      <c r="S4" s="12"/>
      <c r="T4" s="12"/>
      <c r="U4" s="12"/>
      <c r="V4" s="12"/>
      <c r="W4" s="13"/>
    </row>
    <row r="5" s="1" customFormat="1" ht="21.75" customHeight="1" spans="1:23">
      <c r="A5" s="14"/>
      <c r="B5" s="168"/>
      <c r="C5" s="14"/>
      <c r="D5" s="14"/>
      <c r="E5" s="15"/>
      <c r="F5" s="15"/>
      <c r="G5" s="15"/>
      <c r="H5" s="15"/>
      <c r="I5" s="168"/>
      <c r="J5" s="173" t="s">
        <v>58</v>
      </c>
      <c r="K5" s="174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10" t="s">
        <v>64</v>
      </c>
      <c r="T5" s="10" t="s">
        <v>195</v>
      </c>
      <c r="U5" s="10" t="s">
        <v>66</v>
      </c>
      <c r="V5" s="10" t="s">
        <v>67</v>
      </c>
      <c r="W5" s="10" t="s">
        <v>68</v>
      </c>
    </row>
    <row r="6" s="1" customFormat="1" ht="21" customHeight="1" spans="1:23">
      <c r="A6" s="168"/>
      <c r="B6" s="168"/>
      <c r="C6" s="168"/>
      <c r="D6" s="168"/>
      <c r="E6" s="168"/>
      <c r="F6" s="168"/>
      <c r="G6" s="168"/>
      <c r="H6" s="168"/>
      <c r="I6" s="168"/>
      <c r="J6" s="175"/>
      <c r="K6" s="176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</row>
    <row r="7" s="1" customFormat="1" ht="39.75" customHeight="1" spans="1:23">
      <c r="A7" s="17"/>
      <c r="B7" s="19"/>
      <c r="C7" s="17"/>
      <c r="D7" s="17"/>
      <c r="E7" s="18"/>
      <c r="F7" s="18"/>
      <c r="G7" s="18"/>
      <c r="H7" s="18"/>
      <c r="I7" s="19"/>
      <c r="J7" s="157" t="s">
        <v>57</v>
      </c>
      <c r="K7" s="157" t="s">
        <v>248</v>
      </c>
      <c r="L7" s="18"/>
      <c r="M7" s="1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s="1" customFormat="1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20">
        <v>21</v>
      </c>
      <c r="V8" s="160">
        <v>22</v>
      </c>
      <c r="W8" s="20">
        <v>23</v>
      </c>
    </row>
    <row r="9" s="1" customFormat="1" ht="21.75" customHeight="1" spans="1:23">
      <c r="A9" s="162" t="s">
        <v>249</v>
      </c>
      <c r="B9" s="162" t="s">
        <v>250</v>
      </c>
      <c r="C9" s="162" t="s">
        <v>251</v>
      </c>
      <c r="D9" s="162" t="s">
        <v>70</v>
      </c>
      <c r="E9" s="162" t="s">
        <v>102</v>
      </c>
      <c r="F9" s="162" t="s">
        <v>103</v>
      </c>
      <c r="G9" s="162" t="s">
        <v>229</v>
      </c>
      <c r="H9" s="162" t="s">
        <v>230</v>
      </c>
      <c r="I9" s="177"/>
      <c r="J9" s="177"/>
      <c r="K9" s="178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</row>
    <row r="10" s="1" customFormat="1" ht="21.75" customHeight="1" spans="1:23">
      <c r="A10" s="162" t="s">
        <v>249</v>
      </c>
      <c r="B10" s="162" t="s">
        <v>252</v>
      </c>
      <c r="C10" s="162" t="s">
        <v>253</v>
      </c>
      <c r="D10" s="162" t="s">
        <v>70</v>
      </c>
      <c r="E10" s="162" t="s">
        <v>114</v>
      </c>
      <c r="F10" s="162" t="s">
        <v>115</v>
      </c>
      <c r="G10" s="162" t="s">
        <v>229</v>
      </c>
      <c r="H10" s="162" t="s">
        <v>230</v>
      </c>
      <c r="I10" s="177">
        <v>9150.96</v>
      </c>
      <c r="J10" s="177">
        <v>9150.96</v>
      </c>
      <c r="K10" s="178">
        <v>9150.96</v>
      </c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</row>
    <row r="11" s="1" customFormat="1" ht="21.75" customHeight="1" spans="1:23">
      <c r="A11" s="162" t="s">
        <v>254</v>
      </c>
      <c r="B11" s="162" t="s">
        <v>255</v>
      </c>
      <c r="C11" s="162" t="s">
        <v>256</v>
      </c>
      <c r="D11" s="162" t="s">
        <v>70</v>
      </c>
      <c r="E11" s="162" t="s">
        <v>102</v>
      </c>
      <c r="F11" s="162" t="s">
        <v>103</v>
      </c>
      <c r="G11" s="162" t="s">
        <v>229</v>
      </c>
      <c r="H11" s="162" t="s">
        <v>230</v>
      </c>
      <c r="I11" s="177">
        <v>50000</v>
      </c>
      <c r="J11" s="177">
        <v>50000</v>
      </c>
      <c r="K11" s="178">
        <v>50000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</row>
    <row r="12" s="1" customFormat="1" ht="21.75" customHeight="1" spans="1:23">
      <c r="A12" s="162" t="s">
        <v>254</v>
      </c>
      <c r="B12" s="162" t="s">
        <v>257</v>
      </c>
      <c r="C12" s="162" t="s">
        <v>258</v>
      </c>
      <c r="D12" s="162" t="s">
        <v>70</v>
      </c>
      <c r="E12" s="162" t="s">
        <v>102</v>
      </c>
      <c r="F12" s="162" t="s">
        <v>103</v>
      </c>
      <c r="G12" s="162" t="s">
        <v>229</v>
      </c>
      <c r="H12" s="162" t="s">
        <v>230</v>
      </c>
      <c r="I12" s="177">
        <v>90070</v>
      </c>
      <c r="J12" s="177">
        <v>90070</v>
      </c>
      <c r="K12" s="178">
        <v>90070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</row>
    <row r="13" s="1" customFormat="1" ht="18.75" customHeight="1" spans="1:23">
      <c r="A13" s="169" t="s">
        <v>170</v>
      </c>
      <c r="B13" s="170"/>
      <c r="C13" s="170"/>
      <c r="D13" s="170"/>
      <c r="E13" s="170"/>
      <c r="F13" s="170"/>
      <c r="G13" s="170"/>
      <c r="H13" s="171"/>
      <c r="I13" s="177">
        <v>149220.96</v>
      </c>
      <c r="J13" s="177">
        <v>149220.96</v>
      </c>
      <c r="K13" s="178">
        <v>149220.96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A1" sqref="$A1:$XFD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s="1" customFormat="1" ht="18" customHeight="1" spans="10:10">
      <c r="J1" s="3" t="s">
        <v>259</v>
      </c>
    </row>
    <row r="2" s="1" customFormat="1" ht="39.75" customHeight="1" spans="1:10">
      <c r="A2" s="155" t="str">
        <f>"2025"&amp;"年部门项目支出绩效目标表"</f>
        <v>2025年部门项目支出绩效目标表</v>
      </c>
      <c r="B2" s="4"/>
      <c r="C2" s="4"/>
      <c r="D2" s="4"/>
      <c r="E2" s="4"/>
      <c r="F2" s="156"/>
      <c r="G2" s="4"/>
      <c r="H2" s="156"/>
      <c r="I2" s="156"/>
      <c r="J2" s="4"/>
    </row>
    <row r="3" s="1" customFormat="1" ht="17.25" customHeight="1" spans="1:1">
      <c r="A3" s="5" t="str">
        <f>"单位名称："&amp;"寻甸回族彝族自治县妇女联合会"</f>
        <v>单位名称：寻甸回族彝族自治县妇女联合会</v>
      </c>
    </row>
    <row r="4" s="1" customFormat="1" ht="44.25" customHeight="1" spans="1:10">
      <c r="A4" s="157" t="s">
        <v>182</v>
      </c>
      <c r="B4" s="157" t="s">
        <v>260</v>
      </c>
      <c r="C4" s="157" t="s">
        <v>261</v>
      </c>
      <c r="D4" s="157" t="s">
        <v>262</v>
      </c>
      <c r="E4" s="157" t="s">
        <v>263</v>
      </c>
      <c r="F4" s="158" t="s">
        <v>264</v>
      </c>
      <c r="G4" s="157" t="s">
        <v>265</v>
      </c>
      <c r="H4" s="158" t="s">
        <v>266</v>
      </c>
      <c r="I4" s="158" t="s">
        <v>267</v>
      </c>
      <c r="J4" s="157" t="s">
        <v>268</v>
      </c>
    </row>
    <row r="5" s="1" customFormat="1" ht="18.75" customHeight="1" spans="1:10">
      <c r="A5" s="159">
        <v>1</v>
      </c>
      <c r="B5" s="159">
        <v>2</v>
      </c>
      <c r="C5" s="159">
        <v>3</v>
      </c>
      <c r="D5" s="159">
        <v>4</v>
      </c>
      <c r="E5" s="159">
        <v>5</v>
      </c>
      <c r="F5" s="160">
        <v>6</v>
      </c>
      <c r="G5" s="159">
        <v>7</v>
      </c>
      <c r="H5" s="160">
        <v>8</v>
      </c>
      <c r="I5" s="160">
        <v>9</v>
      </c>
      <c r="J5" s="159">
        <v>10</v>
      </c>
    </row>
    <row r="6" s="1" customFormat="1" ht="42" customHeight="1" spans="1:10">
      <c r="A6" s="161" t="s">
        <v>70</v>
      </c>
      <c r="B6" s="162"/>
      <c r="C6" s="162"/>
      <c r="D6" s="162"/>
      <c r="E6" s="163"/>
      <c r="F6" s="164"/>
      <c r="G6" s="163"/>
      <c r="H6" s="164"/>
      <c r="I6" s="164"/>
      <c r="J6" s="163"/>
    </row>
    <row r="7" s="1" customFormat="1" ht="42" customHeight="1" spans="1:10">
      <c r="A7" s="165" t="s">
        <v>70</v>
      </c>
      <c r="B7" s="21"/>
      <c r="C7" s="21"/>
      <c r="D7" s="21"/>
      <c r="E7" s="161"/>
      <c r="F7" s="21"/>
      <c r="G7" s="161"/>
      <c r="H7" s="21"/>
      <c r="I7" s="21"/>
      <c r="J7" s="161"/>
    </row>
    <row r="8" s="1" customFormat="1" ht="42" customHeight="1" spans="1:10">
      <c r="A8" s="166" t="s">
        <v>253</v>
      </c>
      <c r="B8" s="21" t="s">
        <v>269</v>
      </c>
      <c r="C8" s="21" t="s">
        <v>270</v>
      </c>
      <c r="D8" s="21" t="s">
        <v>271</v>
      </c>
      <c r="E8" s="161" t="s">
        <v>272</v>
      </c>
      <c r="F8" s="21" t="s">
        <v>273</v>
      </c>
      <c r="G8" s="161" t="s">
        <v>274</v>
      </c>
      <c r="H8" s="21" t="s">
        <v>275</v>
      </c>
      <c r="I8" s="21" t="s">
        <v>276</v>
      </c>
      <c r="J8" s="161" t="s">
        <v>277</v>
      </c>
    </row>
    <row r="9" s="1" customFormat="1" ht="42" customHeight="1" spans="1:10">
      <c r="A9" s="166"/>
      <c r="B9" s="21"/>
      <c r="C9" s="21" t="s">
        <v>278</v>
      </c>
      <c r="D9" s="21" t="s">
        <v>279</v>
      </c>
      <c r="E9" s="161" t="s">
        <v>280</v>
      </c>
      <c r="F9" s="21" t="s">
        <v>273</v>
      </c>
      <c r="G9" s="161" t="s">
        <v>281</v>
      </c>
      <c r="H9" s="21" t="s">
        <v>275</v>
      </c>
      <c r="I9" s="21" t="s">
        <v>276</v>
      </c>
      <c r="J9" s="161" t="s">
        <v>280</v>
      </c>
    </row>
    <row r="10" s="1" customFormat="1" ht="42" customHeight="1" spans="1:10">
      <c r="A10" s="166"/>
      <c r="B10" s="21"/>
      <c r="C10" s="21" t="s">
        <v>282</v>
      </c>
      <c r="D10" s="21" t="s">
        <v>283</v>
      </c>
      <c r="E10" s="161" t="s">
        <v>284</v>
      </c>
      <c r="F10" s="21" t="s">
        <v>285</v>
      </c>
      <c r="G10" s="161" t="s">
        <v>281</v>
      </c>
      <c r="H10" s="21" t="s">
        <v>275</v>
      </c>
      <c r="I10" s="21" t="s">
        <v>286</v>
      </c>
      <c r="J10" s="161" t="s">
        <v>284</v>
      </c>
    </row>
    <row r="11" s="1" customFormat="1" ht="42" customHeight="1" spans="1:10">
      <c r="A11" s="166" t="s">
        <v>256</v>
      </c>
      <c r="B11" s="21" t="s">
        <v>287</v>
      </c>
      <c r="C11" s="21" t="s">
        <v>270</v>
      </c>
      <c r="D11" s="21" t="s">
        <v>288</v>
      </c>
      <c r="E11" s="161" t="s">
        <v>289</v>
      </c>
      <c r="F11" s="21" t="s">
        <v>285</v>
      </c>
      <c r="G11" s="161" t="s">
        <v>290</v>
      </c>
      <c r="H11" s="21" t="s">
        <v>291</v>
      </c>
      <c r="I11" s="21" t="s">
        <v>286</v>
      </c>
      <c r="J11" s="161" t="s">
        <v>289</v>
      </c>
    </row>
    <row r="12" s="1" customFormat="1" ht="42" customHeight="1" spans="1:10">
      <c r="A12" s="166"/>
      <c r="B12" s="21"/>
      <c r="C12" s="21" t="s">
        <v>278</v>
      </c>
      <c r="D12" s="21" t="s">
        <v>279</v>
      </c>
      <c r="E12" s="161" t="s">
        <v>289</v>
      </c>
      <c r="F12" s="21" t="s">
        <v>285</v>
      </c>
      <c r="G12" s="161" t="s">
        <v>292</v>
      </c>
      <c r="H12" s="21" t="s">
        <v>291</v>
      </c>
      <c r="I12" s="21" t="s">
        <v>286</v>
      </c>
      <c r="J12" s="161" t="s">
        <v>289</v>
      </c>
    </row>
    <row r="13" s="1" customFormat="1" ht="42" customHeight="1" spans="1:10">
      <c r="A13" s="166"/>
      <c r="B13" s="21"/>
      <c r="C13" s="21" t="s">
        <v>282</v>
      </c>
      <c r="D13" s="21" t="s">
        <v>283</v>
      </c>
      <c r="E13" s="161" t="s">
        <v>293</v>
      </c>
      <c r="F13" s="21" t="s">
        <v>273</v>
      </c>
      <c r="G13" s="161" t="s">
        <v>292</v>
      </c>
      <c r="H13" s="21" t="s">
        <v>291</v>
      </c>
      <c r="I13" s="21" t="s">
        <v>286</v>
      </c>
      <c r="J13" s="161" t="s">
        <v>293</v>
      </c>
    </row>
    <row r="14" s="1" customFormat="1" ht="42" customHeight="1" spans="1:10">
      <c r="A14" s="166" t="s">
        <v>258</v>
      </c>
      <c r="B14" s="21" t="s">
        <v>294</v>
      </c>
      <c r="C14" s="21" t="s">
        <v>270</v>
      </c>
      <c r="D14" s="21" t="s">
        <v>288</v>
      </c>
      <c r="E14" s="161" t="s">
        <v>295</v>
      </c>
      <c r="F14" s="21" t="s">
        <v>273</v>
      </c>
      <c r="G14" s="161" t="s">
        <v>296</v>
      </c>
      <c r="H14" s="21" t="s">
        <v>297</v>
      </c>
      <c r="I14" s="21" t="s">
        <v>276</v>
      </c>
      <c r="J14" s="161" t="s">
        <v>295</v>
      </c>
    </row>
    <row r="15" s="1" customFormat="1" ht="42" customHeight="1" spans="1:10">
      <c r="A15" s="166"/>
      <c r="B15" s="21"/>
      <c r="C15" s="21" t="s">
        <v>278</v>
      </c>
      <c r="D15" s="21" t="s">
        <v>279</v>
      </c>
      <c r="E15" s="161" t="s">
        <v>298</v>
      </c>
      <c r="F15" s="21" t="s">
        <v>285</v>
      </c>
      <c r="G15" s="161" t="s">
        <v>290</v>
      </c>
      <c r="H15" s="21" t="s">
        <v>291</v>
      </c>
      <c r="I15" s="21" t="s">
        <v>286</v>
      </c>
      <c r="J15" s="161" t="s">
        <v>298</v>
      </c>
    </row>
    <row r="16" s="1" customFormat="1" ht="42" customHeight="1" spans="1:10">
      <c r="A16" s="166"/>
      <c r="B16" s="21"/>
      <c r="C16" s="21" t="s">
        <v>282</v>
      </c>
      <c r="D16" s="21" t="s">
        <v>283</v>
      </c>
      <c r="E16" s="161" t="s">
        <v>299</v>
      </c>
      <c r="F16" s="21" t="s">
        <v>285</v>
      </c>
      <c r="G16" s="161" t="s">
        <v>290</v>
      </c>
      <c r="H16" s="21" t="s">
        <v>291</v>
      </c>
      <c r="I16" s="21" t="s">
        <v>286</v>
      </c>
      <c r="J16" s="161" t="s">
        <v>299</v>
      </c>
    </row>
  </sheetData>
  <mergeCells count="8">
    <mergeCell ref="A2:J2"/>
    <mergeCell ref="A3:H3"/>
    <mergeCell ref="A8:A10"/>
    <mergeCell ref="A11:A13"/>
    <mergeCell ref="A14:A16"/>
    <mergeCell ref="B8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8"/>
      <c r="B1" s="28"/>
      <c r="C1" s="28"/>
      <c r="D1" s="28"/>
      <c r="E1" s="28"/>
      <c r="F1" s="28"/>
    </row>
    <row r="2" ht="12" customHeight="1" spans="1:6">
      <c r="A2" s="140">
        <v>1</v>
      </c>
      <c r="B2" s="141">
        <v>0</v>
      </c>
      <c r="C2" s="140">
        <v>1</v>
      </c>
      <c r="D2" s="142"/>
      <c r="E2" s="142"/>
      <c r="F2" s="139" t="s">
        <v>300</v>
      </c>
    </row>
    <row r="3" ht="42" customHeight="1" spans="1:6">
      <c r="A3" s="143" t="str">
        <f>"2025"&amp;"年部门政府性基金预算支出预算表"</f>
        <v>2025年部门政府性基金预算支出预算表</v>
      </c>
      <c r="B3" s="143" t="s">
        <v>301</v>
      </c>
      <c r="C3" s="144"/>
      <c r="D3" s="145"/>
      <c r="E3" s="145"/>
      <c r="F3" s="145"/>
    </row>
    <row r="4" ht="13.5" customHeight="1" spans="1:6">
      <c r="A4" s="31" t="s">
        <v>302</v>
      </c>
      <c r="B4" s="31" t="s">
        <v>303</v>
      </c>
      <c r="C4" s="140"/>
      <c r="D4" s="142"/>
      <c r="E4" s="142"/>
      <c r="F4" s="139" t="s">
        <v>1</v>
      </c>
    </row>
    <row r="5" ht="19.5" customHeight="1" spans="1:6">
      <c r="A5" s="146" t="s">
        <v>180</v>
      </c>
      <c r="B5" s="147" t="s">
        <v>73</v>
      </c>
      <c r="C5" s="146" t="s">
        <v>74</v>
      </c>
      <c r="D5" s="54" t="s">
        <v>304</v>
      </c>
      <c r="E5" s="55"/>
      <c r="F5" s="56"/>
    </row>
    <row r="6" ht="18.75" customHeight="1" spans="1:6">
      <c r="A6" s="148"/>
      <c r="B6" s="149"/>
      <c r="C6" s="148"/>
      <c r="D6" s="150" t="s">
        <v>55</v>
      </c>
      <c r="E6" s="54" t="s">
        <v>76</v>
      </c>
      <c r="F6" s="150" t="s">
        <v>77</v>
      </c>
    </row>
    <row r="7" ht="18.75" customHeight="1" spans="1:6">
      <c r="A7" s="89">
        <v>1</v>
      </c>
      <c r="B7" s="151" t="s">
        <v>84</v>
      </c>
      <c r="C7" s="89">
        <v>3</v>
      </c>
      <c r="D7" s="152">
        <v>4</v>
      </c>
      <c r="E7" s="152">
        <v>5</v>
      </c>
      <c r="F7" s="152">
        <v>6</v>
      </c>
    </row>
    <row r="8" ht="21" customHeight="1" spans="1:6">
      <c r="A8" s="45"/>
      <c r="B8" s="45"/>
      <c r="C8" s="45"/>
      <c r="D8" s="101"/>
      <c r="E8" s="101"/>
      <c r="F8" s="101"/>
    </row>
    <row r="9" ht="21" customHeight="1" spans="1:6">
      <c r="A9" s="45"/>
      <c r="B9" s="45"/>
      <c r="C9" s="45"/>
      <c r="D9" s="101"/>
      <c r="E9" s="101"/>
      <c r="F9" s="101"/>
    </row>
    <row r="10" ht="18.75" customHeight="1" spans="1:6">
      <c r="A10" s="153" t="s">
        <v>170</v>
      </c>
      <c r="B10" s="153" t="s">
        <v>170</v>
      </c>
      <c r="C10" s="154" t="s">
        <v>170</v>
      </c>
      <c r="D10" s="101"/>
      <c r="E10" s="101"/>
      <c r="F10" s="101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ht="15.75" customHeight="1" spans="2:19">
      <c r="B2" s="105"/>
      <c r="C2" s="105"/>
      <c r="R2" s="52"/>
      <c r="S2" s="52" t="s">
        <v>305</v>
      </c>
    </row>
    <row r="3" ht="41.25" customHeight="1" spans="1:19">
      <c r="A3" s="94" t="str">
        <f>"2025"&amp;"年部门政府采购预算表"</f>
        <v>2025年部门政府采购预算表</v>
      </c>
      <c r="B3" s="87"/>
      <c r="C3" s="87"/>
      <c r="D3" s="30"/>
      <c r="E3" s="30"/>
      <c r="F3" s="30"/>
      <c r="G3" s="30"/>
      <c r="H3" s="30"/>
      <c r="I3" s="30"/>
      <c r="J3" s="30"/>
      <c r="K3" s="30"/>
      <c r="L3" s="30"/>
      <c r="M3" s="87"/>
      <c r="N3" s="30"/>
      <c r="O3" s="30"/>
      <c r="P3" s="87"/>
      <c r="Q3" s="30"/>
      <c r="R3" s="87"/>
      <c r="S3" s="87"/>
    </row>
    <row r="4" ht="18.75" customHeight="1" spans="1:19">
      <c r="A4" s="132" t="s">
        <v>302</v>
      </c>
      <c r="B4" s="107"/>
      <c r="C4" s="107"/>
      <c r="D4" s="33"/>
      <c r="E4" s="33"/>
      <c r="F4" s="33"/>
      <c r="G4" s="33"/>
      <c r="H4" s="33"/>
      <c r="I4" s="33"/>
      <c r="J4" s="33"/>
      <c r="K4" s="33"/>
      <c r="L4" s="33"/>
      <c r="R4" s="53"/>
      <c r="S4" s="139" t="s">
        <v>1</v>
      </c>
    </row>
    <row r="5" ht="15.75" customHeight="1" spans="1:19">
      <c r="A5" s="35" t="s">
        <v>179</v>
      </c>
      <c r="B5" s="108" t="s">
        <v>180</v>
      </c>
      <c r="C5" s="108" t="s">
        <v>306</v>
      </c>
      <c r="D5" s="109" t="s">
        <v>307</v>
      </c>
      <c r="E5" s="109" t="s">
        <v>308</v>
      </c>
      <c r="F5" s="109" t="s">
        <v>309</v>
      </c>
      <c r="G5" s="109" t="s">
        <v>310</v>
      </c>
      <c r="H5" s="109" t="s">
        <v>311</v>
      </c>
      <c r="I5" s="122" t="s">
        <v>187</v>
      </c>
      <c r="J5" s="122"/>
      <c r="K5" s="122"/>
      <c r="L5" s="122"/>
      <c r="M5" s="123"/>
      <c r="N5" s="122"/>
      <c r="O5" s="122"/>
      <c r="P5" s="102"/>
      <c r="Q5" s="122"/>
      <c r="R5" s="123"/>
      <c r="S5" s="103"/>
    </row>
    <row r="6" ht="17.25" customHeight="1" spans="1:19">
      <c r="A6" s="38"/>
      <c r="B6" s="110"/>
      <c r="C6" s="110"/>
      <c r="D6" s="111"/>
      <c r="E6" s="111"/>
      <c r="F6" s="111"/>
      <c r="G6" s="111"/>
      <c r="H6" s="111"/>
      <c r="I6" s="111" t="s">
        <v>55</v>
      </c>
      <c r="J6" s="111" t="s">
        <v>58</v>
      </c>
      <c r="K6" s="111" t="s">
        <v>312</v>
      </c>
      <c r="L6" s="111" t="s">
        <v>313</v>
      </c>
      <c r="M6" s="124" t="s">
        <v>314</v>
      </c>
      <c r="N6" s="125" t="s">
        <v>315</v>
      </c>
      <c r="O6" s="125"/>
      <c r="P6" s="130"/>
      <c r="Q6" s="125"/>
      <c r="R6" s="131"/>
      <c r="S6" s="112"/>
    </row>
    <row r="7" ht="54" customHeight="1" spans="1:19">
      <c r="A7" s="41"/>
      <c r="B7" s="112"/>
      <c r="C7" s="112"/>
      <c r="D7" s="113"/>
      <c r="E7" s="113"/>
      <c r="F7" s="113"/>
      <c r="G7" s="113"/>
      <c r="H7" s="113"/>
      <c r="I7" s="113"/>
      <c r="J7" s="113" t="s">
        <v>57</v>
      </c>
      <c r="K7" s="113"/>
      <c r="L7" s="113"/>
      <c r="M7" s="126"/>
      <c r="N7" s="113" t="s">
        <v>57</v>
      </c>
      <c r="O7" s="113" t="s">
        <v>64</v>
      </c>
      <c r="P7" s="112" t="s">
        <v>65</v>
      </c>
      <c r="Q7" s="113" t="s">
        <v>66</v>
      </c>
      <c r="R7" s="126" t="s">
        <v>67</v>
      </c>
      <c r="S7" s="112" t="s">
        <v>68</v>
      </c>
    </row>
    <row r="8" ht="18" customHeight="1" spans="1:19">
      <c r="A8" s="133">
        <v>1</v>
      </c>
      <c r="B8" s="133" t="s">
        <v>84</v>
      </c>
      <c r="C8" s="134">
        <v>3</v>
      </c>
      <c r="D8" s="134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</row>
    <row r="9" ht="21" customHeight="1" spans="1:19">
      <c r="A9" s="114"/>
      <c r="B9" s="115"/>
      <c r="C9" s="115"/>
      <c r="D9" s="116"/>
      <c r="E9" s="116"/>
      <c r="F9" s="116"/>
      <c r="G9" s="135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ht="21" customHeight="1" spans="1:19">
      <c r="A10" s="117" t="s">
        <v>170</v>
      </c>
      <c r="B10" s="118"/>
      <c r="C10" s="118"/>
      <c r="D10" s="119"/>
      <c r="E10" s="119"/>
      <c r="F10" s="119"/>
      <c r="G10" s="136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ht="21" customHeight="1" spans="1:19">
      <c r="A11" s="132" t="s">
        <v>316</v>
      </c>
      <c r="B11" s="31"/>
      <c r="C11" s="31"/>
      <c r="D11" s="132"/>
      <c r="E11" s="132"/>
      <c r="F11" s="132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A22" sqref="A2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ht="16.5" customHeight="1" spans="1:20">
      <c r="A2" s="98"/>
      <c r="B2" s="105"/>
      <c r="C2" s="105"/>
      <c r="D2" s="105"/>
      <c r="E2" s="105"/>
      <c r="F2" s="105"/>
      <c r="G2" s="105"/>
      <c r="H2" s="98"/>
      <c r="I2" s="98"/>
      <c r="J2" s="98"/>
      <c r="K2" s="98"/>
      <c r="L2" s="98"/>
      <c r="M2" s="98"/>
      <c r="N2" s="120"/>
      <c r="O2" s="98"/>
      <c r="P2" s="98"/>
      <c r="Q2" s="105"/>
      <c r="R2" s="98"/>
      <c r="S2" s="128"/>
      <c r="T2" s="128" t="s">
        <v>317</v>
      </c>
    </row>
    <row r="3" ht="41.25" customHeight="1" spans="1:20">
      <c r="A3" s="94" t="str">
        <f>"2025"&amp;"年部门政府购买服务预算表"</f>
        <v>2025年部门政府购买服务预算表</v>
      </c>
      <c r="B3" s="87"/>
      <c r="C3" s="87"/>
      <c r="D3" s="87"/>
      <c r="E3" s="87"/>
      <c r="F3" s="87"/>
      <c r="G3" s="87"/>
      <c r="H3" s="106"/>
      <c r="I3" s="106"/>
      <c r="J3" s="106"/>
      <c r="K3" s="106"/>
      <c r="L3" s="106"/>
      <c r="M3" s="106"/>
      <c r="N3" s="121"/>
      <c r="O3" s="106"/>
      <c r="P3" s="106"/>
      <c r="Q3" s="87"/>
      <c r="R3" s="106"/>
      <c r="S3" s="121"/>
      <c r="T3" s="87"/>
    </row>
    <row r="4" ht="22.5" customHeight="1" spans="1:20">
      <c r="A4" s="95" t="s">
        <v>302</v>
      </c>
      <c r="B4" s="107"/>
      <c r="C4" s="107"/>
      <c r="D4" s="107"/>
      <c r="E4" s="107"/>
      <c r="F4" s="107"/>
      <c r="G4" s="107"/>
      <c r="H4" s="96"/>
      <c r="I4" s="96"/>
      <c r="J4" s="96"/>
      <c r="K4" s="96"/>
      <c r="L4" s="96"/>
      <c r="M4" s="96"/>
      <c r="N4" s="120"/>
      <c r="O4" s="98"/>
      <c r="P4" s="98"/>
      <c r="Q4" s="105"/>
      <c r="R4" s="98"/>
      <c r="S4" s="129"/>
      <c r="T4" s="128" t="s">
        <v>1</v>
      </c>
    </row>
    <row r="5" ht="24" customHeight="1" spans="1:20">
      <c r="A5" s="35" t="s">
        <v>179</v>
      </c>
      <c r="B5" s="108" t="s">
        <v>180</v>
      </c>
      <c r="C5" s="108" t="s">
        <v>306</v>
      </c>
      <c r="D5" s="108" t="s">
        <v>318</v>
      </c>
      <c r="E5" s="108" t="s">
        <v>319</v>
      </c>
      <c r="F5" s="108" t="s">
        <v>320</v>
      </c>
      <c r="G5" s="108" t="s">
        <v>321</v>
      </c>
      <c r="H5" s="109" t="s">
        <v>322</v>
      </c>
      <c r="I5" s="109" t="s">
        <v>323</v>
      </c>
      <c r="J5" s="122" t="s">
        <v>187</v>
      </c>
      <c r="K5" s="122"/>
      <c r="L5" s="122"/>
      <c r="M5" s="122"/>
      <c r="N5" s="123"/>
      <c r="O5" s="122"/>
      <c r="P5" s="122"/>
      <c r="Q5" s="102"/>
      <c r="R5" s="122"/>
      <c r="S5" s="123"/>
      <c r="T5" s="103"/>
    </row>
    <row r="6" ht="24" customHeight="1" spans="1:20">
      <c r="A6" s="38"/>
      <c r="B6" s="110"/>
      <c r="C6" s="110"/>
      <c r="D6" s="110"/>
      <c r="E6" s="110"/>
      <c r="F6" s="110"/>
      <c r="G6" s="110"/>
      <c r="H6" s="111"/>
      <c r="I6" s="111"/>
      <c r="J6" s="111" t="s">
        <v>55</v>
      </c>
      <c r="K6" s="111" t="s">
        <v>58</v>
      </c>
      <c r="L6" s="111" t="s">
        <v>312</v>
      </c>
      <c r="M6" s="111" t="s">
        <v>313</v>
      </c>
      <c r="N6" s="124" t="s">
        <v>314</v>
      </c>
      <c r="O6" s="125" t="s">
        <v>315</v>
      </c>
      <c r="P6" s="125"/>
      <c r="Q6" s="130"/>
      <c r="R6" s="125"/>
      <c r="S6" s="131"/>
      <c r="T6" s="112"/>
    </row>
    <row r="7" ht="54" customHeight="1" spans="1:20">
      <c r="A7" s="41"/>
      <c r="B7" s="112"/>
      <c r="C7" s="112"/>
      <c r="D7" s="112"/>
      <c r="E7" s="112"/>
      <c r="F7" s="112"/>
      <c r="G7" s="112"/>
      <c r="H7" s="113"/>
      <c r="I7" s="113"/>
      <c r="J7" s="113"/>
      <c r="K7" s="113" t="s">
        <v>57</v>
      </c>
      <c r="L7" s="113"/>
      <c r="M7" s="113"/>
      <c r="N7" s="126"/>
      <c r="O7" s="113" t="s">
        <v>57</v>
      </c>
      <c r="P7" s="113" t="s">
        <v>64</v>
      </c>
      <c r="Q7" s="112" t="s">
        <v>65</v>
      </c>
      <c r="R7" s="113" t="s">
        <v>66</v>
      </c>
      <c r="S7" s="126" t="s">
        <v>67</v>
      </c>
      <c r="T7" s="112" t="s">
        <v>68</v>
      </c>
    </row>
    <row r="8" ht="17.25" customHeight="1" spans="1:20">
      <c r="A8" s="42">
        <v>1</v>
      </c>
      <c r="B8" s="112">
        <v>2</v>
      </c>
      <c r="C8" s="42">
        <v>3</v>
      </c>
      <c r="D8" s="42">
        <v>4</v>
      </c>
      <c r="E8" s="112">
        <v>5</v>
      </c>
      <c r="F8" s="42">
        <v>6</v>
      </c>
      <c r="G8" s="42">
        <v>7</v>
      </c>
      <c r="H8" s="112">
        <v>8</v>
      </c>
      <c r="I8" s="42">
        <v>9</v>
      </c>
      <c r="J8" s="42">
        <v>10</v>
      </c>
      <c r="K8" s="112">
        <v>11</v>
      </c>
      <c r="L8" s="42">
        <v>12</v>
      </c>
      <c r="M8" s="42">
        <v>13</v>
      </c>
      <c r="N8" s="112">
        <v>14</v>
      </c>
      <c r="O8" s="42">
        <v>15</v>
      </c>
      <c r="P8" s="42">
        <v>16</v>
      </c>
      <c r="Q8" s="112">
        <v>17</v>
      </c>
      <c r="R8" s="42">
        <v>18</v>
      </c>
      <c r="S8" s="42">
        <v>19</v>
      </c>
      <c r="T8" s="42">
        <v>20</v>
      </c>
    </row>
    <row r="9" ht="21" customHeight="1" spans="1:20">
      <c r="A9" s="114"/>
      <c r="B9" s="115"/>
      <c r="C9" s="115"/>
      <c r="D9" s="115"/>
      <c r="E9" s="115"/>
      <c r="F9" s="115"/>
      <c r="G9" s="115"/>
      <c r="H9" s="116"/>
      <c r="I9" s="116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ht="21" customHeight="1" spans="1:20">
      <c r="A10" s="117" t="s">
        <v>170</v>
      </c>
      <c r="B10" s="118"/>
      <c r="C10" s="118"/>
      <c r="D10" s="118"/>
      <c r="E10" s="118"/>
      <c r="F10" s="118"/>
      <c r="G10" s="118"/>
      <c r="H10" s="119"/>
      <c r="I10" s="127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ht="17.25" customHeight="1" spans="4:24">
      <c r="D2" s="93"/>
      <c r="W2" s="52"/>
      <c r="X2" s="52" t="s">
        <v>324</v>
      </c>
    </row>
    <row r="3" ht="41.25" customHeight="1" spans="1:24">
      <c r="A3" s="94" t="str">
        <f>"2025"&amp;"年县对下转移支付预算表"</f>
        <v>2025年县对下转移支付预算表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87"/>
      <c r="X3" s="87"/>
    </row>
    <row r="4" ht="18" customHeight="1" spans="1:24">
      <c r="A4" s="95" t="s">
        <v>302</v>
      </c>
      <c r="B4" s="96"/>
      <c r="C4" s="96"/>
      <c r="D4" s="97"/>
      <c r="E4" s="98"/>
      <c r="F4" s="98"/>
      <c r="G4" s="98"/>
      <c r="H4" s="98"/>
      <c r="I4" s="98"/>
      <c r="W4" s="53"/>
      <c r="X4" s="53" t="s">
        <v>1</v>
      </c>
    </row>
    <row r="5" ht="19.5" customHeight="1" spans="1:24">
      <c r="A5" s="36" t="s">
        <v>325</v>
      </c>
      <c r="B5" s="54" t="s">
        <v>187</v>
      </c>
      <c r="C5" s="55"/>
      <c r="D5" s="55"/>
      <c r="E5" s="54" t="s">
        <v>326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102"/>
      <c r="X5" s="103"/>
    </row>
    <row r="6" ht="40.5" customHeight="1" spans="1:24">
      <c r="A6" s="42"/>
      <c r="B6" s="39" t="s">
        <v>55</v>
      </c>
      <c r="C6" s="35" t="s">
        <v>58</v>
      </c>
      <c r="D6" s="99" t="s">
        <v>312</v>
      </c>
      <c r="E6" s="69" t="s">
        <v>327</v>
      </c>
      <c r="F6" s="69" t="s">
        <v>328</v>
      </c>
      <c r="G6" s="69" t="s">
        <v>329</v>
      </c>
      <c r="H6" s="69" t="s">
        <v>330</v>
      </c>
      <c r="I6" s="69" t="s">
        <v>331</v>
      </c>
      <c r="J6" s="69" t="s">
        <v>332</v>
      </c>
      <c r="K6" s="69" t="s">
        <v>333</v>
      </c>
      <c r="L6" s="69" t="s">
        <v>334</v>
      </c>
      <c r="M6" s="69" t="s">
        <v>335</v>
      </c>
      <c r="N6" s="69" t="s">
        <v>336</v>
      </c>
      <c r="O6" s="69" t="s">
        <v>337</v>
      </c>
      <c r="P6" s="69" t="s">
        <v>338</v>
      </c>
      <c r="Q6" s="69" t="s">
        <v>339</v>
      </c>
      <c r="R6" s="69" t="s">
        <v>340</v>
      </c>
      <c r="S6" s="69" t="s">
        <v>341</v>
      </c>
      <c r="T6" s="69" t="s">
        <v>342</v>
      </c>
      <c r="U6" s="69" t="s">
        <v>343</v>
      </c>
      <c r="V6" s="69" t="s">
        <v>344</v>
      </c>
      <c r="W6" s="69" t="s">
        <v>345</v>
      </c>
      <c r="X6" s="104" t="s">
        <v>346</v>
      </c>
    </row>
    <row r="7" ht="19.5" customHeight="1" spans="1:24">
      <c r="A7" s="43">
        <v>1</v>
      </c>
      <c r="B7" s="43">
        <v>2</v>
      </c>
      <c r="C7" s="43">
        <v>3</v>
      </c>
      <c r="D7" s="100">
        <v>4</v>
      </c>
      <c r="E7" s="57">
        <v>5</v>
      </c>
      <c r="F7" s="43">
        <v>6</v>
      </c>
      <c r="G7" s="43">
        <v>7</v>
      </c>
      <c r="H7" s="100">
        <v>8</v>
      </c>
      <c r="I7" s="43">
        <v>9</v>
      </c>
      <c r="J7" s="43">
        <v>10</v>
      </c>
      <c r="K7" s="43">
        <v>11</v>
      </c>
      <c r="L7" s="100">
        <v>12</v>
      </c>
      <c r="M7" s="43">
        <v>13</v>
      </c>
      <c r="N7" s="43">
        <v>14</v>
      </c>
      <c r="O7" s="43">
        <v>15</v>
      </c>
      <c r="P7" s="100">
        <v>16</v>
      </c>
      <c r="Q7" s="43">
        <v>17</v>
      </c>
      <c r="R7" s="43">
        <v>18</v>
      </c>
      <c r="S7" s="43">
        <v>19</v>
      </c>
      <c r="T7" s="100">
        <v>20</v>
      </c>
      <c r="U7" s="100">
        <v>21</v>
      </c>
      <c r="V7" s="100">
        <v>22</v>
      </c>
      <c r="W7" s="57">
        <v>23</v>
      </c>
      <c r="X7" s="57">
        <v>24</v>
      </c>
    </row>
    <row r="8" ht="19.5" customHeight="1" spans="1:24">
      <c r="A8" s="44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ht="19.5" customHeight="1" spans="1:24">
      <c r="A9" s="9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F16" sqref="F1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8"/>
      <c r="B1" s="28"/>
      <c r="C1" s="28"/>
      <c r="D1" s="28"/>
      <c r="E1" s="28"/>
      <c r="F1" s="28"/>
      <c r="G1" s="28"/>
      <c r="H1" s="28"/>
      <c r="I1" s="28"/>
      <c r="J1" s="28"/>
    </row>
    <row r="2" ht="16.5" customHeight="1" spans="10:10">
      <c r="J2" s="52" t="s">
        <v>347</v>
      </c>
    </row>
    <row r="3" ht="41.25" customHeight="1" spans="1:10">
      <c r="A3" s="86" t="str">
        <f>"2025"&amp;"年县对下转移支付绩效目标表"</f>
        <v>2025年县对下转移支付绩效目标表</v>
      </c>
      <c r="B3" s="30"/>
      <c r="C3" s="30"/>
      <c r="D3" s="30"/>
      <c r="E3" s="30"/>
      <c r="F3" s="87"/>
      <c r="G3" s="30"/>
      <c r="H3" s="87"/>
      <c r="I3" s="87"/>
      <c r="J3" s="30"/>
    </row>
    <row r="4" ht="17.25" customHeight="1" spans="1:1">
      <c r="A4" s="31" t="str">
        <f>"单位名称："&amp;""</f>
        <v>单位名称：</v>
      </c>
    </row>
    <row r="5" ht="44.25" customHeight="1" spans="1:10">
      <c r="A5" s="88" t="s">
        <v>325</v>
      </c>
      <c r="B5" s="88" t="s">
        <v>260</v>
      </c>
      <c r="C5" s="88" t="s">
        <v>261</v>
      </c>
      <c r="D5" s="88" t="s">
        <v>262</v>
      </c>
      <c r="E5" s="88" t="s">
        <v>263</v>
      </c>
      <c r="F5" s="89" t="s">
        <v>264</v>
      </c>
      <c r="G5" s="88" t="s">
        <v>265</v>
      </c>
      <c r="H5" s="89" t="s">
        <v>266</v>
      </c>
      <c r="I5" s="89" t="s">
        <v>267</v>
      </c>
      <c r="J5" s="88" t="s">
        <v>268</v>
      </c>
    </row>
    <row r="6" ht="14.25" customHeight="1" spans="1:10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9">
        <v>6</v>
      </c>
      <c r="G6" s="88">
        <v>7</v>
      </c>
      <c r="H6" s="89">
        <v>8</v>
      </c>
      <c r="I6" s="89">
        <v>9</v>
      </c>
      <c r="J6" s="88">
        <v>10</v>
      </c>
    </row>
    <row r="7" ht="42" customHeight="1" spans="1:10">
      <c r="A7" s="44"/>
      <c r="B7" s="90"/>
      <c r="C7" s="90"/>
      <c r="D7" s="90"/>
      <c r="E7" s="91"/>
      <c r="F7" s="92"/>
      <c r="G7" s="91"/>
      <c r="H7" s="92"/>
      <c r="I7" s="92"/>
      <c r="J7" s="91"/>
    </row>
    <row r="8" ht="42" customHeight="1" spans="1:10">
      <c r="A8" s="44"/>
      <c r="B8" s="45"/>
      <c r="C8" s="45"/>
      <c r="D8" s="45"/>
      <c r="E8" s="44"/>
      <c r="F8" s="45"/>
      <c r="G8" s="44"/>
      <c r="H8" s="45"/>
      <c r="I8" s="45"/>
      <c r="J8" s="44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8"/>
      <c r="B1" s="28"/>
      <c r="C1" s="28"/>
      <c r="D1" s="28"/>
      <c r="E1" s="28"/>
      <c r="F1" s="28"/>
      <c r="G1" s="28"/>
      <c r="H1" s="28"/>
      <c r="I1" s="28"/>
    </row>
    <row r="2" customHeight="1" spans="1:9">
      <c r="A2" s="59" t="s">
        <v>348</v>
      </c>
      <c r="B2" s="60"/>
      <c r="C2" s="60"/>
      <c r="D2" s="61"/>
      <c r="E2" s="61"/>
      <c r="F2" s="61"/>
      <c r="G2" s="60"/>
      <c r="H2" s="60"/>
      <c r="I2" s="61"/>
    </row>
    <row r="3" ht="41.25" customHeight="1" spans="1:9">
      <c r="A3" s="62" t="str">
        <f>"2025"&amp;"年新增资产配置预算表"</f>
        <v>2025年新增资产配置预算表</v>
      </c>
      <c r="B3" s="63"/>
      <c r="C3" s="63"/>
      <c r="D3" s="64"/>
      <c r="E3" s="64"/>
      <c r="F3" s="64"/>
      <c r="G3" s="63"/>
      <c r="H3" s="63"/>
      <c r="I3" s="64"/>
    </row>
    <row r="4" customHeight="1" spans="1:9">
      <c r="A4" s="65" t="s">
        <v>302</v>
      </c>
      <c r="B4" s="66"/>
      <c r="C4" s="66"/>
      <c r="D4" s="67"/>
      <c r="F4" s="64"/>
      <c r="G4" s="63"/>
      <c r="H4" s="63"/>
      <c r="I4" s="85" t="s">
        <v>1</v>
      </c>
    </row>
    <row r="5" ht="28.5" customHeight="1" spans="1:9">
      <c r="A5" s="68" t="s">
        <v>179</v>
      </c>
      <c r="B5" s="69" t="s">
        <v>180</v>
      </c>
      <c r="C5" s="70" t="s">
        <v>349</v>
      </c>
      <c r="D5" s="68" t="s">
        <v>350</v>
      </c>
      <c r="E5" s="68" t="s">
        <v>351</v>
      </c>
      <c r="F5" s="68" t="s">
        <v>352</v>
      </c>
      <c r="G5" s="69" t="s">
        <v>353</v>
      </c>
      <c r="H5" s="57"/>
      <c r="I5" s="68"/>
    </row>
    <row r="6" ht="21" customHeight="1" spans="1:9">
      <c r="A6" s="70"/>
      <c r="B6" s="71"/>
      <c r="C6" s="71"/>
      <c r="D6" s="72"/>
      <c r="E6" s="71"/>
      <c r="F6" s="71"/>
      <c r="G6" s="69" t="s">
        <v>310</v>
      </c>
      <c r="H6" s="69" t="s">
        <v>354</v>
      </c>
      <c r="I6" s="69" t="s">
        <v>355</v>
      </c>
    </row>
    <row r="7" ht="17.25" customHeight="1" spans="1:9">
      <c r="A7" s="73" t="s">
        <v>83</v>
      </c>
      <c r="B7" s="74"/>
      <c r="C7" s="75" t="s">
        <v>84</v>
      </c>
      <c r="D7" s="73" t="s">
        <v>85</v>
      </c>
      <c r="E7" s="76" t="s">
        <v>86</v>
      </c>
      <c r="F7" s="73" t="s">
        <v>87</v>
      </c>
      <c r="G7" s="75" t="s">
        <v>88</v>
      </c>
      <c r="H7" s="77" t="s">
        <v>89</v>
      </c>
      <c r="I7" s="76" t="s">
        <v>90</v>
      </c>
    </row>
    <row r="8" ht="19.5" customHeight="1" spans="1:9">
      <c r="A8" s="78"/>
      <c r="B8" s="47"/>
      <c r="C8" s="47"/>
      <c r="D8" s="44"/>
      <c r="E8" s="45"/>
      <c r="F8" s="77"/>
      <c r="G8" s="79"/>
      <c r="H8" s="80"/>
      <c r="I8" s="80"/>
    </row>
    <row r="9" ht="19.5" customHeight="1" spans="1:9">
      <c r="A9" s="81" t="s">
        <v>55</v>
      </c>
      <c r="B9" s="82"/>
      <c r="C9" s="82"/>
      <c r="D9" s="83"/>
      <c r="E9" s="84"/>
      <c r="F9" s="84"/>
      <c r="G9" s="79"/>
      <c r="H9" s="80"/>
      <c r="I9" s="80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customHeight="1" spans="4:11">
      <c r="D2" s="29"/>
      <c r="E2" s="29"/>
      <c r="F2" s="29"/>
      <c r="G2" s="29"/>
      <c r="K2" s="52" t="s">
        <v>356</v>
      </c>
    </row>
    <row r="3" ht="41.25" customHeight="1" spans="1:11">
      <c r="A3" s="30" t="str">
        <f>"2025"&amp;"年上级转移支付补助项目支出预算表"</f>
        <v>2025年上级转移支付补助项目支出预算表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5" customHeight="1" spans="1:11">
      <c r="A4" s="31" t="s">
        <v>302</v>
      </c>
      <c r="B4" s="32"/>
      <c r="C4" s="32"/>
      <c r="D4" s="32"/>
      <c r="E4" s="32"/>
      <c r="F4" s="32"/>
      <c r="G4" s="32"/>
      <c r="H4" s="33"/>
      <c r="I4" s="33"/>
      <c r="J4" s="33"/>
      <c r="K4" s="53" t="s">
        <v>1</v>
      </c>
    </row>
    <row r="5" ht="21.75" customHeight="1" spans="1:11">
      <c r="A5" s="34" t="s">
        <v>243</v>
      </c>
      <c r="B5" s="34" t="s">
        <v>182</v>
      </c>
      <c r="C5" s="34" t="s">
        <v>244</v>
      </c>
      <c r="D5" s="35" t="s">
        <v>183</v>
      </c>
      <c r="E5" s="35" t="s">
        <v>184</v>
      </c>
      <c r="F5" s="35" t="s">
        <v>245</v>
      </c>
      <c r="G5" s="35" t="s">
        <v>246</v>
      </c>
      <c r="H5" s="36" t="s">
        <v>55</v>
      </c>
      <c r="I5" s="54" t="s">
        <v>357</v>
      </c>
      <c r="J5" s="55"/>
      <c r="K5" s="56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58</v>
      </c>
      <c r="J6" s="35" t="s">
        <v>59</v>
      </c>
      <c r="K6" s="35" t="s">
        <v>60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57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7">
        <v>10</v>
      </c>
      <c r="K8" s="57">
        <v>11</v>
      </c>
    </row>
    <row r="9" ht="18.75" customHeight="1" spans="1:11">
      <c r="A9" s="44"/>
      <c r="B9" s="45"/>
      <c r="C9" s="44"/>
      <c r="D9" s="44"/>
      <c r="E9" s="44"/>
      <c r="F9" s="44"/>
      <c r="G9" s="44"/>
      <c r="H9" s="46"/>
      <c r="I9" s="58"/>
      <c r="J9" s="58"/>
      <c r="K9" s="46"/>
    </row>
    <row r="10" ht="18.75" customHeight="1" spans="1:11">
      <c r="A10" s="47"/>
      <c r="B10" s="45"/>
      <c r="C10" s="45"/>
      <c r="D10" s="45"/>
      <c r="E10" s="45"/>
      <c r="F10" s="45"/>
      <c r="G10" s="45"/>
      <c r="H10" s="48"/>
      <c r="I10" s="48"/>
      <c r="J10" s="48"/>
      <c r="K10" s="46"/>
    </row>
    <row r="11" ht="18.75" customHeight="1" spans="1:11">
      <c r="A11" s="49" t="s">
        <v>170</v>
      </c>
      <c r="B11" s="50"/>
      <c r="C11" s="50"/>
      <c r="D11" s="50"/>
      <c r="E11" s="50"/>
      <c r="F11" s="50"/>
      <c r="G11" s="51"/>
      <c r="H11" s="48"/>
      <c r="I11" s="48"/>
      <c r="J11" s="48"/>
      <c r="K11" s="46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s="1" customFormat="1" ht="13.5" customHeight="1" spans="4:7">
      <c r="D1" s="2"/>
      <c r="E1" s="1"/>
      <c r="F1" s="1"/>
      <c r="G1" s="3" t="s">
        <v>358</v>
      </c>
    </row>
    <row r="2" s="1" customFormat="1" ht="41.2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"单位名称："&amp;"寻甸回族彝族自治县妇女联合会"</f>
        <v>单位名称：寻甸回族彝族自治县妇女联合会</v>
      </c>
      <c r="B3" s="6"/>
      <c r="C3" s="6"/>
      <c r="D3" s="6"/>
      <c r="E3" s="7"/>
      <c r="F3" s="7"/>
      <c r="G3" s="8" t="s">
        <v>1</v>
      </c>
    </row>
    <row r="4" s="1" customFormat="1" ht="21.75" customHeight="1" spans="1:7">
      <c r="A4" s="9" t="s">
        <v>244</v>
      </c>
      <c r="B4" s="9" t="s">
        <v>243</v>
      </c>
      <c r="C4" s="9" t="s">
        <v>182</v>
      </c>
      <c r="D4" s="10" t="s">
        <v>359</v>
      </c>
      <c r="E4" s="11" t="s">
        <v>58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tr">
        <f>"2025"&amp;"年"</f>
        <v>2025年</v>
      </c>
      <c r="F5" s="10" t="str">
        <f>("2025"+1)&amp;"年"</f>
        <v>2026年</v>
      </c>
      <c r="G5" s="10" t="str">
        <f>("2025"+2)&amp;"年"</f>
        <v>2027年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17.25" customHeight="1" spans="1:7">
      <c r="A8" s="21" t="s">
        <v>70</v>
      </c>
      <c r="B8" s="22"/>
      <c r="C8" s="22"/>
      <c r="D8" s="21"/>
      <c r="E8" s="23">
        <v>149220.96</v>
      </c>
      <c r="F8" s="23"/>
      <c r="G8" s="23"/>
    </row>
    <row r="9" s="1" customFormat="1" ht="18.75" customHeight="1" spans="1:7">
      <c r="A9" s="21"/>
      <c r="B9" s="21" t="s">
        <v>360</v>
      </c>
      <c r="C9" s="21" t="s">
        <v>253</v>
      </c>
      <c r="D9" s="21" t="s">
        <v>361</v>
      </c>
      <c r="E9" s="23">
        <v>9150.96</v>
      </c>
      <c r="F9" s="23"/>
      <c r="G9" s="23"/>
    </row>
    <row r="10" s="1" customFormat="1" ht="18.75" customHeight="1" spans="1:7">
      <c r="A10" s="24"/>
      <c r="B10" s="21" t="s">
        <v>362</v>
      </c>
      <c r="C10" s="21" t="s">
        <v>256</v>
      </c>
      <c r="D10" s="21" t="s">
        <v>361</v>
      </c>
      <c r="E10" s="23">
        <v>50000</v>
      </c>
      <c r="F10" s="23"/>
      <c r="G10" s="23"/>
    </row>
    <row r="11" s="1" customFormat="1" ht="18.75" customHeight="1" spans="1:7">
      <c r="A11" s="24"/>
      <c r="B11" s="21" t="s">
        <v>362</v>
      </c>
      <c r="C11" s="21" t="s">
        <v>258</v>
      </c>
      <c r="D11" s="21" t="s">
        <v>361</v>
      </c>
      <c r="E11" s="23">
        <v>90070</v>
      </c>
      <c r="F11" s="23"/>
      <c r="G11" s="23"/>
    </row>
    <row r="12" s="1" customFormat="1" ht="18.75" customHeight="1" spans="1:7">
      <c r="A12" s="25" t="s">
        <v>55</v>
      </c>
      <c r="B12" s="26"/>
      <c r="C12" s="26"/>
      <c r="D12" s="27"/>
      <c r="E12" s="23">
        <v>149220.96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张静</cp:lastModifiedBy>
  <dcterms:created xsi:type="dcterms:W3CDTF">2025-02-06T07:09:00Z</dcterms:created>
  <dcterms:modified xsi:type="dcterms:W3CDTF">2025-03-21T09:10:31Z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C3846ABAB9104FC991C7006AF97A776E_13</vt:lpwstr>
  </property>
  <property fmtid="{D5CDD505-2E9C-101B-9397-08002B2CF9AE}" pid="3" name="KSOProductBuildVer">
    <vt:lpwstr>2052-12.1.0.15336</vt:lpwstr>
  </property>
</Properties>
</file>