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4" activeTab="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'县对下转移支付预算表09-1'!$A:$A,'县对下转移支付预算表09-1'!$1:$1</definedName>
    <definedName name="_xlnm.Print_Titles" localSheetId="13">'县对下转移支付绩效目标表09-2'!$A:$A,'县对下转移支付绩效目标表09-2'!$1:$1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<sst xmlns="http://schemas.openxmlformats.org/spreadsheetml/2006/main" count="2565" uniqueCount="539">
  <si>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</si>
  <si>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</si>
  <si>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</si>
  <si>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</si>
  <si>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</si>
  <si>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</si>
  <si>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</si>
  <si>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</si>
  <si>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</si>
  <si>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</si>
  <si>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</si>
  <si>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</si>
  <si>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</si>
  <si>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</si>
  <si>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</si>
  <si>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</si>
  <si>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</si>
  <si>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</si>
  <si>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</si>
  <si>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</si>
  <si>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</si>
  <si>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</si>
  <si>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</si>
  <si>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</si>
  <si>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</si>
  <si>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</si>
  <si>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</si>
  <si>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</si>
  <si>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</si>
  <si>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</si>
  <si>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</si>
  <si>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</si>
  <si>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</si>
  <si>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</si>
  <si>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</si>
  <si>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</si>
  <si>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</si>
  <si>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</si>
  <si>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</si>
  <si>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</si>
  <si>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</si>
  <si>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</si>
  <si>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</si>
  <si>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</si>
  <si>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</si>
  <si>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</si>
  <si>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</si>
  <si>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</si>
  <si>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</si>
  <si>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</si>
  <si>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</si>
  <si>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</si>
  <si>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</si>
  <si>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</si>
  <si>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</si>
  <si>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</si>
  <si>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</si>
  <si>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</si>
  <si>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</si>
  <si>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</si>
  <si>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</si>
  <si>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</si>
  <si>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</si>
  <si>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</si>
  <si>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</si>
  <si>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</si>
  <si>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</si>
  <si>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</si>
  <si>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</si>
  <si>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351</t>
  </si>
  <si>
    <t>寻甸回族彝族自治县退役军人事务局</t>
  </si>
  <si>
    <t>351001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</si>
  <si>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</si>
  <si>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</si>
  <si>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</si>
  <si>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</si>
  <si>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</si>
  <si>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</si>
  <si>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</si>
  <si>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</si>
  <si>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</si>
  <si>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</si>
  <si>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</si>
  <si>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</si>
  <si>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</si>
  <si>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</si>
  <si>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</si>
  <si>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</si>
  <si>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</si>
  <si>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</si>
  <si>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</si>
  <si>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</si>
  <si>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</si>
  <si>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</si>
  <si>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</si>
  <si>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</si>
  <si>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</si>
  <si>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</si>
  <si>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</si>
  <si>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</si>
  <si>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</si>
  <si>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</si>
  <si>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</si>
  <si>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</si>
  <si>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2080599</t>
  </si>
  <si>
    <t>其他行政事业单位养老支出</t>
  </si>
  <si>
    <t>20808</t>
  </si>
  <si>
    <t>抚恤</t>
  </si>
  <si>
    <t>2080801</t>
  </si>
  <si>
    <t>死亡抚恤</t>
  </si>
  <si>
    <t>2080803</t>
  </si>
  <si>
    <t>在乡复员、退伍军人生活补助</t>
  </si>
  <si>
    <t>2080805</t>
  </si>
  <si>
    <t>义务兵优待</t>
  </si>
  <si>
    <t>2080899</t>
  </si>
  <si>
    <t>其他优抚支出</t>
  </si>
  <si>
    <t>20809</t>
  </si>
  <si>
    <t>退役安置</t>
  </si>
  <si>
    <t>2080901</t>
  </si>
  <si>
    <t>退役士兵安置</t>
  </si>
  <si>
    <t>2080902</t>
  </si>
  <si>
    <t>军队移交政府的离退休人员安置</t>
  </si>
  <si>
    <t>2080903</t>
  </si>
  <si>
    <t>军队移交政府离退休干部管理机构</t>
  </si>
  <si>
    <t>2080904</t>
  </si>
  <si>
    <t>退役士兵管理教育</t>
  </si>
  <si>
    <t>2080905</t>
  </si>
  <si>
    <t>军队转业干部安置</t>
  </si>
  <si>
    <t>2080999</t>
  </si>
  <si>
    <t>其他退役安置支出</t>
  </si>
  <si>
    <t>20828</t>
  </si>
  <si>
    <t>退役军人管理事务</t>
  </si>
  <si>
    <t>2082801</t>
  </si>
  <si>
    <t>行政运行</t>
  </si>
  <si>
    <t>2082804</t>
  </si>
  <si>
    <t>拥军优属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</si>
  <si>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</si>
  <si>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</si>
  <si>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</si>
  <si>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</si>
  <si>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</si>
  <si>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</si>
  <si>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</si>
  <si>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</si>
  <si>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</si>
  <si>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</si>
  <si>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</si>
  <si>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</si>
  <si>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21014</t>
  </si>
  <si>
    <t>优抚对象医疗</t>
  </si>
  <si>
    <t>2101401</t>
  </si>
  <si>
    <t>优抚对象医疗补助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</si>
  <si>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</si>
  <si>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</si>
  <si>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</si>
  <si>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</si>
  <si>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</si>
  <si>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</si>
  <si>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</si>
  <si>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</si>
  <si>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</si>
  <si>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</si>
  <si>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</si>
  <si>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</si>
  <si>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</si>
  <si>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</si>
  <si>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</si>
  <si>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</si>
  <si>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</si>
  <si>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</si>
  <si>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</si>
  <si>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</si>
  <si>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</si>
  <si>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</si>
  <si>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</si>
  <si>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</si>
  <si>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</si>
  <si>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</si>
  <si>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</si>
  <si>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</si>
  <si>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</si>
  <si>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</si>
  <si>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</si>
  <si>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</si>
  <si>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</si>
  <si>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</si>
  <si>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</si>
  <si>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</si>
  <si>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</si>
  <si>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</si>
  <si>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</si>
  <si>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</si>
  <si>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</si>
  <si>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</si>
  <si>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</si>
  <si>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</si>
  <si>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</si>
  <si>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</si>
  <si>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</si>
  <si>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</si>
  <si>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</si>
  <si>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</si>
  <si>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</si>
  <si>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</si>
  <si>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</si>
  <si>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</si>
  <si>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</si>
  <si>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</si>
  <si>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</si>
  <si>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</si>
  <si>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</si>
  <si>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</si>
  <si>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</si>
  <si>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</si>
  <si>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</si>
  <si>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</si>
  <si>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</si>
  <si>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</si>
  <si>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</si>
  <si>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</si>
  <si>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</si>
  <si>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</si>
  <si>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</si>
  <si>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530129210000000004355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</si>
  <si>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</si>
  <si>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</si>
  <si>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</si>
  <si>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</si>
  <si>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</si>
  <si>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</si>
  <si>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</si>
  <si>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530129210000000004356</t>
  </si>
  <si>
    <t>事业人员支出工资</t>
  </si>
  <si>
    <t>30107</t>
  </si>
  <si>
    <t>绩效工资</t>
  </si>
  <si>
    <t>530129210000000004357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</si>
  <si>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</si>
  <si>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</si>
  <si>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</si>
  <si>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</si>
  <si>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</si>
  <si>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</si>
  <si>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</si>
  <si>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</si>
  <si>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</si>
  <si>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530129210000000004358</t>
  </si>
  <si>
    <t>30113</t>
  </si>
  <si>
    <t>530129210000000004359</t>
  </si>
  <si>
    <t>公车购置及运维费</t>
  </si>
  <si>
    <t>30231</t>
  </si>
  <si>
    <t>公务用车运行维护费</t>
  </si>
  <si>
    <t>530129210000000004361</t>
  </si>
  <si>
    <t>公务交通补贴</t>
  </si>
  <si>
    <t>30239</t>
  </si>
  <si>
    <t>其他交通费用</t>
  </si>
  <si>
    <t>530129210000000004362</t>
  </si>
  <si>
    <t>工会经费</t>
  </si>
  <si>
    <t>30228</t>
  </si>
  <si>
    <t>530129210000000004363</t>
  </si>
  <si>
    <t>一般公用经费支出</t>
  </si>
  <si>
    <t>30201</t>
  </si>
  <si>
    <t>办公费</t>
  </si>
  <si>
    <t>30211</t>
  </si>
  <si>
    <t>差旅费</t>
  </si>
  <si>
    <t>30299</t>
  </si>
  <si>
    <t>其他商品和服务支出</t>
  </si>
  <si>
    <t>530129231100001545998</t>
  </si>
  <si>
    <t>事业人员绩效奖励</t>
  </si>
  <si>
    <t>530129231100001545999</t>
  </si>
  <si>
    <t>对个人和家庭的补助</t>
  </si>
  <si>
    <t>30305</t>
  </si>
  <si>
    <t>生活补助</t>
  </si>
  <si>
    <t>30399</t>
  </si>
  <si>
    <t>其他对个人和家庭的补助</t>
  </si>
  <si>
    <t>530129231100001546012</t>
  </si>
  <si>
    <t>行政人员绩效奖励</t>
  </si>
  <si>
    <t>530129241100002353516</t>
  </si>
  <si>
    <t>530129251100003887094</t>
  </si>
  <si>
    <t>未在工资统发人员奖金</t>
  </si>
  <si>
    <t>530129251100003887095</t>
  </si>
  <si>
    <t>30217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</si>
  <si>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</si>
  <si>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</si>
  <si>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</si>
  <si>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</si>
  <si>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</si>
  <si>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</si>
  <si>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</si>
  <si>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</si>
  <si>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530129221100000897318</t>
  </si>
  <si>
    <t>昆财社【2022】83号2021年中央和省级退役安置补助经费</t>
  </si>
  <si>
    <t>530129221100000998272</t>
  </si>
  <si>
    <t>昆财社【2022】130号：2022年军队转业干部中央补助经费</t>
  </si>
  <si>
    <t>530129231100001692193</t>
  </si>
  <si>
    <t>昆财社【2023】23号：2023年春节慰问市级补助经费</t>
  </si>
  <si>
    <t>530129231100001784290</t>
  </si>
  <si>
    <t>昆财社【2023】43号：2023年军队转业干部中央补助经费</t>
  </si>
  <si>
    <t>530129231100001784355</t>
  </si>
  <si>
    <t>昆财社【2023】52号：2023年退役安置补助经费</t>
  </si>
  <si>
    <t>530129241100002427883</t>
  </si>
  <si>
    <t>2024年双拥工作经费</t>
  </si>
  <si>
    <t>530129241100002429812</t>
  </si>
  <si>
    <t>2024年退役军人服务中心工作保障经费</t>
  </si>
  <si>
    <t>530129251100003852088</t>
  </si>
  <si>
    <t>退役士兵管理教育培训经费</t>
  </si>
  <si>
    <t>530129251100003852091</t>
  </si>
  <si>
    <t>双拥工作保障经费</t>
  </si>
  <si>
    <t>530129251100003852107</t>
  </si>
  <si>
    <t>退役军人服务中心工作保障经费</t>
  </si>
  <si>
    <t>民生类</t>
  </si>
  <si>
    <t>530129231100001849954</t>
  </si>
  <si>
    <t>昆财社【2023】71号：解决部分退役士兵社会保险补缴市级配套资金</t>
  </si>
  <si>
    <t>530129231100001893872</t>
  </si>
  <si>
    <t>昆财社（2023）94号：2022年军队转业干部中央补助经费</t>
  </si>
  <si>
    <t>530129231100001893979</t>
  </si>
  <si>
    <t>昆财社（2023）88号：下达2022年退役安置中央补助经费</t>
  </si>
  <si>
    <t>530129231100001955150</t>
  </si>
  <si>
    <t>寻财社〔2023〕93号下达2022年退役士兵安置省级补助经费</t>
  </si>
  <si>
    <t>530129231100002439564</t>
  </si>
  <si>
    <t>昆财社〔2023〕70号2023年优抚对象市级补助经费</t>
  </si>
  <si>
    <t>530129231100002461261</t>
  </si>
  <si>
    <t>昆财社〔2023〕195号:2022年退役士兵自谋职业市级补助经费</t>
  </si>
  <si>
    <t>530129241100002710658</t>
  </si>
  <si>
    <t>寻财社【2024】3号2023年省级企业军转干部解困补助经费</t>
  </si>
  <si>
    <t>530129241100002710976</t>
  </si>
  <si>
    <t>寻财社【2024】6号2023年退役安置中央（第三批）和省级补助经费</t>
  </si>
  <si>
    <t>530129241100002711051</t>
  </si>
  <si>
    <t>寻财社【2024】7号2023年中央、省级军队转业干部补助经费</t>
  </si>
  <si>
    <t>530129241100002724345</t>
  </si>
  <si>
    <t>寻财社〔2024〕10号2024年退役安置补助中央经费</t>
  </si>
  <si>
    <t>530129241100002724364</t>
  </si>
  <si>
    <t>寻财社〔2024〕11号下达2024年中央优抚对象补助经费2024年中央优抚对象补助经费</t>
  </si>
  <si>
    <t>530129241100002724409</t>
  </si>
  <si>
    <t>寻财社〔2024〕12号2024年中央军队转业干部补助经费</t>
  </si>
  <si>
    <t>530129241100002800233</t>
  </si>
  <si>
    <t>寻财社【2024】20号2024年省级优抚对象解困帮扶及其他临时救助补助专项经费</t>
  </si>
  <si>
    <t>530129241100002800313</t>
  </si>
  <si>
    <t>寻财社【2024】25号2024年省委省政府慰问活动省级经费</t>
  </si>
  <si>
    <t>530129241100002800433</t>
  </si>
  <si>
    <t>寻财社【2024】30号2024年中央优抚对象（第一批）补助经费</t>
  </si>
  <si>
    <t>530129241100002800554</t>
  </si>
  <si>
    <t>寻财社【2024】31号2024年节日慰问市级补助经费</t>
  </si>
  <si>
    <t>530129241100002876859</t>
  </si>
  <si>
    <t>寻财社【2024】41号省级义务兵家庭优待金补助经费</t>
  </si>
  <si>
    <t>530129241100002881851</t>
  </si>
  <si>
    <t>寻财社【2024】58号2024年优抚对象市级补助经费</t>
  </si>
  <si>
    <t>530129241100003016564</t>
  </si>
  <si>
    <t>寻财社【2024】68号2024年退役军人服务及就业创业省级补助经费</t>
  </si>
  <si>
    <t>530129241100003286280</t>
  </si>
  <si>
    <t>2024年优抚对象补助（义务兵家庭优待金）中央和省级经费</t>
  </si>
  <si>
    <t>530129241100003286285</t>
  </si>
  <si>
    <t>2024年优抚对象医疗保障中央和省级经费</t>
  </si>
  <si>
    <t>530129241100003351288</t>
  </si>
  <si>
    <t>寻财社{【2024】128号2024年退役安置中央（第一批）补助经费</t>
  </si>
  <si>
    <t>530129241100003351348</t>
  </si>
  <si>
    <t>寻财社【2024】135号2024年军队转业干部中央（第二批）补助经费</t>
  </si>
  <si>
    <t>530129241100003352162</t>
  </si>
  <si>
    <t>寻财社【2024】129号2024年退役安置补助中央（第二批）非三保经费</t>
  </si>
  <si>
    <t>530129241100003352177</t>
  </si>
  <si>
    <t>寻财社【2024】129号2024年退役安置补助中央（第二批）经费</t>
  </si>
  <si>
    <t>530129251100004016396</t>
  </si>
  <si>
    <t>寻财社〔2024〕10号2024非三保年退役安置中央补助经费</t>
  </si>
  <si>
    <t>530129251100004025128</t>
  </si>
  <si>
    <t>寻财社【2024】110号下达“八一”期间开展拥军优属活动所需经费</t>
  </si>
  <si>
    <t>530129251100004031977</t>
  </si>
  <si>
    <t>昆财社【2024】180号2024年优抚对象补助省级（第一批）经费</t>
  </si>
  <si>
    <t>530129251100004031999</t>
  </si>
  <si>
    <t>昆财社【2024】183号2024年消防员家庭优待金省级经费</t>
  </si>
  <si>
    <t>530129251100004034960</t>
  </si>
  <si>
    <t>寻财社【2024】103号2024年烈士褒扬工作经费</t>
  </si>
  <si>
    <t>530129251100004034964</t>
  </si>
  <si>
    <t>寻财社【2024】105号2024年为立功受奖现役军人发放奖励所需经费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</si>
  <si>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</si>
  <si>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</si>
  <si>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</si>
  <si>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</si>
  <si>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</si>
  <si>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</si>
  <si>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</si>
  <si>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</si>
  <si>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</si>
  <si>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</si>
  <si>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圆满完成义务兵家庭优待金的发放</t>
  </si>
  <si>
    <t>产出指标</t>
  </si>
  <si>
    <t>质量指标</t>
  </si>
  <si>
    <t>获补对象准确率</t>
  </si>
  <si>
    <t>=</t>
  </si>
  <si>
    <t>100</t>
  </si>
  <si>
    <t>%</t>
  </si>
  <si>
    <t>定量指标</t>
  </si>
  <si>
    <t>反映获补助对象认定的准确性情况。
获补对象准确率=抽检符合标准的补助对象数/抽检实际补助对象数*100%</t>
  </si>
  <si>
    <t>效益指标</t>
  </si>
  <si>
    <t>社会效益</t>
  </si>
  <si>
    <t>生活状况改善</t>
  </si>
  <si>
    <t>&gt;=</t>
  </si>
  <si>
    <t>95</t>
  </si>
  <si>
    <t>反映补助促进受助对象生活状况改善的情况。</t>
  </si>
  <si>
    <t>满意度指标</t>
  </si>
  <si>
    <t>服务对象满意度</t>
  </si>
  <si>
    <t>受益对象满意度</t>
  </si>
  <si>
    <t>反映获补助受益对象的满意程度。</t>
  </si>
  <si>
    <t>目标1：通过下拨军休各项经费，提高1984年以来接受军队离退休干部及其家属、遗属医疗、生活保障待遇，维护服务机构正常运转。目标2：落实无军籍职工各项待遇，保持无军籍职工队伍稳定，保障军队建设需要，促进社会和谐，为稳控工作做出贡献。</t>
  </si>
  <si>
    <t>补助社会化发放率</t>
  </si>
  <si>
    <t>反映补助资金社会化发放的比例情况。
补助社会化发放率=采用社会化发放的补助资金数/发放补助资金总额*100%</t>
  </si>
  <si>
    <t>生活状况改善空</t>
  </si>
  <si>
    <t>受益对象满意度空</t>
  </si>
  <si>
    <t>通过发放优抚对象补助经费，使优抚对象等人员基本生活得到有效保障。</t>
  </si>
  <si>
    <t>兑现准确率</t>
  </si>
  <si>
    <t>反映补助准确发放的情况。
补助兑现准确率=补助兑付额/应付额*100%</t>
  </si>
  <si>
    <t>2023年军队转业干部中央补助经费</t>
  </si>
  <si>
    <t>补助社会化发放率空</t>
  </si>
  <si>
    <t>反映补助促进受助对象生活状况改善的情况。空</t>
  </si>
  <si>
    <t>圆满完成为立功受奖现役军人发放奖励</t>
  </si>
  <si>
    <t>反映补助准确发放的情况。
补助兑现准确率=补助兑付额/应付额*100%</t>
  </si>
  <si>
    <t>政策知晓率</t>
  </si>
  <si>
    <t>98</t>
  </si>
  <si>
    <t>反映补助政策的宣传效果情况。
政策知晓率=调查中补助政策知晓人数/调查总人数*100%</t>
  </si>
  <si>
    <t>通过深入开展退役士兵教育培训工作，为退役士兵就业创业提供支持帮助，提升退役士兵综合素质，提高再就业市场竞争力，并依靠自己的能力实现充分稳定就业。</t>
  </si>
  <si>
    <t>反映获补助对象认定的准确性情况。
获补对象准确率=抽检符合标准的补助对象数/抽检实际补助对象数*100%
获补对象准确率=抽检符合标准的补助对象数/抽检实际补助对象数*100%</t>
  </si>
  <si>
    <t>时效指标</t>
  </si>
  <si>
    <t>发放及时率</t>
  </si>
  <si>
    <t>反映发放单位及时发放补助资金的情况。
发放及时率=在时限内发放资金/应发放资金*100%</t>
  </si>
  <si>
    <t>反映补助政策的宣传效果情况。
政策知晓率=调查中补助政策知晓人数/调查总人数*100%</t>
  </si>
  <si>
    <t>通过下拨退役军人服务及就业创业补助经费，加强对自主择业军转干部的管理，保障各项服务工作顺利进行，有效开展就业创业工作。</t>
  </si>
  <si>
    <t>通过发放优抚对象医疗补助经费，对优抚对象参保缴费、住院和门诊费用进行补助，有效帮助解决优抚对象医疗难问题。</t>
  </si>
  <si>
    <t>元</t>
  </si>
  <si>
    <t>推动退役士兵安置工作顺利圆满完成，维护退役士兵合法权益，促进社会和谐稳定。</t>
  </si>
  <si>
    <t>通过拨付自主择业军转干部管理服务经费，确保自主择业军转干部各项服务工作顺利开展</t>
  </si>
  <si>
    <t>目标1：保障自主就业退役士兵教育培训经费。                                  目标2：保障政府安排工作退役士兵（含退出的消防救援人员）待分配期间教育管理（含培训、医疗）经费。                                                  目标3：保障自谋职业一次性经济补助。</t>
  </si>
  <si>
    <t>增强退役士兵参加免费教育培训的积极性和主动性，提高教育培训质量，提升退役士兵就业创业技能</t>
  </si>
  <si>
    <t>向全县2023年度符合享受抚恤待遇条件的优抚对象发放抚恤补助，市级抚恤配套经费用于保障义务兵家庭优待金市级配套资金、消防员家庭优待金市级配套资金 、2022年1月-8月丧葬补助费市级配套资金、省解困补助市级配套、市级抚恤补助经费、优抚对象市级解困帮扶措施经费、出国参战民兵民工市级配套和优抚对象市级医疗补助经费等。</t>
  </si>
  <si>
    <t>有效组织开展转业军官移交安置工作和服务保障工作。</t>
  </si>
  <si>
    <t>顺利开展八一期间拥军优属活动</t>
  </si>
  <si>
    <t>反映获补助对象认定的准确性情况。
获补对象准确率=抽检符合标准的补助对象数/抽检实际补助对象数*100%</t>
  </si>
  <si>
    <t>保障退役军人服务中心正常运转</t>
  </si>
  <si>
    <t>数量指标</t>
  </si>
  <si>
    <t>局下属服务中心</t>
  </si>
  <si>
    <t>个</t>
  </si>
  <si>
    <t>按实际</t>
  </si>
  <si>
    <t>工作完成情况</t>
  </si>
  <si>
    <t>年底考核情况</t>
  </si>
  <si>
    <t>各界人士满意度</t>
  </si>
  <si>
    <t>满意度</t>
  </si>
  <si>
    <t>及时足额发放解困补助金</t>
  </si>
  <si>
    <t>反映获补助对象认定的准确性情况。
获补对象准确率=抽检符合标准的补助对象数/抽检实际补助对象数*100%</t>
  </si>
  <si>
    <t>反映补助政策的宣传效果情况。
政策知晓率=调查中补助政策知晓人数/调查总人数*100%</t>
  </si>
  <si>
    <t>加强对退役士兵教育培训的管理，保障各项服务工作顺利进行，有效开展退役士兵教育工作。</t>
  </si>
  <si>
    <t>通过拨付转业干部补助经费，有效组织开展转业军官移交安置工作和服务保障工作。</t>
  </si>
  <si>
    <t>管理服务自主择业军转干部</t>
  </si>
  <si>
    <t>保障自主择业干部各类经费</t>
  </si>
  <si>
    <t>&gt;</t>
  </si>
  <si>
    <t>顺利开展春节慰问</t>
  </si>
  <si>
    <t>顺利开展烈士褒扬工作</t>
  </si>
  <si>
    <t>目标1：通过深入开展退役士兵教育培训工作，为退役士兵就业创业提供支持帮助，提升退役士兵综合素质，提高再就业市场竞争力，并依靠自己的能力实现充分稳定就业
目标2：通过对伤残1-4级分散供养残疾退役士兵发放购（建）房补助，解决住房困难问题，让伤残士兵得到及时妥善安置。</t>
  </si>
  <si>
    <t>通过下拨军休各项经费，提高1984年以来接受军队离退休干部及其家属、遗属医疗、生活保障待遇，维护服务机构正常运转。目标2：落实无军籍职工各项待遇，保持无军籍职工队伍稳定，保障军队建设需要，促进社会和谐，为稳控工作做出贡献。</t>
  </si>
  <si>
    <t>保持服务中心正常运转</t>
  </si>
  <si>
    <t>公用经费保障人数</t>
  </si>
  <si>
    <t>人</t>
  </si>
  <si>
    <t>反映公用经费保障部门（单位）正常运转的在职人数情况。在职人数主要指办公、会议、培训、差旅、水费、电费等公用经费中服务保障的人数。</t>
  </si>
  <si>
    <t>部门运转</t>
  </si>
  <si>
    <t>'正常运转</t>
  </si>
  <si>
    <t>年</t>
  </si>
  <si>
    <t>反映部门（单位）正常运转情况。</t>
  </si>
  <si>
    <t>单位人员满意度</t>
  </si>
  <si>
    <t>90</t>
  </si>
  <si>
    <t>反映部门（单位）人员对公用经费保障的满意程度。</t>
  </si>
  <si>
    <t>顺利开展本部门拥军优属活动</t>
  </si>
  <si>
    <t>顺利开展节日慰问，促进军民和谐</t>
  </si>
  <si>
    <t>顺利开展慰问期间拥军优属活动</t>
  </si>
  <si>
    <t>发放退役士兵社会保险待遇，保障军队建设需要，促进社会和谐，为稳控工作做出贡献。</t>
  </si>
  <si>
    <t>顺利开展各类拥军优属活动</t>
  </si>
  <si>
    <t>使用准确率</t>
  </si>
  <si>
    <t>反映使用准确率准确性情况。</t>
  </si>
  <si>
    <t>预算06表</t>
  </si>
  <si>
    <t>政府性基金预算支出</t>
  </si>
  <si>
    <t>我单位无政府性基金预算，此表为空。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</si>
  <si>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</si>
  <si>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</si>
  <si>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</si>
  <si>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</si>
  <si>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</si>
  <si>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</si>
  <si>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</si>
  <si>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</si>
  <si>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</si>
  <si>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</si>
  <si>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</si>
  <si>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</si>
  <si>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我单位无政府采购预算，此表为空。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</si>
  <si>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</si>
  <si>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</si>
  <si>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</si>
  <si>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</si>
  <si>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</si>
  <si>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</si>
  <si>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</si>
  <si>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我单位无政府购买预算，此表为空。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</si>
  <si>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</si>
  <si>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</si>
  <si>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</si>
  <si>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</si>
  <si>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</si>
  <si>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</si>
  <si>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</si>
  <si>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</si>
  <si>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</si>
  <si>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</si>
  <si>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</si>
  <si>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</si>
  <si>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</si>
  <si>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</si>
  <si>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</si>
  <si>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</si>
  <si>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</si>
  <si>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</si>
  <si>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</si>
  <si>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</si>
  <si>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</si>
  <si>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</si>
  <si>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</si>
  <si>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我单位无县对下转移支付预算，此表为空。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</si>
  <si>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</si>
  <si>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</si>
  <si>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</si>
  <si>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</si>
  <si>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</si>
  <si>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</si>
  <si>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</si>
  <si>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</si>
  <si>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</si>
  <si>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我单位无新增资产配置预算，此表为空。</t>
  </si>
  <si>
    <t>预算11表</t>
  </si>
  <si>
    <t>上级补助</t>
  </si>
  <si>
    <t>我单位无上级转移支付补助项目支出预算，此表为空。</t>
  </si>
  <si>
    <t>预算12表</t>
  </si>
  <si>
    <t>项目级次</t>
  </si>
  <si>
    <t>311 专项业务类</t>
  </si>
  <si>
    <t>本级</t>
  </si>
  <si>
    <t>312 民生类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</si>
</sst>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7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0" fontId="34" fillId="0" borderId="7">
      <alignment horizontal="right" vertical="center"/>
    </xf>
    <xf numFmtId="178" fontId="34" fillId="0" borderId="7">
      <alignment horizontal="right" vertical="center"/>
    </xf>
    <xf numFmtId="49" fontId="34" fillId="0" borderId="7">
      <alignment horizontal="left" vertical="center" wrapText="1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80" fontId="34" fillId="0" borderId="7">
      <alignment horizontal="right" vertical="center"/>
    </xf>
  </cellStyleXfs>
  <cellXfs count="224">
    <xf numFmtId="0" fontId="0" fillId="0" borderId="0" xfId="0" applyFont="1" applyBorder="1"/>
    <xf numFmtId="0" fontId="0" fillId="0" borderId="0" xfId="0" applyFill="1" applyBorder="1" applyAlignment="1"/>
    <xf numFmtId="49" fontId="1" fillId="0" borderId="0" xfId="0" applyNumberFormat="1" applyFont="1" applyFill="1" applyBorder="1" applyAlignment="1"/>
    <xf numFmtId="0" fontId="2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7" xfId="53" applyFont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4" fontId="5" fillId="0" borderId="7" xfId="54" applyNumberFormat="1" applyFont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8" fontId="5" fillId="0" borderId="7" xfId="54" applyFont="1">
      <alignment horizontal="right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right" wrapText="1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178" fontId="5" fillId="0" borderId="7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180" fontId="5" fillId="0" borderId="7" xfId="56" applyFont="1" applyAlignment="1">
      <alignment horizontal="center" vertical="center"/>
    </xf>
    <xf numFmtId="180" fontId="5" fillId="0" borderId="7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/>
    </xf>
    <xf numFmtId="0" fontId="9" fillId="0" borderId="0" xfId="0" applyFont="1" applyFill="1" applyBorder="1" applyAlignment="1" applyProtection="1">
      <alignment horizontal="right"/>
      <protection locked="0"/>
    </xf>
    <xf numFmtId="49" fontId="9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>
      <alignment horizontal="right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vertical="top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 applyProtection="1">
      <alignment vertical="top"/>
      <protection locked="0"/>
    </xf>
    <xf numFmtId="49" fontId="1" fillId="0" borderId="0" xfId="0" applyNumberFormat="1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vertical="top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Fill="1" applyBorder="1" applyAlignment="1">
      <alignment horizontal="right" vertical="center"/>
    </xf>
    <xf numFmtId="0" fontId="0" fillId="3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/>
    <xf numFmtId="0" fontId="1" fillId="3" borderId="0" xfId="0" applyFont="1" applyFill="1" applyBorder="1" applyAlignment="1" applyProtection="1">
      <alignment horizontal="right" vertical="center" wrapText="1"/>
      <protection locked="0"/>
    </xf>
    <xf numFmtId="0" fontId="0" fillId="3" borderId="0" xfId="0" applyFill="1" applyBorder="1" applyAlignment="1"/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>
      <alignment horizontal="left" vertical="center" wrapText="1"/>
    </xf>
    <xf numFmtId="178" fontId="5" fillId="3" borderId="7" xfId="54" applyFont="1" applyFill="1">
      <alignment horizontal="right" vertical="center"/>
    </xf>
    <xf numFmtId="0" fontId="2" fillId="3" borderId="7" xfId="0" applyFont="1" applyFill="1" applyBorder="1" applyAlignment="1">
      <alignment horizontal="left" vertical="center" wrapText="1" indent="1"/>
    </xf>
    <xf numFmtId="0" fontId="2" fillId="3" borderId="7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left" vertical="center" wrapText="1" indent="1"/>
    </xf>
    <xf numFmtId="178" fontId="5" fillId="0" borderId="7" xfId="54" applyFont="1" applyFill="1">
      <alignment horizontal="right" vertical="center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left" vertical="center" wrapText="1"/>
    </xf>
    <xf numFmtId="178" fontId="5" fillId="0" borderId="7" xfId="54" applyFont="1" applyFill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Fill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178" fontId="5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11" activePane="bottomLeft" state="frozen"/>
      <selection/>
      <selection pane="bottomLeft" activeCell="C26" sqref="C26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98"/>
      <c r="B1" s="198"/>
      <c r="C1" s="198"/>
      <c r="D1" s="198"/>
    </row>
    <row r="2" ht="15" customHeight="1" spans="1:4">
      <c r="A2" s="46"/>
      <c r="B2" s="46"/>
      <c r="C2" s="46"/>
      <c r="D2" s="63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"单位名称："&amp;"寻甸回族彝族自治县退役军人事务局"</f>
        <v>单位名称：寻甸回族彝族自治县退役军人事务局</v>
      </c>
      <c r="B4" s="160"/>
      <c r="D4" s="214" t="s">
        <v>1</v>
      </c>
    </row>
    <row r="5" ht="23.25" customHeight="1" spans="1:4">
      <c r="A5" s="215" t="s">
        <v>2</v>
      </c>
      <c r="B5" s="216"/>
      <c r="C5" s="215" t="s">
        <v>3</v>
      </c>
      <c r="D5" s="216"/>
    </row>
    <row r="6" ht="24" customHeight="1" spans="1:4">
      <c r="A6" s="215" t="s">
        <v>4</v>
      </c>
      <c r="B6" s="215" t="s">
        <v>5</v>
      </c>
      <c r="C6" s="215" t="s">
        <v>6</v>
      </c>
      <c r="D6" s="215" t="s">
        <v>5</v>
      </c>
    </row>
    <row r="7" ht="17.25" customHeight="1" spans="1:4">
      <c r="A7" s="217" t="s">
        <v>7</v>
      </c>
      <c r="B7" s="218">
        <v>20599751.86</v>
      </c>
      <c r="C7" s="217" t="s">
        <v>8</v>
      </c>
      <c r="D7" s="218"/>
    </row>
    <row r="8" ht="17.25" customHeight="1" spans="1:4">
      <c r="A8" s="217" t="s">
        <v>9</v>
      </c>
      <c r="B8" s="218"/>
      <c r="C8" s="217" t="s">
        <v>10</v>
      </c>
      <c r="D8" s="218"/>
    </row>
    <row r="9" ht="17.25" customHeight="1" spans="1:4">
      <c r="A9" s="217" t="s">
        <v>11</v>
      </c>
      <c r="B9" s="218"/>
      <c r="C9" s="219" t="s">
        <v>12</v>
      </c>
      <c r="D9" s="218"/>
    </row>
    <row r="10" ht="17.25" customHeight="1" spans="1:4">
      <c r="A10" s="217" t="s">
        <v>13</v>
      </c>
      <c r="B10" s="218"/>
      <c r="C10" s="219" t="s">
        <v>14</v>
      </c>
      <c r="D10" s="218"/>
    </row>
    <row r="11" ht="17.25" customHeight="1" spans="1:4">
      <c r="A11" s="217" t="s">
        <v>15</v>
      </c>
      <c r="B11" s="218"/>
      <c r="C11" s="219" t="s">
        <v>16</v>
      </c>
      <c r="D11" s="218"/>
    </row>
    <row r="12" ht="17.25" customHeight="1" spans="1:4">
      <c r="A12" s="217" t="s">
        <v>17</v>
      </c>
      <c r="B12" s="218"/>
      <c r="C12" s="219" t="s">
        <v>18</v>
      </c>
      <c r="D12" s="218"/>
    </row>
    <row r="13" ht="17.25" customHeight="1" spans="1:4">
      <c r="A13" s="217" t="s">
        <v>19</v>
      </c>
      <c r="B13" s="218"/>
      <c r="C13" s="220" t="s">
        <v>20</v>
      </c>
      <c r="D13" s="218"/>
    </row>
    <row r="14" ht="17.25" customHeight="1" spans="1:4">
      <c r="A14" s="217" t="s">
        <v>21</v>
      </c>
      <c r="B14" s="218"/>
      <c r="C14" s="220" t="s">
        <v>22</v>
      </c>
      <c r="D14" s="218">
        <v>18846625.84</v>
      </c>
    </row>
    <row r="15" ht="17.25" customHeight="1" spans="1:4">
      <c r="A15" s="217" t="s">
        <v>23</v>
      </c>
      <c r="B15" s="218"/>
      <c r="C15" s="220" t="s">
        <v>24</v>
      </c>
      <c r="D15" s="218">
        <v>1546048.86</v>
      </c>
    </row>
    <row r="16" ht="17.25" customHeight="1" spans="1:4">
      <c r="A16" s="217" t="s">
        <v>25</v>
      </c>
      <c r="B16" s="218"/>
      <c r="C16" s="220" t="s">
        <v>26</v>
      </c>
      <c r="D16" s="218"/>
    </row>
    <row r="17" ht="17.25" customHeight="1" spans="1:4">
      <c r="A17" s="221"/>
      <c r="B17" s="218"/>
      <c r="C17" s="220" t="s">
        <v>27</v>
      </c>
      <c r="D17" s="218"/>
    </row>
    <row r="18" ht="17.25" customHeight="1" spans="1:4">
      <c r="A18" s="222"/>
      <c r="B18" s="218"/>
      <c r="C18" s="220" t="s">
        <v>28</v>
      </c>
      <c r="D18" s="218"/>
    </row>
    <row r="19" ht="17.25" customHeight="1" spans="1:4">
      <c r="A19" s="222"/>
      <c r="B19" s="218"/>
      <c r="C19" s="220" t="s">
        <v>29</v>
      </c>
      <c r="D19" s="218"/>
    </row>
    <row r="20" ht="17.25" customHeight="1" spans="1:4">
      <c r="A20" s="222"/>
      <c r="B20" s="218"/>
      <c r="C20" s="220" t="s">
        <v>30</v>
      </c>
      <c r="D20" s="218"/>
    </row>
    <row r="21" ht="17.25" customHeight="1" spans="1:4">
      <c r="A21" s="222"/>
      <c r="B21" s="218"/>
      <c r="C21" s="220" t="s">
        <v>31</v>
      </c>
      <c r="D21" s="218"/>
    </row>
    <row r="22" ht="17.25" customHeight="1" spans="1:4">
      <c r="A22" s="222"/>
      <c r="B22" s="218"/>
      <c r="C22" s="220" t="s">
        <v>32</v>
      </c>
      <c r="D22" s="218"/>
    </row>
    <row r="23" ht="17.25" customHeight="1" spans="1:4">
      <c r="A23" s="222"/>
      <c r="B23" s="218"/>
      <c r="C23" s="220" t="s">
        <v>33</v>
      </c>
      <c r="D23" s="218"/>
    </row>
    <row r="24" ht="17.25" customHeight="1" spans="1:4">
      <c r="A24" s="222"/>
      <c r="B24" s="218"/>
      <c r="C24" s="220" t="s">
        <v>34</v>
      </c>
      <c r="D24" s="218"/>
    </row>
    <row r="25" ht="17.25" customHeight="1" spans="1:4">
      <c r="A25" s="222"/>
      <c r="B25" s="218"/>
      <c r="C25" s="220" t="s">
        <v>35</v>
      </c>
      <c r="D25" s="218">
        <v>207077.16</v>
      </c>
    </row>
    <row r="26" ht="17.25" customHeight="1" spans="1:4">
      <c r="A26" s="222"/>
      <c r="B26" s="218"/>
      <c r="C26" s="220" t="s">
        <v>36</v>
      </c>
      <c r="D26" s="218"/>
    </row>
    <row r="27" ht="17.25" customHeight="1" spans="1:4">
      <c r="A27" s="222"/>
      <c r="B27" s="218"/>
      <c r="C27" s="221" t="s">
        <v>37</v>
      </c>
      <c r="D27" s="218"/>
    </row>
    <row r="28" ht="17.25" customHeight="1" spans="1:4">
      <c r="A28" s="222"/>
      <c r="B28" s="218"/>
      <c r="C28" s="220" t="s">
        <v>38</v>
      </c>
      <c r="D28" s="218"/>
    </row>
    <row r="29" ht="16.5" customHeight="1" spans="1:4">
      <c r="A29" s="222"/>
      <c r="B29" s="218"/>
      <c r="C29" s="220" t="s">
        <v>39</v>
      </c>
      <c r="D29" s="218"/>
    </row>
    <row r="30" ht="16.5" customHeight="1" spans="1:4">
      <c r="A30" s="222"/>
      <c r="B30" s="218"/>
      <c r="C30" s="221" t="s">
        <v>40</v>
      </c>
      <c r="D30" s="218"/>
    </row>
    <row r="31" ht="17.25" customHeight="1" spans="1:4">
      <c r="A31" s="222"/>
      <c r="B31" s="218"/>
      <c r="C31" s="221" t="s">
        <v>41</v>
      </c>
      <c r="D31" s="218"/>
    </row>
    <row r="32" ht="17.25" customHeight="1" spans="1:4">
      <c r="A32" s="222"/>
      <c r="B32" s="218"/>
      <c r="C32" s="220" t="s">
        <v>42</v>
      </c>
      <c r="D32" s="218"/>
    </row>
    <row r="33" ht="16.5" customHeight="1" spans="1:4">
      <c r="A33" s="222" t="s">
        <v>43</v>
      </c>
      <c r="B33" s="218">
        <v>20599751.86</v>
      </c>
      <c r="C33" s="222" t="s">
        <v>44</v>
      </c>
      <c r="D33" s="218">
        <v>20599751.86</v>
      </c>
    </row>
    <row r="34" ht="16.5" customHeight="1" spans="1:4">
      <c r="A34" s="221" t="s">
        <v>45</v>
      </c>
      <c r="B34" s="218"/>
      <c r="C34" s="221" t="s">
        <v>46</v>
      </c>
      <c r="D34" s="218"/>
    </row>
    <row r="35" ht="16.5" customHeight="1" spans="1:4">
      <c r="A35" s="220" t="s">
        <v>47</v>
      </c>
      <c r="B35" s="218"/>
      <c r="C35" s="220" t="s">
        <v>47</v>
      </c>
      <c r="D35" s="218"/>
    </row>
    <row r="36" ht="16.5" customHeight="1" spans="1:4">
      <c r="A36" s="220" t="s">
        <v>48</v>
      </c>
      <c r="B36" s="218"/>
      <c r="C36" s="220" t="s">
        <v>49</v>
      </c>
      <c r="D36" s="218"/>
    </row>
    <row r="37" ht="16.5" customHeight="1" spans="1:4">
      <c r="A37" s="223" t="s">
        <v>50</v>
      </c>
      <c r="B37" s="218">
        <v>20599751.86</v>
      </c>
      <c r="C37" s="223" t="s">
        <v>51</v>
      </c>
      <c r="D37" s="218">
        <v>20599751.86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 outlineLevelCol="5"/>
  <cols>
    <col min="1" max="1" width="32.1416666666667" style="1" customWidth="1"/>
    <col min="2" max="2" width="20.7083333333333" style="1" customWidth="1"/>
    <col min="3" max="3" width="32.1416666666667" style="1" customWidth="1"/>
    <col min="4" max="4" width="27.7083333333333" style="1" customWidth="1"/>
    <col min="5" max="6" width="36.7083333333333" style="1" customWidth="1"/>
  </cols>
  <sheetData>
    <row r="1" customHeight="1" spans="1:6">
      <c r="A1" s="118">
        <v>1</v>
      </c>
      <c r="B1" s="119">
        <v>0</v>
      </c>
      <c r="C1" s="118">
        <v>1</v>
      </c>
      <c r="D1" s="120"/>
      <c r="E1" s="120"/>
      <c r="F1" s="117" t="s">
        <v>473</v>
      </c>
    </row>
    <row r="2" ht="33" customHeight="1" spans="1:6">
      <c r="A2" s="121" t="str">
        <f>"2025"&amp;"年部门政府性基金预算支出预算表"</f>
        <v>2025年部门政府性基金预算支出预算表</v>
      </c>
      <c r="B2" s="121"/>
      <c r="C2" s="122"/>
      <c r="D2" s="123"/>
      <c r="E2" s="123"/>
      <c r="F2" s="123"/>
    </row>
    <row r="3" ht="23" customHeight="1" spans="1:6">
      <c r="A3" s="5" t="str">
        <f>"单位名称："&amp;"寻甸回族彝族自治县退役军人事务局"</f>
        <v>单位名称：寻甸回族彝族自治县退役军人事务局</v>
      </c>
      <c r="B3" s="5"/>
      <c r="C3" s="118"/>
      <c r="D3" s="120"/>
      <c r="E3" s="120"/>
      <c r="F3" s="117" t="s">
        <v>1</v>
      </c>
    </row>
    <row r="4" ht="13.5" customHeight="1" spans="1:6">
      <c r="A4" s="124" t="s">
        <v>206</v>
      </c>
      <c r="B4" s="125" t="s">
        <v>73</v>
      </c>
      <c r="C4" s="124" t="s">
        <v>74</v>
      </c>
      <c r="D4" s="11" t="s">
        <v>474</v>
      </c>
      <c r="E4" s="12"/>
      <c r="F4" s="13"/>
    </row>
    <row r="5" ht="19.5" customHeight="1" spans="1:6">
      <c r="A5" s="126"/>
      <c r="B5" s="127"/>
      <c r="C5" s="126"/>
      <c r="D5" s="16" t="s">
        <v>55</v>
      </c>
      <c r="E5" s="11" t="s">
        <v>76</v>
      </c>
      <c r="F5" s="16" t="s">
        <v>77</v>
      </c>
    </row>
    <row r="6" ht="18.75" customHeight="1" spans="1:6">
      <c r="A6" s="67">
        <v>1</v>
      </c>
      <c r="B6" s="128" t="s">
        <v>84</v>
      </c>
      <c r="C6" s="67">
        <v>3</v>
      </c>
      <c r="D6" s="129">
        <v>4</v>
      </c>
      <c r="E6" s="129">
        <v>5</v>
      </c>
      <c r="F6" s="129">
        <v>6</v>
      </c>
    </row>
    <row r="7" ht="18.75" customHeight="1" spans="1:6">
      <c r="A7" s="21"/>
      <c r="B7" s="21"/>
      <c r="C7" s="21"/>
      <c r="D7" s="78"/>
      <c r="E7" s="78"/>
      <c r="F7" s="78"/>
    </row>
    <row r="8" ht="21" customHeight="1" spans="1:6">
      <c r="A8" s="21"/>
      <c r="B8" s="21"/>
      <c r="C8" s="21"/>
      <c r="D8" s="78"/>
      <c r="E8" s="78"/>
      <c r="F8" s="78"/>
    </row>
    <row r="9" ht="21" customHeight="1" spans="1:6">
      <c r="A9" s="130" t="s">
        <v>196</v>
      </c>
      <c r="B9" s="130"/>
      <c r="C9" s="131" t="s">
        <v>196</v>
      </c>
      <c r="D9" s="78"/>
      <c r="E9" s="78"/>
      <c r="F9" s="78"/>
    </row>
    <row r="10" ht="18.75" customHeight="1" spans="1:1">
      <c r="A10" s="1" t="s">
        <v>475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2" width="32.575" style="1" customWidth="1"/>
    <col min="3" max="3" width="41.1416666666667" style="1" customWidth="1"/>
    <col min="4" max="4" width="21.7083333333333" style="1" customWidth="1"/>
    <col min="5" max="5" width="35.2833333333333" style="1" customWidth="1"/>
    <col min="6" max="6" width="7.70833333333333" style="1" customWidth="1"/>
    <col min="7" max="7" width="11.1416666666667" style="1" customWidth="1"/>
    <col min="8" max="8" width="13.2833333333333" style="1" customWidth="1"/>
    <col min="9" max="18" width="20" style="1" customWidth="1"/>
    <col min="19" max="19" width="19.85" style="1" customWidth="1"/>
  </cols>
  <sheetData>
    <row r="1" customHeight="1" spans="2:19">
      <c r="B1" s="82"/>
      <c r="C1" s="8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"/>
      <c r="S1" s="3" t="s">
        <v>476</v>
      </c>
    </row>
    <row r="2" ht="37" customHeight="1" spans="1:19">
      <c r="A2" s="71" t="str">
        <f>"2025"&amp;"年部门政府采购预算表"</f>
        <v>2025年部门政府采购预算表</v>
      </c>
      <c r="B2" s="65"/>
      <c r="C2" s="65"/>
      <c r="D2" s="4"/>
      <c r="E2" s="4"/>
      <c r="F2" s="4"/>
      <c r="G2" s="4"/>
      <c r="H2" s="4"/>
      <c r="I2" s="4"/>
      <c r="J2" s="4"/>
      <c r="K2" s="4"/>
      <c r="L2" s="4"/>
      <c r="M2" s="65"/>
      <c r="N2" s="4"/>
      <c r="O2" s="4"/>
      <c r="P2" s="65"/>
      <c r="Q2" s="4"/>
      <c r="R2" s="65"/>
      <c r="S2" s="65"/>
    </row>
    <row r="3" ht="24" customHeight="1" spans="1:19">
      <c r="A3" s="110" t="str">
        <f>"单位名称："&amp;"寻甸回族彝族自治县退役军人事务局"</f>
        <v>单位名称：寻甸回族彝族自治县退役军人事务局</v>
      </c>
      <c r="B3" s="84"/>
      <c r="C3" s="84"/>
      <c r="D3" s="7"/>
      <c r="E3" s="7"/>
      <c r="F3" s="7"/>
      <c r="G3" s="7"/>
      <c r="H3" s="7"/>
      <c r="I3" s="7"/>
      <c r="J3" s="7"/>
      <c r="K3" s="7"/>
      <c r="L3" s="7"/>
      <c r="M3" s="1"/>
      <c r="N3" s="1"/>
      <c r="O3" s="1"/>
      <c r="P3" s="1"/>
      <c r="Q3" s="1"/>
      <c r="R3" s="8"/>
      <c r="S3" s="117" t="s">
        <v>1</v>
      </c>
    </row>
    <row r="4" ht="18.75" customHeight="1" spans="1:19">
      <c r="A4" s="10" t="s">
        <v>205</v>
      </c>
      <c r="B4" s="85" t="s">
        <v>206</v>
      </c>
      <c r="C4" s="85" t="s">
        <v>477</v>
      </c>
      <c r="D4" s="86" t="s">
        <v>478</v>
      </c>
      <c r="E4" s="86" t="s">
        <v>479</v>
      </c>
      <c r="F4" s="86" t="s">
        <v>480</v>
      </c>
      <c r="G4" s="86" t="s">
        <v>481</v>
      </c>
      <c r="H4" s="86" t="s">
        <v>482</v>
      </c>
      <c r="I4" s="99" t="s">
        <v>213</v>
      </c>
      <c r="J4" s="99"/>
      <c r="K4" s="99"/>
      <c r="L4" s="99"/>
      <c r="M4" s="100"/>
      <c r="N4" s="99"/>
      <c r="O4" s="99"/>
      <c r="P4" s="79"/>
      <c r="Q4" s="99"/>
      <c r="R4" s="100"/>
      <c r="S4" s="80"/>
    </row>
    <row r="5" ht="15.75" customHeight="1" spans="1:19">
      <c r="A5" s="15"/>
      <c r="B5" s="87"/>
      <c r="C5" s="87"/>
      <c r="D5" s="88"/>
      <c r="E5" s="88"/>
      <c r="F5" s="88"/>
      <c r="G5" s="88"/>
      <c r="H5" s="88"/>
      <c r="I5" s="88" t="s">
        <v>55</v>
      </c>
      <c r="J5" s="88" t="s">
        <v>58</v>
      </c>
      <c r="K5" s="88" t="s">
        <v>483</v>
      </c>
      <c r="L5" s="88" t="s">
        <v>484</v>
      </c>
      <c r="M5" s="101" t="s">
        <v>485</v>
      </c>
      <c r="N5" s="102" t="s">
        <v>486</v>
      </c>
      <c r="O5" s="102"/>
      <c r="P5" s="107"/>
      <c r="Q5" s="102"/>
      <c r="R5" s="108"/>
      <c r="S5" s="89"/>
    </row>
    <row r="6" ht="17.25" customHeight="1" spans="1:19">
      <c r="A6" s="18"/>
      <c r="B6" s="89"/>
      <c r="C6" s="89"/>
      <c r="D6" s="90"/>
      <c r="E6" s="90"/>
      <c r="F6" s="90"/>
      <c r="G6" s="90"/>
      <c r="H6" s="90"/>
      <c r="I6" s="90"/>
      <c r="J6" s="90" t="s">
        <v>57</v>
      </c>
      <c r="K6" s="90"/>
      <c r="L6" s="90"/>
      <c r="M6" s="103"/>
      <c r="N6" s="90" t="s">
        <v>57</v>
      </c>
      <c r="O6" s="90" t="s">
        <v>64</v>
      </c>
      <c r="P6" s="89" t="s">
        <v>65</v>
      </c>
      <c r="Q6" s="90" t="s">
        <v>66</v>
      </c>
      <c r="R6" s="103" t="s">
        <v>67</v>
      </c>
      <c r="S6" s="89" t="s">
        <v>68</v>
      </c>
    </row>
    <row r="7" ht="54" customHeight="1" spans="1:19">
      <c r="A7" s="111">
        <v>1</v>
      </c>
      <c r="B7" s="111" t="s">
        <v>84</v>
      </c>
      <c r="C7" s="112">
        <v>3</v>
      </c>
      <c r="D7" s="112">
        <v>4</v>
      </c>
      <c r="E7" s="111">
        <v>5</v>
      </c>
      <c r="F7" s="111">
        <v>6</v>
      </c>
      <c r="G7" s="111">
        <v>7</v>
      </c>
      <c r="H7" s="111">
        <v>8</v>
      </c>
      <c r="I7" s="111">
        <v>9</v>
      </c>
      <c r="J7" s="111">
        <v>10</v>
      </c>
      <c r="K7" s="111">
        <v>11</v>
      </c>
      <c r="L7" s="111">
        <v>12</v>
      </c>
      <c r="M7" s="111">
        <v>13</v>
      </c>
      <c r="N7" s="111">
        <v>14</v>
      </c>
      <c r="O7" s="111">
        <v>15</v>
      </c>
      <c r="P7" s="111">
        <v>16</v>
      </c>
      <c r="Q7" s="111">
        <v>17</v>
      </c>
      <c r="R7" s="111">
        <v>18</v>
      </c>
      <c r="S7" s="111">
        <v>19</v>
      </c>
    </row>
    <row r="8" ht="18" customHeight="1" spans="1:19">
      <c r="A8" s="91"/>
      <c r="B8" s="92"/>
      <c r="C8" s="92"/>
      <c r="D8" s="93"/>
      <c r="E8" s="93"/>
      <c r="F8" s="93"/>
      <c r="G8" s="113"/>
      <c r="H8" s="78"/>
      <c r="I8" s="78"/>
      <c r="J8" s="78"/>
      <c r="K8" s="78"/>
      <c r="L8" s="78"/>
      <c r="M8" s="78"/>
      <c r="N8" s="78"/>
      <c r="O8" s="78"/>
      <c r="P8" s="109"/>
      <c r="Q8" s="109"/>
      <c r="R8" s="78"/>
      <c r="S8" s="78"/>
    </row>
    <row r="9" ht="21" customHeight="1" spans="1:19">
      <c r="A9" s="94" t="s">
        <v>196</v>
      </c>
      <c r="B9" s="95"/>
      <c r="C9" s="95"/>
      <c r="D9" s="96"/>
      <c r="E9" s="96"/>
      <c r="F9" s="96"/>
      <c r="G9" s="114"/>
      <c r="H9" s="78"/>
      <c r="I9" s="78"/>
      <c r="J9" s="78"/>
      <c r="K9" s="78"/>
      <c r="L9" s="78"/>
      <c r="M9" s="78"/>
      <c r="N9" s="78"/>
      <c r="O9" s="78"/>
      <c r="P9" s="109"/>
      <c r="Q9" s="109"/>
      <c r="R9" s="78"/>
      <c r="S9" s="78"/>
    </row>
    <row r="10" ht="21" customHeight="1" spans="1:19">
      <c r="A10" s="110" t="s">
        <v>487</v>
      </c>
      <c r="B10" s="5"/>
      <c r="C10" s="5"/>
      <c r="D10" s="110"/>
      <c r="E10" s="110"/>
      <c r="F10" s="110"/>
      <c r="G10" s="115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</row>
    <row r="11" ht="21" customHeight="1" spans="1:1">
      <c r="A11" s="1" t="s">
        <v>488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/>
  <cols>
    <col min="1" max="5" width="39.1416666666667" style="1" customWidth="1"/>
    <col min="6" max="6" width="27.575" style="1" customWidth="1"/>
    <col min="7" max="7" width="28.575" style="1" customWidth="1"/>
    <col min="8" max="8" width="28.1416666666667" style="1" customWidth="1"/>
    <col min="9" max="9" width="39.1416666666667" style="1" customWidth="1"/>
    <col min="10" max="18" width="20.425" style="1" customWidth="1"/>
    <col min="19" max="20" width="20.2833333333333" style="1" customWidth="1"/>
  </cols>
  <sheetData>
    <row r="1" customHeight="1" spans="1:20">
      <c r="A1" s="75"/>
      <c r="B1" s="82"/>
      <c r="C1" s="82"/>
      <c r="D1" s="82"/>
      <c r="E1" s="82"/>
      <c r="F1" s="82"/>
      <c r="G1" s="82"/>
      <c r="H1" s="75"/>
      <c r="I1" s="75"/>
      <c r="J1" s="75"/>
      <c r="K1" s="75"/>
      <c r="L1" s="75"/>
      <c r="M1" s="75"/>
      <c r="N1" s="97"/>
      <c r="O1" s="75"/>
      <c r="P1" s="75"/>
      <c r="Q1" s="82"/>
      <c r="R1" s="75"/>
      <c r="S1" s="105"/>
      <c r="T1" s="105" t="s">
        <v>489</v>
      </c>
    </row>
    <row r="2" ht="26" customHeight="1" spans="1:20">
      <c r="A2" s="71" t="str">
        <f>"2025"&amp;"年部门政府购买服务预算表"</f>
        <v>2025年部门政府购买服务预算表</v>
      </c>
      <c r="B2" s="65"/>
      <c r="C2" s="65"/>
      <c r="D2" s="65"/>
      <c r="E2" s="65"/>
      <c r="F2" s="65"/>
      <c r="G2" s="65"/>
      <c r="H2" s="83"/>
      <c r="I2" s="83"/>
      <c r="J2" s="83"/>
      <c r="K2" s="83"/>
      <c r="L2" s="83"/>
      <c r="M2" s="83"/>
      <c r="N2" s="98"/>
      <c r="O2" s="83"/>
      <c r="P2" s="83"/>
      <c r="Q2" s="65"/>
      <c r="R2" s="83"/>
      <c r="S2" s="98"/>
      <c r="T2" s="65"/>
    </row>
    <row r="3" ht="22" customHeight="1" spans="1:20">
      <c r="A3" s="72" t="str">
        <f>"单位名称："&amp;"寻甸回族彝族自治县退役军人事务局"</f>
        <v>单位名称：寻甸回族彝族自治县退役军人事务局</v>
      </c>
      <c r="B3" s="84"/>
      <c r="C3" s="84"/>
      <c r="D3" s="84"/>
      <c r="E3" s="84"/>
      <c r="F3" s="84"/>
      <c r="G3" s="84"/>
      <c r="H3" s="73"/>
      <c r="I3" s="73"/>
      <c r="J3" s="73"/>
      <c r="K3" s="73"/>
      <c r="L3" s="73"/>
      <c r="M3" s="73"/>
      <c r="N3" s="97"/>
      <c r="O3" s="75"/>
      <c r="P3" s="75"/>
      <c r="Q3" s="82"/>
      <c r="R3" s="75"/>
      <c r="S3" s="106"/>
      <c r="T3" s="105" t="s">
        <v>1</v>
      </c>
    </row>
    <row r="4" ht="22.5" customHeight="1" spans="1:20">
      <c r="A4" s="10" t="s">
        <v>205</v>
      </c>
      <c r="B4" s="85" t="s">
        <v>206</v>
      </c>
      <c r="C4" s="85" t="s">
        <v>477</v>
      </c>
      <c r="D4" s="85" t="s">
        <v>490</v>
      </c>
      <c r="E4" s="85" t="s">
        <v>491</v>
      </c>
      <c r="F4" s="85" t="s">
        <v>492</v>
      </c>
      <c r="G4" s="85" t="s">
        <v>493</v>
      </c>
      <c r="H4" s="86" t="s">
        <v>494</v>
      </c>
      <c r="I4" s="86" t="s">
        <v>495</v>
      </c>
      <c r="J4" s="99" t="s">
        <v>213</v>
      </c>
      <c r="K4" s="99"/>
      <c r="L4" s="99"/>
      <c r="M4" s="99"/>
      <c r="N4" s="100"/>
      <c r="O4" s="99"/>
      <c r="P4" s="99"/>
      <c r="Q4" s="79"/>
      <c r="R4" s="99"/>
      <c r="S4" s="100"/>
      <c r="T4" s="80"/>
    </row>
    <row r="5" ht="24" customHeight="1" spans="1:20">
      <c r="A5" s="15"/>
      <c r="B5" s="87"/>
      <c r="C5" s="87"/>
      <c r="D5" s="87"/>
      <c r="E5" s="87"/>
      <c r="F5" s="87"/>
      <c r="G5" s="87"/>
      <c r="H5" s="88"/>
      <c r="I5" s="88"/>
      <c r="J5" s="88" t="s">
        <v>55</v>
      </c>
      <c r="K5" s="88" t="s">
        <v>58</v>
      </c>
      <c r="L5" s="88" t="s">
        <v>483</v>
      </c>
      <c r="M5" s="88" t="s">
        <v>484</v>
      </c>
      <c r="N5" s="101" t="s">
        <v>485</v>
      </c>
      <c r="O5" s="102" t="s">
        <v>486</v>
      </c>
      <c r="P5" s="102"/>
      <c r="Q5" s="107"/>
      <c r="R5" s="102"/>
      <c r="S5" s="108"/>
      <c r="T5" s="89"/>
    </row>
    <row r="6" ht="24" customHeight="1" spans="1:20">
      <c r="A6" s="18"/>
      <c r="B6" s="89"/>
      <c r="C6" s="89"/>
      <c r="D6" s="89"/>
      <c r="E6" s="89"/>
      <c r="F6" s="89"/>
      <c r="G6" s="89"/>
      <c r="H6" s="90"/>
      <c r="I6" s="90"/>
      <c r="J6" s="90"/>
      <c r="K6" s="90" t="s">
        <v>57</v>
      </c>
      <c r="L6" s="90"/>
      <c r="M6" s="90"/>
      <c r="N6" s="103"/>
      <c r="O6" s="90" t="s">
        <v>57</v>
      </c>
      <c r="P6" s="90" t="s">
        <v>64</v>
      </c>
      <c r="Q6" s="89" t="s">
        <v>65</v>
      </c>
      <c r="R6" s="90" t="s">
        <v>66</v>
      </c>
      <c r="S6" s="103" t="s">
        <v>67</v>
      </c>
      <c r="T6" s="89" t="s">
        <v>68</v>
      </c>
    </row>
    <row r="7" ht="54" customHeight="1" spans="1:20">
      <c r="A7" s="19">
        <v>1</v>
      </c>
      <c r="B7" s="89">
        <v>2</v>
      </c>
      <c r="C7" s="19">
        <v>3</v>
      </c>
      <c r="D7" s="19">
        <v>4</v>
      </c>
      <c r="E7" s="89">
        <v>5</v>
      </c>
      <c r="F7" s="19">
        <v>6</v>
      </c>
      <c r="G7" s="19">
        <v>7</v>
      </c>
      <c r="H7" s="89">
        <v>8</v>
      </c>
      <c r="I7" s="19">
        <v>9</v>
      </c>
      <c r="J7" s="19">
        <v>10</v>
      </c>
      <c r="K7" s="89">
        <v>11</v>
      </c>
      <c r="L7" s="19">
        <v>12</v>
      </c>
      <c r="M7" s="19">
        <v>13</v>
      </c>
      <c r="N7" s="89">
        <v>14</v>
      </c>
      <c r="O7" s="19">
        <v>15</v>
      </c>
      <c r="P7" s="19">
        <v>16</v>
      </c>
      <c r="Q7" s="89">
        <v>17</v>
      </c>
      <c r="R7" s="19">
        <v>18</v>
      </c>
      <c r="S7" s="19">
        <v>19</v>
      </c>
      <c r="T7" s="19">
        <v>20</v>
      </c>
    </row>
    <row r="8" ht="17.25" customHeight="1" spans="1:20">
      <c r="A8" s="91"/>
      <c r="B8" s="92"/>
      <c r="C8" s="92"/>
      <c r="D8" s="92"/>
      <c r="E8" s="92"/>
      <c r="F8" s="92"/>
      <c r="G8" s="92"/>
      <c r="H8" s="93"/>
      <c r="I8" s="93"/>
      <c r="J8" s="78"/>
      <c r="K8" s="78"/>
      <c r="L8" s="78"/>
      <c r="M8" s="78"/>
      <c r="N8" s="78"/>
      <c r="O8" s="78"/>
      <c r="P8" s="78"/>
      <c r="Q8" s="109"/>
      <c r="R8" s="109"/>
      <c r="S8" s="78"/>
      <c r="T8" s="78"/>
    </row>
    <row r="9" ht="21" customHeight="1" spans="1:20">
      <c r="A9" s="94" t="s">
        <v>196</v>
      </c>
      <c r="B9" s="95"/>
      <c r="C9" s="95"/>
      <c r="D9" s="95"/>
      <c r="E9" s="95"/>
      <c r="F9" s="95"/>
      <c r="G9" s="95"/>
      <c r="H9" s="96"/>
      <c r="I9" s="104"/>
      <c r="J9" s="78"/>
      <c r="K9" s="78"/>
      <c r="L9" s="78"/>
      <c r="M9" s="78"/>
      <c r="N9" s="78"/>
      <c r="O9" s="78"/>
      <c r="P9" s="78"/>
      <c r="Q9" s="109"/>
      <c r="R9" s="109"/>
      <c r="S9" s="78"/>
      <c r="T9" s="78"/>
    </row>
    <row r="10" ht="21" customHeight="1" spans="1:1">
      <c r="A10" s="1" t="s">
        <v>496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4.25" customHeight="1"/>
  <cols>
    <col min="1" max="1" width="37.7083333333333" style="1" customWidth="1"/>
    <col min="2" max="24" width="20" style="1" customWidth="1"/>
  </cols>
  <sheetData>
    <row r="1" customHeight="1" spans="4:24">
      <c r="D1" s="7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3"/>
      <c r="X1" s="3" t="s">
        <v>497</v>
      </c>
    </row>
    <row r="2" ht="32" customHeight="1" spans="1:24">
      <c r="A2" s="71" t="str">
        <f>"2025"&amp;"年对下转移支付预算表"</f>
        <v>2025年对下转移支付预算表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65"/>
      <c r="X2" s="65"/>
    </row>
    <row r="3" ht="25" customHeight="1" spans="1:24">
      <c r="A3" s="72" t="str">
        <f>"单位名称："&amp;"寻甸回族彝族自治县退役军人事务局"</f>
        <v>单位名称：寻甸回族彝族自治县退役军人事务局</v>
      </c>
      <c r="B3" s="73"/>
      <c r="C3" s="73"/>
      <c r="D3" s="74"/>
      <c r="E3" s="75"/>
      <c r="F3" s="75"/>
      <c r="G3" s="75"/>
      <c r="H3" s="75"/>
      <c r="I3" s="7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8"/>
      <c r="X3" s="8" t="s">
        <v>1</v>
      </c>
    </row>
    <row r="4" ht="18" customHeight="1" spans="1:24">
      <c r="A4" s="28" t="s">
        <v>498</v>
      </c>
      <c r="B4" s="11" t="s">
        <v>213</v>
      </c>
      <c r="C4" s="12"/>
      <c r="D4" s="12"/>
      <c r="E4" s="11" t="s">
        <v>499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79"/>
      <c r="X4" s="80"/>
    </row>
    <row r="5" ht="19.5" customHeight="1" spans="1:24">
      <c r="A5" s="19"/>
      <c r="B5" s="29" t="s">
        <v>55</v>
      </c>
      <c r="C5" s="10" t="s">
        <v>58</v>
      </c>
      <c r="D5" s="76" t="s">
        <v>483</v>
      </c>
      <c r="E5" s="48" t="s">
        <v>500</v>
      </c>
      <c r="F5" s="48" t="s">
        <v>501</v>
      </c>
      <c r="G5" s="48" t="s">
        <v>502</v>
      </c>
      <c r="H5" s="48" t="s">
        <v>503</v>
      </c>
      <c r="I5" s="48" t="s">
        <v>504</v>
      </c>
      <c r="J5" s="48" t="s">
        <v>505</v>
      </c>
      <c r="K5" s="48" t="s">
        <v>506</v>
      </c>
      <c r="L5" s="48" t="s">
        <v>507</v>
      </c>
      <c r="M5" s="48" t="s">
        <v>508</v>
      </c>
      <c r="N5" s="48" t="s">
        <v>509</v>
      </c>
      <c r="O5" s="48" t="s">
        <v>510</v>
      </c>
      <c r="P5" s="48" t="s">
        <v>511</v>
      </c>
      <c r="Q5" s="48" t="s">
        <v>512</v>
      </c>
      <c r="R5" s="48" t="s">
        <v>513</v>
      </c>
      <c r="S5" s="48" t="s">
        <v>514</v>
      </c>
      <c r="T5" s="48" t="s">
        <v>515</v>
      </c>
      <c r="U5" s="48" t="s">
        <v>516</v>
      </c>
      <c r="V5" s="48" t="s">
        <v>517</v>
      </c>
      <c r="W5" s="48" t="s">
        <v>518</v>
      </c>
      <c r="X5" s="81" t="s">
        <v>519</v>
      </c>
    </row>
    <row r="6" ht="40.5" customHeight="1" spans="1:24">
      <c r="A6" s="20">
        <v>1</v>
      </c>
      <c r="B6" s="20">
        <v>2</v>
      </c>
      <c r="C6" s="20">
        <v>3</v>
      </c>
      <c r="D6" s="77">
        <v>4</v>
      </c>
      <c r="E6" s="36">
        <v>5</v>
      </c>
      <c r="F6" s="20">
        <v>6</v>
      </c>
      <c r="G6" s="20">
        <v>7</v>
      </c>
      <c r="H6" s="77">
        <v>8</v>
      </c>
      <c r="I6" s="20">
        <v>9</v>
      </c>
      <c r="J6" s="20">
        <v>10</v>
      </c>
      <c r="K6" s="20">
        <v>11</v>
      </c>
      <c r="L6" s="77">
        <v>12</v>
      </c>
      <c r="M6" s="20">
        <v>13</v>
      </c>
      <c r="N6" s="20">
        <v>14</v>
      </c>
      <c r="O6" s="20">
        <v>15</v>
      </c>
      <c r="P6" s="77">
        <v>16</v>
      </c>
      <c r="Q6" s="20">
        <v>17</v>
      </c>
      <c r="R6" s="20">
        <v>18</v>
      </c>
      <c r="S6" s="20">
        <v>19</v>
      </c>
      <c r="T6" s="77">
        <v>20</v>
      </c>
      <c r="U6" s="77">
        <v>21</v>
      </c>
      <c r="V6" s="77">
        <v>22</v>
      </c>
      <c r="W6" s="36">
        <v>23</v>
      </c>
      <c r="X6" s="36">
        <v>24</v>
      </c>
    </row>
    <row r="7" ht="19.5" customHeight="1" spans="1:24">
      <c r="A7" s="30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</row>
    <row r="8" ht="19.5" customHeight="1" spans="1:24">
      <c r="A8" s="6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ht="19.5" customHeight="1" spans="1:1">
      <c r="A9" s="1" t="s">
        <v>520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A8" sqref="A8"/>
    </sheetView>
  </sheetViews>
  <sheetFormatPr defaultColWidth="9.14166666666667" defaultRowHeight="12" customHeight="1" outlineLevelRow="7"/>
  <cols>
    <col min="1" max="1" width="34.2833333333333" style="1" customWidth="1"/>
    <col min="2" max="2" width="29" style="1" customWidth="1"/>
    <col min="3" max="5" width="23.575" style="1" customWidth="1"/>
    <col min="6" max="6" width="11.2833333333333" style="1" customWidth="1"/>
    <col min="7" max="7" width="25.1416666666667" style="1" customWidth="1"/>
    <col min="8" max="8" width="15.575" style="1" customWidth="1"/>
    <col min="9" max="9" width="13.425" style="1" customWidth="1"/>
    <col min="10" max="10" width="18.85" style="1" customWidth="1"/>
  </cols>
  <sheetData>
    <row r="1" customHeight="1" spans="10:10">
      <c r="J1" s="3" t="s">
        <v>521</v>
      </c>
    </row>
    <row r="2" ht="46" customHeight="1" spans="1:10">
      <c r="A2" s="64" t="str">
        <f>"2025"&amp;"年对下转移支付绩效目标表"</f>
        <v>2025年对下转移支付绩效目标表</v>
      </c>
      <c r="B2" s="4"/>
      <c r="C2" s="4"/>
      <c r="D2" s="4"/>
      <c r="E2" s="4"/>
      <c r="F2" s="65"/>
      <c r="G2" s="4"/>
      <c r="H2" s="65"/>
      <c r="I2" s="65"/>
      <c r="J2" s="4"/>
    </row>
    <row r="3" ht="24" customHeight="1" spans="1:1">
      <c r="A3" s="5" t="str">
        <f>"单位名称："&amp;"寻甸回族彝族自治县退役军人事务局"</f>
        <v>单位名称：寻甸回族彝族自治县退役军人事务局</v>
      </c>
    </row>
    <row r="4" ht="17.25" customHeight="1" spans="1:10">
      <c r="A4" s="66" t="s">
        <v>498</v>
      </c>
      <c r="B4" s="66" t="s">
        <v>373</v>
      </c>
      <c r="C4" s="66" t="s">
        <v>374</v>
      </c>
      <c r="D4" s="66" t="s">
        <v>375</v>
      </c>
      <c r="E4" s="66" t="s">
        <v>376</v>
      </c>
      <c r="F4" s="67" t="s">
        <v>377</v>
      </c>
      <c r="G4" s="66" t="s">
        <v>378</v>
      </c>
      <c r="H4" s="67" t="s">
        <v>379</v>
      </c>
      <c r="I4" s="67" t="s">
        <v>380</v>
      </c>
      <c r="J4" s="66" t="s">
        <v>381</v>
      </c>
    </row>
    <row r="5" ht="4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67">
        <v>6</v>
      </c>
      <c r="G5" s="66">
        <v>7</v>
      </c>
      <c r="H5" s="67">
        <v>8</v>
      </c>
      <c r="I5" s="67">
        <v>9</v>
      </c>
      <c r="J5" s="66">
        <v>10</v>
      </c>
    </row>
    <row r="6" ht="14.25" customHeight="1" spans="1:10">
      <c r="A6" s="30"/>
      <c r="B6" s="68"/>
      <c r="C6" s="68"/>
      <c r="D6" s="68"/>
      <c r="E6" s="54"/>
      <c r="F6" s="69"/>
      <c r="G6" s="54"/>
      <c r="H6" s="69"/>
      <c r="I6" s="69"/>
      <c r="J6" s="54"/>
    </row>
    <row r="7" ht="42" customHeight="1" spans="1:10">
      <c r="A7" s="30"/>
      <c r="B7" s="21"/>
      <c r="C7" s="21"/>
      <c r="D7" s="21"/>
      <c r="E7" s="30"/>
      <c r="F7" s="21"/>
      <c r="G7" s="30"/>
      <c r="H7" s="21"/>
      <c r="I7" s="21"/>
      <c r="J7" s="30"/>
    </row>
    <row r="8" ht="42" customHeight="1" spans="1:1">
      <c r="A8" s="1" t="s">
        <v>520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10.425" defaultRowHeight="14.25" customHeight="1"/>
  <cols>
    <col min="1" max="3" width="33.7083333333333" style="1" customWidth="1"/>
    <col min="4" max="4" width="45.575" style="1" customWidth="1"/>
    <col min="5" max="5" width="27.575" style="1" customWidth="1"/>
    <col min="6" max="6" width="21.7083333333333" style="1" customWidth="1"/>
    <col min="7" max="9" width="26.2833333333333" style="1" customWidth="1"/>
  </cols>
  <sheetData>
    <row r="1" customHeight="1" spans="1:9">
      <c r="A1" s="38" t="s">
        <v>522</v>
      </c>
      <c r="B1" s="39"/>
      <c r="C1" s="39"/>
      <c r="D1" s="40"/>
      <c r="E1" s="40"/>
      <c r="F1" s="40"/>
      <c r="G1" s="39"/>
      <c r="H1" s="39"/>
      <c r="I1" s="40"/>
    </row>
    <row r="2" ht="27" customHeight="1" spans="1:9">
      <c r="A2" s="41" t="str">
        <f>"2025"&amp;"年新增资产配置预算表"</f>
        <v>2025年新增资产配置预算表</v>
      </c>
      <c r="B2" s="42"/>
      <c r="C2" s="42"/>
      <c r="D2" s="43"/>
      <c r="E2" s="43"/>
      <c r="F2" s="43"/>
      <c r="G2" s="42"/>
      <c r="H2" s="42"/>
      <c r="I2" s="43"/>
    </row>
    <row r="3" ht="17" customHeight="1" spans="1:9">
      <c r="A3" s="44" t="str">
        <f>"单位名称："&amp;"寻甸回族彝族自治县退役军人事务局"</f>
        <v>单位名称：寻甸回族彝族自治县退役军人事务局</v>
      </c>
      <c r="B3" s="45"/>
      <c r="C3" s="45"/>
      <c r="D3" s="46"/>
      <c r="E3" s="1"/>
      <c r="F3" s="43"/>
      <c r="G3" s="42"/>
      <c r="H3" s="42"/>
      <c r="I3" s="63" t="s">
        <v>1</v>
      </c>
    </row>
    <row r="4" customHeight="1" spans="1:9">
      <c r="A4" s="47" t="s">
        <v>205</v>
      </c>
      <c r="B4" s="48" t="s">
        <v>206</v>
      </c>
      <c r="C4" s="49" t="s">
        <v>523</v>
      </c>
      <c r="D4" s="47" t="s">
        <v>524</v>
      </c>
      <c r="E4" s="47" t="s">
        <v>525</v>
      </c>
      <c r="F4" s="47" t="s">
        <v>526</v>
      </c>
      <c r="G4" s="48" t="s">
        <v>527</v>
      </c>
      <c r="H4" s="36"/>
      <c r="I4" s="47"/>
    </row>
    <row r="5" ht="28.5" customHeight="1" spans="1:9">
      <c r="A5" s="49"/>
      <c r="B5" s="50"/>
      <c r="C5" s="50"/>
      <c r="D5" s="51"/>
      <c r="E5" s="50"/>
      <c r="F5" s="50"/>
      <c r="G5" s="48" t="s">
        <v>481</v>
      </c>
      <c r="H5" s="48" t="s">
        <v>528</v>
      </c>
      <c r="I5" s="48" t="s">
        <v>529</v>
      </c>
    </row>
    <row r="6" ht="21" customHeight="1" spans="1:9">
      <c r="A6" s="52" t="s">
        <v>83</v>
      </c>
      <c r="B6" s="53" t="s">
        <v>84</v>
      </c>
      <c r="C6" s="52" t="s">
        <v>85</v>
      </c>
      <c r="D6" s="54" t="s">
        <v>86</v>
      </c>
      <c r="E6" s="52" t="s">
        <v>87</v>
      </c>
      <c r="F6" s="53" t="s">
        <v>88</v>
      </c>
      <c r="G6" s="55" t="s">
        <v>89</v>
      </c>
      <c r="H6" s="54" t="s">
        <v>90</v>
      </c>
      <c r="I6" s="54">
        <v>9</v>
      </c>
    </row>
    <row r="7" ht="17.25" customHeight="1" spans="1:9">
      <c r="A7" s="56"/>
      <c r="B7" s="32"/>
      <c r="C7" s="32"/>
      <c r="D7" s="30"/>
      <c r="E7" s="21"/>
      <c r="F7" s="55"/>
      <c r="G7" s="57"/>
      <c r="H7" s="58"/>
      <c r="I7" s="58"/>
    </row>
    <row r="8" ht="19.5" customHeight="1" spans="1:9">
      <c r="A8" s="59" t="s">
        <v>55</v>
      </c>
      <c r="B8" s="60"/>
      <c r="C8" s="60"/>
      <c r="D8" s="61"/>
      <c r="E8" s="62"/>
      <c r="F8" s="62"/>
      <c r="G8" s="57"/>
      <c r="H8" s="58"/>
      <c r="I8" s="58"/>
    </row>
    <row r="9" ht="19.5" customHeight="1" spans="1:1">
      <c r="A9" s="1" t="s">
        <v>530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C24" sqref="C24"/>
    </sheetView>
  </sheetViews>
  <sheetFormatPr defaultColWidth="9.14166666666667" defaultRowHeight="14.25" customHeight="1"/>
  <cols>
    <col min="1" max="1" width="19.2833333333333" style="1" customWidth="1"/>
    <col min="2" max="2" width="33.85" style="1" customWidth="1"/>
    <col min="3" max="3" width="23.85" style="1" customWidth="1"/>
    <col min="4" max="4" width="11.1416666666667" style="1" customWidth="1"/>
    <col min="5" max="5" width="17.7083333333333" style="1" customWidth="1"/>
    <col min="6" max="6" width="9.85" style="1" customWidth="1"/>
    <col min="7" max="7" width="17.7083333333333" style="1" customWidth="1"/>
    <col min="8" max="11" width="23.1416666666667" style="1" customWidth="1"/>
  </cols>
  <sheetData>
    <row r="1" customHeight="1" spans="4:11">
      <c r="D1" s="2"/>
      <c r="E1" s="2"/>
      <c r="F1" s="2"/>
      <c r="G1" s="2"/>
      <c r="H1" s="1"/>
      <c r="I1" s="1"/>
      <c r="J1" s="1"/>
      <c r="K1" s="3" t="s">
        <v>531</v>
      </c>
    </row>
    <row r="2" ht="27" customHeight="1" spans="1:11">
      <c r="A2" s="4" t="str">
        <f>"2025"&amp;"年上级转移支付补助项目支出预算表"</f>
        <v>2025年上级转移支付补助项目支出预算表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5" customHeight="1" spans="1:11">
      <c r="A3" s="5" t="str">
        <f>"单位名称："&amp;"寻甸回族彝族自治县退役军人事务局"</f>
        <v>单位名称：寻甸回族彝族自治县退役军人事务局</v>
      </c>
      <c r="B3" s="6"/>
      <c r="C3" s="6"/>
      <c r="D3" s="6"/>
      <c r="E3" s="6"/>
      <c r="F3" s="6"/>
      <c r="G3" s="6"/>
      <c r="H3" s="7"/>
      <c r="I3" s="7"/>
      <c r="J3" s="7"/>
      <c r="K3" s="8" t="s">
        <v>1</v>
      </c>
    </row>
    <row r="4" ht="13.5" customHeight="1" spans="1:11">
      <c r="A4" s="9" t="s">
        <v>282</v>
      </c>
      <c r="B4" s="9" t="s">
        <v>208</v>
      </c>
      <c r="C4" s="9" t="s">
        <v>283</v>
      </c>
      <c r="D4" s="10" t="s">
        <v>209</v>
      </c>
      <c r="E4" s="10" t="s">
        <v>210</v>
      </c>
      <c r="F4" s="10" t="s">
        <v>284</v>
      </c>
      <c r="G4" s="10" t="s">
        <v>285</v>
      </c>
      <c r="H4" s="28" t="s">
        <v>55</v>
      </c>
      <c r="I4" s="11" t="s">
        <v>532</v>
      </c>
      <c r="J4" s="12"/>
      <c r="K4" s="13"/>
    </row>
    <row r="5" ht="21.75" customHeight="1" spans="1:11">
      <c r="A5" s="14"/>
      <c r="B5" s="14"/>
      <c r="C5" s="14"/>
      <c r="D5" s="15"/>
      <c r="E5" s="15"/>
      <c r="F5" s="15"/>
      <c r="G5" s="15"/>
      <c r="H5" s="29"/>
      <c r="I5" s="10" t="s">
        <v>58</v>
      </c>
      <c r="J5" s="10" t="s">
        <v>59</v>
      </c>
      <c r="K5" s="10" t="s">
        <v>60</v>
      </c>
    </row>
    <row r="6" ht="21.75" customHeight="1" spans="1:11">
      <c r="A6" s="17"/>
      <c r="B6" s="17"/>
      <c r="C6" s="17"/>
      <c r="D6" s="18"/>
      <c r="E6" s="18"/>
      <c r="F6" s="18"/>
      <c r="G6" s="18"/>
      <c r="H6" s="19"/>
      <c r="I6" s="18" t="s">
        <v>57</v>
      </c>
      <c r="J6" s="18"/>
      <c r="K6" s="18"/>
    </row>
    <row r="7" ht="40.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36">
        <v>10</v>
      </c>
      <c r="K7" s="36">
        <v>11</v>
      </c>
    </row>
    <row r="8" ht="15" customHeight="1" spans="1:11">
      <c r="A8" s="30"/>
      <c r="B8" s="21"/>
      <c r="C8" s="30"/>
      <c r="D8" s="30"/>
      <c r="E8" s="30"/>
      <c r="F8" s="30"/>
      <c r="G8" s="30"/>
      <c r="H8" s="31"/>
      <c r="I8" s="37"/>
      <c r="J8" s="37"/>
      <c r="K8" s="31"/>
    </row>
    <row r="9" ht="18.75" customHeight="1" spans="1:11">
      <c r="A9" s="32"/>
      <c r="B9" s="21"/>
      <c r="C9" s="21"/>
      <c r="D9" s="21"/>
      <c r="E9" s="21"/>
      <c r="F9" s="21"/>
      <c r="G9" s="21"/>
      <c r="H9" s="23"/>
      <c r="I9" s="23"/>
      <c r="J9" s="23"/>
      <c r="K9" s="31"/>
    </row>
    <row r="10" ht="18.75" customHeight="1" spans="1:11">
      <c r="A10" s="33" t="s">
        <v>196</v>
      </c>
      <c r="B10" s="34"/>
      <c r="C10" s="34"/>
      <c r="D10" s="34"/>
      <c r="E10" s="34"/>
      <c r="F10" s="34"/>
      <c r="G10" s="35"/>
      <c r="H10" s="23"/>
      <c r="I10" s="23"/>
      <c r="J10" s="23"/>
      <c r="K10" s="31"/>
    </row>
    <row r="11" ht="18.75" customHeight="1" spans="1:1">
      <c r="A11" s="1" t="s">
        <v>533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50"/>
  <sheetViews>
    <sheetView showZeros="0" workbookViewId="0">
      <pane ySplit="1" topLeftCell="A31" activePane="bottomLeft" state="frozen"/>
      <selection/>
      <selection pane="bottomLeft" activeCell="B57" sqref="B57"/>
    </sheetView>
  </sheetViews>
  <sheetFormatPr defaultColWidth="9.14166666666667" defaultRowHeight="14.25" customHeight="1" outlineLevelCol="6"/>
  <cols>
    <col min="1" max="1" width="35.2833333333333" style="1" customWidth="1"/>
    <col min="2" max="4" width="28" style="1" customWidth="1"/>
    <col min="5" max="7" width="23.85" style="1" customWidth="1"/>
  </cols>
  <sheetData>
    <row r="1" customHeight="1" spans="4:7">
      <c r="D1" s="2"/>
      <c r="E1" s="1"/>
      <c r="F1" s="1"/>
      <c r="G1" s="3" t="s">
        <v>534</v>
      </c>
    </row>
    <row r="2" ht="36" customHeight="1" spans="1:7">
      <c r="A2" s="4" t="str">
        <f>"2025"&amp;"年部门项目中期规划预算表"</f>
        <v>2025年部门项目中期规划预算表</v>
      </c>
      <c r="B2" s="4"/>
      <c r="C2" s="4"/>
      <c r="D2" s="4"/>
      <c r="E2" s="4"/>
      <c r="F2" s="4"/>
      <c r="G2" s="4"/>
    </row>
    <row r="3" ht="19" customHeight="1" spans="1:7">
      <c r="A3" s="5" t="str">
        <f>"单位名称："&amp;"寻甸回族彝族自治县退役军人事务局"</f>
        <v>单位名称：寻甸回族彝族自治县退役军人事务局</v>
      </c>
      <c r="B3" s="6"/>
      <c r="C3" s="6"/>
      <c r="D3" s="6"/>
      <c r="E3" s="7"/>
      <c r="F3" s="7"/>
      <c r="G3" s="8" t="s">
        <v>1</v>
      </c>
    </row>
    <row r="4" ht="13.5" customHeight="1" spans="1:7">
      <c r="A4" s="9" t="s">
        <v>283</v>
      </c>
      <c r="B4" s="9" t="s">
        <v>282</v>
      </c>
      <c r="C4" s="9" t="s">
        <v>208</v>
      </c>
      <c r="D4" s="10" t="s">
        <v>535</v>
      </c>
      <c r="E4" s="11" t="s">
        <v>58</v>
      </c>
      <c r="F4" s="12"/>
      <c r="G4" s="13"/>
    </row>
    <row r="5" ht="21.75" customHeight="1" spans="1:7">
      <c r="A5" s="14"/>
      <c r="B5" s="14"/>
      <c r="C5" s="14"/>
      <c r="D5" s="15"/>
      <c r="E5" s="16" t="str">
        <f>"2025"&amp;"年"</f>
        <v>2025年</v>
      </c>
      <c r="F5" s="10" t="str">
        <f>("2025"+1)&amp;"年"</f>
        <v>2026年</v>
      </c>
      <c r="G5" s="10" t="str">
        <f>("2025"+2)&amp;"年"</f>
        <v>2027年</v>
      </c>
    </row>
    <row r="6" ht="21.75" customHeight="1" spans="1:7">
      <c r="A6" s="17"/>
      <c r="B6" s="17"/>
      <c r="C6" s="17"/>
      <c r="D6" s="18"/>
      <c r="E6" s="19"/>
      <c r="F6" s="18" t="s">
        <v>57</v>
      </c>
      <c r="G6" s="18"/>
    </row>
    <row r="7" ht="40.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ht="15" customHeight="1" spans="1:7">
      <c r="A8" s="21" t="s">
        <v>70</v>
      </c>
      <c r="B8" s="22"/>
      <c r="C8" s="22"/>
      <c r="D8" s="21"/>
      <c r="E8" s="23">
        <v>9525107.94</v>
      </c>
      <c r="F8" s="23"/>
      <c r="G8" s="23"/>
    </row>
    <row r="9" ht="17.25" customHeight="1" spans="1:7">
      <c r="A9" s="21"/>
      <c r="B9" s="21" t="s">
        <v>536</v>
      </c>
      <c r="C9" s="21" t="s">
        <v>290</v>
      </c>
      <c r="D9" s="21" t="s">
        <v>537</v>
      </c>
      <c r="E9" s="23">
        <v>73900</v>
      </c>
      <c r="F9" s="23"/>
      <c r="G9" s="23"/>
    </row>
    <row r="10" ht="18.75" customHeight="1" spans="1:7">
      <c r="A10" s="24"/>
      <c r="B10" s="21" t="s">
        <v>536</v>
      </c>
      <c r="C10" s="21" t="s">
        <v>292</v>
      </c>
      <c r="D10" s="21" t="s">
        <v>537</v>
      </c>
      <c r="E10" s="23">
        <v>10352.97</v>
      </c>
      <c r="F10" s="23"/>
      <c r="G10" s="23"/>
    </row>
    <row r="11" ht="18.75" customHeight="1" spans="1:7">
      <c r="A11" s="24"/>
      <c r="B11" s="21" t="s">
        <v>536</v>
      </c>
      <c r="C11" s="21" t="s">
        <v>294</v>
      </c>
      <c r="D11" s="21" t="s">
        <v>537</v>
      </c>
      <c r="E11" s="23">
        <v>165170</v>
      </c>
      <c r="F11" s="23"/>
      <c r="G11" s="23"/>
    </row>
    <row r="12" customHeight="1" spans="1:7">
      <c r="A12" s="24"/>
      <c r="B12" s="21" t="s">
        <v>536</v>
      </c>
      <c r="C12" s="21" t="s">
        <v>296</v>
      </c>
      <c r="D12" s="21" t="s">
        <v>537</v>
      </c>
      <c r="E12" s="23">
        <v>11612.34</v>
      </c>
      <c r="F12" s="23"/>
      <c r="G12" s="23"/>
    </row>
    <row r="13" customHeight="1" spans="1:7">
      <c r="A13" s="24"/>
      <c r="B13" s="21" t="s">
        <v>536</v>
      </c>
      <c r="C13" s="21" t="s">
        <v>298</v>
      </c>
      <c r="D13" s="21" t="s">
        <v>537</v>
      </c>
      <c r="E13" s="23">
        <v>52754.72</v>
      </c>
      <c r="F13" s="23"/>
      <c r="G13" s="23"/>
    </row>
    <row r="14" customHeight="1" spans="1:7">
      <c r="A14" s="24"/>
      <c r="B14" s="21" t="s">
        <v>536</v>
      </c>
      <c r="C14" s="21" t="s">
        <v>300</v>
      </c>
      <c r="D14" s="21" t="s">
        <v>537</v>
      </c>
      <c r="E14" s="23">
        <v>5594.5</v>
      </c>
      <c r="F14" s="23"/>
      <c r="G14" s="23"/>
    </row>
    <row r="15" customHeight="1" spans="1:7">
      <c r="A15" s="24"/>
      <c r="B15" s="21" t="s">
        <v>536</v>
      </c>
      <c r="C15" s="21" t="s">
        <v>302</v>
      </c>
      <c r="D15" s="21" t="s">
        <v>537</v>
      </c>
      <c r="E15" s="23">
        <v>10790.83</v>
      </c>
      <c r="F15" s="23"/>
      <c r="G15" s="23"/>
    </row>
    <row r="16" customHeight="1" spans="1:7">
      <c r="A16" s="24"/>
      <c r="B16" s="21" t="s">
        <v>536</v>
      </c>
      <c r="C16" s="21" t="s">
        <v>304</v>
      </c>
      <c r="D16" s="21" t="s">
        <v>537</v>
      </c>
      <c r="E16" s="23">
        <v>387500</v>
      </c>
      <c r="F16" s="23"/>
      <c r="G16" s="23"/>
    </row>
    <row r="17" customHeight="1" spans="1:7">
      <c r="A17" s="24"/>
      <c r="B17" s="21" t="s">
        <v>536</v>
      </c>
      <c r="C17" s="21" t="s">
        <v>306</v>
      </c>
      <c r="D17" s="21" t="s">
        <v>537</v>
      </c>
      <c r="E17" s="23">
        <v>40000</v>
      </c>
      <c r="F17" s="23"/>
      <c r="G17" s="23"/>
    </row>
    <row r="18" customHeight="1" spans="1:7">
      <c r="A18" s="24"/>
      <c r="B18" s="21" t="s">
        <v>536</v>
      </c>
      <c r="C18" s="21" t="s">
        <v>308</v>
      </c>
      <c r="D18" s="21" t="s">
        <v>537</v>
      </c>
      <c r="E18" s="23">
        <v>30000</v>
      </c>
      <c r="F18" s="23"/>
      <c r="G18" s="23"/>
    </row>
    <row r="19" customHeight="1" spans="1:7">
      <c r="A19" s="24"/>
      <c r="B19" s="21" t="s">
        <v>538</v>
      </c>
      <c r="C19" s="21" t="s">
        <v>311</v>
      </c>
      <c r="D19" s="21" t="s">
        <v>537</v>
      </c>
      <c r="E19" s="23">
        <v>8839.29</v>
      </c>
      <c r="F19" s="23"/>
      <c r="G19" s="23"/>
    </row>
    <row r="20" customHeight="1" spans="1:7">
      <c r="A20" s="24"/>
      <c r="B20" s="21" t="s">
        <v>538</v>
      </c>
      <c r="C20" s="21" t="s">
        <v>313</v>
      </c>
      <c r="D20" s="21" t="s">
        <v>537</v>
      </c>
      <c r="E20" s="23">
        <v>12276</v>
      </c>
      <c r="F20" s="23"/>
      <c r="G20" s="23"/>
    </row>
    <row r="21" customHeight="1" spans="1:7">
      <c r="A21" s="24"/>
      <c r="B21" s="21" t="s">
        <v>538</v>
      </c>
      <c r="C21" s="21" t="s">
        <v>315</v>
      </c>
      <c r="D21" s="21" t="s">
        <v>537</v>
      </c>
      <c r="E21" s="23">
        <v>14000</v>
      </c>
      <c r="F21" s="23"/>
      <c r="G21" s="23"/>
    </row>
    <row r="22" customHeight="1" spans="1:7">
      <c r="A22" s="24"/>
      <c r="B22" s="21" t="s">
        <v>538</v>
      </c>
      <c r="C22" s="21" t="s">
        <v>317</v>
      </c>
      <c r="D22" s="21" t="s">
        <v>537</v>
      </c>
      <c r="E22" s="23">
        <v>23989.4</v>
      </c>
      <c r="F22" s="23"/>
      <c r="G22" s="23"/>
    </row>
    <row r="23" customHeight="1" spans="1:7">
      <c r="A23" s="24"/>
      <c r="B23" s="21" t="s">
        <v>538</v>
      </c>
      <c r="C23" s="21" t="s">
        <v>319</v>
      </c>
      <c r="D23" s="21" t="s">
        <v>537</v>
      </c>
      <c r="E23" s="23">
        <v>978357.22</v>
      </c>
      <c r="F23" s="23"/>
      <c r="G23" s="23"/>
    </row>
    <row r="24" customHeight="1" spans="1:7">
      <c r="A24" s="24"/>
      <c r="B24" s="21" t="s">
        <v>538</v>
      </c>
      <c r="C24" s="21" t="s">
        <v>321</v>
      </c>
      <c r="D24" s="21" t="s">
        <v>537</v>
      </c>
      <c r="E24" s="23">
        <v>25000</v>
      </c>
      <c r="F24" s="23"/>
      <c r="G24" s="23"/>
    </row>
    <row r="25" customHeight="1" spans="1:7">
      <c r="A25" s="24"/>
      <c r="B25" s="21" t="s">
        <v>538</v>
      </c>
      <c r="C25" s="21" t="s">
        <v>323</v>
      </c>
      <c r="D25" s="21" t="s">
        <v>537</v>
      </c>
      <c r="E25" s="23">
        <v>17568.4</v>
      </c>
      <c r="F25" s="23"/>
      <c r="G25" s="23"/>
    </row>
    <row r="26" customHeight="1" spans="1:7">
      <c r="A26" s="24"/>
      <c r="B26" s="21" t="s">
        <v>538</v>
      </c>
      <c r="C26" s="21" t="s">
        <v>325</v>
      </c>
      <c r="D26" s="21" t="s">
        <v>537</v>
      </c>
      <c r="E26" s="23">
        <v>42429.4</v>
      </c>
      <c r="F26" s="23"/>
      <c r="G26" s="23"/>
    </row>
    <row r="27" customHeight="1" spans="1:7">
      <c r="A27" s="24"/>
      <c r="B27" s="21" t="s">
        <v>538</v>
      </c>
      <c r="C27" s="21" t="s">
        <v>327</v>
      </c>
      <c r="D27" s="21" t="s">
        <v>537</v>
      </c>
      <c r="E27" s="23">
        <v>27541.84</v>
      </c>
      <c r="F27" s="23"/>
      <c r="G27" s="23"/>
    </row>
    <row r="28" customHeight="1" spans="1:7">
      <c r="A28" s="24"/>
      <c r="B28" s="21" t="s">
        <v>538</v>
      </c>
      <c r="C28" s="21" t="s">
        <v>329</v>
      </c>
      <c r="D28" s="21" t="s">
        <v>537</v>
      </c>
      <c r="E28" s="23">
        <v>376219.71</v>
      </c>
      <c r="F28" s="23"/>
      <c r="G28" s="23"/>
    </row>
    <row r="29" customHeight="1" spans="1:7">
      <c r="A29" s="24"/>
      <c r="B29" s="21" t="s">
        <v>538</v>
      </c>
      <c r="C29" s="21" t="s">
        <v>331</v>
      </c>
      <c r="D29" s="21" t="s">
        <v>537</v>
      </c>
      <c r="E29" s="23">
        <v>1688349</v>
      </c>
      <c r="F29" s="23"/>
      <c r="G29" s="23"/>
    </row>
    <row r="30" customHeight="1" spans="1:7">
      <c r="A30" s="24"/>
      <c r="B30" s="21" t="s">
        <v>538</v>
      </c>
      <c r="C30" s="21" t="s">
        <v>333</v>
      </c>
      <c r="D30" s="21" t="s">
        <v>537</v>
      </c>
      <c r="E30" s="23">
        <v>11285.52</v>
      </c>
      <c r="F30" s="23"/>
      <c r="G30" s="23"/>
    </row>
    <row r="31" customHeight="1" spans="1:7">
      <c r="A31" s="24"/>
      <c r="B31" s="21" t="s">
        <v>538</v>
      </c>
      <c r="C31" s="21" t="s">
        <v>335</v>
      </c>
      <c r="D31" s="21" t="s">
        <v>537</v>
      </c>
      <c r="E31" s="23">
        <v>2700</v>
      </c>
      <c r="F31" s="23"/>
      <c r="G31" s="23"/>
    </row>
    <row r="32" customHeight="1" spans="1:7">
      <c r="A32" s="24"/>
      <c r="B32" s="21" t="s">
        <v>538</v>
      </c>
      <c r="C32" s="21" t="s">
        <v>337</v>
      </c>
      <c r="D32" s="21" t="s">
        <v>537</v>
      </c>
      <c r="E32" s="23">
        <v>502</v>
      </c>
      <c r="F32" s="23"/>
      <c r="G32" s="23"/>
    </row>
    <row r="33" customHeight="1" spans="1:7">
      <c r="A33" s="24"/>
      <c r="B33" s="21" t="s">
        <v>538</v>
      </c>
      <c r="C33" s="21" t="s">
        <v>339</v>
      </c>
      <c r="D33" s="21" t="s">
        <v>537</v>
      </c>
      <c r="E33" s="23">
        <v>907</v>
      </c>
      <c r="F33" s="23"/>
      <c r="G33" s="23"/>
    </row>
    <row r="34" customHeight="1" spans="1:7">
      <c r="A34" s="24"/>
      <c r="B34" s="21" t="s">
        <v>538</v>
      </c>
      <c r="C34" s="21" t="s">
        <v>341</v>
      </c>
      <c r="D34" s="21" t="s">
        <v>537</v>
      </c>
      <c r="E34" s="23">
        <v>408440</v>
      </c>
      <c r="F34" s="23"/>
      <c r="G34" s="23"/>
    </row>
    <row r="35" customHeight="1" spans="1:7">
      <c r="A35" s="24"/>
      <c r="B35" s="21" t="s">
        <v>538</v>
      </c>
      <c r="C35" s="21" t="s">
        <v>343</v>
      </c>
      <c r="D35" s="21" t="s">
        <v>537</v>
      </c>
      <c r="E35" s="23">
        <v>289400</v>
      </c>
      <c r="F35" s="23"/>
      <c r="G35" s="23"/>
    </row>
    <row r="36" customHeight="1" spans="1:7">
      <c r="A36" s="24"/>
      <c r="B36" s="21" t="s">
        <v>538</v>
      </c>
      <c r="C36" s="21" t="s">
        <v>345</v>
      </c>
      <c r="D36" s="21" t="s">
        <v>537</v>
      </c>
      <c r="E36" s="23">
        <v>2760062.8</v>
      </c>
      <c r="F36" s="23"/>
      <c r="G36" s="23"/>
    </row>
    <row r="37" customHeight="1" spans="1:7">
      <c r="A37" s="24"/>
      <c r="B37" s="21" t="s">
        <v>538</v>
      </c>
      <c r="C37" s="21" t="s">
        <v>347</v>
      </c>
      <c r="D37" s="21" t="s">
        <v>537</v>
      </c>
      <c r="E37" s="23">
        <v>32505</v>
      </c>
      <c r="F37" s="23"/>
      <c r="G37" s="23"/>
    </row>
    <row r="38" customHeight="1" spans="1:7">
      <c r="A38" s="24"/>
      <c r="B38" s="21" t="s">
        <v>538</v>
      </c>
      <c r="C38" s="21" t="s">
        <v>349</v>
      </c>
      <c r="D38" s="21" t="s">
        <v>537</v>
      </c>
      <c r="E38" s="23">
        <v>274100</v>
      </c>
      <c r="F38" s="23"/>
      <c r="G38" s="23"/>
    </row>
    <row r="39" customHeight="1" spans="1:7">
      <c r="A39" s="24"/>
      <c r="B39" s="21" t="s">
        <v>538</v>
      </c>
      <c r="C39" s="21" t="s">
        <v>351</v>
      </c>
      <c r="D39" s="21" t="s">
        <v>537</v>
      </c>
      <c r="E39" s="23">
        <v>87100</v>
      </c>
      <c r="F39" s="23"/>
      <c r="G39" s="23"/>
    </row>
    <row r="40" customHeight="1" spans="1:7">
      <c r="A40" s="24"/>
      <c r="B40" s="21" t="s">
        <v>538</v>
      </c>
      <c r="C40" s="21" t="s">
        <v>353</v>
      </c>
      <c r="D40" s="21" t="s">
        <v>537</v>
      </c>
      <c r="E40" s="23">
        <v>136500</v>
      </c>
      <c r="F40" s="23"/>
      <c r="G40" s="23"/>
    </row>
    <row r="41" customHeight="1" spans="1:7">
      <c r="A41" s="24"/>
      <c r="B41" s="21" t="s">
        <v>538</v>
      </c>
      <c r="C41" s="21" t="s">
        <v>355</v>
      </c>
      <c r="D41" s="21" t="s">
        <v>537</v>
      </c>
      <c r="E41" s="23">
        <v>9100</v>
      </c>
      <c r="F41" s="23"/>
      <c r="G41" s="23"/>
    </row>
    <row r="42" customHeight="1" spans="1:7">
      <c r="A42" s="24"/>
      <c r="B42" s="21" t="s">
        <v>538</v>
      </c>
      <c r="C42" s="21" t="s">
        <v>357</v>
      </c>
      <c r="D42" s="21" t="s">
        <v>537</v>
      </c>
      <c r="E42" s="23">
        <v>4400</v>
      </c>
      <c r="F42" s="23"/>
      <c r="G42" s="23"/>
    </row>
    <row r="43" customHeight="1" spans="1:7">
      <c r="A43" s="24"/>
      <c r="B43" s="21" t="s">
        <v>538</v>
      </c>
      <c r="C43" s="21" t="s">
        <v>359</v>
      </c>
      <c r="D43" s="21" t="s">
        <v>537</v>
      </c>
      <c r="E43" s="23">
        <v>302100</v>
      </c>
      <c r="F43" s="23"/>
      <c r="G43" s="23"/>
    </row>
    <row r="44" customHeight="1" spans="1:7">
      <c r="A44" s="24"/>
      <c r="B44" s="21" t="s">
        <v>538</v>
      </c>
      <c r="C44" s="21" t="s">
        <v>361</v>
      </c>
      <c r="D44" s="21" t="s">
        <v>537</v>
      </c>
      <c r="E44" s="23">
        <v>130000</v>
      </c>
      <c r="F44" s="23"/>
      <c r="G44" s="23"/>
    </row>
    <row r="45" customHeight="1" spans="1:7">
      <c r="A45" s="24"/>
      <c r="B45" s="21" t="s">
        <v>538</v>
      </c>
      <c r="C45" s="21" t="s">
        <v>363</v>
      </c>
      <c r="D45" s="21" t="s">
        <v>537</v>
      </c>
      <c r="E45" s="23">
        <v>92100</v>
      </c>
      <c r="F45" s="23"/>
      <c r="G45" s="23"/>
    </row>
    <row r="46" customHeight="1" spans="1:7">
      <c r="A46" s="24"/>
      <c r="B46" s="21" t="s">
        <v>538</v>
      </c>
      <c r="C46" s="21" t="s">
        <v>365</v>
      </c>
      <c r="D46" s="21" t="s">
        <v>537</v>
      </c>
      <c r="E46" s="23">
        <v>730900</v>
      </c>
      <c r="F46" s="23"/>
      <c r="G46" s="23"/>
    </row>
    <row r="47" customHeight="1" spans="1:7">
      <c r="A47" s="24"/>
      <c r="B47" s="21" t="s">
        <v>538</v>
      </c>
      <c r="C47" s="21" t="s">
        <v>367</v>
      </c>
      <c r="D47" s="21" t="s">
        <v>537</v>
      </c>
      <c r="E47" s="23">
        <v>52300</v>
      </c>
      <c r="F47" s="23"/>
      <c r="G47" s="23"/>
    </row>
    <row r="48" customHeight="1" spans="1:7">
      <c r="A48" s="24"/>
      <c r="B48" s="21" t="s">
        <v>538</v>
      </c>
      <c r="C48" s="21" t="s">
        <v>369</v>
      </c>
      <c r="D48" s="21" t="s">
        <v>537</v>
      </c>
      <c r="E48" s="23">
        <v>42460</v>
      </c>
      <c r="F48" s="23"/>
      <c r="G48" s="23"/>
    </row>
    <row r="49" customHeight="1" spans="1:7">
      <c r="A49" s="24"/>
      <c r="B49" s="21" t="s">
        <v>538</v>
      </c>
      <c r="C49" s="21" t="s">
        <v>371</v>
      </c>
      <c r="D49" s="21" t="s">
        <v>537</v>
      </c>
      <c r="E49" s="23">
        <v>156000</v>
      </c>
      <c r="F49" s="23"/>
      <c r="G49" s="23"/>
    </row>
    <row r="50" customHeight="1" spans="1:7">
      <c r="A50" s="25" t="s">
        <v>55</v>
      </c>
      <c r="B50" s="26"/>
      <c r="C50" s="26"/>
      <c r="D50" s="27"/>
      <c r="E50" s="23">
        <v>9525107.94</v>
      </c>
      <c r="F50" s="23"/>
      <c r="G50" s="23"/>
    </row>
  </sheetData>
  <mergeCells count="11">
    <mergeCell ref="A2:G2"/>
    <mergeCell ref="A3:D3"/>
    <mergeCell ref="E4:G4"/>
    <mergeCell ref="A50:D5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C32" sqref="C32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</row>
    <row r="2" ht="17.25" customHeight="1" spans="1:1">
      <c r="A2" s="63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"单位名称："&amp;"寻甸回族彝族自治县退役军人事务局"</f>
        <v>单位名称：寻甸回族彝族自治县退役军人事务局</v>
      </c>
      <c r="C4" t="str">
        <f>"单位名称："&amp;"寻甸回族彝族自治县退役军人事务局"</f>
        <v>单位名称：寻甸回族彝族自治县退役军人事务局</v>
      </c>
      <c r="S4" s="46" t="s">
        <v>1</v>
      </c>
    </row>
    <row r="5" ht="21.75" customHeight="1" spans="1:19">
      <c r="A5" s="199" t="s">
        <v>53</v>
      </c>
      <c r="B5" s="200" t="s">
        <v>54</v>
      </c>
      <c r="C5" s="200" t="s">
        <v>55</v>
      </c>
      <c r="D5" s="201" t="s">
        <v>56</v>
      </c>
      <c r="E5" s="201"/>
      <c r="F5" s="201"/>
      <c r="G5" s="201"/>
      <c r="H5" s="201"/>
      <c r="I5" s="208"/>
      <c r="J5" s="201"/>
      <c r="K5" s="201"/>
      <c r="L5" s="201"/>
      <c r="M5" s="201"/>
      <c r="N5" s="209"/>
      <c r="O5" s="201" t="s">
        <v>45</v>
      </c>
      <c r="P5" s="201"/>
      <c r="Q5" s="201"/>
      <c r="R5" s="201"/>
      <c r="S5" s="209"/>
    </row>
    <row r="6" ht="27" customHeight="1" spans="1:19">
      <c r="A6" s="202"/>
      <c r="B6" s="203"/>
      <c r="C6" s="203"/>
      <c r="D6" s="203" t="s">
        <v>57</v>
      </c>
      <c r="E6" s="203" t="s">
        <v>58</v>
      </c>
      <c r="F6" s="203" t="s">
        <v>59</v>
      </c>
      <c r="G6" s="203" t="s">
        <v>60</v>
      </c>
      <c r="H6" s="203" t="s">
        <v>61</v>
      </c>
      <c r="I6" s="210" t="s">
        <v>62</v>
      </c>
      <c r="J6" s="211"/>
      <c r="K6" s="211"/>
      <c r="L6" s="211"/>
      <c r="M6" s="211"/>
      <c r="N6" s="212"/>
      <c r="O6" s="203" t="s">
        <v>57</v>
      </c>
      <c r="P6" s="203" t="s">
        <v>58</v>
      </c>
      <c r="Q6" s="203" t="s">
        <v>59</v>
      </c>
      <c r="R6" s="203" t="s">
        <v>60</v>
      </c>
      <c r="S6" s="203" t="s">
        <v>63</v>
      </c>
    </row>
    <row r="7" ht="30" customHeight="1" spans="1:19">
      <c r="A7" s="204"/>
      <c r="B7" s="104"/>
      <c r="C7" s="114"/>
      <c r="D7" s="114"/>
      <c r="E7" s="114"/>
      <c r="F7" s="114"/>
      <c r="G7" s="114"/>
      <c r="H7" s="114"/>
      <c r="I7" s="69" t="s">
        <v>57</v>
      </c>
      <c r="J7" s="212" t="s">
        <v>64</v>
      </c>
      <c r="K7" s="212" t="s">
        <v>65</v>
      </c>
      <c r="L7" s="212" t="s">
        <v>66</v>
      </c>
      <c r="M7" s="212" t="s">
        <v>67</v>
      </c>
      <c r="N7" s="212" t="s">
        <v>68</v>
      </c>
      <c r="O7" s="213"/>
      <c r="P7" s="213"/>
      <c r="Q7" s="213"/>
      <c r="R7" s="213"/>
      <c r="S7" s="114"/>
    </row>
    <row r="8" ht="15" customHeight="1" spans="1:19">
      <c r="A8" s="205">
        <v>1</v>
      </c>
      <c r="B8" s="205">
        <v>2</v>
      </c>
      <c r="C8" s="205">
        <v>3</v>
      </c>
      <c r="D8" s="205">
        <v>4</v>
      </c>
      <c r="E8" s="205">
        <v>5</v>
      </c>
      <c r="F8" s="205">
        <v>6</v>
      </c>
      <c r="G8" s="205">
        <v>7</v>
      </c>
      <c r="H8" s="205">
        <v>8</v>
      </c>
      <c r="I8" s="69">
        <v>9</v>
      </c>
      <c r="J8" s="205">
        <v>10</v>
      </c>
      <c r="K8" s="205">
        <v>11</v>
      </c>
      <c r="L8" s="205">
        <v>12</v>
      </c>
      <c r="M8" s="205">
        <v>13</v>
      </c>
      <c r="N8" s="205">
        <v>14</v>
      </c>
      <c r="O8" s="205">
        <v>15</v>
      </c>
      <c r="P8" s="205">
        <v>16</v>
      </c>
      <c r="Q8" s="205">
        <v>17</v>
      </c>
      <c r="R8" s="205">
        <v>18</v>
      </c>
      <c r="S8" s="205">
        <v>19</v>
      </c>
    </row>
    <row r="9" ht="18" customHeight="1" spans="1:19">
      <c r="A9" s="21" t="s">
        <v>69</v>
      </c>
      <c r="B9" s="21" t="s">
        <v>70</v>
      </c>
      <c r="C9" s="109">
        <v>20599751.86</v>
      </c>
      <c r="D9" s="78">
        <v>20599751.86</v>
      </c>
      <c r="E9" s="78">
        <v>20599751.86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18" customHeight="1" spans="1:19">
      <c r="A10" s="206" t="s">
        <v>71</v>
      </c>
      <c r="B10" s="206" t="s">
        <v>70</v>
      </c>
      <c r="C10" s="109">
        <v>20599751.86</v>
      </c>
      <c r="D10" s="78">
        <v>20599751.86</v>
      </c>
      <c r="E10" s="78">
        <v>20599751.86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ht="18" customHeight="1" spans="1:19">
      <c r="A11" s="49" t="s">
        <v>55</v>
      </c>
      <c r="B11" s="207"/>
      <c r="C11" s="78">
        <v>20599751.86</v>
      </c>
      <c r="D11" s="78">
        <v>20599751.86</v>
      </c>
      <c r="E11" s="78">
        <v>20599751.86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7"/>
  <sheetViews>
    <sheetView showGridLines="0" showZeros="0" tabSelected="1" workbookViewId="0">
      <pane ySplit="1" topLeftCell="A2" activePane="bottomLeft" state="frozen"/>
      <selection/>
      <selection pane="bottomLeft" activeCell="E29" sqref="E29"/>
    </sheetView>
  </sheetViews>
  <sheetFormatPr defaultColWidth="8.575" defaultRowHeight="12.75" customHeight="1"/>
  <cols>
    <col min="1" max="1" width="14.2833333333333" style="1" customWidth="1"/>
    <col min="2" max="2" width="26.375" style="1" customWidth="1"/>
    <col min="3" max="4" width="24.575" style="1" customWidth="1"/>
    <col min="5" max="5" width="20.875" style="1" customWidth="1"/>
    <col min="6" max="8" width="24.575" style="1" customWidth="1"/>
    <col min="9" max="9" width="26.7083333333333" style="1" customWidth="1"/>
    <col min="10" max="11" width="24.425" style="1" customWidth="1"/>
    <col min="12" max="15" width="24.575" style="1" customWidth="1"/>
  </cols>
  <sheetData>
    <row r="1" s="167" customFormat="1" customHeight="1" spans="1:15">
      <c r="A1" s="170" t="s">
        <v>72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="167" customFormat="1" ht="27" customHeight="1" spans="1:15">
      <c r="A2" s="172" t="str">
        <f>"2025"&amp;"年部门支出预算表"</f>
        <v>2025年部门支出预算表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s="167" customFormat="1" ht="22" customHeight="1" spans="1:15">
      <c r="A3" s="173" t="str">
        <f>"单位名称："&amp;"寻甸回族彝族自治县退役军人事务局"</f>
        <v>单位名称：寻甸回族彝族自治县退役军人事务局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0" t="s">
        <v>1</v>
      </c>
    </row>
    <row r="4" s="167" customFormat="1" ht="17.25" customHeight="1" spans="1:15">
      <c r="A4" s="174" t="s">
        <v>73</v>
      </c>
      <c r="B4" s="174" t="s">
        <v>74</v>
      </c>
      <c r="C4" s="174" t="s">
        <v>55</v>
      </c>
      <c r="D4" s="175" t="s">
        <v>58</v>
      </c>
      <c r="E4" s="176"/>
      <c r="F4" s="177"/>
      <c r="G4" s="178" t="s">
        <v>59</v>
      </c>
      <c r="H4" s="178" t="s">
        <v>60</v>
      </c>
      <c r="I4" s="178" t="s">
        <v>75</v>
      </c>
      <c r="J4" s="175" t="s">
        <v>62</v>
      </c>
      <c r="K4" s="176"/>
      <c r="L4" s="176"/>
      <c r="M4" s="176"/>
      <c r="N4" s="195"/>
      <c r="O4" s="196"/>
    </row>
    <row r="5" s="167" customFormat="1" ht="27" customHeight="1" spans="1:15">
      <c r="A5" s="179"/>
      <c r="B5" s="179"/>
      <c r="C5" s="180"/>
      <c r="D5" s="181" t="s">
        <v>57</v>
      </c>
      <c r="E5" s="181" t="s">
        <v>76</v>
      </c>
      <c r="F5" s="181" t="s">
        <v>77</v>
      </c>
      <c r="G5" s="180"/>
      <c r="H5" s="180"/>
      <c r="I5" s="179"/>
      <c r="J5" s="181" t="s">
        <v>57</v>
      </c>
      <c r="K5" s="197" t="s">
        <v>78</v>
      </c>
      <c r="L5" s="197" t="s">
        <v>79</v>
      </c>
      <c r="M5" s="197" t="s">
        <v>80</v>
      </c>
      <c r="N5" s="197" t="s">
        <v>81</v>
      </c>
      <c r="O5" s="197" t="s">
        <v>82</v>
      </c>
    </row>
    <row r="6" s="167" customFormat="1" ht="42" customHeight="1" spans="1:15">
      <c r="A6" s="182" t="s">
        <v>83</v>
      </c>
      <c r="B6" s="182" t="s">
        <v>84</v>
      </c>
      <c r="C6" s="182" t="s">
        <v>85</v>
      </c>
      <c r="D6" s="183" t="s">
        <v>86</v>
      </c>
      <c r="E6" s="183" t="s">
        <v>87</v>
      </c>
      <c r="F6" s="183" t="s">
        <v>88</v>
      </c>
      <c r="G6" s="183" t="s">
        <v>89</v>
      </c>
      <c r="H6" s="183" t="s">
        <v>90</v>
      </c>
      <c r="I6" s="183" t="s">
        <v>91</v>
      </c>
      <c r="J6" s="183" t="s">
        <v>92</v>
      </c>
      <c r="K6" s="183" t="s">
        <v>93</v>
      </c>
      <c r="L6" s="183" t="s">
        <v>94</v>
      </c>
      <c r="M6" s="183" t="s">
        <v>95</v>
      </c>
      <c r="N6" s="182" t="s">
        <v>96</v>
      </c>
      <c r="O6" s="183" t="s">
        <v>97</v>
      </c>
    </row>
    <row r="7" s="167" customFormat="1" ht="18" customHeight="1" spans="1:15">
      <c r="A7" s="184" t="s">
        <v>98</v>
      </c>
      <c r="B7" s="184" t="s">
        <v>99</v>
      </c>
      <c r="C7" s="185">
        <v>18846625.84</v>
      </c>
      <c r="D7" s="185">
        <v>18846625.84</v>
      </c>
      <c r="E7" s="185">
        <v>9526617.9</v>
      </c>
      <c r="F7" s="185">
        <v>9320007.94</v>
      </c>
      <c r="G7" s="185"/>
      <c r="H7" s="185"/>
      <c r="I7" s="185"/>
      <c r="J7" s="185"/>
      <c r="K7" s="185"/>
      <c r="L7" s="185"/>
      <c r="M7" s="185"/>
      <c r="N7" s="185"/>
      <c r="O7" s="185"/>
    </row>
    <row r="8" s="167" customFormat="1" ht="21" customHeight="1" spans="1:15">
      <c r="A8" s="186" t="s">
        <v>100</v>
      </c>
      <c r="B8" s="186" t="s">
        <v>101</v>
      </c>
      <c r="C8" s="185">
        <v>277302.9</v>
      </c>
      <c r="D8" s="185">
        <v>277302.9</v>
      </c>
      <c r="E8" s="185">
        <v>277302.9</v>
      </c>
      <c r="F8" s="185"/>
      <c r="G8" s="185"/>
      <c r="H8" s="185"/>
      <c r="I8" s="185"/>
      <c r="J8" s="185"/>
      <c r="K8" s="185"/>
      <c r="L8" s="185"/>
      <c r="M8" s="185"/>
      <c r="N8" s="185"/>
      <c r="O8" s="185"/>
    </row>
    <row r="9" s="167" customFormat="1" ht="21" customHeight="1" spans="1:15">
      <c r="A9" s="187" t="s">
        <v>102</v>
      </c>
      <c r="B9" s="187" t="s">
        <v>103</v>
      </c>
      <c r="C9" s="185">
        <v>276102.9</v>
      </c>
      <c r="D9" s="185">
        <v>276102.9</v>
      </c>
      <c r="E9" s="185">
        <v>276102.9</v>
      </c>
      <c r="F9" s="185"/>
      <c r="G9" s="185"/>
      <c r="H9" s="185"/>
      <c r="I9" s="185"/>
      <c r="J9" s="185"/>
      <c r="K9" s="185"/>
      <c r="L9" s="185"/>
      <c r="M9" s="185"/>
      <c r="N9" s="185"/>
      <c r="O9" s="185"/>
    </row>
    <row r="10" s="167" customFormat="1" customHeight="1" spans="1:15">
      <c r="A10" s="187" t="s">
        <v>104</v>
      </c>
      <c r="B10" s="187" t="s">
        <v>105</v>
      </c>
      <c r="C10" s="185">
        <v>1200</v>
      </c>
      <c r="D10" s="185">
        <v>1200</v>
      </c>
      <c r="E10" s="185">
        <v>1200</v>
      </c>
      <c r="F10" s="185"/>
      <c r="G10" s="185"/>
      <c r="H10" s="185"/>
      <c r="I10" s="185"/>
      <c r="J10" s="185"/>
      <c r="K10" s="185"/>
      <c r="L10" s="185"/>
      <c r="M10" s="185"/>
      <c r="N10" s="185"/>
      <c r="O10" s="185"/>
    </row>
    <row r="11" s="167" customFormat="1" customHeight="1" spans="1:15">
      <c r="A11" s="186" t="s">
        <v>106</v>
      </c>
      <c r="B11" s="186" t="s">
        <v>107</v>
      </c>
      <c r="C11" s="185">
        <v>9983476.02</v>
      </c>
      <c r="D11" s="185">
        <v>9983476.02</v>
      </c>
      <c r="E11" s="185">
        <v>3324400</v>
      </c>
      <c r="F11" s="185">
        <v>6659076.02</v>
      </c>
      <c r="G11" s="185"/>
      <c r="H11" s="185"/>
      <c r="I11" s="185"/>
      <c r="J11" s="185"/>
      <c r="K11" s="185"/>
      <c r="L11" s="185"/>
      <c r="M11" s="185"/>
      <c r="N11" s="185"/>
      <c r="O11" s="185"/>
    </row>
    <row r="12" s="167" customFormat="1" customHeight="1" spans="1:15">
      <c r="A12" s="187" t="s">
        <v>108</v>
      </c>
      <c r="B12" s="187" t="s">
        <v>109</v>
      </c>
      <c r="C12" s="185">
        <v>709889.34</v>
      </c>
      <c r="D12" s="185">
        <v>709889.34</v>
      </c>
      <c r="E12" s="185"/>
      <c r="F12" s="185">
        <v>709889.34</v>
      </c>
      <c r="G12" s="185"/>
      <c r="H12" s="185"/>
      <c r="I12" s="185"/>
      <c r="J12" s="185"/>
      <c r="K12" s="185"/>
      <c r="L12" s="185"/>
      <c r="M12" s="185"/>
      <c r="N12" s="185"/>
      <c r="O12" s="185"/>
    </row>
    <row r="13" s="167" customFormat="1" customHeight="1" spans="1:15">
      <c r="A13" s="187" t="s">
        <v>110</v>
      </c>
      <c r="B13" s="187" t="s">
        <v>111</v>
      </c>
      <c r="C13" s="185">
        <v>2734018</v>
      </c>
      <c r="D13" s="185">
        <v>2734018</v>
      </c>
      <c r="E13" s="185">
        <v>2724400</v>
      </c>
      <c r="F13" s="185">
        <v>9618</v>
      </c>
      <c r="G13" s="185"/>
      <c r="H13" s="185"/>
      <c r="I13" s="185"/>
      <c r="J13" s="185"/>
      <c r="K13" s="185"/>
      <c r="L13" s="185"/>
      <c r="M13" s="185"/>
      <c r="N13" s="185"/>
      <c r="O13" s="185"/>
    </row>
    <row r="14" s="167" customFormat="1" customHeight="1" spans="1:15">
      <c r="A14" s="187" t="s">
        <v>112</v>
      </c>
      <c r="B14" s="187" t="s">
        <v>113</v>
      </c>
      <c r="C14" s="185">
        <v>4815629</v>
      </c>
      <c r="D14" s="185">
        <v>4815629</v>
      </c>
      <c r="E14" s="185">
        <v>600000</v>
      </c>
      <c r="F14" s="185">
        <v>4215629</v>
      </c>
      <c r="G14" s="185"/>
      <c r="H14" s="185"/>
      <c r="I14" s="185"/>
      <c r="J14" s="185"/>
      <c r="K14" s="185"/>
      <c r="L14" s="185"/>
      <c r="M14" s="185"/>
      <c r="N14" s="185"/>
      <c r="O14" s="185"/>
    </row>
    <row r="15" s="167" customFormat="1" customHeight="1" spans="1:15">
      <c r="A15" s="187" t="s">
        <v>114</v>
      </c>
      <c r="B15" s="187" t="s">
        <v>115</v>
      </c>
      <c r="C15" s="185">
        <v>1723939.68</v>
      </c>
      <c r="D15" s="185">
        <v>1723939.68</v>
      </c>
      <c r="E15" s="185"/>
      <c r="F15" s="185">
        <v>1723939.68</v>
      </c>
      <c r="G15" s="185"/>
      <c r="H15" s="185"/>
      <c r="I15" s="185"/>
      <c r="J15" s="185"/>
      <c r="K15" s="185"/>
      <c r="L15" s="185"/>
      <c r="M15" s="185"/>
      <c r="N15" s="185"/>
      <c r="O15" s="185"/>
    </row>
    <row r="16" s="167" customFormat="1" customHeight="1" spans="1:15">
      <c r="A16" s="186" t="s">
        <v>116</v>
      </c>
      <c r="B16" s="186" t="s">
        <v>117</v>
      </c>
      <c r="C16" s="185">
        <v>5705074.59</v>
      </c>
      <c r="D16" s="185">
        <v>5705074.59</v>
      </c>
      <c r="E16" s="185">
        <v>3995200</v>
      </c>
      <c r="F16" s="185">
        <v>1709874.59</v>
      </c>
      <c r="G16" s="185"/>
      <c r="H16" s="185"/>
      <c r="I16" s="185"/>
      <c r="J16" s="185"/>
      <c r="K16" s="185"/>
      <c r="L16" s="185"/>
      <c r="M16" s="185"/>
      <c r="N16" s="185"/>
      <c r="O16" s="185"/>
    </row>
    <row r="17" s="167" customFormat="1" customHeight="1" spans="1:15">
      <c r="A17" s="187" t="s">
        <v>118</v>
      </c>
      <c r="B17" s="187" t="s">
        <v>119</v>
      </c>
      <c r="C17" s="185">
        <v>3885200</v>
      </c>
      <c r="D17" s="185">
        <v>3885200</v>
      </c>
      <c r="E17" s="185">
        <v>3845200</v>
      </c>
      <c r="F17" s="185">
        <v>40000</v>
      </c>
      <c r="G17" s="185"/>
      <c r="H17" s="185"/>
      <c r="I17" s="185"/>
      <c r="J17" s="185"/>
      <c r="K17" s="185"/>
      <c r="L17" s="185"/>
      <c r="M17" s="185"/>
      <c r="N17" s="185"/>
      <c r="O17" s="185"/>
    </row>
    <row r="18" s="167" customFormat="1" customHeight="1" spans="1:15">
      <c r="A18" s="187" t="s">
        <v>120</v>
      </c>
      <c r="B18" s="187" t="s">
        <v>121</v>
      </c>
      <c r="C18" s="185">
        <v>828319.71</v>
      </c>
      <c r="D18" s="185">
        <v>828319.71</v>
      </c>
      <c r="E18" s="185">
        <v>150000</v>
      </c>
      <c r="F18" s="185">
        <v>678319.71</v>
      </c>
      <c r="G18" s="185"/>
      <c r="H18" s="185"/>
      <c r="I18" s="185"/>
      <c r="J18" s="185"/>
      <c r="K18" s="185"/>
      <c r="L18" s="185"/>
      <c r="M18" s="185"/>
      <c r="N18" s="185"/>
      <c r="O18" s="185"/>
    </row>
    <row r="19" s="167" customFormat="1" customHeight="1" spans="1:15">
      <c r="A19" s="187" t="s">
        <v>122</v>
      </c>
      <c r="B19" s="187" t="s">
        <v>123</v>
      </c>
      <c r="C19" s="185">
        <v>182754.72</v>
      </c>
      <c r="D19" s="185">
        <v>182754.72</v>
      </c>
      <c r="E19" s="185"/>
      <c r="F19" s="185">
        <v>182754.72</v>
      </c>
      <c r="G19" s="185"/>
      <c r="H19" s="185"/>
      <c r="I19" s="185"/>
      <c r="J19" s="185"/>
      <c r="K19" s="185"/>
      <c r="L19" s="185"/>
      <c r="M19" s="185"/>
      <c r="N19" s="185"/>
      <c r="O19" s="185"/>
    </row>
    <row r="20" s="167" customFormat="1" customHeight="1" spans="1:15">
      <c r="A20" s="187" t="s">
        <v>124</v>
      </c>
      <c r="B20" s="187" t="s">
        <v>125</v>
      </c>
      <c r="C20" s="185">
        <v>689934.4</v>
      </c>
      <c r="D20" s="185">
        <v>689934.4</v>
      </c>
      <c r="E20" s="185"/>
      <c r="F20" s="185">
        <v>689934.4</v>
      </c>
      <c r="G20" s="185"/>
      <c r="H20" s="185"/>
      <c r="I20" s="185"/>
      <c r="J20" s="185"/>
      <c r="K20" s="185"/>
      <c r="L20" s="185"/>
      <c r="M20" s="185"/>
      <c r="N20" s="185"/>
      <c r="O20" s="185"/>
    </row>
    <row r="21" s="167" customFormat="1" customHeight="1" spans="1:15">
      <c r="A21" s="187" t="s">
        <v>126</v>
      </c>
      <c r="B21" s="187" t="s">
        <v>127</v>
      </c>
      <c r="C21" s="185">
        <v>104137.07</v>
      </c>
      <c r="D21" s="185">
        <v>104137.07</v>
      </c>
      <c r="E21" s="185"/>
      <c r="F21" s="185">
        <v>104137.07</v>
      </c>
      <c r="G21" s="185"/>
      <c r="H21" s="185"/>
      <c r="I21" s="185"/>
      <c r="J21" s="185"/>
      <c r="K21" s="185"/>
      <c r="L21" s="185"/>
      <c r="M21" s="185"/>
      <c r="N21" s="185"/>
      <c r="O21" s="185"/>
    </row>
    <row r="22" s="167" customFormat="1" customHeight="1" spans="1:15">
      <c r="A22" s="187" t="s">
        <v>128</v>
      </c>
      <c r="B22" s="187" t="s">
        <v>129</v>
      </c>
      <c r="C22" s="185">
        <v>14728.69</v>
      </c>
      <c r="D22" s="185">
        <v>14728.69</v>
      </c>
      <c r="E22" s="185"/>
      <c r="F22" s="185">
        <v>14728.69</v>
      </c>
      <c r="G22" s="185"/>
      <c r="H22" s="185"/>
      <c r="I22" s="185"/>
      <c r="J22" s="185"/>
      <c r="K22" s="185"/>
      <c r="L22" s="185"/>
      <c r="M22" s="185"/>
      <c r="N22" s="185"/>
      <c r="O22" s="185"/>
    </row>
    <row r="23" s="167" customFormat="1" customHeight="1" spans="1:15">
      <c r="A23" s="186" t="s">
        <v>130</v>
      </c>
      <c r="B23" s="186" t="s">
        <v>131</v>
      </c>
      <c r="C23" s="185">
        <v>2880772.33</v>
      </c>
      <c r="D23" s="185">
        <v>2880772.33</v>
      </c>
      <c r="E23" s="185">
        <v>1929715</v>
      </c>
      <c r="F23" s="185">
        <v>951057.33</v>
      </c>
      <c r="G23" s="185"/>
      <c r="H23" s="185"/>
      <c r="I23" s="185"/>
      <c r="J23" s="185"/>
      <c r="K23" s="185"/>
      <c r="L23" s="185"/>
      <c r="M23" s="185"/>
      <c r="N23" s="185"/>
      <c r="O23" s="185"/>
    </row>
    <row r="24" s="167" customFormat="1" customHeight="1" spans="1:15">
      <c r="A24" s="187" t="s">
        <v>132</v>
      </c>
      <c r="B24" s="187" t="s">
        <v>133</v>
      </c>
      <c r="C24" s="185">
        <v>1976100.33</v>
      </c>
      <c r="D24" s="185">
        <v>1976100.33</v>
      </c>
      <c r="E24" s="185">
        <v>1929715</v>
      </c>
      <c r="F24" s="185">
        <v>46385.33</v>
      </c>
      <c r="G24" s="185"/>
      <c r="H24" s="185"/>
      <c r="I24" s="185"/>
      <c r="J24" s="185"/>
      <c r="K24" s="185"/>
      <c r="L24" s="185"/>
      <c r="M24" s="185"/>
      <c r="N24" s="185"/>
      <c r="O24" s="185"/>
    </row>
    <row r="25" s="167" customFormat="1" customHeight="1" spans="1:15">
      <c r="A25" s="187" t="s">
        <v>134</v>
      </c>
      <c r="B25" s="187" t="s">
        <v>135</v>
      </c>
      <c r="C25" s="185">
        <v>904672</v>
      </c>
      <c r="D25" s="185">
        <v>904672</v>
      </c>
      <c r="E25" s="185"/>
      <c r="F25" s="185">
        <v>904672</v>
      </c>
      <c r="G25" s="185"/>
      <c r="H25" s="185"/>
      <c r="I25" s="185"/>
      <c r="J25" s="185"/>
      <c r="K25" s="185"/>
      <c r="L25" s="185"/>
      <c r="M25" s="185"/>
      <c r="N25" s="185"/>
      <c r="O25" s="185"/>
    </row>
    <row r="26" s="167" customFormat="1" customHeight="1" spans="1:15">
      <c r="A26" s="184" t="s">
        <v>136</v>
      </c>
      <c r="B26" s="184" t="s">
        <v>137</v>
      </c>
      <c r="C26" s="185">
        <v>1546048.86</v>
      </c>
      <c r="D26" s="185">
        <v>1546048.86</v>
      </c>
      <c r="E26" s="185">
        <v>1340948.86</v>
      </c>
      <c r="F26" s="185">
        <v>205100</v>
      </c>
      <c r="G26" s="185"/>
      <c r="H26" s="185"/>
      <c r="I26" s="185"/>
      <c r="J26" s="185"/>
      <c r="K26" s="185"/>
      <c r="L26" s="185"/>
      <c r="M26" s="185"/>
      <c r="N26" s="185"/>
      <c r="O26" s="185"/>
    </row>
    <row r="27" s="167" customFormat="1" customHeight="1" spans="1:15">
      <c r="A27" s="186" t="s">
        <v>138</v>
      </c>
      <c r="B27" s="186" t="s">
        <v>139</v>
      </c>
      <c r="C27" s="185">
        <v>1340948.86</v>
      </c>
      <c r="D27" s="185">
        <v>1340948.86</v>
      </c>
      <c r="E27" s="185">
        <v>1340948.86</v>
      </c>
      <c r="F27" s="185"/>
      <c r="G27" s="185"/>
      <c r="H27" s="185"/>
      <c r="I27" s="185"/>
      <c r="J27" s="185"/>
      <c r="K27" s="185"/>
      <c r="L27" s="185"/>
      <c r="M27" s="185"/>
      <c r="N27" s="185"/>
      <c r="O27" s="185"/>
    </row>
    <row r="28" s="167" customFormat="1" customHeight="1" spans="1:15">
      <c r="A28" s="187" t="s">
        <v>140</v>
      </c>
      <c r="B28" s="187" t="s">
        <v>141</v>
      </c>
      <c r="C28" s="185">
        <v>66413.86</v>
      </c>
      <c r="D28" s="185">
        <v>66413.86</v>
      </c>
      <c r="E28" s="185">
        <v>66413.86</v>
      </c>
      <c r="F28" s="185"/>
      <c r="G28" s="185"/>
      <c r="H28" s="185"/>
      <c r="I28" s="185"/>
      <c r="J28" s="185"/>
      <c r="K28" s="185"/>
      <c r="L28" s="185"/>
      <c r="M28" s="185"/>
      <c r="N28" s="185"/>
      <c r="O28" s="185"/>
    </row>
    <row r="29" s="167" customFormat="1" customHeight="1" spans="1:15">
      <c r="A29" s="187" t="s">
        <v>142</v>
      </c>
      <c r="B29" s="187" t="s">
        <v>143</v>
      </c>
      <c r="C29" s="185">
        <v>87281.97</v>
      </c>
      <c r="D29" s="185">
        <v>87281.97</v>
      </c>
      <c r="E29" s="185">
        <v>87281.97</v>
      </c>
      <c r="F29" s="185"/>
      <c r="G29" s="185"/>
      <c r="H29" s="185"/>
      <c r="I29" s="185"/>
      <c r="J29" s="185"/>
      <c r="K29" s="185"/>
      <c r="L29" s="185"/>
      <c r="M29" s="185"/>
      <c r="N29" s="185"/>
      <c r="O29" s="185"/>
    </row>
    <row r="30" s="167" customFormat="1" customHeight="1" spans="1:15">
      <c r="A30" s="187" t="s">
        <v>144</v>
      </c>
      <c r="B30" s="187" t="s">
        <v>145</v>
      </c>
      <c r="C30" s="185">
        <v>1177624.15</v>
      </c>
      <c r="D30" s="185">
        <v>1177624.15</v>
      </c>
      <c r="E30" s="185">
        <v>1177624.15</v>
      </c>
      <c r="F30" s="185"/>
      <c r="G30" s="185"/>
      <c r="H30" s="185"/>
      <c r="I30" s="185"/>
      <c r="J30" s="185"/>
      <c r="K30" s="185"/>
      <c r="L30" s="185"/>
      <c r="M30" s="185"/>
      <c r="N30" s="185"/>
      <c r="O30" s="185"/>
    </row>
    <row r="31" s="167" customFormat="1" customHeight="1" spans="1:15">
      <c r="A31" s="187" t="s">
        <v>146</v>
      </c>
      <c r="B31" s="187" t="s">
        <v>147</v>
      </c>
      <c r="C31" s="185">
        <v>9628.88</v>
      </c>
      <c r="D31" s="185">
        <v>9628.88</v>
      </c>
      <c r="E31" s="185">
        <v>9628.88</v>
      </c>
      <c r="F31" s="185"/>
      <c r="G31" s="185"/>
      <c r="H31" s="185"/>
      <c r="I31" s="185"/>
      <c r="J31" s="185"/>
      <c r="K31" s="185"/>
      <c r="L31" s="185"/>
      <c r="M31" s="185"/>
      <c r="N31" s="185"/>
      <c r="O31" s="185"/>
    </row>
    <row r="32" s="168" customFormat="1" customHeight="1" spans="1:15">
      <c r="A32" s="188" t="s">
        <v>148</v>
      </c>
      <c r="B32" s="188" t="s">
        <v>149</v>
      </c>
      <c r="C32" s="189">
        <v>205100</v>
      </c>
      <c r="D32" s="189">
        <v>205100</v>
      </c>
      <c r="E32" s="189"/>
      <c r="F32" s="189">
        <v>205100</v>
      </c>
      <c r="G32" s="189"/>
      <c r="H32" s="189"/>
      <c r="I32" s="189"/>
      <c r="J32" s="189"/>
      <c r="K32" s="189"/>
      <c r="L32" s="189"/>
      <c r="M32" s="189"/>
      <c r="N32" s="189"/>
      <c r="O32" s="189"/>
    </row>
    <row r="33" s="168" customFormat="1" customHeight="1" spans="1:15">
      <c r="A33" s="190" t="s">
        <v>150</v>
      </c>
      <c r="B33" s="190" t="s">
        <v>151</v>
      </c>
      <c r="C33" s="189">
        <v>205100</v>
      </c>
      <c r="D33" s="189">
        <v>205100</v>
      </c>
      <c r="E33" s="189"/>
      <c r="F33" s="189">
        <v>205100</v>
      </c>
      <c r="G33" s="189"/>
      <c r="H33" s="189"/>
      <c r="I33" s="189"/>
      <c r="J33" s="189"/>
      <c r="K33" s="189"/>
      <c r="L33" s="189"/>
      <c r="M33" s="189"/>
      <c r="N33" s="189"/>
      <c r="O33" s="189"/>
    </row>
    <row r="34" s="168" customFormat="1" customHeight="1" spans="1:15">
      <c r="A34" s="191" t="s">
        <v>152</v>
      </c>
      <c r="B34" s="191" t="s">
        <v>153</v>
      </c>
      <c r="C34" s="189">
        <v>207077.16</v>
      </c>
      <c r="D34" s="189">
        <v>207077.16</v>
      </c>
      <c r="E34" s="189">
        <v>207077.16</v>
      </c>
      <c r="F34" s="189"/>
      <c r="G34" s="189"/>
      <c r="H34" s="189"/>
      <c r="I34" s="189"/>
      <c r="J34" s="189"/>
      <c r="K34" s="189"/>
      <c r="L34" s="189"/>
      <c r="M34" s="189"/>
      <c r="N34" s="189"/>
      <c r="O34" s="189"/>
    </row>
    <row r="35" s="168" customFormat="1" customHeight="1" spans="1:15">
      <c r="A35" s="188" t="s">
        <v>154</v>
      </c>
      <c r="B35" s="188" t="s">
        <v>155</v>
      </c>
      <c r="C35" s="189">
        <v>207077.16</v>
      </c>
      <c r="D35" s="189">
        <v>207077.16</v>
      </c>
      <c r="E35" s="189">
        <v>207077.16</v>
      </c>
      <c r="F35" s="189"/>
      <c r="G35" s="189"/>
      <c r="H35" s="189"/>
      <c r="I35" s="189"/>
      <c r="J35" s="189"/>
      <c r="K35" s="189"/>
      <c r="L35" s="189"/>
      <c r="M35" s="189"/>
      <c r="N35" s="189"/>
      <c r="O35" s="189"/>
    </row>
    <row r="36" s="169" customFormat="1" customHeight="1" spans="1:15">
      <c r="A36" s="190" t="s">
        <v>156</v>
      </c>
      <c r="B36" s="190" t="s">
        <v>157</v>
      </c>
      <c r="C36" s="192">
        <v>207077.16</v>
      </c>
      <c r="D36" s="192">
        <v>207077.16</v>
      </c>
      <c r="E36" s="192">
        <v>207077.16</v>
      </c>
      <c r="F36" s="192"/>
      <c r="G36" s="192"/>
      <c r="H36" s="192"/>
      <c r="I36" s="192"/>
      <c r="J36" s="192"/>
      <c r="K36" s="192"/>
      <c r="L36" s="192"/>
      <c r="M36" s="192"/>
      <c r="N36" s="192"/>
      <c r="O36" s="192"/>
    </row>
    <row r="37" s="168" customFormat="1" customHeight="1" spans="1:15">
      <c r="A37" s="193" t="s">
        <v>55</v>
      </c>
      <c r="B37" s="194"/>
      <c r="C37" s="189">
        <v>20599751.86</v>
      </c>
      <c r="D37" s="189">
        <v>20599751.86</v>
      </c>
      <c r="E37" s="189">
        <v>11074643.92</v>
      </c>
      <c r="F37" s="189">
        <v>9525107.94</v>
      </c>
      <c r="G37" s="189"/>
      <c r="H37" s="189"/>
      <c r="I37" s="189"/>
      <c r="J37" s="189"/>
      <c r="K37" s="189"/>
      <c r="L37" s="189"/>
      <c r="M37" s="189"/>
      <c r="N37" s="189"/>
      <c r="O37" s="189"/>
    </row>
  </sheetData>
  <mergeCells count="12">
    <mergeCell ref="A1:O1"/>
    <mergeCell ref="A2:O2"/>
    <mergeCell ref="A3:B3"/>
    <mergeCell ref="D4:F4"/>
    <mergeCell ref="J4:O4"/>
    <mergeCell ref="A37:B37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C12" sqref="C12"/>
    </sheetView>
  </sheetViews>
  <sheetFormatPr defaultColWidth="8.575" defaultRowHeight="12.75" customHeight="1" outlineLevelCol="3"/>
  <cols>
    <col min="1" max="4" width="35.575" style="1" customWidth="1"/>
  </cols>
  <sheetData>
    <row r="1" customHeight="1" spans="1:4">
      <c r="A1" s="42"/>
      <c r="B1" s="46"/>
      <c r="C1" s="46"/>
      <c r="D1" s="46" t="s">
        <v>158</v>
      </c>
    </row>
    <row r="2" ht="33" customHeight="1" spans="1:1">
      <c r="A2" s="41" t="str">
        <f>"2025"&amp;"年部门财政拨款收支预算总表"</f>
        <v>2025年部门财政拨款收支预算总表</v>
      </c>
    </row>
    <row r="3" ht="25" customHeight="1" spans="1:4">
      <c r="A3" s="44" t="str">
        <f>"单位名称："&amp;"寻甸回族彝族自治县退役军人事务局"</f>
        <v>单位名称：寻甸回族彝族自治县退役军人事务局</v>
      </c>
      <c r="B3" s="160"/>
      <c r="C3" s="1"/>
      <c r="D3" s="46" t="s">
        <v>1</v>
      </c>
    </row>
    <row r="4" ht="17.25" customHeight="1" spans="1:4">
      <c r="A4" s="161" t="s">
        <v>2</v>
      </c>
      <c r="B4" s="162"/>
      <c r="C4" s="161" t="s">
        <v>3</v>
      </c>
      <c r="D4" s="162"/>
    </row>
    <row r="5" ht="17.25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8.75" customHeight="1" spans="1:4">
      <c r="A6" s="163" t="s">
        <v>159</v>
      </c>
      <c r="B6" s="78">
        <v>20599751.86</v>
      </c>
      <c r="C6" s="163" t="s">
        <v>160</v>
      </c>
      <c r="D6" s="109">
        <v>20599751.86</v>
      </c>
    </row>
    <row r="7" ht="16.5" customHeight="1" spans="1:4">
      <c r="A7" s="163" t="s">
        <v>161</v>
      </c>
      <c r="B7" s="78">
        <v>20599751.86</v>
      </c>
      <c r="C7" s="163" t="s">
        <v>162</v>
      </c>
      <c r="D7" s="109"/>
    </row>
    <row r="8" ht="16.5" customHeight="1" spans="1:4">
      <c r="A8" s="163" t="s">
        <v>163</v>
      </c>
      <c r="B8" s="78"/>
      <c r="C8" s="163" t="s">
        <v>164</v>
      </c>
      <c r="D8" s="109"/>
    </row>
    <row r="9" ht="16.5" customHeight="1" spans="1:4">
      <c r="A9" s="163" t="s">
        <v>165</v>
      </c>
      <c r="B9" s="78"/>
      <c r="C9" s="163" t="s">
        <v>166</v>
      </c>
      <c r="D9" s="109"/>
    </row>
    <row r="10" ht="16.5" customHeight="1" spans="1:4">
      <c r="A10" s="163" t="s">
        <v>167</v>
      </c>
      <c r="B10" s="78"/>
      <c r="C10" s="163" t="s">
        <v>168</v>
      </c>
      <c r="D10" s="109"/>
    </row>
    <row r="11" ht="16.5" customHeight="1" spans="1:4">
      <c r="A11" s="163" t="s">
        <v>161</v>
      </c>
      <c r="B11" s="78"/>
      <c r="C11" s="163" t="s">
        <v>169</v>
      </c>
      <c r="D11" s="109"/>
    </row>
    <row r="12" ht="16.5" customHeight="1" spans="1:4">
      <c r="A12" s="145" t="s">
        <v>163</v>
      </c>
      <c r="B12" s="78"/>
      <c r="C12" s="68" t="s">
        <v>170</v>
      </c>
      <c r="D12" s="109"/>
    </row>
    <row r="13" ht="16.5" customHeight="1" spans="1:4">
      <c r="A13" s="145" t="s">
        <v>165</v>
      </c>
      <c r="B13" s="78"/>
      <c r="C13" s="68" t="s">
        <v>171</v>
      </c>
      <c r="D13" s="109"/>
    </row>
    <row r="14" ht="16.5" customHeight="1" spans="1:4">
      <c r="A14" s="164"/>
      <c r="B14" s="78"/>
      <c r="C14" s="68" t="s">
        <v>172</v>
      </c>
      <c r="D14" s="109">
        <v>18846625.84</v>
      </c>
    </row>
    <row r="15" ht="16.5" customHeight="1" spans="1:4">
      <c r="A15" s="164"/>
      <c r="B15" s="78"/>
      <c r="C15" s="68" t="s">
        <v>173</v>
      </c>
      <c r="D15" s="109">
        <v>1546048.86</v>
      </c>
    </row>
    <row r="16" ht="16.5" customHeight="1" spans="1:4">
      <c r="A16" s="164"/>
      <c r="B16" s="78"/>
      <c r="C16" s="68" t="s">
        <v>174</v>
      </c>
      <c r="D16" s="109"/>
    </row>
    <row r="17" ht="16.5" customHeight="1" spans="1:4">
      <c r="A17" s="164"/>
      <c r="B17" s="78"/>
      <c r="C17" s="68" t="s">
        <v>175</v>
      </c>
      <c r="D17" s="109"/>
    </row>
    <row r="18" ht="16.5" customHeight="1" spans="1:4">
      <c r="A18" s="164"/>
      <c r="B18" s="78"/>
      <c r="C18" s="68" t="s">
        <v>176</v>
      </c>
      <c r="D18" s="109"/>
    </row>
    <row r="19" ht="16.5" customHeight="1" spans="1:4">
      <c r="A19" s="164"/>
      <c r="B19" s="78"/>
      <c r="C19" s="68" t="s">
        <v>177</v>
      </c>
      <c r="D19" s="109"/>
    </row>
    <row r="20" ht="16.5" customHeight="1" spans="1:4">
      <c r="A20" s="164"/>
      <c r="B20" s="78"/>
      <c r="C20" s="68" t="s">
        <v>178</v>
      </c>
      <c r="D20" s="109"/>
    </row>
    <row r="21" ht="16.5" customHeight="1" spans="1:4">
      <c r="A21" s="164"/>
      <c r="B21" s="78"/>
      <c r="C21" s="68" t="s">
        <v>179</v>
      </c>
      <c r="D21" s="109"/>
    </row>
    <row r="22" ht="16.5" customHeight="1" spans="1:4">
      <c r="A22" s="164"/>
      <c r="B22" s="78"/>
      <c r="C22" s="68" t="s">
        <v>180</v>
      </c>
      <c r="D22" s="109"/>
    </row>
    <row r="23" ht="16.5" customHeight="1" spans="1:4">
      <c r="A23" s="164"/>
      <c r="B23" s="78"/>
      <c r="C23" s="68" t="s">
        <v>181</v>
      </c>
      <c r="D23" s="109"/>
    </row>
    <row r="24" ht="16.5" customHeight="1" spans="1:4">
      <c r="A24" s="164"/>
      <c r="B24" s="78"/>
      <c r="C24" s="68" t="s">
        <v>182</v>
      </c>
      <c r="D24" s="109"/>
    </row>
    <row r="25" ht="16.5" customHeight="1" spans="1:4">
      <c r="A25" s="164"/>
      <c r="B25" s="78"/>
      <c r="C25" s="68" t="s">
        <v>183</v>
      </c>
      <c r="D25" s="109">
        <v>207077.16</v>
      </c>
    </row>
    <row r="26" ht="16.5" customHeight="1" spans="1:4">
      <c r="A26" s="164"/>
      <c r="B26" s="78"/>
      <c r="C26" s="68" t="s">
        <v>184</v>
      </c>
      <c r="D26" s="109"/>
    </row>
    <row r="27" ht="16.5" customHeight="1" spans="1:4">
      <c r="A27" s="164"/>
      <c r="B27" s="78"/>
      <c r="C27" s="68" t="s">
        <v>185</v>
      </c>
      <c r="D27" s="109"/>
    </row>
    <row r="28" ht="16.5" customHeight="1" spans="1:4">
      <c r="A28" s="164"/>
      <c r="B28" s="78"/>
      <c r="C28" s="68" t="s">
        <v>186</v>
      </c>
      <c r="D28" s="109"/>
    </row>
    <row r="29" ht="16.5" customHeight="1" spans="1:4">
      <c r="A29" s="164"/>
      <c r="B29" s="78"/>
      <c r="C29" s="68" t="s">
        <v>187</v>
      </c>
      <c r="D29" s="109"/>
    </row>
    <row r="30" ht="16.5" customHeight="1" spans="1:4">
      <c r="A30" s="164"/>
      <c r="B30" s="78"/>
      <c r="C30" s="68" t="s">
        <v>188</v>
      </c>
      <c r="D30" s="109"/>
    </row>
    <row r="31" ht="16.5" customHeight="1" spans="1:4">
      <c r="A31" s="164"/>
      <c r="B31" s="78"/>
      <c r="C31" s="145" t="s">
        <v>189</v>
      </c>
      <c r="D31" s="109"/>
    </row>
    <row r="32" ht="16.5" customHeight="1" spans="1:4">
      <c r="A32" s="164"/>
      <c r="B32" s="78"/>
      <c r="C32" s="145" t="s">
        <v>190</v>
      </c>
      <c r="D32" s="109"/>
    </row>
    <row r="33" ht="16.5" customHeight="1" spans="1:4">
      <c r="A33" s="164"/>
      <c r="B33" s="78"/>
      <c r="C33" s="30" t="s">
        <v>191</v>
      </c>
      <c r="D33" s="109"/>
    </row>
    <row r="34" ht="16.5" customHeight="1" spans="1:4">
      <c r="A34" s="165" t="s">
        <v>50</v>
      </c>
      <c r="B34" s="166">
        <v>20599751.86</v>
      </c>
      <c r="C34" s="165" t="s">
        <v>51</v>
      </c>
      <c r="D34" s="166">
        <v>20599751.86</v>
      </c>
    </row>
    <row r="35" ht="15" customHeight="1"/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7"/>
  <sheetViews>
    <sheetView showZeros="0" workbookViewId="0">
      <pane ySplit="1" topLeftCell="A2" activePane="bottomLeft" state="frozen"/>
      <selection/>
      <selection pane="bottomLeft" activeCell="E13" sqref="E13"/>
    </sheetView>
  </sheetViews>
  <sheetFormatPr defaultColWidth="9.14166666666667" defaultRowHeight="14.25" customHeight="1" outlineLevelCol="6"/>
  <cols>
    <col min="1" max="1" width="20.1416666666667" style="1" customWidth="1"/>
    <col min="2" max="2" width="44" style="1" customWidth="1"/>
    <col min="3" max="7" width="24.1416666666667" style="1" customWidth="1"/>
  </cols>
  <sheetData>
    <row r="1" customHeight="1" spans="4:7">
      <c r="D1" s="135"/>
      <c r="E1" s="1"/>
      <c r="F1" s="70"/>
      <c r="G1" s="140" t="s">
        <v>192</v>
      </c>
    </row>
    <row r="2" ht="27" customHeight="1" spans="1:7">
      <c r="A2" s="123" t="str">
        <f>"2025"&amp;"年一般公共预算支出预算表（按功能科目分类）"</f>
        <v>2025年一般公共预算支出预算表（按功能科目分类）</v>
      </c>
      <c r="B2" s="123"/>
      <c r="C2" s="123"/>
      <c r="D2" s="123"/>
      <c r="E2" s="123"/>
      <c r="F2" s="123"/>
      <c r="G2" s="123"/>
    </row>
    <row r="3" ht="21" customHeight="1" spans="1:7">
      <c r="A3" s="5" t="str">
        <f>"单位名称："&amp;"寻甸回族彝族自治县退役军人事务局"</f>
        <v>单位名称：寻甸回族彝族自治县退役军人事务局</v>
      </c>
      <c r="F3" s="120"/>
      <c r="G3" s="140" t="s">
        <v>1</v>
      </c>
    </row>
    <row r="4" ht="18" customHeight="1" spans="1:7">
      <c r="A4" s="156" t="s">
        <v>193</v>
      </c>
      <c r="B4" s="157"/>
      <c r="C4" s="124" t="s">
        <v>55</v>
      </c>
      <c r="D4" s="148" t="s">
        <v>76</v>
      </c>
      <c r="E4" s="12"/>
      <c r="F4" s="13"/>
      <c r="G4" s="137" t="s">
        <v>77</v>
      </c>
    </row>
    <row r="5" ht="20.25" customHeight="1" spans="1:7">
      <c r="A5" s="158" t="s">
        <v>73</v>
      </c>
      <c r="B5" s="158" t="s">
        <v>74</v>
      </c>
      <c r="C5" s="19"/>
      <c r="D5" s="129" t="s">
        <v>57</v>
      </c>
      <c r="E5" s="129" t="s">
        <v>194</v>
      </c>
      <c r="F5" s="129" t="s">
        <v>195</v>
      </c>
      <c r="G5" s="139"/>
    </row>
    <row r="6" ht="20.25" customHeight="1" spans="1:7">
      <c r="A6" s="59" t="s">
        <v>83</v>
      </c>
      <c r="B6" s="59" t="s">
        <v>84</v>
      </c>
      <c r="C6" s="59" t="s">
        <v>85</v>
      </c>
      <c r="D6" s="59" t="s">
        <v>86</v>
      </c>
      <c r="E6" s="59" t="s">
        <v>87</v>
      </c>
      <c r="F6" s="59" t="s">
        <v>88</v>
      </c>
      <c r="G6" s="59" t="s">
        <v>89</v>
      </c>
    </row>
    <row r="7" ht="15" customHeight="1" spans="1:7">
      <c r="A7" s="30" t="s">
        <v>98</v>
      </c>
      <c r="B7" s="30" t="s">
        <v>99</v>
      </c>
      <c r="C7" s="78">
        <v>18846625.84</v>
      </c>
      <c r="D7" s="78">
        <v>9526617.9</v>
      </c>
      <c r="E7" s="78">
        <v>9400617.9</v>
      </c>
      <c r="F7" s="78">
        <v>126000</v>
      </c>
      <c r="G7" s="78">
        <v>9320007.94</v>
      </c>
    </row>
    <row r="8" ht="18" customHeight="1" spans="1:7">
      <c r="A8" s="133" t="s">
        <v>100</v>
      </c>
      <c r="B8" s="133" t="s">
        <v>101</v>
      </c>
      <c r="C8" s="78">
        <v>277302.9</v>
      </c>
      <c r="D8" s="78">
        <v>277302.9</v>
      </c>
      <c r="E8" s="78">
        <v>276102.9</v>
      </c>
      <c r="F8" s="78">
        <v>1200</v>
      </c>
      <c r="G8" s="78"/>
    </row>
    <row r="9" ht="18" customHeight="1" spans="1:7">
      <c r="A9" s="134" t="s">
        <v>102</v>
      </c>
      <c r="B9" s="134" t="s">
        <v>103</v>
      </c>
      <c r="C9" s="78">
        <v>276102.9</v>
      </c>
      <c r="D9" s="78">
        <v>276102.9</v>
      </c>
      <c r="E9" s="78">
        <v>276102.9</v>
      </c>
      <c r="F9" s="78"/>
      <c r="G9" s="78"/>
    </row>
    <row r="10" customHeight="1" spans="1:7">
      <c r="A10" s="134" t="s">
        <v>104</v>
      </c>
      <c r="B10" s="134" t="s">
        <v>105</v>
      </c>
      <c r="C10" s="78">
        <v>1200</v>
      </c>
      <c r="D10" s="78">
        <v>1200</v>
      </c>
      <c r="E10" s="78"/>
      <c r="F10" s="78">
        <v>1200</v>
      </c>
      <c r="G10" s="78"/>
    </row>
    <row r="11" customHeight="1" spans="1:7">
      <c r="A11" s="133" t="s">
        <v>106</v>
      </c>
      <c r="B11" s="133" t="s">
        <v>107</v>
      </c>
      <c r="C11" s="78">
        <v>9983476.02</v>
      </c>
      <c r="D11" s="78">
        <v>3324400</v>
      </c>
      <c r="E11" s="78">
        <v>3324400</v>
      </c>
      <c r="F11" s="78"/>
      <c r="G11" s="78">
        <v>6659076.02</v>
      </c>
    </row>
    <row r="12" customHeight="1" spans="1:7">
      <c r="A12" s="134" t="s">
        <v>108</v>
      </c>
      <c r="B12" s="134" t="s">
        <v>109</v>
      </c>
      <c r="C12" s="78">
        <v>709889.34</v>
      </c>
      <c r="D12" s="78"/>
      <c r="E12" s="78"/>
      <c r="F12" s="78"/>
      <c r="G12" s="78">
        <v>709889.34</v>
      </c>
    </row>
    <row r="13" customHeight="1" spans="1:7">
      <c r="A13" s="134" t="s">
        <v>110</v>
      </c>
      <c r="B13" s="134" t="s">
        <v>111</v>
      </c>
      <c r="C13" s="78">
        <v>2734018</v>
      </c>
      <c r="D13" s="78">
        <v>2724400</v>
      </c>
      <c r="E13" s="78">
        <v>2724400</v>
      </c>
      <c r="F13" s="78"/>
      <c r="G13" s="78">
        <v>9618</v>
      </c>
    </row>
    <row r="14" customHeight="1" spans="1:7">
      <c r="A14" s="134" t="s">
        <v>112</v>
      </c>
      <c r="B14" s="134" t="s">
        <v>113</v>
      </c>
      <c r="C14" s="78">
        <v>4815629</v>
      </c>
      <c r="D14" s="78">
        <v>600000</v>
      </c>
      <c r="E14" s="78">
        <v>600000</v>
      </c>
      <c r="F14" s="78"/>
      <c r="G14" s="78">
        <v>4215629</v>
      </c>
    </row>
    <row r="15" customHeight="1" spans="1:7">
      <c r="A15" s="134" t="s">
        <v>114</v>
      </c>
      <c r="B15" s="134" t="s">
        <v>115</v>
      </c>
      <c r="C15" s="78">
        <v>1723939.68</v>
      </c>
      <c r="D15" s="78"/>
      <c r="E15" s="78"/>
      <c r="F15" s="78"/>
      <c r="G15" s="78">
        <v>1723939.68</v>
      </c>
    </row>
    <row r="16" customHeight="1" spans="1:7">
      <c r="A16" s="133" t="s">
        <v>116</v>
      </c>
      <c r="B16" s="133" t="s">
        <v>117</v>
      </c>
      <c r="C16" s="78">
        <v>5705074.59</v>
      </c>
      <c r="D16" s="78">
        <v>3995200</v>
      </c>
      <c r="E16" s="78">
        <v>3995200</v>
      </c>
      <c r="F16" s="78"/>
      <c r="G16" s="78">
        <v>1709874.59</v>
      </c>
    </row>
    <row r="17" customHeight="1" spans="1:7">
      <c r="A17" s="134" t="s">
        <v>118</v>
      </c>
      <c r="B17" s="134" t="s">
        <v>119</v>
      </c>
      <c r="C17" s="78">
        <v>3885200</v>
      </c>
      <c r="D17" s="78">
        <v>3845200</v>
      </c>
      <c r="E17" s="78">
        <v>3845200</v>
      </c>
      <c r="F17" s="78"/>
      <c r="G17" s="78">
        <v>40000</v>
      </c>
    </row>
    <row r="18" customHeight="1" spans="1:7">
      <c r="A18" s="134" t="s">
        <v>120</v>
      </c>
      <c r="B18" s="134" t="s">
        <v>121</v>
      </c>
      <c r="C18" s="78">
        <v>828319.71</v>
      </c>
      <c r="D18" s="78">
        <v>150000</v>
      </c>
      <c r="E18" s="78">
        <v>150000</v>
      </c>
      <c r="F18" s="78"/>
      <c r="G18" s="78">
        <v>678319.71</v>
      </c>
    </row>
    <row r="19" customHeight="1" spans="1:7">
      <c r="A19" s="134" t="s">
        <v>122</v>
      </c>
      <c r="B19" s="134" t="s">
        <v>123</v>
      </c>
      <c r="C19" s="78">
        <v>182754.72</v>
      </c>
      <c r="D19" s="78"/>
      <c r="E19" s="78"/>
      <c r="F19" s="78"/>
      <c r="G19" s="78">
        <v>182754.72</v>
      </c>
    </row>
    <row r="20" customHeight="1" spans="1:7">
      <c r="A20" s="134" t="s">
        <v>124</v>
      </c>
      <c r="B20" s="134" t="s">
        <v>125</v>
      </c>
      <c r="C20" s="78">
        <v>689934.4</v>
      </c>
      <c r="D20" s="78"/>
      <c r="E20" s="78"/>
      <c r="F20" s="78"/>
      <c r="G20" s="78">
        <v>689934.4</v>
      </c>
    </row>
    <row r="21" customHeight="1" spans="1:7">
      <c r="A21" s="134" t="s">
        <v>126</v>
      </c>
      <c r="B21" s="134" t="s">
        <v>127</v>
      </c>
      <c r="C21" s="78">
        <v>104137.07</v>
      </c>
      <c r="D21" s="78"/>
      <c r="E21" s="78"/>
      <c r="F21" s="78"/>
      <c r="G21" s="78">
        <v>104137.07</v>
      </c>
    </row>
    <row r="22" customHeight="1" spans="1:7">
      <c r="A22" s="134" t="s">
        <v>128</v>
      </c>
      <c r="B22" s="134" t="s">
        <v>129</v>
      </c>
      <c r="C22" s="78">
        <v>14728.69</v>
      </c>
      <c r="D22" s="78"/>
      <c r="E22" s="78"/>
      <c r="F22" s="78"/>
      <c r="G22" s="78">
        <v>14728.69</v>
      </c>
    </row>
    <row r="23" customHeight="1" spans="1:7">
      <c r="A23" s="133" t="s">
        <v>130</v>
      </c>
      <c r="B23" s="133" t="s">
        <v>131</v>
      </c>
      <c r="C23" s="78">
        <v>2880772.33</v>
      </c>
      <c r="D23" s="78">
        <v>1929715</v>
      </c>
      <c r="E23" s="78">
        <v>1804915</v>
      </c>
      <c r="F23" s="78">
        <v>124800</v>
      </c>
      <c r="G23" s="78">
        <v>951057.33</v>
      </c>
    </row>
    <row r="24" customHeight="1" spans="1:7">
      <c r="A24" s="134" t="s">
        <v>132</v>
      </c>
      <c r="B24" s="134" t="s">
        <v>133</v>
      </c>
      <c r="C24" s="78">
        <v>1976100.33</v>
      </c>
      <c r="D24" s="78">
        <v>1929715</v>
      </c>
      <c r="E24" s="78">
        <v>1804915</v>
      </c>
      <c r="F24" s="78">
        <v>124800</v>
      </c>
      <c r="G24" s="78">
        <v>46385.33</v>
      </c>
    </row>
    <row r="25" customHeight="1" spans="1:7">
      <c r="A25" s="134" t="s">
        <v>134</v>
      </c>
      <c r="B25" s="134" t="s">
        <v>135</v>
      </c>
      <c r="C25" s="78">
        <v>904672</v>
      </c>
      <c r="D25" s="78"/>
      <c r="E25" s="78"/>
      <c r="F25" s="78"/>
      <c r="G25" s="78">
        <v>904672</v>
      </c>
    </row>
    <row r="26" customHeight="1" spans="1:7">
      <c r="A26" s="30" t="s">
        <v>136</v>
      </c>
      <c r="B26" s="30" t="s">
        <v>137</v>
      </c>
      <c r="C26" s="78">
        <v>1546048.86</v>
      </c>
      <c r="D26" s="78">
        <v>1340948.86</v>
      </c>
      <c r="E26" s="78">
        <v>1340948.86</v>
      </c>
      <c r="F26" s="78"/>
      <c r="G26" s="78">
        <v>205100</v>
      </c>
    </row>
    <row r="27" customHeight="1" spans="1:7">
      <c r="A27" s="133" t="s">
        <v>138</v>
      </c>
      <c r="B27" s="133" t="s">
        <v>139</v>
      </c>
      <c r="C27" s="78">
        <v>1340948.86</v>
      </c>
      <c r="D27" s="78">
        <v>1340948.86</v>
      </c>
      <c r="E27" s="78">
        <v>1340948.86</v>
      </c>
      <c r="F27" s="78"/>
      <c r="G27" s="78"/>
    </row>
    <row r="28" customHeight="1" spans="1:7">
      <c r="A28" s="134" t="s">
        <v>140</v>
      </c>
      <c r="B28" s="134" t="s">
        <v>141</v>
      </c>
      <c r="C28" s="78">
        <v>66413.86</v>
      </c>
      <c r="D28" s="78">
        <v>66413.86</v>
      </c>
      <c r="E28" s="78">
        <v>66413.86</v>
      </c>
      <c r="F28" s="78"/>
      <c r="G28" s="78"/>
    </row>
    <row r="29" customHeight="1" spans="1:7">
      <c r="A29" s="134" t="s">
        <v>142</v>
      </c>
      <c r="B29" s="134" t="s">
        <v>143</v>
      </c>
      <c r="C29" s="78">
        <v>87281.97</v>
      </c>
      <c r="D29" s="78">
        <v>87281.97</v>
      </c>
      <c r="E29" s="78">
        <v>87281.97</v>
      </c>
      <c r="F29" s="78"/>
      <c r="G29" s="78"/>
    </row>
    <row r="30" customHeight="1" spans="1:7">
      <c r="A30" s="134" t="s">
        <v>144</v>
      </c>
      <c r="B30" s="134" t="s">
        <v>145</v>
      </c>
      <c r="C30" s="78">
        <v>1177624.15</v>
      </c>
      <c r="D30" s="78">
        <v>1177624.15</v>
      </c>
      <c r="E30" s="78">
        <v>1177624.15</v>
      </c>
      <c r="F30" s="78"/>
      <c r="G30" s="78"/>
    </row>
    <row r="31" customHeight="1" spans="1:7">
      <c r="A31" s="134" t="s">
        <v>146</v>
      </c>
      <c r="B31" s="134" t="s">
        <v>147</v>
      </c>
      <c r="C31" s="78">
        <v>9628.88</v>
      </c>
      <c r="D31" s="78">
        <v>9628.88</v>
      </c>
      <c r="E31" s="78">
        <v>9628.88</v>
      </c>
      <c r="F31" s="78"/>
      <c r="G31" s="78"/>
    </row>
    <row r="32" customHeight="1" spans="1:7">
      <c r="A32" s="133" t="s">
        <v>148</v>
      </c>
      <c r="B32" s="133" t="s">
        <v>149</v>
      </c>
      <c r="C32" s="78">
        <v>205100</v>
      </c>
      <c r="D32" s="78"/>
      <c r="E32" s="78"/>
      <c r="F32" s="78"/>
      <c r="G32" s="78">
        <v>205100</v>
      </c>
    </row>
    <row r="33" customHeight="1" spans="1:7">
      <c r="A33" s="134" t="s">
        <v>150</v>
      </c>
      <c r="B33" s="134" t="s">
        <v>151</v>
      </c>
      <c r="C33" s="78">
        <v>205100</v>
      </c>
      <c r="D33" s="78"/>
      <c r="E33" s="78"/>
      <c r="F33" s="78"/>
      <c r="G33" s="78">
        <v>205100</v>
      </c>
    </row>
    <row r="34" customHeight="1" spans="1:7">
      <c r="A34" s="30" t="s">
        <v>152</v>
      </c>
      <c r="B34" s="30" t="s">
        <v>153</v>
      </c>
      <c r="C34" s="78">
        <v>207077.16</v>
      </c>
      <c r="D34" s="78">
        <v>207077.16</v>
      </c>
      <c r="E34" s="78">
        <v>207077.16</v>
      </c>
      <c r="F34" s="78"/>
      <c r="G34" s="78"/>
    </row>
    <row r="35" customHeight="1" spans="1:7">
      <c r="A35" s="133" t="s">
        <v>154</v>
      </c>
      <c r="B35" s="133" t="s">
        <v>155</v>
      </c>
      <c r="C35" s="78">
        <v>207077.16</v>
      </c>
      <c r="D35" s="78">
        <v>207077.16</v>
      </c>
      <c r="E35" s="78">
        <v>207077.16</v>
      </c>
      <c r="F35" s="78"/>
      <c r="G35" s="78"/>
    </row>
    <row r="36" customHeight="1" spans="1:7">
      <c r="A36" s="134" t="s">
        <v>156</v>
      </c>
      <c r="B36" s="134" t="s">
        <v>157</v>
      </c>
      <c r="C36" s="78">
        <v>207077.16</v>
      </c>
      <c r="D36" s="78">
        <v>207077.16</v>
      </c>
      <c r="E36" s="78">
        <v>207077.16</v>
      </c>
      <c r="F36" s="78"/>
      <c r="G36" s="78"/>
    </row>
    <row r="37" customHeight="1" spans="1:7">
      <c r="A37" s="77" t="s">
        <v>196</v>
      </c>
      <c r="B37" s="159"/>
      <c r="C37" s="78">
        <v>20599751.86</v>
      </c>
      <c r="D37" s="78">
        <v>11074643.92</v>
      </c>
      <c r="E37" s="78">
        <v>10948643.92</v>
      </c>
      <c r="F37" s="78">
        <v>126000</v>
      </c>
      <c r="G37" s="78">
        <v>9525107.94</v>
      </c>
    </row>
  </sheetData>
  <mergeCells count="6">
    <mergeCell ref="A2:G2"/>
    <mergeCell ref="A4:B4"/>
    <mergeCell ref="D4:F4"/>
    <mergeCell ref="A37:B37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3" sqref="$A3:$XFD3"/>
    </sheetView>
  </sheetViews>
  <sheetFormatPr defaultColWidth="10.425" defaultRowHeight="14.25" customHeight="1" outlineLevelRow="7" outlineLevelCol="5"/>
  <cols>
    <col min="1" max="6" width="28.1416666666667" style="1" customWidth="1"/>
  </cols>
  <sheetData>
    <row r="1" customHeight="1" spans="1:6">
      <c r="A1" s="43"/>
      <c r="B1" s="43"/>
      <c r="C1" s="43"/>
      <c r="D1" s="43"/>
      <c r="E1" s="42"/>
      <c r="F1" s="152" t="s">
        <v>197</v>
      </c>
    </row>
    <row r="2" ht="30" customHeight="1" spans="1:6">
      <c r="A2" s="153" t="str">
        <f>"2025"&amp;"年一般公共预算“三公”经费支出预算表"</f>
        <v>2025年一般公共预算“三公”经费支出预算表</v>
      </c>
      <c r="B2" s="43"/>
      <c r="C2" s="43"/>
      <c r="D2" s="43"/>
      <c r="E2" s="42"/>
      <c r="F2" s="43"/>
    </row>
    <row r="3" ht="19" customHeight="1" spans="1:6">
      <c r="A3" s="110" t="str">
        <f>"单位名称："&amp;"寻甸回族彝族自治县退役军人事务局"</f>
        <v>单位名称：寻甸回族彝族自治县退役军人事务局</v>
      </c>
      <c r="B3" s="154"/>
      <c r="C3" s="1"/>
      <c r="D3" s="43"/>
      <c r="E3" s="42"/>
      <c r="F3" s="63" t="s">
        <v>1</v>
      </c>
    </row>
    <row r="4" customHeight="1" spans="1:6">
      <c r="A4" s="47" t="s">
        <v>198</v>
      </c>
      <c r="B4" s="47" t="s">
        <v>199</v>
      </c>
      <c r="C4" s="49" t="s">
        <v>200</v>
      </c>
      <c r="D4" s="47"/>
      <c r="E4" s="48"/>
      <c r="F4" s="47" t="s">
        <v>201</v>
      </c>
    </row>
    <row r="5" ht="27" customHeight="1" spans="1:6">
      <c r="A5" s="155"/>
      <c r="B5" s="51"/>
      <c r="C5" s="48" t="s">
        <v>57</v>
      </c>
      <c r="D5" s="48" t="s">
        <v>202</v>
      </c>
      <c r="E5" s="48" t="s">
        <v>203</v>
      </c>
      <c r="F5" s="50"/>
    </row>
    <row r="6" ht="28.5" customHeight="1" spans="1:6">
      <c r="A6" s="55" t="s">
        <v>83</v>
      </c>
      <c r="B6" s="55" t="s">
        <v>84</v>
      </c>
      <c r="C6" s="55" t="s">
        <v>85</v>
      </c>
      <c r="D6" s="55" t="s">
        <v>86</v>
      </c>
      <c r="E6" s="55" t="s">
        <v>87</v>
      </c>
      <c r="F6" s="55" t="s">
        <v>88</v>
      </c>
    </row>
    <row r="7" ht="17.25" customHeight="1" spans="1:6">
      <c r="A7" s="78">
        <v>14400</v>
      </c>
      <c r="B7" s="78"/>
      <c r="C7" s="78">
        <v>12000</v>
      </c>
      <c r="D7" s="78"/>
      <c r="E7" s="78">
        <v>12000</v>
      </c>
      <c r="F7" s="78">
        <v>2400</v>
      </c>
    </row>
    <row r="8" ht="17.25" customHeight="1"/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9"/>
  <sheetViews>
    <sheetView showZeros="0" workbookViewId="0">
      <pane ySplit="1" topLeftCell="A2" activePane="bottomLeft" state="frozen"/>
      <selection/>
      <selection pane="bottomLeft" activeCell="H29" sqref="H29"/>
    </sheetView>
  </sheetViews>
  <sheetFormatPr defaultColWidth="9.14166666666667" defaultRowHeight="14.25" customHeight="1"/>
  <cols>
    <col min="1" max="2" width="32.85" style="1" customWidth="1"/>
    <col min="3" max="3" width="20.7083333333333" style="1" customWidth="1"/>
    <col min="4" max="4" width="31.2833333333333" style="1" customWidth="1"/>
    <col min="5" max="5" width="10.1416666666667" style="1" customWidth="1"/>
    <col min="6" max="6" width="17.575" style="1" customWidth="1"/>
    <col min="7" max="7" width="10.2833333333333" style="1" customWidth="1"/>
    <col min="8" max="8" width="23" style="1" customWidth="1"/>
    <col min="9" max="24" width="18.7083333333333" style="1" customWidth="1"/>
  </cols>
  <sheetData>
    <row r="1" customHeight="1" spans="2:24">
      <c r="B1" s="135"/>
      <c r="C1" s="141"/>
      <c r="D1" s="1"/>
      <c r="E1" s="142"/>
      <c r="F1" s="142"/>
      <c r="G1" s="142"/>
      <c r="H1" s="142"/>
      <c r="I1" s="82"/>
      <c r="J1" s="82"/>
      <c r="K1" s="82"/>
      <c r="L1" s="82"/>
      <c r="M1" s="82"/>
      <c r="N1" s="82"/>
      <c r="O1" s="1"/>
      <c r="P1" s="1"/>
      <c r="Q1" s="1"/>
      <c r="R1" s="82"/>
      <c r="S1" s="1"/>
      <c r="T1" s="1"/>
      <c r="U1" s="1"/>
      <c r="V1" s="141"/>
      <c r="W1" s="1"/>
      <c r="X1" s="3" t="s">
        <v>204</v>
      </c>
    </row>
    <row r="2" ht="30" customHeight="1" spans="1:24">
      <c r="A2" s="65" t="str">
        <f>"2025"&amp;"年部门基本支出预算表"</f>
        <v>2025年部门基本支出预算表</v>
      </c>
      <c r="B2" s="4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4"/>
      <c r="P2" s="4"/>
      <c r="Q2" s="4"/>
      <c r="R2" s="65"/>
      <c r="S2" s="65"/>
      <c r="T2" s="65"/>
      <c r="U2" s="65"/>
      <c r="V2" s="65"/>
      <c r="W2" s="65"/>
      <c r="X2" s="65"/>
    </row>
    <row r="3" ht="25" customHeight="1" spans="1:24">
      <c r="A3" s="5" t="str">
        <f>"单位名称："&amp;"寻甸回族彝族自治县退役军人事务局"</f>
        <v>单位名称：寻甸回族彝族自治县退役军人事务局</v>
      </c>
      <c r="B3" s="6"/>
      <c r="C3" s="143"/>
      <c r="D3" s="143"/>
      <c r="E3" s="143"/>
      <c r="F3" s="143"/>
      <c r="G3" s="143"/>
      <c r="H3" s="143"/>
      <c r="I3" s="84"/>
      <c r="J3" s="84"/>
      <c r="K3" s="84"/>
      <c r="L3" s="84"/>
      <c r="M3" s="84"/>
      <c r="N3" s="84"/>
      <c r="O3" s="7"/>
      <c r="P3" s="7"/>
      <c r="Q3" s="7"/>
      <c r="R3" s="84"/>
      <c r="S3" s="1"/>
      <c r="T3" s="1"/>
      <c r="U3" s="1"/>
      <c r="V3" s="141"/>
      <c r="W3" s="1"/>
      <c r="X3" s="3" t="s">
        <v>1</v>
      </c>
    </row>
    <row r="4" ht="18.75" customHeight="1" spans="1:24">
      <c r="A4" s="9" t="s">
        <v>205</v>
      </c>
      <c r="B4" s="9" t="s">
        <v>206</v>
      </c>
      <c r="C4" s="9" t="s">
        <v>207</v>
      </c>
      <c r="D4" s="9" t="s">
        <v>208</v>
      </c>
      <c r="E4" s="9" t="s">
        <v>209</v>
      </c>
      <c r="F4" s="9" t="s">
        <v>210</v>
      </c>
      <c r="G4" s="9" t="s">
        <v>211</v>
      </c>
      <c r="H4" s="9" t="s">
        <v>212</v>
      </c>
      <c r="I4" s="148" t="s">
        <v>213</v>
      </c>
      <c r="J4" s="79"/>
      <c r="K4" s="79"/>
      <c r="L4" s="79"/>
      <c r="M4" s="79"/>
      <c r="N4" s="79"/>
      <c r="O4" s="12"/>
      <c r="P4" s="12"/>
      <c r="Q4" s="12"/>
      <c r="R4" s="100" t="s">
        <v>61</v>
      </c>
      <c r="S4" s="79" t="s">
        <v>62</v>
      </c>
      <c r="T4" s="79"/>
      <c r="U4" s="79"/>
      <c r="V4" s="79"/>
      <c r="W4" s="79"/>
      <c r="X4" s="80"/>
    </row>
    <row r="5" ht="18" customHeight="1" spans="1:24">
      <c r="A5" s="14"/>
      <c r="B5" s="29"/>
      <c r="C5" s="126"/>
      <c r="D5" s="14"/>
      <c r="E5" s="14"/>
      <c r="F5" s="14"/>
      <c r="G5" s="14"/>
      <c r="H5" s="14"/>
      <c r="I5" s="124" t="s">
        <v>214</v>
      </c>
      <c r="J5" s="148" t="s">
        <v>58</v>
      </c>
      <c r="K5" s="79"/>
      <c r="L5" s="79"/>
      <c r="M5" s="79"/>
      <c r="N5" s="80"/>
      <c r="O5" s="11" t="s">
        <v>215</v>
      </c>
      <c r="P5" s="12"/>
      <c r="Q5" s="13"/>
      <c r="R5" s="9" t="s">
        <v>61</v>
      </c>
      <c r="S5" s="148" t="s">
        <v>62</v>
      </c>
      <c r="T5" s="100"/>
      <c r="U5" s="79" t="s">
        <v>62</v>
      </c>
      <c r="V5" s="100" t="s">
        <v>66</v>
      </c>
      <c r="W5" s="100" t="s">
        <v>67</v>
      </c>
      <c r="X5" s="151" t="s">
        <v>68</v>
      </c>
    </row>
    <row r="6" ht="18" customHeight="1" spans="1:24">
      <c r="A6" s="29"/>
      <c r="B6" s="29"/>
      <c r="C6" s="29"/>
      <c r="D6" s="29"/>
      <c r="E6" s="29"/>
      <c r="F6" s="29"/>
      <c r="G6" s="29"/>
      <c r="H6" s="29"/>
      <c r="I6" s="29"/>
      <c r="J6" s="149" t="s">
        <v>216</v>
      </c>
      <c r="K6" s="9" t="s">
        <v>217</v>
      </c>
      <c r="L6" s="9" t="s">
        <v>218</v>
      </c>
      <c r="M6" s="9" t="s">
        <v>219</v>
      </c>
      <c r="N6" s="9" t="s">
        <v>220</v>
      </c>
      <c r="O6" s="9" t="s">
        <v>58</v>
      </c>
      <c r="P6" s="9" t="s">
        <v>59</v>
      </c>
      <c r="Q6" s="9" t="s">
        <v>60</v>
      </c>
      <c r="R6" s="29"/>
      <c r="S6" s="9" t="s">
        <v>57</v>
      </c>
      <c r="T6" s="9" t="s">
        <v>64</v>
      </c>
      <c r="U6" s="9" t="s">
        <v>221</v>
      </c>
      <c r="V6" s="9" t="s">
        <v>66</v>
      </c>
      <c r="W6" s="9" t="s">
        <v>67</v>
      </c>
      <c r="X6" s="9" t="s">
        <v>68</v>
      </c>
    </row>
    <row r="7" ht="19.5" customHeight="1" spans="1:24">
      <c r="A7" s="144"/>
      <c r="B7" s="19"/>
      <c r="C7" s="144"/>
      <c r="D7" s="144"/>
      <c r="E7" s="144"/>
      <c r="F7" s="144"/>
      <c r="G7" s="144"/>
      <c r="H7" s="144"/>
      <c r="I7" s="144"/>
      <c r="J7" s="150" t="s">
        <v>57</v>
      </c>
      <c r="K7" s="17" t="s">
        <v>222</v>
      </c>
      <c r="L7" s="17" t="s">
        <v>218</v>
      </c>
      <c r="M7" s="17" t="s">
        <v>219</v>
      </c>
      <c r="N7" s="17" t="s">
        <v>220</v>
      </c>
      <c r="O7" s="17" t="s">
        <v>218</v>
      </c>
      <c r="P7" s="17" t="s">
        <v>219</v>
      </c>
      <c r="Q7" s="17" t="s">
        <v>220</v>
      </c>
      <c r="R7" s="17" t="s">
        <v>61</v>
      </c>
      <c r="S7" s="17" t="s">
        <v>57</v>
      </c>
      <c r="T7" s="17" t="s">
        <v>64</v>
      </c>
      <c r="U7" s="17" t="s">
        <v>221</v>
      </c>
      <c r="V7" s="17" t="s">
        <v>66</v>
      </c>
      <c r="W7" s="17" t="s">
        <v>67</v>
      </c>
      <c r="X7" s="17" t="s">
        <v>68</v>
      </c>
    </row>
    <row r="8" ht="37.5" customHeight="1" spans="1:24">
      <c r="A8" s="36">
        <v>1</v>
      </c>
      <c r="B8" s="36">
        <v>2</v>
      </c>
      <c r="C8" s="36">
        <v>3</v>
      </c>
      <c r="D8" s="36">
        <v>4</v>
      </c>
      <c r="E8" s="36">
        <v>5</v>
      </c>
      <c r="F8" s="36">
        <v>6</v>
      </c>
      <c r="G8" s="36">
        <v>7</v>
      </c>
      <c r="H8" s="36">
        <v>8</v>
      </c>
      <c r="I8" s="36">
        <v>9</v>
      </c>
      <c r="J8" s="36">
        <v>10</v>
      </c>
      <c r="K8" s="36">
        <v>11</v>
      </c>
      <c r="L8" s="36">
        <v>12</v>
      </c>
      <c r="M8" s="36">
        <v>13</v>
      </c>
      <c r="N8" s="36">
        <v>14</v>
      </c>
      <c r="O8" s="36">
        <v>15</v>
      </c>
      <c r="P8" s="36">
        <v>16</v>
      </c>
      <c r="Q8" s="36">
        <v>17</v>
      </c>
      <c r="R8" s="36">
        <v>18</v>
      </c>
      <c r="S8" s="36">
        <v>19</v>
      </c>
      <c r="T8" s="36">
        <v>20</v>
      </c>
      <c r="U8" s="36">
        <v>21</v>
      </c>
      <c r="V8" s="36">
        <v>22</v>
      </c>
      <c r="W8" s="36">
        <v>23</v>
      </c>
      <c r="X8" s="36">
        <v>24</v>
      </c>
    </row>
    <row r="9" customHeight="1" spans="1:24">
      <c r="A9" s="145" t="s">
        <v>70</v>
      </c>
      <c r="B9" s="145" t="s">
        <v>70</v>
      </c>
      <c r="C9" s="145" t="s">
        <v>223</v>
      </c>
      <c r="D9" s="145" t="s">
        <v>224</v>
      </c>
      <c r="E9" s="145" t="s">
        <v>132</v>
      </c>
      <c r="F9" s="145" t="s">
        <v>133</v>
      </c>
      <c r="G9" s="145" t="s">
        <v>225</v>
      </c>
      <c r="H9" s="145" t="s">
        <v>226</v>
      </c>
      <c r="I9" s="78">
        <v>306564</v>
      </c>
      <c r="J9" s="78">
        <v>306564</v>
      </c>
      <c r="K9" s="78"/>
      <c r="L9" s="78"/>
      <c r="M9" s="109">
        <v>306564</v>
      </c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ht="20.25" customHeight="1" spans="1:24">
      <c r="A10" s="145" t="s">
        <v>70</v>
      </c>
      <c r="B10" s="145" t="s">
        <v>70</v>
      </c>
      <c r="C10" s="145" t="s">
        <v>223</v>
      </c>
      <c r="D10" s="145" t="s">
        <v>224</v>
      </c>
      <c r="E10" s="145" t="s">
        <v>132</v>
      </c>
      <c r="F10" s="145" t="s">
        <v>133</v>
      </c>
      <c r="G10" s="145" t="s">
        <v>227</v>
      </c>
      <c r="H10" s="145" t="s">
        <v>228</v>
      </c>
      <c r="I10" s="78">
        <v>409536</v>
      </c>
      <c r="J10" s="78">
        <v>409536</v>
      </c>
      <c r="K10" s="24"/>
      <c r="L10" s="24"/>
      <c r="M10" s="109">
        <v>409536</v>
      </c>
      <c r="N10" s="24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ht="17.25" customHeight="1" spans="1:24">
      <c r="A11" s="145" t="s">
        <v>70</v>
      </c>
      <c r="B11" s="145" t="s">
        <v>70</v>
      </c>
      <c r="C11" s="145" t="s">
        <v>223</v>
      </c>
      <c r="D11" s="145" t="s">
        <v>224</v>
      </c>
      <c r="E11" s="145" t="s">
        <v>132</v>
      </c>
      <c r="F11" s="145" t="s">
        <v>133</v>
      </c>
      <c r="G11" s="145" t="s">
        <v>229</v>
      </c>
      <c r="H11" s="145" t="s">
        <v>230</v>
      </c>
      <c r="I11" s="78">
        <v>26747</v>
      </c>
      <c r="J11" s="78">
        <v>26747</v>
      </c>
      <c r="K11" s="24"/>
      <c r="L11" s="24"/>
      <c r="M11" s="109">
        <v>26747</v>
      </c>
      <c r="N11" s="24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customHeight="1" spans="1:24">
      <c r="A12" s="145" t="s">
        <v>70</v>
      </c>
      <c r="B12" s="145" t="s">
        <v>70</v>
      </c>
      <c r="C12" s="145" t="s">
        <v>231</v>
      </c>
      <c r="D12" s="145" t="s">
        <v>232</v>
      </c>
      <c r="E12" s="145" t="s">
        <v>132</v>
      </c>
      <c r="F12" s="145" t="s">
        <v>133</v>
      </c>
      <c r="G12" s="145" t="s">
        <v>225</v>
      </c>
      <c r="H12" s="145" t="s">
        <v>226</v>
      </c>
      <c r="I12" s="78">
        <v>388032</v>
      </c>
      <c r="J12" s="78">
        <v>388032</v>
      </c>
      <c r="K12" s="24"/>
      <c r="L12" s="24"/>
      <c r="M12" s="109">
        <v>388032</v>
      </c>
      <c r="N12" s="24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customHeight="1" spans="1:24">
      <c r="A13" s="145" t="s">
        <v>70</v>
      </c>
      <c r="B13" s="145" t="s">
        <v>70</v>
      </c>
      <c r="C13" s="145" t="s">
        <v>231</v>
      </c>
      <c r="D13" s="145" t="s">
        <v>232</v>
      </c>
      <c r="E13" s="145" t="s">
        <v>132</v>
      </c>
      <c r="F13" s="145" t="s">
        <v>133</v>
      </c>
      <c r="G13" s="145" t="s">
        <v>227</v>
      </c>
      <c r="H13" s="145" t="s">
        <v>228</v>
      </c>
      <c r="I13" s="78">
        <v>42216</v>
      </c>
      <c r="J13" s="78">
        <v>42216</v>
      </c>
      <c r="K13" s="24"/>
      <c r="L13" s="24"/>
      <c r="M13" s="109">
        <v>42216</v>
      </c>
      <c r="N13" s="24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customHeight="1" spans="1:24">
      <c r="A14" s="145" t="s">
        <v>70</v>
      </c>
      <c r="B14" s="145" t="s">
        <v>70</v>
      </c>
      <c r="C14" s="145" t="s">
        <v>231</v>
      </c>
      <c r="D14" s="145" t="s">
        <v>232</v>
      </c>
      <c r="E14" s="145" t="s">
        <v>132</v>
      </c>
      <c r="F14" s="145" t="s">
        <v>133</v>
      </c>
      <c r="G14" s="145" t="s">
        <v>233</v>
      </c>
      <c r="H14" s="145" t="s">
        <v>234</v>
      </c>
      <c r="I14" s="78">
        <v>159480</v>
      </c>
      <c r="J14" s="78">
        <v>159480</v>
      </c>
      <c r="K14" s="24"/>
      <c r="L14" s="24"/>
      <c r="M14" s="109">
        <v>159480</v>
      </c>
      <c r="N14" s="24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customHeight="1" spans="1:24">
      <c r="A15" s="145" t="s">
        <v>70</v>
      </c>
      <c r="B15" s="145" t="s">
        <v>70</v>
      </c>
      <c r="C15" s="145" t="s">
        <v>231</v>
      </c>
      <c r="D15" s="145" t="s">
        <v>232</v>
      </c>
      <c r="E15" s="145" t="s">
        <v>132</v>
      </c>
      <c r="F15" s="145" t="s">
        <v>133</v>
      </c>
      <c r="G15" s="145" t="s">
        <v>233</v>
      </c>
      <c r="H15" s="145" t="s">
        <v>234</v>
      </c>
      <c r="I15" s="78">
        <v>259632</v>
      </c>
      <c r="J15" s="78">
        <v>259632</v>
      </c>
      <c r="K15" s="24"/>
      <c r="L15" s="24"/>
      <c r="M15" s="109">
        <v>259632</v>
      </c>
      <c r="N15" s="24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customHeight="1" spans="1:24">
      <c r="A16" s="145" t="s">
        <v>70</v>
      </c>
      <c r="B16" s="145" t="s">
        <v>70</v>
      </c>
      <c r="C16" s="145" t="s">
        <v>231</v>
      </c>
      <c r="D16" s="145" t="s">
        <v>232</v>
      </c>
      <c r="E16" s="145" t="s">
        <v>132</v>
      </c>
      <c r="F16" s="145" t="s">
        <v>133</v>
      </c>
      <c r="G16" s="145" t="s">
        <v>233</v>
      </c>
      <c r="H16" s="145" t="s">
        <v>234</v>
      </c>
      <c r="I16" s="78">
        <v>34136</v>
      </c>
      <c r="J16" s="78">
        <v>34136</v>
      </c>
      <c r="K16" s="24"/>
      <c r="L16" s="24"/>
      <c r="M16" s="109">
        <v>34136</v>
      </c>
      <c r="N16" s="24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customHeight="1" spans="1:24">
      <c r="A17" s="145" t="s">
        <v>70</v>
      </c>
      <c r="B17" s="145" t="s">
        <v>70</v>
      </c>
      <c r="C17" s="145" t="s">
        <v>235</v>
      </c>
      <c r="D17" s="145" t="s">
        <v>236</v>
      </c>
      <c r="E17" s="145" t="s">
        <v>102</v>
      </c>
      <c r="F17" s="145" t="s">
        <v>103</v>
      </c>
      <c r="G17" s="145" t="s">
        <v>237</v>
      </c>
      <c r="H17" s="145" t="s">
        <v>238</v>
      </c>
      <c r="I17" s="78">
        <v>153157.77</v>
      </c>
      <c r="J17" s="78">
        <v>153157.77</v>
      </c>
      <c r="K17" s="24"/>
      <c r="L17" s="24"/>
      <c r="M17" s="109">
        <v>153157.77</v>
      </c>
      <c r="N17" s="24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customHeight="1" spans="1:24">
      <c r="A18" s="145" t="s">
        <v>70</v>
      </c>
      <c r="B18" s="145" t="s">
        <v>70</v>
      </c>
      <c r="C18" s="145" t="s">
        <v>235</v>
      </c>
      <c r="D18" s="145" t="s">
        <v>236</v>
      </c>
      <c r="E18" s="145" t="s">
        <v>102</v>
      </c>
      <c r="F18" s="145" t="s">
        <v>103</v>
      </c>
      <c r="G18" s="145" t="s">
        <v>237</v>
      </c>
      <c r="H18" s="145" t="s">
        <v>238</v>
      </c>
      <c r="I18" s="78">
        <v>122945.13</v>
      </c>
      <c r="J18" s="78">
        <v>122945.13</v>
      </c>
      <c r="K18" s="24"/>
      <c r="L18" s="24"/>
      <c r="M18" s="109">
        <v>122945.13</v>
      </c>
      <c r="N18" s="24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customHeight="1" spans="1:24">
      <c r="A19" s="145" t="s">
        <v>70</v>
      </c>
      <c r="B19" s="145" t="s">
        <v>70</v>
      </c>
      <c r="C19" s="145" t="s">
        <v>235</v>
      </c>
      <c r="D19" s="145" t="s">
        <v>236</v>
      </c>
      <c r="E19" s="145" t="s">
        <v>140</v>
      </c>
      <c r="F19" s="145" t="s">
        <v>141</v>
      </c>
      <c r="G19" s="145" t="s">
        <v>239</v>
      </c>
      <c r="H19" s="145" t="s">
        <v>240</v>
      </c>
      <c r="I19" s="78">
        <v>66413.86</v>
      </c>
      <c r="J19" s="78">
        <v>66413.86</v>
      </c>
      <c r="K19" s="24"/>
      <c r="L19" s="24"/>
      <c r="M19" s="109">
        <v>66413.86</v>
      </c>
      <c r="N19" s="24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customHeight="1" spans="1:24">
      <c r="A20" s="145" t="s">
        <v>70</v>
      </c>
      <c r="B20" s="145" t="s">
        <v>70</v>
      </c>
      <c r="C20" s="145" t="s">
        <v>235</v>
      </c>
      <c r="D20" s="145" t="s">
        <v>236</v>
      </c>
      <c r="E20" s="145" t="s">
        <v>142</v>
      </c>
      <c r="F20" s="145" t="s">
        <v>143</v>
      </c>
      <c r="G20" s="145" t="s">
        <v>239</v>
      </c>
      <c r="H20" s="145" t="s">
        <v>240</v>
      </c>
      <c r="I20" s="78">
        <v>87281.97</v>
      </c>
      <c r="J20" s="78">
        <v>87281.97</v>
      </c>
      <c r="K20" s="24"/>
      <c r="L20" s="24"/>
      <c r="M20" s="109">
        <v>87281.97</v>
      </c>
      <c r="N20" s="24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customHeight="1" spans="1:24">
      <c r="A21" s="145" t="s">
        <v>70</v>
      </c>
      <c r="B21" s="145" t="s">
        <v>70</v>
      </c>
      <c r="C21" s="145" t="s">
        <v>235</v>
      </c>
      <c r="D21" s="145" t="s">
        <v>236</v>
      </c>
      <c r="E21" s="145" t="s">
        <v>144</v>
      </c>
      <c r="F21" s="145" t="s">
        <v>145</v>
      </c>
      <c r="G21" s="145" t="s">
        <v>241</v>
      </c>
      <c r="H21" s="145" t="s">
        <v>242</v>
      </c>
      <c r="I21" s="78">
        <v>33542.35</v>
      </c>
      <c r="J21" s="78">
        <v>33542.35</v>
      </c>
      <c r="K21" s="24"/>
      <c r="L21" s="24"/>
      <c r="M21" s="109">
        <v>33542.35</v>
      </c>
      <c r="N21" s="24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customHeight="1" spans="1:24">
      <c r="A22" s="145" t="s">
        <v>70</v>
      </c>
      <c r="B22" s="145" t="s">
        <v>70</v>
      </c>
      <c r="C22" s="145" t="s">
        <v>235</v>
      </c>
      <c r="D22" s="145" t="s">
        <v>236</v>
      </c>
      <c r="E22" s="145" t="s">
        <v>144</v>
      </c>
      <c r="F22" s="145" t="s">
        <v>145</v>
      </c>
      <c r="G22" s="145" t="s">
        <v>241</v>
      </c>
      <c r="H22" s="145" t="s">
        <v>242</v>
      </c>
      <c r="I22" s="78">
        <v>44081.8</v>
      </c>
      <c r="J22" s="78">
        <v>44081.8</v>
      </c>
      <c r="K22" s="24"/>
      <c r="L22" s="24"/>
      <c r="M22" s="109">
        <v>44081.8</v>
      </c>
      <c r="N22" s="24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customHeight="1" spans="1:24">
      <c r="A23" s="145" t="s">
        <v>70</v>
      </c>
      <c r="B23" s="145" t="s">
        <v>70</v>
      </c>
      <c r="C23" s="145" t="s">
        <v>235</v>
      </c>
      <c r="D23" s="145" t="s">
        <v>236</v>
      </c>
      <c r="E23" s="145" t="s">
        <v>132</v>
      </c>
      <c r="F23" s="145" t="s">
        <v>133</v>
      </c>
      <c r="G23" s="145" t="s">
        <v>243</v>
      </c>
      <c r="H23" s="145" t="s">
        <v>244</v>
      </c>
      <c r="I23" s="78">
        <v>3456</v>
      </c>
      <c r="J23" s="78">
        <v>3456</v>
      </c>
      <c r="K23" s="24"/>
      <c r="L23" s="24"/>
      <c r="M23" s="109">
        <v>3456</v>
      </c>
      <c r="N23" s="24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customHeight="1" spans="1:24">
      <c r="A24" s="145" t="s">
        <v>70</v>
      </c>
      <c r="B24" s="145" t="s">
        <v>70</v>
      </c>
      <c r="C24" s="145" t="s">
        <v>235</v>
      </c>
      <c r="D24" s="145" t="s">
        <v>236</v>
      </c>
      <c r="E24" s="145" t="s">
        <v>146</v>
      </c>
      <c r="F24" s="145" t="s">
        <v>147</v>
      </c>
      <c r="G24" s="145" t="s">
        <v>243</v>
      </c>
      <c r="H24" s="145" t="s">
        <v>244</v>
      </c>
      <c r="I24" s="78">
        <v>1914.47</v>
      </c>
      <c r="J24" s="78">
        <v>1914.47</v>
      </c>
      <c r="K24" s="24"/>
      <c r="L24" s="24"/>
      <c r="M24" s="109">
        <v>1914.47</v>
      </c>
      <c r="N24" s="24"/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customHeight="1" spans="1:24">
      <c r="A25" s="145" t="s">
        <v>70</v>
      </c>
      <c r="B25" s="145" t="s">
        <v>70</v>
      </c>
      <c r="C25" s="145" t="s">
        <v>235</v>
      </c>
      <c r="D25" s="145" t="s">
        <v>236</v>
      </c>
      <c r="E25" s="145" t="s">
        <v>146</v>
      </c>
      <c r="F25" s="145" t="s">
        <v>147</v>
      </c>
      <c r="G25" s="145" t="s">
        <v>243</v>
      </c>
      <c r="H25" s="145" t="s">
        <v>244</v>
      </c>
      <c r="I25" s="78">
        <v>3706.56</v>
      </c>
      <c r="J25" s="78">
        <v>3706.56</v>
      </c>
      <c r="K25" s="24"/>
      <c r="L25" s="24"/>
      <c r="M25" s="109">
        <v>3706.56</v>
      </c>
      <c r="N25" s="24"/>
      <c r="O25" s="78"/>
      <c r="P25" s="78"/>
      <c r="Q25" s="78"/>
      <c r="R25" s="78"/>
      <c r="S25" s="78"/>
      <c r="T25" s="78"/>
      <c r="U25" s="78"/>
      <c r="V25" s="78"/>
      <c r="W25" s="78"/>
      <c r="X25" s="78"/>
    </row>
    <row r="26" customHeight="1" spans="1:24">
      <c r="A26" s="145" t="s">
        <v>70</v>
      </c>
      <c r="B26" s="145" t="s">
        <v>70</v>
      </c>
      <c r="C26" s="145" t="s">
        <v>235</v>
      </c>
      <c r="D26" s="145" t="s">
        <v>236</v>
      </c>
      <c r="E26" s="145" t="s">
        <v>146</v>
      </c>
      <c r="F26" s="145" t="s">
        <v>147</v>
      </c>
      <c r="G26" s="145" t="s">
        <v>243</v>
      </c>
      <c r="H26" s="145" t="s">
        <v>244</v>
      </c>
      <c r="I26" s="78">
        <v>2471.04</v>
      </c>
      <c r="J26" s="78">
        <v>2471.04</v>
      </c>
      <c r="K26" s="24"/>
      <c r="L26" s="24"/>
      <c r="M26" s="109">
        <v>2471.04</v>
      </c>
      <c r="N26" s="24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customHeight="1" spans="1:24">
      <c r="A27" s="145" t="s">
        <v>70</v>
      </c>
      <c r="B27" s="145" t="s">
        <v>70</v>
      </c>
      <c r="C27" s="145" t="s">
        <v>235</v>
      </c>
      <c r="D27" s="145" t="s">
        <v>236</v>
      </c>
      <c r="E27" s="145" t="s">
        <v>146</v>
      </c>
      <c r="F27" s="145" t="s">
        <v>147</v>
      </c>
      <c r="G27" s="145" t="s">
        <v>243</v>
      </c>
      <c r="H27" s="145" t="s">
        <v>244</v>
      </c>
      <c r="I27" s="78">
        <v>1536.81</v>
      </c>
      <c r="J27" s="78">
        <v>1536.81</v>
      </c>
      <c r="K27" s="24"/>
      <c r="L27" s="24"/>
      <c r="M27" s="109">
        <v>1536.81</v>
      </c>
      <c r="N27" s="24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customHeight="1" spans="1:24">
      <c r="A28" s="145" t="s">
        <v>70</v>
      </c>
      <c r="B28" s="145" t="s">
        <v>70</v>
      </c>
      <c r="C28" s="145" t="s">
        <v>245</v>
      </c>
      <c r="D28" s="145" t="s">
        <v>157</v>
      </c>
      <c r="E28" s="145" t="s">
        <v>156</v>
      </c>
      <c r="F28" s="145" t="s">
        <v>157</v>
      </c>
      <c r="G28" s="145" t="s">
        <v>246</v>
      </c>
      <c r="H28" s="145" t="s">
        <v>157</v>
      </c>
      <c r="I28" s="78">
        <v>114868.32</v>
      </c>
      <c r="J28" s="78">
        <v>114868.32</v>
      </c>
      <c r="K28" s="24"/>
      <c r="L28" s="24"/>
      <c r="M28" s="109">
        <v>114868.32</v>
      </c>
      <c r="N28" s="24"/>
      <c r="O28" s="78"/>
      <c r="P28" s="78"/>
      <c r="Q28" s="78"/>
      <c r="R28" s="78"/>
      <c r="S28" s="78"/>
      <c r="T28" s="78"/>
      <c r="U28" s="78"/>
      <c r="V28" s="78"/>
      <c r="W28" s="78"/>
      <c r="X28" s="78"/>
    </row>
    <row r="29" customHeight="1" spans="1:24">
      <c r="A29" s="145" t="s">
        <v>70</v>
      </c>
      <c r="B29" s="145" t="s">
        <v>70</v>
      </c>
      <c r="C29" s="145" t="s">
        <v>245</v>
      </c>
      <c r="D29" s="145" t="s">
        <v>157</v>
      </c>
      <c r="E29" s="145" t="s">
        <v>156</v>
      </c>
      <c r="F29" s="145" t="s">
        <v>157</v>
      </c>
      <c r="G29" s="145" t="s">
        <v>246</v>
      </c>
      <c r="H29" s="145" t="s">
        <v>157</v>
      </c>
      <c r="I29" s="78">
        <v>92208.84</v>
      </c>
      <c r="J29" s="78">
        <v>92208.84</v>
      </c>
      <c r="K29" s="24"/>
      <c r="L29" s="24"/>
      <c r="M29" s="109">
        <v>92208.84</v>
      </c>
      <c r="N29" s="24"/>
      <c r="O29" s="78"/>
      <c r="P29" s="78"/>
      <c r="Q29" s="78"/>
      <c r="R29" s="78"/>
      <c r="S29" s="78"/>
      <c r="T29" s="78"/>
      <c r="U29" s="78"/>
      <c r="V29" s="78"/>
      <c r="W29" s="78"/>
      <c r="X29" s="78"/>
    </row>
    <row r="30" customHeight="1" spans="1:24">
      <c r="A30" s="145" t="s">
        <v>70</v>
      </c>
      <c r="B30" s="145" t="s">
        <v>70</v>
      </c>
      <c r="C30" s="145" t="s">
        <v>247</v>
      </c>
      <c r="D30" s="145" t="s">
        <v>248</v>
      </c>
      <c r="E30" s="145" t="s">
        <v>132</v>
      </c>
      <c r="F30" s="145" t="s">
        <v>133</v>
      </c>
      <c r="G30" s="145" t="s">
        <v>249</v>
      </c>
      <c r="H30" s="145" t="s">
        <v>250</v>
      </c>
      <c r="I30" s="78">
        <v>12000</v>
      </c>
      <c r="J30" s="78">
        <v>12000</v>
      </c>
      <c r="K30" s="24"/>
      <c r="L30" s="24"/>
      <c r="M30" s="109">
        <v>12000</v>
      </c>
      <c r="N30" s="24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1" customHeight="1" spans="1:24">
      <c r="A31" s="145" t="s">
        <v>70</v>
      </c>
      <c r="B31" s="145" t="s">
        <v>70</v>
      </c>
      <c r="C31" s="145" t="s">
        <v>251</v>
      </c>
      <c r="D31" s="145" t="s">
        <v>252</v>
      </c>
      <c r="E31" s="145" t="s">
        <v>132</v>
      </c>
      <c r="F31" s="145" t="s">
        <v>133</v>
      </c>
      <c r="G31" s="145" t="s">
        <v>253</v>
      </c>
      <c r="H31" s="145" t="s">
        <v>254</v>
      </c>
      <c r="I31" s="78">
        <v>54000</v>
      </c>
      <c r="J31" s="78">
        <v>54000</v>
      </c>
      <c r="K31" s="24"/>
      <c r="L31" s="24"/>
      <c r="M31" s="109">
        <v>54000</v>
      </c>
      <c r="N31" s="24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customHeight="1" spans="1:24">
      <c r="A32" s="145" t="s">
        <v>70</v>
      </c>
      <c r="B32" s="145" t="s">
        <v>70</v>
      </c>
      <c r="C32" s="145" t="s">
        <v>255</v>
      </c>
      <c r="D32" s="145" t="s">
        <v>256</v>
      </c>
      <c r="E32" s="145" t="s">
        <v>132</v>
      </c>
      <c r="F32" s="145" t="s">
        <v>133</v>
      </c>
      <c r="G32" s="145" t="s">
        <v>257</v>
      </c>
      <c r="H32" s="145" t="s">
        <v>256</v>
      </c>
      <c r="I32" s="78">
        <v>20880</v>
      </c>
      <c r="J32" s="78">
        <v>20880</v>
      </c>
      <c r="K32" s="24"/>
      <c r="L32" s="24"/>
      <c r="M32" s="109">
        <v>20880</v>
      </c>
      <c r="N32" s="24"/>
      <c r="O32" s="78"/>
      <c r="P32" s="78"/>
      <c r="Q32" s="78"/>
      <c r="R32" s="78"/>
      <c r="S32" s="78"/>
      <c r="T32" s="78"/>
      <c r="U32" s="78"/>
      <c r="V32" s="78"/>
      <c r="W32" s="78"/>
      <c r="X32" s="78"/>
    </row>
    <row r="33" customHeight="1" spans="1:24">
      <c r="A33" s="145" t="s">
        <v>70</v>
      </c>
      <c r="B33" s="145" t="s">
        <v>70</v>
      </c>
      <c r="C33" s="145" t="s">
        <v>255</v>
      </c>
      <c r="D33" s="145" t="s">
        <v>256</v>
      </c>
      <c r="E33" s="145" t="s">
        <v>132</v>
      </c>
      <c r="F33" s="145" t="s">
        <v>133</v>
      </c>
      <c r="G33" s="145" t="s">
        <v>257</v>
      </c>
      <c r="H33" s="145" t="s">
        <v>256</v>
      </c>
      <c r="I33" s="78">
        <v>13920</v>
      </c>
      <c r="J33" s="78">
        <v>13920</v>
      </c>
      <c r="K33" s="24"/>
      <c r="L33" s="24"/>
      <c r="M33" s="109">
        <v>13920</v>
      </c>
      <c r="N33" s="24"/>
      <c r="O33" s="78"/>
      <c r="P33" s="78"/>
      <c r="Q33" s="78"/>
      <c r="R33" s="78"/>
      <c r="S33" s="78"/>
      <c r="T33" s="78"/>
      <c r="U33" s="78"/>
      <c r="V33" s="78"/>
      <c r="W33" s="78"/>
      <c r="X33" s="78"/>
    </row>
    <row r="34" customHeight="1" spans="1:24">
      <c r="A34" s="145" t="s">
        <v>70</v>
      </c>
      <c r="B34" s="145" t="s">
        <v>70</v>
      </c>
      <c r="C34" s="145" t="s">
        <v>258</v>
      </c>
      <c r="D34" s="145" t="s">
        <v>259</v>
      </c>
      <c r="E34" s="145" t="s">
        <v>132</v>
      </c>
      <c r="F34" s="145" t="s">
        <v>133</v>
      </c>
      <c r="G34" s="145" t="s">
        <v>260</v>
      </c>
      <c r="H34" s="145" t="s">
        <v>261</v>
      </c>
      <c r="I34" s="78">
        <v>6000</v>
      </c>
      <c r="J34" s="78">
        <v>6000</v>
      </c>
      <c r="K34" s="24"/>
      <c r="L34" s="24"/>
      <c r="M34" s="109">
        <v>6000</v>
      </c>
      <c r="N34" s="24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customHeight="1" spans="1:24">
      <c r="A35" s="145" t="s">
        <v>70</v>
      </c>
      <c r="B35" s="145" t="s">
        <v>70</v>
      </c>
      <c r="C35" s="145" t="s">
        <v>258</v>
      </c>
      <c r="D35" s="145" t="s">
        <v>259</v>
      </c>
      <c r="E35" s="145" t="s">
        <v>132</v>
      </c>
      <c r="F35" s="145" t="s">
        <v>133</v>
      </c>
      <c r="G35" s="145" t="s">
        <v>260</v>
      </c>
      <c r="H35" s="145" t="s">
        <v>261</v>
      </c>
      <c r="I35" s="78">
        <v>4000</v>
      </c>
      <c r="J35" s="78">
        <v>4000</v>
      </c>
      <c r="K35" s="24"/>
      <c r="L35" s="24"/>
      <c r="M35" s="109">
        <v>4000</v>
      </c>
      <c r="N35" s="24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customHeight="1" spans="1:24">
      <c r="A36" s="145" t="s">
        <v>70</v>
      </c>
      <c r="B36" s="145" t="s">
        <v>70</v>
      </c>
      <c r="C36" s="145" t="s">
        <v>258</v>
      </c>
      <c r="D36" s="145" t="s">
        <v>259</v>
      </c>
      <c r="E36" s="145" t="s">
        <v>132</v>
      </c>
      <c r="F36" s="145" t="s">
        <v>133</v>
      </c>
      <c r="G36" s="145" t="s">
        <v>262</v>
      </c>
      <c r="H36" s="145" t="s">
        <v>263</v>
      </c>
      <c r="I36" s="78">
        <v>4400</v>
      </c>
      <c r="J36" s="78">
        <v>4400</v>
      </c>
      <c r="K36" s="24"/>
      <c r="L36" s="24"/>
      <c r="M36" s="109">
        <v>4400</v>
      </c>
      <c r="N36" s="24"/>
      <c r="O36" s="78"/>
      <c r="P36" s="78"/>
      <c r="Q36" s="78"/>
      <c r="R36" s="78"/>
      <c r="S36" s="78"/>
      <c r="T36" s="78"/>
      <c r="U36" s="78"/>
      <c r="V36" s="78"/>
      <c r="W36" s="78"/>
      <c r="X36" s="78"/>
    </row>
    <row r="37" customHeight="1" spans="1:24">
      <c r="A37" s="145" t="s">
        <v>70</v>
      </c>
      <c r="B37" s="145" t="s">
        <v>70</v>
      </c>
      <c r="C37" s="145" t="s">
        <v>258</v>
      </c>
      <c r="D37" s="145" t="s">
        <v>259</v>
      </c>
      <c r="E37" s="145" t="s">
        <v>132</v>
      </c>
      <c r="F37" s="145" t="s">
        <v>133</v>
      </c>
      <c r="G37" s="145" t="s">
        <v>262</v>
      </c>
      <c r="H37" s="145" t="s">
        <v>263</v>
      </c>
      <c r="I37" s="78">
        <v>7200</v>
      </c>
      <c r="J37" s="78">
        <v>7200</v>
      </c>
      <c r="K37" s="24"/>
      <c r="L37" s="24"/>
      <c r="M37" s="109">
        <v>7200</v>
      </c>
      <c r="N37" s="24"/>
      <c r="O37" s="78"/>
      <c r="P37" s="78"/>
      <c r="Q37" s="78"/>
      <c r="R37" s="78"/>
      <c r="S37" s="78"/>
      <c r="T37" s="78"/>
      <c r="U37" s="78"/>
      <c r="V37" s="78"/>
      <c r="W37" s="78"/>
      <c r="X37" s="78"/>
    </row>
    <row r="38" customHeight="1" spans="1:24">
      <c r="A38" s="145" t="s">
        <v>70</v>
      </c>
      <c r="B38" s="145" t="s">
        <v>70</v>
      </c>
      <c r="C38" s="145" t="s">
        <v>258</v>
      </c>
      <c r="D38" s="145" t="s">
        <v>259</v>
      </c>
      <c r="E38" s="145" t="s">
        <v>104</v>
      </c>
      <c r="F38" s="145" t="s">
        <v>105</v>
      </c>
      <c r="G38" s="145" t="s">
        <v>264</v>
      </c>
      <c r="H38" s="145" t="s">
        <v>265</v>
      </c>
      <c r="I38" s="78">
        <v>1200</v>
      </c>
      <c r="J38" s="78">
        <v>1200</v>
      </c>
      <c r="K38" s="24"/>
      <c r="L38" s="24"/>
      <c r="M38" s="109">
        <v>1200</v>
      </c>
      <c r="N38" s="24"/>
      <c r="O38" s="78"/>
      <c r="P38" s="78"/>
      <c r="Q38" s="78"/>
      <c r="R38" s="78"/>
      <c r="S38" s="78"/>
      <c r="T38" s="78"/>
      <c r="U38" s="78"/>
      <c r="V38" s="78"/>
      <c r="W38" s="78"/>
      <c r="X38" s="78"/>
    </row>
    <row r="39" customHeight="1" spans="1:24">
      <c r="A39" s="145" t="s">
        <v>70</v>
      </c>
      <c r="B39" s="145" t="s">
        <v>70</v>
      </c>
      <c r="C39" s="145" t="s">
        <v>266</v>
      </c>
      <c r="D39" s="145" t="s">
        <v>267</v>
      </c>
      <c r="E39" s="145" t="s">
        <v>132</v>
      </c>
      <c r="F39" s="145" t="s">
        <v>133</v>
      </c>
      <c r="G39" s="145" t="s">
        <v>233</v>
      </c>
      <c r="H39" s="145" t="s">
        <v>234</v>
      </c>
      <c r="I39" s="78">
        <v>75600</v>
      </c>
      <c r="J39" s="78">
        <v>75600</v>
      </c>
      <c r="K39" s="24"/>
      <c r="L39" s="24"/>
      <c r="M39" s="109">
        <v>75600</v>
      </c>
      <c r="N39" s="24"/>
      <c r="O39" s="78"/>
      <c r="P39" s="78"/>
      <c r="Q39" s="78"/>
      <c r="R39" s="78"/>
      <c r="S39" s="78"/>
      <c r="T39" s="78"/>
      <c r="U39" s="78"/>
      <c r="V39" s="78"/>
      <c r="W39" s="78"/>
      <c r="X39" s="78"/>
    </row>
    <row r="40" customHeight="1" spans="1:24">
      <c r="A40" s="145" t="s">
        <v>70</v>
      </c>
      <c r="B40" s="145" t="s">
        <v>70</v>
      </c>
      <c r="C40" s="145" t="s">
        <v>268</v>
      </c>
      <c r="D40" s="145" t="s">
        <v>269</v>
      </c>
      <c r="E40" s="145" t="s">
        <v>110</v>
      </c>
      <c r="F40" s="145" t="s">
        <v>111</v>
      </c>
      <c r="G40" s="145" t="s">
        <v>270</v>
      </c>
      <c r="H40" s="145" t="s">
        <v>271</v>
      </c>
      <c r="I40" s="78">
        <v>2724400</v>
      </c>
      <c r="J40" s="78">
        <v>2724400</v>
      </c>
      <c r="K40" s="24"/>
      <c r="L40" s="24"/>
      <c r="M40" s="109">
        <v>2724400</v>
      </c>
      <c r="N40" s="24"/>
      <c r="O40" s="78"/>
      <c r="P40" s="78"/>
      <c r="Q40" s="78"/>
      <c r="R40" s="78"/>
      <c r="S40" s="78"/>
      <c r="T40" s="78"/>
      <c r="U40" s="78"/>
      <c r="V40" s="78"/>
      <c r="W40" s="78"/>
      <c r="X40" s="78"/>
    </row>
    <row r="41" customHeight="1" spans="1:24">
      <c r="A41" s="145" t="s">
        <v>70</v>
      </c>
      <c r="B41" s="145" t="s">
        <v>70</v>
      </c>
      <c r="C41" s="145" t="s">
        <v>268</v>
      </c>
      <c r="D41" s="145" t="s">
        <v>269</v>
      </c>
      <c r="E41" s="145" t="s">
        <v>120</v>
      </c>
      <c r="F41" s="145" t="s">
        <v>121</v>
      </c>
      <c r="G41" s="145" t="s">
        <v>270</v>
      </c>
      <c r="H41" s="145" t="s">
        <v>271</v>
      </c>
      <c r="I41" s="78">
        <v>150000</v>
      </c>
      <c r="J41" s="78">
        <v>150000</v>
      </c>
      <c r="K41" s="24"/>
      <c r="L41" s="24"/>
      <c r="M41" s="109">
        <v>150000</v>
      </c>
      <c r="N41" s="24"/>
      <c r="O41" s="78"/>
      <c r="P41" s="78"/>
      <c r="Q41" s="78"/>
      <c r="R41" s="78"/>
      <c r="S41" s="78"/>
      <c r="T41" s="78"/>
      <c r="U41" s="78"/>
      <c r="V41" s="78"/>
      <c r="W41" s="78"/>
      <c r="X41" s="78"/>
    </row>
    <row r="42" customHeight="1" spans="1:24">
      <c r="A42" s="145" t="s">
        <v>70</v>
      </c>
      <c r="B42" s="145" t="s">
        <v>70</v>
      </c>
      <c r="C42" s="145" t="s">
        <v>268</v>
      </c>
      <c r="D42" s="145" t="s">
        <v>269</v>
      </c>
      <c r="E42" s="145" t="s">
        <v>112</v>
      </c>
      <c r="F42" s="145" t="s">
        <v>113</v>
      </c>
      <c r="G42" s="145" t="s">
        <v>272</v>
      </c>
      <c r="H42" s="145" t="s">
        <v>273</v>
      </c>
      <c r="I42" s="78">
        <v>600000</v>
      </c>
      <c r="J42" s="78">
        <v>600000</v>
      </c>
      <c r="K42" s="24"/>
      <c r="L42" s="24"/>
      <c r="M42" s="109">
        <v>600000</v>
      </c>
      <c r="N42" s="24"/>
      <c r="O42" s="78"/>
      <c r="P42" s="78"/>
      <c r="Q42" s="78"/>
      <c r="R42" s="78"/>
      <c r="S42" s="78"/>
      <c r="T42" s="78"/>
      <c r="U42" s="78"/>
      <c r="V42" s="78"/>
      <c r="W42" s="78"/>
      <c r="X42" s="78"/>
    </row>
    <row r="43" customHeight="1" spans="1:24">
      <c r="A43" s="145" t="s">
        <v>70</v>
      </c>
      <c r="B43" s="145" t="s">
        <v>70</v>
      </c>
      <c r="C43" s="145" t="s">
        <v>268</v>
      </c>
      <c r="D43" s="145" t="s">
        <v>269</v>
      </c>
      <c r="E43" s="145" t="s">
        <v>118</v>
      </c>
      <c r="F43" s="145" t="s">
        <v>119</v>
      </c>
      <c r="G43" s="145" t="s">
        <v>272</v>
      </c>
      <c r="H43" s="145" t="s">
        <v>273</v>
      </c>
      <c r="I43" s="78">
        <v>3845200</v>
      </c>
      <c r="J43" s="78">
        <v>3845200</v>
      </c>
      <c r="K43" s="24"/>
      <c r="L43" s="24"/>
      <c r="M43" s="109">
        <v>3845200</v>
      </c>
      <c r="N43" s="24"/>
      <c r="O43" s="78"/>
      <c r="P43" s="78"/>
      <c r="Q43" s="78"/>
      <c r="R43" s="78"/>
      <c r="S43" s="78"/>
      <c r="T43" s="78"/>
      <c r="U43" s="78"/>
      <c r="V43" s="78"/>
      <c r="W43" s="78"/>
      <c r="X43" s="78"/>
    </row>
    <row r="44" customHeight="1" spans="1:24">
      <c r="A44" s="145" t="s">
        <v>70</v>
      </c>
      <c r="B44" s="145" t="s">
        <v>70</v>
      </c>
      <c r="C44" s="145" t="s">
        <v>274</v>
      </c>
      <c r="D44" s="145" t="s">
        <v>275</v>
      </c>
      <c r="E44" s="145" t="s">
        <v>132</v>
      </c>
      <c r="F44" s="145" t="s">
        <v>133</v>
      </c>
      <c r="G44" s="145" t="s">
        <v>229</v>
      </c>
      <c r="H44" s="145" t="s">
        <v>230</v>
      </c>
      <c r="I44" s="78">
        <v>97560</v>
      </c>
      <c r="J44" s="78">
        <v>97560</v>
      </c>
      <c r="K44" s="24"/>
      <c r="L44" s="24"/>
      <c r="M44" s="109">
        <v>97560</v>
      </c>
      <c r="N44" s="24"/>
      <c r="O44" s="78"/>
      <c r="P44" s="78"/>
      <c r="Q44" s="78"/>
      <c r="R44" s="78"/>
      <c r="S44" s="78"/>
      <c r="T44" s="78"/>
      <c r="U44" s="78"/>
      <c r="V44" s="78"/>
      <c r="W44" s="78"/>
      <c r="X44" s="78"/>
    </row>
    <row r="45" customHeight="1" spans="1:24">
      <c r="A45" s="145" t="s">
        <v>70</v>
      </c>
      <c r="B45" s="145" t="s">
        <v>70</v>
      </c>
      <c r="C45" s="145" t="s">
        <v>276</v>
      </c>
      <c r="D45" s="145" t="s">
        <v>244</v>
      </c>
      <c r="E45" s="145" t="s">
        <v>144</v>
      </c>
      <c r="F45" s="145" t="s">
        <v>145</v>
      </c>
      <c r="G45" s="145" t="s">
        <v>241</v>
      </c>
      <c r="H45" s="145" t="s">
        <v>242</v>
      </c>
      <c r="I45" s="78">
        <v>1100000</v>
      </c>
      <c r="J45" s="78">
        <v>1100000</v>
      </c>
      <c r="K45" s="24"/>
      <c r="L45" s="24"/>
      <c r="M45" s="109">
        <v>1100000</v>
      </c>
      <c r="N45" s="24"/>
      <c r="O45" s="78"/>
      <c r="P45" s="78"/>
      <c r="Q45" s="78"/>
      <c r="R45" s="78"/>
      <c r="S45" s="78"/>
      <c r="T45" s="78"/>
      <c r="U45" s="78"/>
      <c r="V45" s="78"/>
      <c r="W45" s="78"/>
      <c r="X45" s="78"/>
    </row>
    <row r="46" customHeight="1" spans="1:24">
      <c r="A46" s="145" t="s">
        <v>70</v>
      </c>
      <c r="B46" s="145" t="s">
        <v>70</v>
      </c>
      <c r="C46" s="145" t="s">
        <v>277</v>
      </c>
      <c r="D46" s="145" t="s">
        <v>278</v>
      </c>
      <c r="E46" s="145" t="s">
        <v>132</v>
      </c>
      <c r="F46" s="145" t="s">
        <v>133</v>
      </c>
      <c r="G46" s="145" t="s">
        <v>229</v>
      </c>
      <c r="H46" s="145" t="s">
        <v>230</v>
      </c>
      <c r="I46" s="78">
        <v>1956</v>
      </c>
      <c r="J46" s="78">
        <v>1956</v>
      </c>
      <c r="K46" s="24"/>
      <c r="L46" s="24"/>
      <c r="M46" s="109">
        <v>1956</v>
      </c>
      <c r="N46" s="24"/>
      <c r="O46" s="78"/>
      <c r="P46" s="78"/>
      <c r="Q46" s="78"/>
      <c r="R46" s="78"/>
      <c r="S46" s="78"/>
      <c r="T46" s="78"/>
      <c r="U46" s="78"/>
      <c r="V46" s="78"/>
      <c r="W46" s="78"/>
      <c r="X46" s="78"/>
    </row>
    <row r="47" customHeight="1" spans="1:24">
      <c r="A47" s="145" t="s">
        <v>70</v>
      </c>
      <c r="B47" s="145" t="s">
        <v>70</v>
      </c>
      <c r="C47" s="145" t="s">
        <v>279</v>
      </c>
      <c r="D47" s="145" t="s">
        <v>201</v>
      </c>
      <c r="E47" s="145" t="s">
        <v>132</v>
      </c>
      <c r="F47" s="145" t="s">
        <v>133</v>
      </c>
      <c r="G47" s="145" t="s">
        <v>280</v>
      </c>
      <c r="H47" s="145" t="s">
        <v>201</v>
      </c>
      <c r="I47" s="78">
        <v>1200</v>
      </c>
      <c r="J47" s="78">
        <v>1200</v>
      </c>
      <c r="K47" s="24"/>
      <c r="L47" s="24"/>
      <c r="M47" s="109">
        <v>1200</v>
      </c>
      <c r="N47" s="24"/>
      <c r="O47" s="78"/>
      <c r="P47" s="78"/>
      <c r="Q47" s="78"/>
      <c r="R47" s="78"/>
      <c r="S47" s="78"/>
      <c r="T47" s="78"/>
      <c r="U47" s="78"/>
      <c r="V47" s="78"/>
      <c r="W47" s="78"/>
      <c r="X47" s="78"/>
    </row>
    <row r="48" customHeight="1" spans="1:24">
      <c r="A48" s="145" t="s">
        <v>70</v>
      </c>
      <c r="B48" s="145" t="s">
        <v>70</v>
      </c>
      <c r="C48" s="145" t="s">
        <v>279</v>
      </c>
      <c r="D48" s="145" t="s">
        <v>201</v>
      </c>
      <c r="E48" s="145" t="s">
        <v>132</v>
      </c>
      <c r="F48" s="145" t="s">
        <v>133</v>
      </c>
      <c r="G48" s="145" t="s">
        <v>280</v>
      </c>
      <c r="H48" s="145" t="s">
        <v>201</v>
      </c>
      <c r="I48" s="78">
        <v>1200</v>
      </c>
      <c r="J48" s="78">
        <v>1200</v>
      </c>
      <c r="K48" s="24"/>
      <c r="L48" s="24"/>
      <c r="M48" s="109">
        <v>1200</v>
      </c>
      <c r="N48" s="24"/>
      <c r="O48" s="78"/>
      <c r="P48" s="78"/>
      <c r="Q48" s="78"/>
      <c r="R48" s="78"/>
      <c r="S48" s="78"/>
      <c r="T48" s="78"/>
      <c r="U48" s="78"/>
      <c r="V48" s="78"/>
      <c r="W48" s="78"/>
      <c r="X48" s="78"/>
    </row>
    <row r="49" customHeight="1" spans="1:24">
      <c r="A49" s="33" t="s">
        <v>196</v>
      </c>
      <c r="B49" s="34"/>
      <c r="C49" s="146"/>
      <c r="D49" s="146"/>
      <c r="E49" s="146"/>
      <c r="F49" s="146"/>
      <c r="G49" s="146"/>
      <c r="H49" s="147"/>
      <c r="I49" s="78">
        <v>11074643.92</v>
      </c>
      <c r="J49" s="78">
        <v>11074643.92</v>
      </c>
      <c r="K49" s="78"/>
      <c r="L49" s="78"/>
      <c r="M49" s="109">
        <v>11074643.92</v>
      </c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</row>
  </sheetData>
  <mergeCells count="31">
    <mergeCell ref="A2:X2"/>
    <mergeCell ref="A3:H3"/>
    <mergeCell ref="I4:X4"/>
    <mergeCell ref="J5:N5"/>
    <mergeCell ref="O5:Q5"/>
    <mergeCell ref="S5:X5"/>
    <mergeCell ref="A49:H49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57"/>
  <sheetViews>
    <sheetView showZeros="0" workbookViewId="0">
      <pane ySplit="1" topLeftCell="A2" activePane="bottomLeft" state="frozen"/>
      <selection/>
      <selection pane="bottomLeft" activeCell="A3" sqref="A3:H3"/>
    </sheetView>
  </sheetViews>
  <sheetFormatPr defaultColWidth="9.14166666666667" defaultRowHeight="14.25" customHeight="1"/>
  <cols>
    <col min="1" max="1" width="10.2833333333333" style="1" customWidth="1"/>
    <col min="2" max="2" width="13.425" style="1" customWidth="1"/>
    <col min="3" max="3" width="32.85" style="1" customWidth="1"/>
    <col min="4" max="4" width="23.85" style="1" customWidth="1"/>
    <col min="5" max="5" width="11.1416666666667" style="1" customWidth="1"/>
    <col min="6" max="6" width="17.7083333333333" style="1" customWidth="1"/>
    <col min="7" max="7" width="9.85" style="1" customWidth="1"/>
    <col min="8" max="8" width="17.7083333333333" style="1" customWidth="1"/>
    <col min="9" max="13" width="20" style="1" customWidth="1"/>
    <col min="14" max="14" width="12.2833333333333" style="1" customWidth="1"/>
    <col min="15" max="15" width="12.7083333333333" style="1" customWidth="1"/>
    <col min="16" max="16" width="11.1416666666667" style="1" customWidth="1"/>
    <col min="17" max="21" width="19.85" style="1" customWidth="1"/>
    <col min="22" max="22" width="20" style="1" customWidth="1"/>
    <col min="23" max="23" width="19.85" style="1" customWidth="1"/>
  </cols>
  <sheetData>
    <row r="1" customHeight="1" spans="2:23">
      <c r="B1" s="135"/>
      <c r="C1" s="1"/>
      <c r="D1" s="1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35"/>
      <c r="V1" s="1"/>
      <c r="W1" s="140" t="s">
        <v>281</v>
      </c>
    </row>
    <row r="2" ht="33" customHeight="1" spans="1:23">
      <c r="A2" s="4" t="str">
        <f>"2025"&amp;"年部门项目支出预算表"</f>
        <v>2025年部门项目支出预算表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ht="32" customHeight="1" spans="1:23">
      <c r="A3" s="5" t="str">
        <f>"单位名称："&amp;"寻甸回族彝族自治县退役军人事务局"</f>
        <v>单位名称：寻甸回族彝族自治县退役军人事务局</v>
      </c>
      <c r="B3" s="6"/>
      <c r="C3" s="6"/>
      <c r="D3" s="6"/>
      <c r="E3" s="6"/>
      <c r="F3" s="6"/>
      <c r="G3" s="6"/>
      <c r="H3" s="6"/>
      <c r="I3" s="7"/>
      <c r="J3" s="7"/>
      <c r="K3" s="7"/>
      <c r="L3" s="7"/>
      <c r="M3" s="7"/>
      <c r="N3" s="7"/>
      <c r="O3" s="7"/>
      <c r="P3" s="7"/>
      <c r="Q3" s="7"/>
      <c r="R3" s="1"/>
      <c r="S3" s="1"/>
      <c r="T3" s="1"/>
      <c r="U3" s="135"/>
      <c r="V3" s="1"/>
      <c r="W3" s="117" t="s">
        <v>1</v>
      </c>
    </row>
    <row r="4" ht="13.5" customHeight="1" spans="1:23">
      <c r="A4" s="9" t="s">
        <v>282</v>
      </c>
      <c r="B4" s="10" t="s">
        <v>207</v>
      </c>
      <c r="C4" s="9" t="s">
        <v>208</v>
      </c>
      <c r="D4" s="9" t="s">
        <v>283</v>
      </c>
      <c r="E4" s="10" t="s">
        <v>209</v>
      </c>
      <c r="F4" s="10" t="s">
        <v>210</v>
      </c>
      <c r="G4" s="10" t="s">
        <v>284</v>
      </c>
      <c r="H4" s="10" t="s">
        <v>285</v>
      </c>
      <c r="I4" s="28" t="s">
        <v>55</v>
      </c>
      <c r="J4" s="11" t="s">
        <v>286</v>
      </c>
      <c r="K4" s="12"/>
      <c r="L4" s="12"/>
      <c r="M4" s="13"/>
      <c r="N4" s="11" t="s">
        <v>215</v>
      </c>
      <c r="O4" s="12"/>
      <c r="P4" s="13"/>
      <c r="Q4" s="10" t="s">
        <v>61</v>
      </c>
      <c r="R4" s="11" t="s">
        <v>62</v>
      </c>
      <c r="S4" s="12"/>
      <c r="T4" s="12"/>
      <c r="U4" s="12"/>
      <c r="V4" s="12"/>
      <c r="W4" s="13"/>
    </row>
    <row r="5" ht="21.75" customHeight="1" spans="1:23">
      <c r="A5" s="14"/>
      <c r="B5" s="29"/>
      <c r="C5" s="14"/>
      <c r="D5" s="14"/>
      <c r="E5" s="15"/>
      <c r="F5" s="15"/>
      <c r="G5" s="15"/>
      <c r="H5" s="15"/>
      <c r="I5" s="29"/>
      <c r="J5" s="136" t="s">
        <v>58</v>
      </c>
      <c r="K5" s="137"/>
      <c r="L5" s="10" t="s">
        <v>59</v>
      </c>
      <c r="M5" s="10" t="s">
        <v>60</v>
      </c>
      <c r="N5" s="10" t="s">
        <v>58</v>
      </c>
      <c r="O5" s="10" t="s">
        <v>59</v>
      </c>
      <c r="P5" s="10" t="s">
        <v>60</v>
      </c>
      <c r="Q5" s="15"/>
      <c r="R5" s="10" t="s">
        <v>57</v>
      </c>
      <c r="S5" s="10" t="s">
        <v>64</v>
      </c>
      <c r="T5" s="10" t="s">
        <v>221</v>
      </c>
      <c r="U5" s="10" t="s">
        <v>66</v>
      </c>
      <c r="V5" s="10" t="s">
        <v>67</v>
      </c>
      <c r="W5" s="10" t="s">
        <v>68</v>
      </c>
    </row>
    <row r="6" ht="21.75" customHeight="1" spans="1:23">
      <c r="A6" s="29"/>
      <c r="B6" s="29"/>
      <c r="C6" s="29"/>
      <c r="D6" s="29"/>
      <c r="E6" s="29"/>
      <c r="F6" s="29"/>
      <c r="G6" s="29"/>
      <c r="H6" s="29"/>
      <c r="I6" s="29"/>
      <c r="J6" s="138" t="s">
        <v>57</v>
      </c>
      <c r="K6" s="13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ht="21" customHeight="1" spans="1:23">
      <c r="A7" s="17"/>
      <c r="B7" s="19"/>
      <c r="C7" s="17"/>
      <c r="D7" s="17"/>
      <c r="E7" s="18"/>
      <c r="F7" s="18"/>
      <c r="G7" s="18"/>
      <c r="H7" s="18"/>
      <c r="I7" s="19"/>
      <c r="J7" s="66" t="s">
        <v>57</v>
      </c>
      <c r="K7" s="66" t="s">
        <v>287</v>
      </c>
      <c r="L7" s="18"/>
      <c r="M7" s="18"/>
      <c r="N7" s="18"/>
      <c r="O7" s="18"/>
      <c r="P7" s="18"/>
      <c r="Q7" s="18"/>
      <c r="R7" s="18"/>
      <c r="S7" s="18"/>
      <c r="T7" s="18"/>
      <c r="U7" s="19"/>
      <c r="V7" s="18"/>
      <c r="W7" s="18"/>
    </row>
    <row r="8" ht="39.75" customHeight="1" spans="1:23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36">
        <v>12</v>
      </c>
      <c r="M8" s="36">
        <v>13</v>
      </c>
      <c r="N8" s="36">
        <v>14</v>
      </c>
      <c r="O8" s="36">
        <v>15</v>
      </c>
      <c r="P8" s="36">
        <v>16</v>
      </c>
      <c r="Q8" s="36">
        <v>17</v>
      </c>
      <c r="R8" s="36">
        <v>18</v>
      </c>
      <c r="S8" s="36">
        <v>19</v>
      </c>
      <c r="T8" s="36">
        <v>20</v>
      </c>
      <c r="U8" s="20">
        <v>21</v>
      </c>
      <c r="V8" s="36">
        <v>22</v>
      </c>
      <c r="W8" s="20">
        <v>23</v>
      </c>
    </row>
    <row r="9" ht="15" customHeight="1" spans="1:23">
      <c r="A9" s="68" t="s">
        <v>288</v>
      </c>
      <c r="B9" s="68" t="s">
        <v>289</v>
      </c>
      <c r="C9" s="68" t="s">
        <v>290</v>
      </c>
      <c r="D9" s="68" t="s">
        <v>70</v>
      </c>
      <c r="E9" s="68" t="s">
        <v>124</v>
      </c>
      <c r="F9" s="68" t="s">
        <v>125</v>
      </c>
      <c r="G9" s="68" t="s">
        <v>270</v>
      </c>
      <c r="H9" s="68" t="s">
        <v>271</v>
      </c>
      <c r="I9" s="78">
        <v>73900</v>
      </c>
      <c r="J9" s="78">
        <v>73900</v>
      </c>
      <c r="K9" s="109">
        <v>73900</v>
      </c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</row>
    <row r="10" ht="21.75" customHeight="1" spans="1:23">
      <c r="A10" s="68" t="s">
        <v>288</v>
      </c>
      <c r="B10" s="68" t="s">
        <v>291</v>
      </c>
      <c r="C10" s="68" t="s">
        <v>292</v>
      </c>
      <c r="D10" s="68" t="s">
        <v>70</v>
      </c>
      <c r="E10" s="68" t="s">
        <v>126</v>
      </c>
      <c r="F10" s="68" t="s">
        <v>127</v>
      </c>
      <c r="G10" s="68" t="s">
        <v>260</v>
      </c>
      <c r="H10" s="68" t="s">
        <v>261</v>
      </c>
      <c r="I10" s="78">
        <v>10352.97</v>
      </c>
      <c r="J10" s="78">
        <v>10352.97</v>
      </c>
      <c r="K10" s="109">
        <v>10352.97</v>
      </c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ht="18.75" customHeight="1" spans="1:23">
      <c r="A11" s="68" t="s">
        <v>288</v>
      </c>
      <c r="B11" s="68" t="s">
        <v>293</v>
      </c>
      <c r="C11" s="68" t="s">
        <v>294</v>
      </c>
      <c r="D11" s="68" t="s">
        <v>70</v>
      </c>
      <c r="E11" s="68" t="s">
        <v>134</v>
      </c>
      <c r="F11" s="68" t="s">
        <v>135</v>
      </c>
      <c r="G11" s="68" t="s">
        <v>270</v>
      </c>
      <c r="H11" s="68" t="s">
        <v>271</v>
      </c>
      <c r="I11" s="78">
        <v>165170</v>
      </c>
      <c r="J11" s="78">
        <v>165170</v>
      </c>
      <c r="K11" s="109">
        <v>165170</v>
      </c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  <row r="12" customHeight="1" spans="1:23">
      <c r="A12" s="68" t="s">
        <v>288</v>
      </c>
      <c r="B12" s="68" t="s">
        <v>295</v>
      </c>
      <c r="C12" s="68" t="s">
        <v>296</v>
      </c>
      <c r="D12" s="68" t="s">
        <v>70</v>
      </c>
      <c r="E12" s="68" t="s">
        <v>126</v>
      </c>
      <c r="F12" s="68" t="s">
        <v>127</v>
      </c>
      <c r="G12" s="68" t="s">
        <v>270</v>
      </c>
      <c r="H12" s="68" t="s">
        <v>271</v>
      </c>
      <c r="I12" s="78">
        <v>11612.34</v>
      </c>
      <c r="J12" s="78">
        <v>11612.34</v>
      </c>
      <c r="K12" s="109">
        <v>11612.34</v>
      </c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</row>
    <row r="13" customHeight="1" spans="1:23">
      <c r="A13" s="68" t="s">
        <v>288</v>
      </c>
      <c r="B13" s="68" t="s">
        <v>297</v>
      </c>
      <c r="C13" s="68" t="s">
        <v>298</v>
      </c>
      <c r="D13" s="68" t="s">
        <v>70</v>
      </c>
      <c r="E13" s="68" t="s">
        <v>122</v>
      </c>
      <c r="F13" s="68" t="s">
        <v>123</v>
      </c>
      <c r="G13" s="68" t="s">
        <v>270</v>
      </c>
      <c r="H13" s="68" t="s">
        <v>271</v>
      </c>
      <c r="I13" s="78">
        <v>52754.72</v>
      </c>
      <c r="J13" s="78">
        <v>52754.72</v>
      </c>
      <c r="K13" s="109">
        <v>52754.72</v>
      </c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</row>
    <row r="14" customHeight="1" spans="1:23">
      <c r="A14" s="68" t="s">
        <v>288</v>
      </c>
      <c r="B14" s="68" t="s">
        <v>299</v>
      </c>
      <c r="C14" s="68" t="s">
        <v>300</v>
      </c>
      <c r="D14" s="68" t="s">
        <v>70</v>
      </c>
      <c r="E14" s="68" t="s">
        <v>132</v>
      </c>
      <c r="F14" s="68" t="s">
        <v>133</v>
      </c>
      <c r="G14" s="68" t="s">
        <v>260</v>
      </c>
      <c r="H14" s="68" t="s">
        <v>261</v>
      </c>
      <c r="I14" s="78">
        <v>5594.5</v>
      </c>
      <c r="J14" s="78">
        <v>5594.5</v>
      </c>
      <c r="K14" s="109">
        <v>5594.5</v>
      </c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</row>
    <row r="15" customHeight="1" spans="1:23">
      <c r="A15" s="68" t="s">
        <v>288</v>
      </c>
      <c r="B15" s="68" t="s">
        <v>301</v>
      </c>
      <c r="C15" s="68" t="s">
        <v>302</v>
      </c>
      <c r="D15" s="68" t="s">
        <v>70</v>
      </c>
      <c r="E15" s="68" t="s">
        <v>132</v>
      </c>
      <c r="F15" s="68" t="s">
        <v>133</v>
      </c>
      <c r="G15" s="68" t="s">
        <v>260</v>
      </c>
      <c r="H15" s="68" t="s">
        <v>261</v>
      </c>
      <c r="I15" s="78">
        <v>10790.83</v>
      </c>
      <c r="J15" s="78">
        <v>10790.83</v>
      </c>
      <c r="K15" s="109">
        <v>10790.83</v>
      </c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</row>
    <row r="16" customHeight="1" spans="1:23">
      <c r="A16" s="68" t="s">
        <v>288</v>
      </c>
      <c r="B16" s="68" t="s">
        <v>303</v>
      </c>
      <c r="C16" s="68" t="s">
        <v>304</v>
      </c>
      <c r="D16" s="68" t="s">
        <v>70</v>
      </c>
      <c r="E16" s="68" t="s">
        <v>124</v>
      </c>
      <c r="F16" s="68" t="s">
        <v>125</v>
      </c>
      <c r="G16" s="68" t="s">
        <v>270</v>
      </c>
      <c r="H16" s="68" t="s">
        <v>271</v>
      </c>
      <c r="I16" s="78">
        <v>387500</v>
      </c>
      <c r="J16" s="78">
        <v>387500</v>
      </c>
      <c r="K16" s="109">
        <v>387500</v>
      </c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</row>
    <row r="17" customHeight="1" spans="1:23">
      <c r="A17" s="68" t="s">
        <v>288</v>
      </c>
      <c r="B17" s="68" t="s">
        <v>305</v>
      </c>
      <c r="C17" s="68" t="s">
        <v>306</v>
      </c>
      <c r="D17" s="68" t="s">
        <v>70</v>
      </c>
      <c r="E17" s="68" t="s">
        <v>134</v>
      </c>
      <c r="F17" s="68" t="s">
        <v>135</v>
      </c>
      <c r="G17" s="68" t="s">
        <v>260</v>
      </c>
      <c r="H17" s="68" t="s">
        <v>261</v>
      </c>
      <c r="I17" s="78">
        <v>40000</v>
      </c>
      <c r="J17" s="78">
        <v>40000</v>
      </c>
      <c r="K17" s="109">
        <v>40000</v>
      </c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</row>
    <row r="18" customHeight="1" spans="1:23">
      <c r="A18" s="68" t="s">
        <v>288</v>
      </c>
      <c r="B18" s="68" t="s">
        <v>307</v>
      </c>
      <c r="C18" s="68" t="s">
        <v>308</v>
      </c>
      <c r="D18" s="68" t="s">
        <v>70</v>
      </c>
      <c r="E18" s="68" t="s">
        <v>132</v>
      </c>
      <c r="F18" s="68" t="s">
        <v>133</v>
      </c>
      <c r="G18" s="68" t="s">
        <v>260</v>
      </c>
      <c r="H18" s="68" t="s">
        <v>261</v>
      </c>
      <c r="I18" s="78">
        <v>30000</v>
      </c>
      <c r="J18" s="78">
        <v>30000</v>
      </c>
      <c r="K18" s="109">
        <v>30000</v>
      </c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</row>
    <row r="19" customHeight="1" spans="1:23">
      <c r="A19" s="68" t="s">
        <v>309</v>
      </c>
      <c r="B19" s="68" t="s">
        <v>310</v>
      </c>
      <c r="C19" s="68" t="s">
        <v>311</v>
      </c>
      <c r="D19" s="68" t="s">
        <v>70</v>
      </c>
      <c r="E19" s="68" t="s">
        <v>128</v>
      </c>
      <c r="F19" s="68" t="s">
        <v>129</v>
      </c>
      <c r="G19" s="68" t="s">
        <v>270</v>
      </c>
      <c r="H19" s="68" t="s">
        <v>271</v>
      </c>
      <c r="I19" s="78">
        <v>8839.29</v>
      </c>
      <c r="J19" s="78">
        <v>8839.29</v>
      </c>
      <c r="K19" s="109">
        <v>8839.29</v>
      </c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</row>
    <row r="20" customHeight="1" spans="1:23">
      <c r="A20" s="68" t="s">
        <v>309</v>
      </c>
      <c r="B20" s="68" t="s">
        <v>312</v>
      </c>
      <c r="C20" s="68" t="s">
        <v>313</v>
      </c>
      <c r="D20" s="68" t="s">
        <v>70</v>
      </c>
      <c r="E20" s="68" t="s">
        <v>126</v>
      </c>
      <c r="F20" s="68" t="s">
        <v>127</v>
      </c>
      <c r="G20" s="68" t="s">
        <v>270</v>
      </c>
      <c r="H20" s="68" t="s">
        <v>271</v>
      </c>
      <c r="I20" s="78">
        <v>12276</v>
      </c>
      <c r="J20" s="78">
        <v>12276</v>
      </c>
      <c r="K20" s="109">
        <v>12276</v>
      </c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</row>
    <row r="21" customHeight="1" spans="1:23">
      <c r="A21" s="68" t="s">
        <v>309</v>
      </c>
      <c r="B21" s="68" t="s">
        <v>314</v>
      </c>
      <c r="C21" s="68" t="s">
        <v>315</v>
      </c>
      <c r="D21" s="68" t="s">
        <v>70</v>
      </c>
      <c r="E21" s="68" t="s">
        <v>124</v>
      </c>
      <c r="F21" s="68" t="s">
        <v>125</v>
      </c>
      <c r="G21" s="68" t="s">
        <v>270</v>
      </c>
      <c r="H21" s="68" t="s">
        <v>271</v>
      </c>
      <c r="I21" s="78">
        <v>14000</v>
      </c>
      <c r="J21" s="78">
        <v>14000</v>
      </c>
      <c r="K21" s="109">
        <v>14000</v>
      </c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</row>
    <row r="22" customHeight="1" spans="1:23">
      <c r="A22" s="68" t="s">
        <v>309</v>
      </c>
      <c r="B22" s="68" t="s">
        <v>316</v>
      </c>
      <c r="C22" s="68" t="s">
        <v>317</v>
      </c>
      <c r="D22" s="68" t="s">
        <v>70</v>
      </c>
      <c r="E22" s="68" t="s">
        <v>124</v>
      </c>
      <c r="F22" s="68" t="s">
        <v>125</v>
      </c>
      <c r="G22" s="68" t="s">
        <v>270</v>
      </c>
      <c r="H22" s="68" t="s">
        <v>271</v>
      </c>
      <c r="I22" s="78">
        <v>23989.4</v>
      </c>
      <c r="J22" s="78">
        <v>23989.4</v>
      </c>
      <c r="K22" s="109">
        <v>23989.4</v>
      </c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</row>
    <row r="23" customHeight="1" spans="1:23">
      <c r="A23" s="68" t="s">
        <v>309</v>
      </c>
      <c r="B23" s="68" t="s">
        <v>318</v>
      </c>
      <c r="C23" s="68" t="s">
        <v>319</v>
      </c>
      <c r="D23" s="68" t="s">
        <v>70</v>
      </c>
      <c r="E23" s="68" t="s">
        <v>108</v>
      </c>
      <c r="F23" s="68" t="s">
        <v>109</v>
      </c>
      <c r="G23" s="68" t="s">
        <v>270</v>
      </c>
      <c r="H23" s="68" t="s">
        <v>271</v>
      </c>
      <c r="I23" s="78">
        <v>161556.22</v>
      </c>
      <c r="J23" s="78">
        <v>161556.22</v>
      </c>
      <c r="K23" s="109">
        <v>161556.22</v>
      </c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</row>
    <row r="24" customHeight="1" spans="1:23">
      <c r="A24" s="68" t="s">
        <v>309</v>
      </c>
      <c r="B24" s="68" t="s">
        <v>318</v>
      </c>
      <c r="C24" s="68" t="s">
        <v>319</v>
      </c>
      <c r="D24" s="68" t="s">
        <v>70</v>
      </c>
      <c r="E24" s="68" t="s">
        <v>112</v>
      </c>
      <c r="F24" s="68" t="s">
        <v>113</v>
      </c>
      <c r="G24" s="68" t="s">
        <v>270</v>
      </c>
      <c r="H24" s="68" t="s">
        <v>271</v>
      </c>
      <c r="I24" s="78">
        <v>816801</v>
      </c>
      <c r="J24" s="78">
        <v>816801</v>
      </c>
      <c r="K24" s="109">
        <v>816801</v>
      </c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</row>
    <row r="25" customHeight="1" spans="1:23">
      <c r="A25" s="68" t="s">
        <v>309</v>
      </c>
      <c r="B25" s="68" t="s">
        <v>320</v>
      </c>
      <c r="C25" s="68" t="s">
        <v>321</v>
      </c>
      <c r="D25" s="68" t="s">
        <v>70</v>
      </c>
      <c r="E25" s="68" t="s">
        <v>118</v>
      </c>
      <c r="F25" s="68" t="s">
        <v>119</v>
      </c>
      <c r="G25" s="68" t="s">
        <v>270</v>
      </c>
      <c r="H25" s="68" t="s">
        <v>271</v>
      </c>
      <c r="I25" s="78">
        <v>25000</v>
      </c>
      <c r="J25" s="78">
        <v>25000</v>
      </c>
      <c r="K25" s="109">
        <v>25000</v>
      </c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</row>
    <row r="26" customHeight="1" spans="1:23">
      <c r="A26" s="68" t="s">
        <v>309</v>
      </c>
      <c r="B26" s="68" t="s">
        <v>322</v>
      </c>
      <c r="C26" s="68" t="s">
        <v>323</v>
      </c>
      <c r="D26" s="68" t="s">
        <v>70</v>
      </c>
      <c r="E26" s="68" t="s">
        <v>126</v>
      </c>
      <c r="F26" s="68" t="s">
        <v>127</v>
      </c>
      <c r="G26" s="68" t="s">
        <v>270</v>
      </c>
      <c r="H26" s="68" t="s">
        <v>271</v>
      </c>
      <c r="I26" s="78">
        <v>17568.4</v>
      </c>
      <c r="J26" s="78">
        <v>17568.4</v>
      </c>
      <c r="K26" s="109">
        <v>17568.4</v>
      </c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</row>
    <row r="27" customHeight="1" spans="1:23">
      <c r="A27" s="68" t="s">
        <v>309</v>
      </c>
      <c r="B27" s="68" t="s">
        <v>324</v>
      </c>
      <c r="C27" s="68" t="s">
        <v>325</v>
      </c>
      <c r="D27" s="68" t="s">
        <v>70</v>
      </c>
      <c r="E27" s="68" t="s">
        <v>118</v>
      </c>
      <c r="F27" s="68" t="s">
        <v>119</v>
      </c>
      <c r="G27" s="68" t="s">
        <v>270</v>
      </c>
      <c r="H27" s="68" t="s">
        <v>271</v>
      </c>
      <c r="I27" s="78">
        <v>15000</v>
      </c>
      <c r="J27" s="78">
        <v>15000</v>
      </c>
      <c r="K27" s="109">
        <v>15000</v>
      </c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</row>
    <row r="28" customHeight="1" spans="1:23">
      <c r="A28" s="68" t="s">
        <v>309</v>
      </c>
      <c r="B28" s="68" t="s">
        <v>324</v>
      </c>
      <c r="C28" s="68" t="s">
        <v>325</v>
      </c>
      <c r="D28" s="68" t="s">
        <v>70</v>
      </c>
      <c r="E28" s="68" t="s">
        <v>124</v>
      </c>
      <c r="F28" s="68" t="s">
        <v>125</v>
      </c>
      <c r="G28" s="68" t="s">
        <v>270</v>
      </c>
      <c r="H28" s="68" t="s">
        <v>271</v>
      </c>
      <c r="I28" s="78">
        <v>21540</v>
      </c>
      <c r="J28" s="78">
        <v>21540</v>
      </c>
      <c r="K28" s="109">
        <v>21540</v>
      </c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</row>
    <row r="29" customHeight="1" spans="1:23">
      <c r="A29" s="68" t="s">
        <v>309</v>
      </c>
      <c r="B29" s="68" t="s">
        <v>324</v>
      </c>
      <c r="C29" s="68" t="s">
        <v>325</v>
      </c>
      <c r="D29" s="68" t="s">
        <v>70</v>
      </c>
      <c r="E29" s="68" t="s">
        <v>128</v>
      </c>
      <c r="F29" s="68" t="s">
        <v>129</v>
      </c>
      <c r="G29" s="68" t="s">
        <v>270</v>
      </c>
      <c r="H29" s="68" t="s">
        <v>271</v>
      </c>
      <c r="I29" s="78">
        <v>5889.4</v>
      </c>
      <c r="J29" s="78">
        <v>5889.4</v>
      </c>
      <c r="K29" s="109">
        <v>5889.4</v>
      </c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</row>
    <row r="30" customHeight="1" spans="1:23">
      <c r="A30" s="68" t="s">
        <v>309</v>
      </c>
      <c r="B30" s="68" t="s">
        <v>326</v>
      </c>
      <c r="C30" s="68" t="s">
        <v>327</v>
      </c>
      <c r="D30" s="68" t="s">
        <v>70</v>
      </c>
      <c r="E30" s="68" t="s">
        <v>126</v>
      </c>
      <c r="F30" s="68" t="s">
        <v>127</v>
      </c>
      <c r="G30" s="68" t="s">
        <v>270</v>
      </c>
      <c r="H30" s="68" t="s">
        <v>271</v>
      </c>
      <c r="I30" s="78">
        <v>27541.84</v>
      </c>
      <c r="J30" s="78">
        <v>27541.84</v>
      </c>
      <c r="K30" s="109">
        <v>27541.84</v>
      </c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</row>
    <row r="31" customHeight="1" spans="1:23">
      <c r="A31" s="68" t="s">
        <v>309</v>
      </c>
      <c r="B31" s="68" t="s">
        <v>328</v>
      </c>
      <c r="C31" s="68" t="s">
        <v>329</v>
      </c>
      <c r="D31" s="68" t="s">
        <v>70</v>
      </c>
      <c r="E31" s="68" t="s">
        <v>120</v>
      </c>
      <c r="F31" s="68" t="s">
        <v>121</v>
      </c>
      <c r="G31" s="68" t="s">
        <v>270</v>
      </c>
      <c r="H31" s="68" t="s">
        <v>271</v>
      </c>
      <c r="I31" s="78">
        <v>376219.71</v>
      </c>
      <c r="J31" s="78">
        <v>376219.71</v>
      </c>
      <c r="K31" s="109">
        <v>376219.71</v>
      </c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</row>
    <row r="32" customHeight="1" spans="1:23">
      <c r="A32" s="68" t="s">
        <v>309</v>
      </c>
      <c r="B32" s="68" t="s">
        <v>330</v>
      </c>
      <c r="C32" s="68" t="s">
        <v>331</v>
      </c>
      <c r="D32" s="68" t="s">
        <v>70</v>
      </c>
      <c r="E32" s="68" t="s">
        <v>112</v>
      </c>
      <c r="F32" s="68" t="s">
        <v>113</v>
      </c>
      <c r="G32" s="68" t="s">
        <v>270</v>
      </c>
      <c r="H32" s="68" t="s">
        <v>271</v>
      </c>
      <c r="I32" s="78">
        <v>1688349</v>
      </c>
      <c r="J32" s="78">
        <v>1688349</v>
      </c>
      <c r="K32" s="109">
        <v>1688349</v>
      </c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</row>
    <row r="33" customHeight="1" spans="1:23">
      <c r="A33" s="68" t="s">
        <v>309</v>
      </c>
      <c r="B33" s="68" t="s">
        <v>332</v>
      </c>
      <c r="C33" s="68" t="s">
        <v>333</v>
      </c>
      <c r="D33" s="68" t="s">
        <v>70</v>
      </c>
      <c r="E33" s="68" t="s">
        <v>126</v>
      </c>
      <c r="F33" s="68" t="s">
        <v>127</v>
      </c>
      <c r="G33" s="68" t="s">
        <v>270</v>
      </c>
      <c r="H33" s="68" t="s">
        <v>271</v>
      </c>
      <c r="I33" s="78">
        <v>11285.52</v>
      </c>
      <c r="J33" s="78">
        <v>11285.52</v>
      </c>
      <c r="K33" s="109">
        <v>11285.52</v>
      </c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</row>
    <row r="34" customHeight="1" spans="1:23">
      <c r="A34" s="68" t="s">
        <v>309</v>
      </c>
      <c r="B34" s="68" t="s">
        <v>334</v>
      </c>
      <c r="C34" s="68" t="s">
        <v>335</v>
      </c>
      <c r="D34" s="68" t="s">
        <v>70</v>
      </c>
      <c r="E34" s="68" t="s">
        <v>114</v>
      </c>
      <c r="F34" s="68" t="s">
        <v>115</v>
      </c>
      <c r="G34" s="68" t="s">
        <v>270</v>
      </c>
      <c r="H34" s="68" t="s">
        <v>271</v>
      </c>
      <c r="I34" s="78">
        <v>2700</v>
      </c>
      <c r="J34" s="78">
        <v>2700</v>
      </c>
      <c r="K34" s="109">
        <v>2700</v>
      </c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</row>
    <row r="35" customHeight="1" spans="1:23">
      <c r="A35" s="68" t="s">
        <v>309</v>
      </c>
      <c r="B35" s="68" t="s">
        <v>336</v>
      </c>
      <c r="C35" s="68" t="s">
        <v>337</v>
      </c>
      <c r="D35" s="68" t="s">
        <v>70</v>
      </c>
      <c r="E35" s="68" t="s">
        <v>134</v>
      </c>
      <c r="F35" s="68" t="s">
        <v>135</v>
      </c>
      <c r="G35" s="68" t="s">
        <v>270</v>
      </c>
      <c r="H35" s="68" t="s">
        <v>271</v>
      </c>
      <c r="I35" s="78">
        <v>502</v>
      </c>
      <c r="J35" s="78">
        <v>502</v>
      </c>
      <c r="K35" s="109">
        <v>502</v>
      </c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</row>
    <row r="36" customHeight="1" spans="1:23">
      <c r="A36" s="68" t="s">
        <v>309</v>
      </c>
      <c r="B36" s="68" t="s">
        <v>338</v>
      </c>
      <c r="C36" s="68" t="s">
        <v>339</v>
      </c>
      <c r="D36" s="68" t="s">
        <v>70</v>
      </c>
      <c r="E36" s="68" t="s">
        <v>114</v>
      </c>
      <c r="F36" s="68" t="s">
        <v>115</v>
      </c>
      <c r="G36" s="68" t="s">
        <v>270</v>
      </c>
      <c r="H36" s="68" t="s">
        <v>271</v>
      </c>
      <c r="I36" s="78">
        <v>907</v>
      </c>
      <c r="J36" s="78">
        <v>907</v>
      </c>
      <c r="K36" s="109">
        <v>907</v>
      </c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</row>
    <row r="37" customHeight="1" spans="1:23">
      <c r="A37" s="68" t="s">
        <v>309</v>
      </c>
      <c r="B37" s="68" t="s">
        <v>340</v>
      </c>
      <c r="C37" s="68" t="s">
        <v>341</v>
      </c>
      <c r="D37" s="68" t="s">
        <v>70</v>
      </c>
      <c r="E37" s="68" t="s">
        <v>134</v>
      </c>
      <c r="F37" s="68" t="s">
        <v>135</v>
      </c>
      <c r="G37" s="68" t="s">
        <v>270</v>
      </c>
      <c r="H37" s="68" t="s">
        <v>271</v>
      </c>
      <c r="I37" s="78">
        <v>408440</v>
      </c>
      <c r="J37" s="78">
        <v>408440</v>
      </c>
      <c r="K37" s="109">
        <v>408440</v>
      </c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</row>
    <row r="38" customHeight="1" spans="1:23">
      <c r="A38" s="68" t="s">
        <v>309</v>
      </c>
      <c r="B38" s="68" t="s">
        <v>342</v>
      </c>
      <c r="C38" s="68" t="s">
        <v>343</v>
      </c>
      <c r="D38" s="68" t="s">
        <v>70</v>
      </c>
      <c r="E38" s="68" t="s">
        <v>112</v>
      </c>
      <c r="F38" s="68" t="s">
        <v>113</v>
      </c>
      <c r="G38" s="68" t="s">
        <v>270</v>
      </c>
      <c r="H38" s="68" t="s">
        <v>271</v>
      </c>
      <c r="I38" s="78">
        <v>289400</v>
      </c>
      <c r="J38" s="78">
        <v>289400</v>
      </c>
      <c r="K38" s="109">
        <v>289400</v>
      </c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</row>
    <row r="39" customHeight="1" spans="1:23">
      <c r="A39" s="68" t="s">
        <v>309</v>
      </c>
      <c r="B39" s="68" t="s">
        <v>344</v>
      </c>
      <c r="C39" s="68" t="s">
        <v>345</v>
      </c>
      <c r="D39" s="68" t="s">
        <v>70</v>
      </c>
      <c r="E39" s="68" t="s">
        <v>108</v>
      </c>
      <c r="F39" s="68" t="s">
        <v>109</v>
      </c>
      <c r="G39" s="68" t="s">
        <v>270</v>
      </c>
      <c r="H39" s="68" t="s">
        <v>271</v>
      </c>
      <c r="I39" s="78">
        <v>548333.12</v>
      </c>
      <c r="J39" s="78">
        <v>548333.12</v>
      </c>
      <c r="K39" s="109">
        <v>548333.12</v>
      </c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</row>
    <row r="40" customHeight="1" spans="1:23">
      <c r="A40" s="68" t="s">
        <v>309</v>
      </c>
      <c r="B40" s="68" t="s">
        <v>344</v>
      </c>
      <c r="C40" s="68" t="s">
        <v>345</v>
      </c>
      <c r="D40" s="68" t="s">
        <v>70</v>
      </c>
      <c r="E40" s="68" t="s">
        <v>110</v>
      </c>
      <c r="F40" s="68" t="s">
        <v>111</v>
      </c>
      <c r="G40" s="68" t="s">
        <v>270</v>
      </c>
      <c r="H40" s="68" t="s">
        <v>271</v>
      </c>
      <c r="I40" s="78">
        <v>9618</v>
      </c>
      <c r="J40" s="78">
        <v>9618</v>
      </c>
      <c r="K40" s="109">
        <v>9618</v>
      </c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</row>
    <row r="41" customHeight="1" spans="1:23">
      <c r="A41" s="68" t="s">
        <v>309</v>
      </c>
      <c r="B41" s="68" t="s">
        <v>344</v>
      </c>
      <c r="C41" s="68" t="s">
        <v>345</v>
      </c>
      <c r="D41" s="68" t="s">
        <v>70</v>
      </c>
      <c r="E41" s="68" t="s">
        <v>112</v>
      </c>
      <c r="F41" s="68" t="s">
        <v>113</v>
      </c>
      <c r="G41" s="68" t="s">
        <v>270</v>
      </c>
      <c r="H41" s="68" t="s">
        <v>271</v>
      </c>
      <c r="I41" s="78">
        <v>1094679</v>
      </c>
      <c r="J41" s="78">
        <v>1094679</v>
      </c>
      <c r="K41" s="109">
        <v>1094679</v>
      </c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</row>
    <row r="42" customHeight="1" spans="1:23">
      <c r="A42" s="68" t="s">
        <v>309</v>
      </c>
      <c r="B42" s="68" t="s">
        <v>344</v>
      </c>
      <c r="C42" s="68" t="s">
        <v>345</v>
      </c>
      <c r="D42" s="68" t="s">
        <v>70</v>
      </c>
      <c r="E42" s="68" t="s">
        <v>114</v>
      </c>
      <c r="F42" s="68" t="s">
        <v>115</v>
      </c>
      <c r="G42" s="68" t="s">
        <v>270</v>
      </c>
      <c r="H42" s="68" t="s">
        <v>271</v>
      </c>
      <c r="I42" s="78">
        <v>989432.68</v>
      </c>
      <c r="J42" s="78">
        <v>989432.68</v>
      </c>
      <c r="K42" s="109">
        <v>989432.68</v>
      </c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</row>
    <row r="43" customHeight="1" spans="1:23">
      <c r="A43" s="68" t="s">
        <v>309</v>
      </c>
      <c r="B43" s="68" t="s">
        <v>344</v>
      </c>
      <c r="C43" s="68" t="s">
        <v>345</v>
      </c>
      <c r="D43" s="68" t="s">
        <v>70</v>
      </c>
      <c r="E43" s="68" t="s">
        <v>150</v>
      </c>
      <c r="F43" s="68" t="s">
        <v>151</v>
      </c>
      <c r="G43" s="68" t="s">
        <v>270</v>
      </c>
      <c r="H43" s="68" t="s">
        <v>271</v>
      </c>
      <c r="I43" s="78">
        <v>118000</v>
      </c>
      <c r="J43" s="78">
        <v>118000</v>
      </c>
      <c r="K43" s="109">
        <v>118000</v>
      </c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</row>
    <row r="44" customHeight="1" spans="1:23">
      <c r="A44" s="68" t="s">
        <v>309</v>
      </c>
      <c r="B44" s="68" t="s">
        <v>346</v>
      </c>
      <c r="C44" s="68" t="s">
        <v>347</v>
      </c>
      <c r="D44" s="68" t="s">
        <v>70</v>
      </c>
      <c r="E44" s="68" t="s">
        <v>124</v>
      </c>
      <c r="F44" s="68" t="s">
        <v>125</v>
      </c>
      <c r="G44" s="68" t="s">
        <v>270</v>
      </c>
      <c r="H44" s="68" t="s">
        <v>271</v>
      </c>
      <c r="I44" s="78">
        <v>32505</v>
      </c>
      <c r="J44" s="78">
        <v>32505</v>
      </c>
      <c r="K44" s="109">
        <v>32505</v>
      </c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</row>
    <row r="45" customHeight="1" spans="1:23">
      <c r="A45" s="68" t="s">
        <v>309</v>
      </c>
      <c r="B45" s="68" t="s">
        <v>348</v>
      </c>
      <c r="C45" s="68" t="s">
        <v>349</v>
      </c>
      <c r="D45" s="68" t="s">
        <v>70</v>
      </c>
      <c r="E45" s="68" t="s">
        <v>112</v>
      </c>
      <c r="F45" s="68" t="s">
        <v>113</v>
      </c>
      <c r="G45" s="68" t="s">
        <v>270</v>
      </c>
      <c r="H45" s="68" t="s">
        <v>271</v>
      </c>
      <c r="I45" s="78">
        <v>274100</v>
      </c>
      <c r="J45" s="78">
        <v>274100</v>
      </c>
      <c r="K45" s="109">
        <v>274100</v>
      </c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</row>
    <row r="46" customHeight="1" spans="1:23">
      <c r="A46" s="68" t="s">
        <v>309</v>
      </c>
      <c r="B46" s="68" t="s">
        <v>350</v>
      </c>
      <c r="C46" s="68" t="s">
        <v>351</v>
      </c>
      <c r="D46" s="68" t="s">
        <v>70</v>
      </c>
      <c r="E46" s="68" t="s">
        <v>150</v>
      </c>
      <c r="F46" s="68" t="s">
        <v>151</v>
      </c>
      <c r="G46" s="68" t="s">
        <v>270</v>
      </c>
      <c r="H46" s="68" t="s">
        <v>271</v>
      </c>
      <c r="I46" s="78">
        <v>87100</v>
      </c>
      <c r="J46" s="78">
        <v>87100</v>
      </c>
      <c r="K46" s="109">
        <v>87100</v>
      </c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</row>
    <row r="47" customHeight="1" spans="1:23">
      <c r="A47" s="68" t="s">
        <v>309</v>
      </c>
      <c r="B47" s="68" t="s">
        <v>352</v>
      </c>
      <c r="C47" s="68" t="s">
        <v>353</v>
      </c>
      <c r="D47" s="68" t="s">
        <v>70</v>
      </c>
      <c r="E47" s="68" t="s">
        <v>124</v>
      </c>
      <c r="F47" s="68" t="s">
        <v>125</v>
      </c>
      <c r="G47" s="68" t="s">
        <v>270</v>
      </c>
      <c r="H47" s="68" t="s">
        <v>271</v>
      </c>
      <c r="I47" s="78">
        <v>136500</v>
      </c>
      <c r="J47" s="78">
        <v>136500</v>
      </c>
      <c r="K47" s="109">
        <v>136500</v>
      </c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</row>
    <row r="48" customHeight="1" spans="1:23">
      <c r="A48" s="68" t="s">
        <v>309</v>
      </c>
      <c r="B48" s="68" t="s">
        <v>354</v>
      </c>
      <c r="C48" s="68" t="s">
        <v>355</v>
      </c>
      <c r="D48" s="68" t="s">
        <v>70</v>
      </c>
      <c r="E48" s="68" t="s">
        <v>126</v>
      </c>
      <c r="F48" s="68" t="s">
        <v>127</v>
      </c>
      <c r="G48" s="68" t="s">
        <v>260</v>
      </c>
      <c r="H48" s="68" t="s">
        <v>261</v>
      </c>
      <c r="I48" s="78">
        <v>9100</v>
      </c>
      <c r="J48" s="78">
        <v>9100</v>
      </c>
      <c r="K48" s="109">
        <v>9100</v>
      </c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</row>
    <row r="49" customHeight="1" spans="1:23">
      <c r="A49" s="68" t="s">
        <v>309</v>
      </c>
      <c r="B49" s="68" t="s">
        <v>356</v>
      </c>
      <c r="C49" s="68" t="s">
        <v>357</v>
      </c>
      <c r="D49" s="68" t="s">
        <v>70</v>
      </c>
      <c r="E49" s="68" t="s">
        <v>126</v>
      </c>
      <c r="F49" s="68" t="s">
        <v>127</v>
      </c>
      <c r="G49" s="68" t="s">
        <v>260</v>
      </c>
      <c r="H49" s="68" t="s">
        <v>261</v>
      </c>
      <c r="I49" s="78">
        <v>4400</v>
      </c>
      <c r="J49" s="78">
        <v>4400</v>
      </c>
      <c r="K49" s="109">
        <v>4400</v>
      </c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</row>
    <row r="50" customHeight="1" spans="1:23">
      <c r="A50" s="68" t="s">
        <v>309</v>
      </c>
      <c r="B50" s="68" t="s">
        <v>358</v>
      </c>
      <c r="C50" s="68" t="s">
        <v>359</v>
      </c>
      <c r="D50" s="68" t="s">
        <v>70</v>
      </c>
      <c r="E50" s="68" t="s">
        <v>120</v>
      </c>
      <c r="F50" s="68" t="s">
        <v>121</v>
      </c>
      <c r="G50" s="68" t="s">
        <v>270</v>
      </c>
      <c r="H50" s="68" t="s">
        <v>271</v>
      </c>
      <c r="I50" s="78">
        <v>302100</v>
      </c>
      <c r="J50" s="78">
        <v>302100</v>
      </c>
      <c r="K50" s="109">
        <v>302100</v>
      </c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</row>
    <row r="51" customHeight="1" spans="1:23">
      <c r="A51" s="68" t="s">
        <v>309</v>
      </c>
      <c r="B51" s="68" t="s">
        <v>360</v>
      </c>
      <c r="C51" s="68" t="s">
        <v>361</v>
      </c>
      <c r="D51" s="68" t="s">
        <v>70</v>
      </c>
      <c r="E51" s="68" t="s">
        <v>122</v>
      </c>
      <c r="F51" s="68" t="s">
        <v>123</v>
      </c>
      <c r="G51" s="68" t="s">
        <v>270</v>
      </c>
      <c r="H51" s="68" t="s">
        <v>271</v>
      </c>
      <c r="I51" s="78">
        <v>130000</v>
      </c>
      <c r="J51" s="78">
        <v>130000</v>
      </c>
      <c r="K51" s="109">
        <v>130000</v>
      </c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</row>
    <row r="52" customHeight="1" spans="1:23">
      <c r="A52" s="68" t="s">
        <v>309</v>
      </c>
      <c r="B52" s="68" t="s">
        <v>362</v>
      </c>
      <c r="C52" s="68" t="s">
        <v>363</v>
      </c>
      <c r="D52" s="68" t="s">
        <v>70</v>
      </c>
      <c r="E52" s="68" t="s">
        <v>134</v>
      </c>
      <c r="F52" s="68" t="s">
        <v>135</v>
      </c>
      <c r="G52" s="68" t="s">
        <v>270</v>
      </c>
      <c r="H52" s="68" t="s">
        <v>271</v>
      </c>
      <c r="I52" s="78">
        <v>92100</v>
      </c>
      <c r="J52" s="78">
        <v>92100</v>
      </c>
      <c r="K52" s="109">
        <v>92100</v>
      </c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</row>
    <row r="53" customHeight="1" spans="1:23">
      <c r="A53" s="68" t="s">
        <v>309</v>
      </c>
      <c r="B53" s="68" t="s">
        <v>364</v>
      </c>
      <c r="C53" s="68" t="s">
        <v>365</v>
      </c>
      <c r="D53" s="68" t="s">
        <v>70</v>
      </c>
      <c r="E53" s="68" t="s">
        <v>114</v>
      </c>
      <c r="F53" s="68" t="s">
        <v>115</v>
      </c>
      <c r="G53" s="68" t="s">
        <v>270</v>
      </c>
      <c r="H53" s="68" t="s">
        <v>271</v>
      </c>
      <c r="I53" s="78">
        <v>730900</v>
      </c>
      <c r="J53" s="78">
        <v>730900</v>
      </c>
      <c r="K53" s="109">
        <v>730900</v>
      </c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</row>
    <row r="54" customHeight="1" spans="1:23">
      <c r="A54" s="68" t="s">
        <v>309</v>
      </c>
      <c r="B54" s="68" t="s">
        <v>366</v>
      </c>
      <c r="C54" s="68" t="s">
        <v>367</v>
      </c>
      <c r="D54" s="68" t="s">
        <v>70</v>
      </c>
      <c r="E54" s="68" t="s">
        <v>112</v>
      </c>
      <c r="F54" s="68" t="s">
        <v>113</v>
      </c>
      <c r="G54" s="68" t="s">
        <v>270</v>
      </c>
      <c r="H54" s="68" t="s">
        <v>271</v>
      </c>
      <c r="I54" s="78">
        <v>52300</v>
      </c>
      <c r="J54" s="78">
        <v>52300</v>
      </c>
      <c r="K54" s="109">
        <v>52300</v>
      </c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</row>
    <row r="55" customHeight="1" spans="1:23">
      <c r="A55" s="68" t="s">
        <v>309</v>
      </c>
      <c r="B55" s="68" t="s">
        <v>368</v>
      </c>
      <c r="C55" s="68" t="s">
        <v>369</v>
      </c>
      <c r="D55" s="68" t="s">
        <v>70</v>
      </c>
      <c r="E55" s="68" t="s">
        <v>134</v>
      </c>
      <c r="F55" s="68" t="s">
        <v>135</v>
      </c>
      <c r="G55" s="68" t="s">
        <v>270</v>
      </c>
      <c r="H55" s="68" t="s">
        <v>271</v>
      </c>
      <c r="I55" s="78">
        <v>42460</v>
      </c>
      <c r="J55" s="78">
        <v>42460</v>
      </c>
      <c r="K55" s="109">
        <v>42460</v>
      </c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</row>
    <row r="56" customHeight="1" spans="1:23">
      <c r="A56" s="68" t="s">
        <v>309</v>
      </c>
      <c r="B56" s="68" t="s">
        <v>370</v>
      </c>
      <c r="C56" s="68" t="s">
        <v>371</v>
      </c>
      <c r="D56" s="68" t="s">
        <v>70</v>
      </c>
      <c r="E56" s="68" t="s">
        <v>134</v>
      </c>
      <c r="F56" s="68" t="s">
        <v>135</v>
      </c>
      <c r="G56" s="68" t="s">
        <v>270</v>
      </c>
      <c r="H56" s="68" t="s">
        <v>271</v>
      </c>
      <c r="I56" s="78">
        <v>156000</v>
      </c>
      <c r="J56" s="78">
        <v>156000</v>
      </c>
      <c r="K56" s="109">
        <v>156000</v>
      </c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</row>
    <row r="57" customHeight="1" spans="1:23">
      <c r="A57" s="33" t="s">
        <v>196</v>
      </c>
      <c r="B57" s="34"/>
      <c r="C57" s="34"/>
      <c r="D57" s="34"/>
      <c r="E57" s="34"/>
      <c r="F57" s="34"/>
      <c r="G57" s="34"/>
      <c r="H57" s="35"/>
      <c r="I57" s="78">
        <v>9525107.94</v>
      </c>
      <c r="J57" s="78">
        <v>9525107.94</v>
      </c>
      <c r="K57" s="109">
        <v>9525107.94</v>
      </c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</row>
  </sheetData>
  <mergeCells count="28">
    <mergeCell ref="A2:W2"/>
    <mergeCell ref="A3:H3"/>
    <mergeCell ref="J4:M4"/>
    <mergeCell ref="N4:P4"/>
    <mergeCell ref="R4:W4"/>
    <mergeCell ref="A57:H5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32"/>
  <sheetViews>
    <sheetView showZeros="0" workbookViewId="0">
      <pane ySplit="1" topLeftCell="A2" activePane="bottomLeft" state="frozen"/>
      <selection/>
      <selection pane="bottomLeft" activeCell="A4" sqref="A4"/>
    </sheetView>
  </sheetViews>
  <sheetFormatPr defaultColWidth="9.14166666666667" defaultRowHeight="12" customHeight="1"/>
  <cols>
    <col min="1" max="1" width="34.2833333333333" style="1" customWidth="1"/>
    <col min="2" max="2" width="29" style="1" customWidth="1"/>
    <col min="3" max="5" width="23.575" style="1" customWidth="1"/>
    <col min="6" max="6" width="11.2833333333333" style="1" customWidth="1"/>
    <col min="7" max="7" width="25.1416666666667" style="1" customWidth="1"/>
    <col min="8" max="8" width="15.575" style="1" customWidth="1"/>
    <col min="9" max="9" width="13.425" style="1" customWidth="1"/>
    <col min="10" max="10" width="18.85" style="1" customWidth="1"/>
  </cols>
  <sheetData>
    <row r="1" customHeight="1" spans="10:10">
      <c r="J1" s="3" t="s">
        <v>372</v>
      </c>
    </row>
    <row r="2" ht="28" customHeight="1" spans="1:10">
      <c r="A2" s="64" t="str">
        <f>"2025"&amp;"年部门项目支出绩效目标表"</f>
        <v>2025年部门项目支出绩效目标表</v>
      </c>
      <c r="B2" s="4"/>
      <c r="C2" s="4"/>
      <c r="D2" s="4"/>
      <c r="E2" s="4"/>
      <c r="F2" s="65"/>
      <c r="G2" s="4"/>
      <c r="H2" s="65"/>
      <c r="I2" s="65"/>
      <c r="J2" s="4"/>
    </row>
    <row r="3" ht="23" customHeight="1" spans="1:1">
      <c r="A3" s="5" t="str">
        <f>"单位名称："&amp;"寻甸回族彝族自治县退役军人事务局"</f>
        <v>单位名称：寻甸回族彝族自治县退役军人事务局</v>
      </c>
    </row>
    <row r="4" ht="17.25" customHeight="1" spans="1:10">
      <c r="A4" s="66" t="s">
        <v>208</v>
      </c>
      <c r="B4" s="66" t="s">
        <v>373</v>
      </c>
      <c r="C4" s="66" t="s">
        <v>374</v>
      </c>
      <c r="D4" s="66" t="s">
        <v>375</v>
      </c>
      <c r="E4" s="66" t="s">
        <v>376</v>
      </c>
      <c r="F4" s="67" t="s">
        <v>377</v>
      </c>
      <c r="G4" s="66" t="s">
        <v>378</v>
      </c>
      <c r="H4" s="67" t="s">
        <v>379</v>
      </c>
      <c r="I4" s="67" t="s">
        <v>380</v>
      </c>
      <c r="J4" s="66" t="s">
        <v>381</v>
      </c>
    </row>
    <row r="5" ht="44.25" customHeight="1" spans="1:10">
      <c r="A5" s="132">
        <v>1</v>
      </c>
      <c r="B5" s="132">
        <v>2</v>
      </c>
      <c r="C5" s="132">
        <v>3</v>
      </c>
      <c r="D5" s="132">
        <v>4</v>
      </c>
      <c r="E5" s="132">
        <v>5</v>
      </c>
      <c r="F5" s="36">
        <v>6</v>
      </c>
      <c r="G5" s="132">
        <v>7</v>
      </c>
      <c r="H5" s="36">
        <v>8</v>
      </c>
      <c r="I5" s="36">
        <v>9</v>
      </c>
      <c r="J5" s="132">
        <v>10</v>
      </c>
    </row>
    <row r="6" ht="18.75" customHeight="1" spans="1:10">
      <c r="A6" s="30" t="s">
        <v>70</v>
      </c>
      <c r="B6" s="68"/>
      <c r="C6" s="68"/>
      <c r="D6" s="68"/>
      <c r="E6" s="54"/>
      <c r="F6" s="69"/>
      <c r="G6" s="54"/>
      <c r="H6" s="69"/>
      <c r="I6" s="69"/>
      <c r="J6" s="54"/>
    </row>
    <row r="7" ht="42" customHeight="1" spans="1:10">
      <c r="A7" s="133" t="s">
        <v>70</v>
      </c>
      <c r="B7" s="21"/>
      <c r="C7" s="21"/>
      <c r="D7" s="21"/>
      <c r="E7" s="30"/>
      <c r="F7" s="21"/>
      <c r="G7" s="30"/>
      <c r="H7" s="21"/>
      <c r="I7" s="21"/>
      <c r="J7" s="30"/>
    </row>
    <row r="8" ht="42" customHeight="1" spans="1:10">
      <c r="A8" s="134" t="s">
        <v>331</v>
      </c>
      <c r="B8" s="21" t="s">
        <v>382</v>
      </c>
      <c r="C8" s="21" t="s">
        <v>383</v>
      </c>
      <c r="D8" s="21" t="s">
        <v>384</v>
      </c>
      <c r="E8" s="30" t="s">
        <v>385</v>
      </c>
      <c r="F8" s="21" t="s">
        <v>386</v>
      </c>
      <c r="G8" s="30" t="s">
        <v>387</v>
      </c>
      <c r="H8" s="21" t="s">
        <v>388</v>
      </c>
      <c r="I8" s="21" t="s">
        <v>389</v>
      </c>
      <c r="J8" s="30" t="s">
        <v>390</v>
      </c>
    </row>
    <row r="9" customHeight="1" spans="1:10">
      <c r="A9" s="134"/>
      <c r="B9" s="21" t="s">
        <v>382</v>
      </c>
      <c r="C9" s="21" t="s">
        <v>391</v>
      </c>
      <c r="D9" s="21" t="s">
        <v>392</v>
      </c>
      <c r="E9" s="30" t="s">
        <v>393</v>
      </c>
      <c r="F9" s="21" t="s">
        <v>394</v>
      </c>
      <c r="G9" s="30" t="s">
        <v>395</v>
      </c>
      <c r="H9" s="21" t="s">
        <v>388</v>
      </c>
      <c r="I9" s="21" t="s">
        <v>389</v>
      </c>
      <c r="J9" s="30" t="s">
        <v>396</v>
      </c>
    </row>
    <row r="10" customHeight="1" spans="1:10">
      <c r="A10" s="134"/>
      <c r="B10" s="21" t="s">
        <v>382</v>
      </c>
      <c r="C10" s="21" t="s">
        <v>397</v>
      </c>
      <c r="D10" s="21" t="s">
        <v>398</v>
      </c>
      <c r="E10" s="30" t="s">
        <v>399</v>
      </c>
      <c r="F10" s="21" t="s">
        <v>394</v>
      </c>
      <c r="G10" s="30" t="s">
        <v>395</v>
      </c>
      <c r="H10" s="21" t="s">
        <v>388</v>
      </c>
      <c r="I10" s="21" t="s">
        <v>389</v>
      </c>
      <c r="J10" s="30" t="s">
        <v>400</v>
      </c>
    </row>
    <row r="11" customHeight="1" spans="1:10">
      <c r="A11" s="134" t="s">
        <v>315</v>
      </c>
      <c r="B11" s="21" t="s">
        <v>401</v>
      </c>
      <c r="C11" s="21" t="s">
        <v>383</v>
      </c>
      <c r="D11" s="21" t="s">
        <v>384</v>
      </c>
      <c r="E11" s="30" t="s">
        <v>402</v>
      </c>
      <c r="F11" s="21" t="s">
        <v>386</v>
      </c>
      <c r="G11" s="30" t="s">
        <v>387</v>
      </c>
      <c r="H11" s="21" t="s">
        <v>388</v>
      </c>
      <c r="I11" s="21" t="s">
        <v>389</v>
      </c>
      <c r="J11" s="30" t="s">
        <v>403</v>
      </c>
    </row>
    <row r="12" customHeight="1" spans="1:10">
      <c r="A12" s="134"/>
      <c r="B12" s="21" t="s">
        <v>401</v>
      </c>
      <c r="C12" s="21" t="s">
        <v>391</v>
      </c>
      <c r="D12" s="21" t="s">
        <v>392</v>
      </c>
      <c r="E12" s="30" t="s">
        <v>404</v>
      </c>
      <c r="F12" s="21" t="s">
        <v>394</v>
      </c>
      <c r="G12" s="30" t="s">
        <v>395</v>
      </c>
      <c r="H12" s="21" t="s">
        <v>388</v>
      </c>
      <c r="I12" s="21" t="s">
        <v>389</v>
      </c>
      <c r="J12" s="30" t="s">
        <v>396</v>
      </c>
    </row>
    <row r="13" customHeight="1" spans="1:10">
      <c r="A13" s="134"/>
      <c r="B13" s="21" t="s">
        <v>401</v>
      </c>
      <c r="C13" s="21" t="s">
        <v>397</v>
      </c>
      <c r="D13" s="21" t="s">
        <v>398</v>
      </c>
      <c r="E13" s="30" t="s">
        <v>405</v>
      </c>
      <c r="F13" s="21" t="s">
        <v>394</v>
      </c>
      <c r="G13" s="30" t="s">
        <v>395</v>
      </c>
      <c r="H13" s="21" t="s">
        <v>388</v>
      </c>
      <c r="I13" s="21" t="s">
        <v>389</v>
      </c>
      <c r="J13" s="30" t="s">
        <v>400</v>
      </c>
    </row>
    <row r="14" customHeight="1" spans="1:10">
      <c r="A14" s="134" t="s">
        <v>339</v>
      </c>
      <c r="B14" s="21" t="s">
        <v>406</v>
      </c>
      <c r="C14" s="21" t="s">
        <v>383</v>
      </c>
      <c r="D14" s="21" t="s">
        <v>384</v>
      </c>
      <c r="E14" s="30" t="s">
        <v>407</v>
      </c>
      <c r="F14" s="21" t="s">
        <v>386</v>
      </c>
      <c r="G14" s="30" t="s">
        <v>387</v>
      </c>
      <c r="H14" s="21" t="s">
        <v>388</v>
      </c>
      <c r="I14" s="21" t="s">
        <v>389</v>
      </c>
      <c r="J14" s="30" t="s">
        <v>408</v>
      </c>
    </row>
    <row r="15" customHeight="1" spans="1:10">
      <c r="A15" s="134"/>
      <c r="B15" s="21" t="s">
        <v>406</v>
      </c>
      <c r="C15" s="21" t="s">
        <v>391</v>
      </c>
      <c r="D15" s="21" t="s">
        <v>392</v>
      </c>
      <c r="E15" s="30" t="s">
        <v>393</v>
      </c>
      <c r="F15" s="21" t="s">
        <v>394</v>
      </c>
      <c r="G15" s="30" t="s">
        <v>395</v>
      </c>
      <c r="H15" s="21" t="s">
        <v>388</v>
      </c>
      <c r="I15" s="21" t="s">
        <v>389</v>
      </c>
      <c r="J15" s="30" t="s">
        <v>396</v>
      </c>
    </row>
    <row r="16" customHeight="1" spans="1:10">
      <c r="A16" s="134"/>
      <c r="B16" s="21" t="s">
        <v>406</v>
      </c>
      <c r="C16" s="21" t="s">
        <v>397</v>
      </c>
      <c r="D16" s="21" t="s">
        <v>398</v>
      </c>
      <c r="E16" s="30" t="s">
        <v>399</v>
      </c>
      <c r="F16" s="21" t="s">
        <v>394</v>
      </c>
      <c r="G16" s="30" t="s">
        <v>395</v>
      </c>
      <c r="H16" s="21" t="s">
        <v>388</v>
      </c>
      <c r="I16" s="21" t="s">
        <v>389</v>
      </c>
      <c r="J16" s="30" t="s">
        <v>400</v>
      </c>
    </row>
    <row r="17" customHeight="1" spans="1:10">
      <c r="A17" s="134" t="s">
        <v>313</v>
      </c>
      <c r="B17" s="21" t="s">
        <v>409</v>
      </c>
      <c r="C17" s="21" t="s">
        <v>383</v>
      </c>
      <c r="D17" s="21" t="s">
        <v>384</v>
      </c>
      <c r="E17" s="30" t="s">
        <v>410</v>
      </c>
      <c r="F17" s="21" t="s">
        <v>386</v>
      </c>
      <c r="G17" s="30" t="s">
        <v>387</v>
      </c>
      <c r="H17" s="21" t="s">
        <v>388</v>
      </c>
      <c r="I17" s="21" t="s">
        <v>389</v>
      </c>
      <c r="J17" s="30" t="s">
        <v>403</v>
      </c>
    </row>
    <row r="18" customHeight="1" spans="1:10">
      <c r="A18" s="134"/>
      <c r="B18" s="21" t="s">
        <v>409</v>
      </c>
      <c r="C18" s="21" t="s">
        <v>391</v>
      </c>
      <c r="D18" s="21" t="s">
        <v>392</v>
      </c>
      <c r="E18" s="30" t="s">
        <v>404</v>
      </c>
      <c r="F18" s="21" t="s">
        <v>394</v>
      </c>
      <c r="G18" s="30" t="s">
        <v>395</v>
      </c>
      <c r="H18" s="21" t="s">
        <v>388</v>
      </c>
      <c r="I18" s="21" t="s">
        <v>389</v>
      </c>
      <c r="J18" s="30" t="s">
        <v>411</v>
      </c>
    </row>
    <row r="19" customHeight="1" spans="1:10">
      <c r="A19" s="134"/>
      <c r="B19" s="21" t="s">
        <v>409</v>
      </c>
      <c r="C19" s="21" t="s">
        <v>397</v>
      </c>
      <c r="D19" s="21" t="s">
        <v>398</v>
      </c>
      <c r="E19" s="30" t="s">
        <v>405</v>
      </c>
      <c r="F19" s="21" t="s">
        <v>394</v>
      </c>
      <c r="G19" s="30" t="s">
        <v>395</v>
      </c>
      <c r="H19" s="21" t="s">
        <v>388</v>
      </c>
      <c r="I19" s="21" t="s">
        <v>389</v>
      </c>
      <c r="J19" s="30" t="s">
        <v>400</v>
      </c>
    </row>
    <row r="20" customHeight="1" spans="1:10">
      <c r="A20" s="134" t="s">
        <v>371</v>
      </c>
      <c r="B20" s="21" t="s">
        <v>412</v>
      </c>
      <c r="C20" s="21" t="s">
        <v>383</v>
      </c>
      <c r="D20" s="21" t="s">
        <v>384</v>
      </c>
      <c r="E20" s="30" t="s">
        <v>407</v>
      </c>
      <c r="F20" s="21" t="s">
        <v>386</v>
      </c>
      <c r="G20" s="30" t="s">
        <v>387</v>
      </c>
      <c r="H20" s="21" t="s">
        <v>388</v>
      </c>
      <c r="I20" s="21" t="s">
        <v>389</v>
      </c>
      <c r="J20" s="30" t="s">
        <v>413</v>
      </c>
    </row>
    <row r="21" customHeight="1" spans="1:10">
      <c r="A21" s="134"/>
      <c r="B21" s="21" t="s">
        <v>412</v>
      </c>
      <c r="C21" s="21" t="s">
        <v>391</v>
      </c>
      <c r="D21" s="21" t="s">
        <v>392</v>
      </c>
      <c r="E21" s="30" t="s">
        <v>414</v>
      </c>
      <c r="F21" s="21" t="s">
        <v>394</v>
      </c>
      <c r="G21" s="30" t="s">
        <v>415</v>
      </c>
      <c r="H21" s="21" t="s">
        <v>388</v>
      </c>
      <c r="I21" s="21" t="s">
        <v>389</v>
      </c>
      <c r="J21" s="30" t="s">
        <v>416</v>
      </c>
    </row>
    <row r="22" customHeight="1" spans="1:10">
      <c r="A22" s="134"/>
      <c r="B22" s="21" t="s">
        <v>412</v>
      </c>
      <c r="C22" s="21" t="s">
        <v>397</v>
      </c>
      <c r="D22" s="21" t="s">
        <v>398</v>
      </c>
      <c r="E22" s="30" t="s">
        <v>399</v>
      </c>
      <c r="F22" s="21" t="s">
        <v>394</v>
      </c>
      <c r="G22" s="30" t="s">
        <v>415</v>
      </c>
      <c r="H22" s="21" t="s">
        <v>388</v>
      </c>
      <c r="I22" s="21" t="s">
        <v>389</v>
      </c>
      <c r="J22" s="30" t="s">
        <v>400</v>
      </c>
    </row>
    <row r="23" customHeight="1" spans="1:10">
      <c r="A23" s="134" t="s">
        <v>290</v>
      </c>
      <c r="B23" s="21" t="s">
        <v>417</v>
      </c>
      <c r="C23" s="21" t="s">
        <v>383</v>
      </c>
      <c r="D23" s="21" t="s">
        <v>384</v>
      </c>
      <c r="E23" s="30" t="s">
        <v>385</v>
      </c>
      <c r="F23" s="21" t="s">
        <v>386</v>
      </c>
      <c r="G23" s="30" t="s">
        <v>387</v>
      </c>
      <c r="H23" s="21" t="s">
        <v>388</v>
      </c>
      <c r="I23" s="21" t="s">
        <v>389</v>
      </c>
      <c r="J23" s="30" t="s">
        <v>418</v>
      </c>
    </row>
    <row r="24" customHeight="1" spans="1:10">
      <c r="A24" s="134"/>
      <c r="B24" s="21" t="s">
        <v>417</v>
      </c>
      <c r="C24" s="21" t="s">
        <v>383</v>
      </c>
      <c r="D24" s="21" t="s">
        <v>419</v>
      </c>
      <c r="E24" s="30" t="s">
        <v>420</v>
      </c>
      <c r="F24" s="21" t="s">
        <v>386</v>
      </c>
      <c r="G24" s="30" t="s">
        <v>387</v>
      </c>
      <c r="H24" s="21" t="s">
        <v>388</v>
      </c>
      <c r="I24" s="21" t="s">
        <v>389</v>
      </c>
      <c r="J24" s="30" t="s">
        <v>421</v>
      </c>
    </row>
    <row r="25" customHeight="1" spans="1:10">
      <c r="A25" s="134"/>
      <c r="B25" s="21" t="s">
        <v>417</v>
      </c>
      <c r="C25" s="21" t="s">
        <v>391</v>
      </c>
      <c r="D25" s="21" t="s">
        <v>392</v>
      </c>
      <c r="E25" s="30" t="s">
        <v>414</v>
      </c>
      <c r="F25" s="21" t="s">
        <v>394</v>
      </c>
      <c r="G25" s="30" t="s">
        <v>395</v>
      </c>
      <c r="H25" s="21" t="s">
        <v>388</v>
      </c>
      <c r="I25" s="21" t="s">
        <v>389</v>
      </c>
      <c r="J25" s="30" t="s">
        <v>416</v>
      </c>
    </row>
    <row r="26" customHeight="1" spans="1:10">
      <c r="A26" s="134"/>
      <c r="B26" s="21" t="s">
        <v>417</v>
      </c>
      <c r="C26" s="21" t="s">
        <v>397</v>
      </c>
      <c r="D26" s="21" t="s">
        <v>398</v>
      </c>
      <c r="E26" s="30" t="s">
        <v>399</v>
      </c>
      <c r="F26" s="21" t="s">
        <v>394</v>
      </c>
      <c r="G26" s="30" t="s">
        <v>395</v>
      </c>
      <c r="H26" s="21" t="s">
        <v>388</v>
      </c>
      <c r="I26" s="21" t="s">
        <v>389</v>
      </c>
      <c r="J26" s="30" t="s">
        <v>400</v>
      </c>
    </row>
    <row r="27" customHeight="1" spans="1:10">
      <c r="A27" s="134" t="s">
        <v>349</v>
      </c>
      <c r="B27" s="21" t="s">
        <v>382</v>
      </c>
      <c r="C27" s="21" t="s">
        <v>383</v>
      </c>
      <c r="D27" s="21" t="s">
        <v>384</v>
      </c>
      <c r="E27" s="30" t="s">
        <v>385</v>
      </c>
      <c r="F27" s="21" t="s">
        <v>386</v>
      </c>
      <c r="G27" s="30" t="s">
        <v>387</v>
      </c>
      <c r="H27" s="21" t="s">
        <v>388</v>
      </c>
      <c r="I27" s="21" t="s">
        <v>389</v>
      </c>
      <c r="J27" s="30" t="s">
        <v>390</v>
      </c>
    </row>
    <row r="28" customHeight="1" spans="1:10">
      <c r="A28" s="134"/>
      <c r="B28" s="21" t="s">
        <v>382</v>
      </c>
      <c r="C28" s="21" t="s">
        <v>391</v>
      </c>
      <c r="D28" s="21" t="s">
        <v>392</v>
      </c>
      <c r="E28" s="30" t="s">
        <v>414</v>
      </c>
      <c r="F28" s="21" t="s">
        <v>394</v>
      </c>
      <c r="G28" s="30" t="s">
        <v>415</v>
      </c>
      <c r="H28" s="21" t="s">
        <v>388</v>
      </c>
      <c r="I28" s="21" t="s">
        <v>389</v>
      </c>
      <c r="J28" s="30" t="s">
        <v>422</v>
      </c>
    </row>
    <row r="29" customHeight="1" spans="1:10">
      <c r="A29" s="134"/>
      <c r="B29" s="21" t="s">
        <v>382</v>
      </c>
      <c r="C29" s="21" t="s">
        <v>397</v>
      </c>
      <c r="D29" s="21" t="s">
        <v>398</v>
      </c>
      <c r="E29" s="30" t="s">
        <v>399</v>
      </c>
      <c r="F29" s="21" t="s">
        <v>394</v>
      </c>
      <c r="G29" s="30" t="s">
        <v>395</v>
      </c>
      <c r="H29" s="21" t="s">
        <v>388</v>
      </c>
      <c r="I29" s="21" t="s">
        <v>389</v>
      </c>
      <c r="J29" s="30" t="s">
        <v>400</v>
      </c>
    </row>
    <row r="30" customHeight="1" spans="1:10">
      <c r="A30" s="134" t="s">
        <v>347</v>
      </c>
      <c r="B30" s="21" t="s">
        <v>423</v>
      </c>
      <c r="C30" s="21" t="s">
        <v>383</v>
      </c>
      <c r="D30" s="21" t="s">
        <v>384</v>
      </c>
      <c r="E30" s="30" t="s">
        <v>407</v>
      </c>
      <c r="F30" s="21" t="s">
        <v>386</v>
      </c>
      <c r="G30" s="30" t="s">
        <v>387</v>
      </c>
      <c r="H30" s="21" t="s">
        <v>388</v>
      </c>
      <c r="I30" s="21" t="s">
        <v>389</v>
      </c>
      <c r="J30" s="30" t="s">
        <v>408</v>
      </c>
    </row>
    <row r="31" customHeight="1" spans="1:10">
      <c r="A31" s="134"/>
      <c r="B31" s="21" t="s">
        <v>423</v>
      </c>
      <c r="C31" s="21" t="s">
        <v>391</v>
      </c>
      <c r="D31" s="21" t="s">
        <v>392</v>
      </c>
      <c r="E31" s="30" t="s">
        <v>393</v>
      </c>
      <c r="F31" s="21" t="s">
        <v>394</v>
      </c>
      <c r="G31" s="30" t="s">
        <v>395</v>
      </c>
      <c r="H31" s="21" t="s">
        <v>388</v>
      </c>
      <c r="I31" s="21" t="s">
        <v>389</v>
      </c>
      <c r="J31" s="30" t="s">
        <v>396</v>
      </c>
    </row>
    <row r="32" customHeight="1" spans="1:10">
      <c r="A32" s="134"/>
      <c r="B32" s="21" t="s">
        <v>423</v>
      </c>
      <c r="C32" s="21" t="s">
        <v>397</v>
      </c>
      <c r="D32" s="21" t="s">
        <v>398</v>
      </c>
      <c r="E32" s="30" t="s">
        <v>399</v>
      </c>
      <c r="F32" s="21" t="s">
        <v>394</v>
      </c>
      <c r="G32" s="30" t="s">
        <v>395</v>
      </c>
      <c r="H32" s="21" t="s">
        <v>388</v>
      </c>
      <c r="I32" s="21" t="s">
        <v>389</v>
      </c>
      <c r="J32" s="30" t="s">
        <v>400</v>
      </c>
    </row>
    <row r="33" customHeight="1" spans="1:10">
      <c r="A33" s="134" t="s">
        <v>365</v>
      </c>
      <c r="B33" s="21" t="s">
        <v>406</v>
      </c>
      <c r="C33" s="21" t="s">
        <v>383</v>
      </c>
      <c r="D33" s="21" t="s">
        <v>384</v>
      </c>
      <c r="E33" s="30" t="s">
        <v>407</v>
      </c>
      <c r="F33" s="21" t="s">
        <v>386</v>
      </c>
      <c r="G33" s="30" t="s">
        <v>387</v>
      </c>
      <c r="H33" s="21" t="s">
        <v>388</v>
      </c>
      <c r="I33" s="21" t="s">
        <v>389</v>
      </c>
      <c r="J33" s="30" t="s">
        <v>408</v>
      </c>
    </row>
    <row r="34" customHeight="1" spans="1:10">
      <c r="A34" s="134"/>
      <c r="B34" s="21" t="s">
        <v>406</v>
      </c>
      <c r="C34" s="21" t="s">
        <v>391</v>
      </c>
      <c r="D34" s="21" t="s">
        <v>392</v>
      </c>
      <c r="E34" s="30" t="s">
        <v>393</v>
      </c>
      <c r="F34" s="21" t="s">
        <v>394</v>
      </c>
      <c r="G34" s="30" t="s">
        <v>395</v>
      </c>
      <c r="H34" s="21" t="s">
        <v>388</v>
      </c>
      <c r="I34" s="21" t="s">
        <v>389</v>
      </c>
      <c r="J34" s="30" t="s">
        <v>396</v>
      </c>
    </row>
    <row r="35" customHeight="1" spans="1:10">
      <c r="A35" s="134"/>
      <c r="B35" s="21" t="s">
        <v>406</v>
      </c>
      <c r="C35" s="21" t="s">
        <v>397</v>
      </c>
      <c r="D35" s="21" t="s">
        <v>398</v>
      </c>
      <c r="E35" s="30" t="s">
        <v>399</v>
      </c>
      <c r="F35" s="21" t="s">
        <v>394</v>
      </c>
      <c r="G35" s="30" t="s">
        <v>395</v>
      </c>
      <c r="H35" s="21" t="s">
        <v>388</v>
      </c>
      <c r="I35" s="21" t="s">
        <v>389</v>
      </c>
      <c r="J35" s="30" t="s">
        <v>400</v>
      </c>
    </row>
    <row r="36" customHeight="1" spans="1:10">
      <c r="A36" s="134" t="s">
        <v>351</v>
      </c>
      <c r="B36" s="21" t="s">
        <v>424</v>
      </c>
      <c r="C36" s="21" t="s">
        <v>383</v>
      </c>
      <c r="D36" s="21" t="s">
        <v>384</v>
      </c>
      <c r="E36" s="30" t="s">
        <v>407</v>
      </c>
      <c r="F36" s="21" t="s">
        <v>386</v>
      </c>
      <c r="G36" s="30" t="s">
        <v>387</v>
      </c>
      <c r="H36" s="21" t="s">
        <v>388</v>
      </c>
      <c r="I36" s="21" t="s">
        <v>389</v>
      </c>
      <c r="J36" s="30" t="s">
        <v>408</v>
      </c>
    </row>
    <row r="37" customHeight="1" spans="1:10">
      <c r="A37" s="134"/>
      <c r="B37" s="21" t="s">
        <v>424</v>
      </c>
      <c r="C37" s="21" t="s">
        <v>391</v>
      </c>
      <c r="D37" s="21" t="s">
        <v>392</v>
      </c>
      <c r="E37" s="30" t="s">
        <v>393</v>
      </c>
      <c r="F37" s="21" t="s">
        <v>394</v>
      </c>
      <c r="G37" s="30" t="s">
        <v>395</v>
      </c>
      <c r="H37" s="21" t="s">
        <v>388</v>
      </c>
      <c r="I37" s="21" t="s">
        <v>389</v>
      </c>
      <c r="J37" s="30" t="s">
        <v>396</v>
      </c>
    </row>
    <row r="38" customHeight="1" spans="1:10">
      <c r="A38" s="134"/>
      <c r="B38" s="21" t="s">
        <v>424</v>
      </c>
      <c r="C38" s="21" t="s">
        <v>397</v>
      </c>
      <c r="D38" s="21" t="s">
        <v>398</v>
      </c>
      <c r="E38" s="30" t="s">
        <v>399</v>
      </c>
      <c r="F38" s="21" t="s">
        <v>394</v>
      </c>
      <c r="G38" s="30" t="s">
        <v>395</v>
      </c>
      <c r="H38" s="21" t="s">
        <v>425</v>
      </c>
      <c r="I38" s="21" t="s">
        <v>389</v>
      </c>
      <c r="J38" s="30" t="s">
        <v>400</v>
      </c>
    </row>
    <row r="39" customHeight="1" spans="1:10">
      <c r="A39" s="134" t="s">
        <v>321</v>
      </c>
      <c r="B39" s="21" t="s">
        <v>426</v>
      </c>
      <c r="C39" s="21" t="s">
        <v>383</v>
      </c>
      <c r="D39" s="21" t="s">
        <v>384</v>
      </c>
      <c r="E39" s="30" t="s">
        <v>385</v>
      </c>
      <c r="F39" s="21" t="s">
        <v>386</v>
      </c>
      <c r="G39" s="30" t="s">
        <v>387</v>
      </c>
      <c r="H39" s="21" t="s">
        <v>388</v>
      </c>
      <c r="I39" s="21" t="s">
        <v>389</v>
      </c>
      <c r="J39" s="30" t="s">
        <v>390</v>
      </c>
    </row>
    <row r="40" customHeight="1" spans="1:10">
      <c r="A40" s="134"/>
      <c r="B40" s="21" t="s">
        <v>426</v>
      </c>
      <c r="C40" s="21" t="s">
        <v>391</v>
      </c>
      <c r="D40" s="21" t="s">
        <v>392</v>
      </c>
      <c r="E40" s="30" t="s">
        <v>393</v>
      </c>
      <c r="F40" s="21" t="s">
        <v>394</v>
      </c>
      <c r="G40" s="30" t="s">
        <v>395</v>
      </c>
      <c r="H40" s="21" t="s">
        <v>388</v>
      </c>
      <c r="I40" s="21" t="s">
        <v>389</v>
      </c>
      <c r="J40" s="30" t="s">
        <v>396</v>
      </c>
    </row>
    <row r="41" customHeight="1" spans="1:10">
      <c r="A41" s="134"/>
      <c r="B41" s="21" t="s">
        <v>426</v>
      </c>
      <c r="C41" s="21" t="s">
        <v>397</v>
      </c>
      <c r="D41" s="21" t="s">
        <v>398</v>
      </c>
      <c r="E41" s="30" t="s">
        <v>399</v>
      </c>
      <c r="F41" s="21" t="s">
        <v>394</v>
      </c>
      <c r="G41" s="30" t="s">
        <v>395</v>
      </c>
      <c r="H41" s="21" t="s">
        <v>388</v>
      </c>
      <c r="I41" s="21" t="s">
        <v>389</v>
      </c>
      <c r="J41" s="30" t="s">
        <v>400</v>
      </c>
    </row>
    <row r="42" customHeight="1" spans="1:10">
      <c r="A42" s="134" t="s">
        <v>355</v>
      </c>
      <c r="B42" s="21" t="s">
        <v>427</v>
      </c>
      <c r="C42" s="21" t="s">
        <v>383</v>
      </c>
      <c r="D42" s="21" t="s">
        <v>384</v>
      </c>
      <c r="E42" s="30" t="s">
        <v>385</v>
      </c>
      <c r="F42" s="21" t="s">
        <v>386</v>
      </c>
      <c r="G42" s="30" t="s">
        <v>387</v>
      </c>
      <c r="H42" s="21" t="s">
        <v>388</v>
      </c>
      <c r="I42" s="21" t="s">
        <v>389</v>
      </c>
      <c r="J42" s="30" t="s">
        <v>390</v>
      </c>
    </row>
    <row r="43" customHeight="1" spans="1:10">
      <c r="A43" s="134"/>
      <c r="B43" s="21" t="s">
        <v>427</v>
      </c>
      <c r="C43" s="21" t="s">
        <v>391</v>
      </c>
      <c r="D43" s="21" t="s">
        <v>392</v>
      </c>
      <c r="E43" s="30" t="s">
        <v>414</v>
      </c>
      <c r="F43" s="21" t="s">
        <v>394</v>
      </c>
      <c r="G43" s="30" t="s">
        <v>415</v>
      </c>
      <c r="H43" s="21" t="s">
        <v>388</v>
      </c>
      <c r="I43" s="21" t="s">
        <v>389</v>
      </c>
      <c r="J43" s="30" t="s">
        <v>422</v>
      </c>
    </row>
    <row r="44" customHeight="1" spans="1:10">
      <c r="A44" s="134"/>
      <c r="B44" s="21" t="s">
        <v>427</v>
      </c>
      <c r="C44" s="21" t="s">
        <v>397</v>
      </c>
      <c r="D44" s="21" t="s">
        <v>398</v>
      </c>
      <c r="E44" s="30" t="s">
        <v>399</v>
      </c>
      <c r="F44" s="21" t="s">
        <v>394</v>
      </c>
      <c r="G44" s="30" t="s">
        <v>395</v>
      </c>
      <c r="H44" s="21" t="s">
        <v>388</v>
      </c>
      <c r="I44" s="21" t="s">
        <v>389</v>
      </c>
      <c r="J44" s="30" t="s">
        <v>400</v>
      </c>
    </row>
    <row r="45" customHeight="1" spans="1:10">
      <c r="A45" s="134" t="s">
        <v>325</v>
      </c>
      <c r="B45" s="21" t="s">
        <v>428</v>
      </c>
      <c r="C45" s="21" t="s">
        <v>383</v>
      </c>
      <c r="D45" s="21" t="s">
        <v>384</v>
      </c>
      <c r="E45" s="30" t="s">
        <v>407</v>
      </c>
      <c r="F45" s="21" t="s">
        <v>386</v>
      </c>
      <c r="G45" s="30" t="s">
        <v>387</v>
      </c>
      <c r="H45" s="21" t="s">
        <v>388</v>
      </c>
      <c r="I45" s="21" t="s">
        <v>389</v>
      </c>
      <c r="J45" s="30" t="s">
        <v>408</v>
      </c>
    </row>
    <row r="46" customHeight="1" spans="1:10">
      <c r="A46" s="134"/>
      <c r="B46" s="21" t="s">
        <v>428</v>
      </c>
      <c r="C46" s="21" t="s">
        <v>391</v>
      </c>
      <c r="D46" s="21" t="s">
        <v>392</v>
      </c>
      <c r="E46" s="30" t="s">
        <v>393</v>
      </c>
      <c r="F46" s="21" t="s">
        <v>394</v>
      </c>
      <c r="G46" s="30" t="s">
        <v>395</v>
      </c>
      <c r="H46" s="21" t="s">
        <v>388</v>
      </c>
      <c r="I46" s="21" t="s">
        <v>389</v>
      </c>
      <c r="J46" s="30" t="s">
        <v>396</v>
      </c>
    </row>
    <row r="47" customHeight="1" spans="1:10">
      <c r="A47" s="134"/>
      <c r="B47" s="21" t="s">
        <v>428</v>
      </c>
      <c r="C47" s="21" t="s">
        <v>397</v>
      </c>
      <c r="D47" s="21" t="s">
        <v>398</v>
      </c>
      <c r="E47" s="30" t="s">
        <v>399</v>
      </c>
      <c r="F47" s="21" t="s">
        <v>394</v>
      </c>
      <c r="G47" s="30" t="s">
        <v>395</v>
      </c>
      <c r="H47" s="21" t="s">
        <v>388</v>
      </c>
      <c r="I47" s="21" t="s">
        <v>389</v>
      </c>
      <c r="J47" s="30" t="s">
        <v>400</v>
      </c>
    </row>
    <row r="48" customHeight="1" spans="1:10">
      <c r="A48" s="134" t="s">
        <v>353</v>
      </c>
      <c r="B48" s="21" t="s">
        <v>429</v>
      </c>
      <c r="C48" s="21" t="s">
        <v>383</v>
      </c>
      <c r="D48" s="21" t="s">
        <v>384</v>
      </c>
      <c r="E48" s="30" t="s">
        <v>407</v>
      </c>
      <c r="F48" s="21" t="s">
        <v>386</v>
      </c>
      <c r="G48" s="30" t="s">
        <v>387</v>
      </c>
      <c r="H48" s="21" t="s">
        <v>388</v>
      </c>
      <c r="I48" s="21" t="s">
        <v>389</v>
      </c>
      <c r="J48" s="30" t="s">
        <v>413</v>
      </c>
    </row>
    <row r="49" customHeight="1" spans="1:10">
      <c r="A49" s="134"/>
      <c r="B49" s="21" t="s">
        <v>429</v>
      </c>
      <c r="C49" s="21" t="s">
        <v>391</v>
      </c>
      <c r="D49" s="21" t="s">
        <v>392</v>
      </c>
      <c r="E49" s="30" t="s">
        <v>393</v>
      </c>
      <c r="F49" s="21" t="s">
        <v>394</v>
      </c>
      <c r="G49" s="30" t="s">
        <v>395</v>
      </c>
      <c r="H49" s="21" t="s">
        <v>388</v>
      </c>
      <c r="I49" s="21" t="s">
        <v>389</v>
      </c>
      <c r="J49" s="30" t="s">
        <v>396</v>
      </c>
    </row>
    <row r="50" customHeight="1" spans="1:10">
      <c r="A50" s="134"/>
      <c r="B50" s="21" t="s">
        <v>429</v>
      </c>
      <c r="C50" s="21" t="s">
        <v>397</v>
      </c>
      <c r="D50" s="21" t="s">
        <v>398</v>
      </c>
      <c r="E50" s="30" t="s">
        <v>399</v>
      </c>
      <c r="F50" s="21" t="s">
        <v>394</v>
      </c>
      <c r="G50" s="30" t="s">
        <v>395</v>
      </c>
      <c r="H50" s="21" t="s">
        <v>388</v>
      </c>
      <c r="I50" s="21" t="s">
        <v>389</v>
      </c>
      <c r="J50" s="30" t="s">
        <v>400</v>
      </c>
    </row>
    <row r="51" customHeight="1" spans="1:10">
      <c r="A51" s="134" t="s">
        <v>319</v>
      </c>
      <c r="B51" s="21" t="s">
        <v>430</v>
      </c>
      <c r="C51" s="21" t="s">
        <v>383</v>
      </c>
      <c r="D51" s="21" t="s">
        <v>384</v>
      </c>
      <c r="E51" s="30" t="s">
        <v>407</v>
      </c>
      <c r="F51" s="21" t="s">
        <v>386</v>
      </c>
      <c r="G51" s="30" t="s">
        <v>387</v>
      </c>
      <c r="H51" s="21" t="s">
        <v>388</v>
      </c>
      <c r="I51" s="21" t="s">
        <v>389</v>
      </c>
      <c r="J51" s="30" t="s">
        <v>408</v>
      </c>
    </row>
    <row r="52" customHeight="1" spans="1:10">
      <c r="A52" s="134"/>
      <c r="B52" s="21" t="s">
        <v>430</v>
      </c>
      <c r="C52" s="21" t="s">
        <v>391</v>
      </c>
      <c r="D52" s="21" t="s">
        <v>392</v>
      </c>
      <c r="E52" s="30" t="s">
        <v>393</v>
      </c>
      <c r="F52" s="21" t="s">
        <v>394</v>
      </c>
      <c r="G52" s="30" t="s">
        <v>395</v>
      </c>
      <c r="H52" s="21" t="s">
        <v>388</v>
      </c>
      <c r="I52" s="21" t="s">
        <v>389</v>
      </c>
      <c r="J52" s="30" t="s">
        <v>396</v>
      </c>
    </row>
    <row r="53" customHeight="1" spans="1:10">
      <c r="A53" s="134"/>
      <c r="B53" s="21" t="s">
        <v>430</v>
      </c>
      <c r="C53" s="21" t="s">
        <v>397</v>
      </c>
      <c r="D53" s="21" t="s">
        <v>398</v>
      </c>
      <c r="E53" s="30" t="s">
        <v>399</v>
      </c>
      <c r="F53" s="21" t="s">
        <v>394</v>
      </c>
      <c r="G53" s="30" t="s">
        <v>395</v>
      </c>
      <c r="H53" s="21" t="s">
        <v>388</v>
      </c>
      <c r="I53" s="21" t="s">
        <v>389</v>
      </c>
      <c r="J53" s="30" t="s">
        <v>400</v>
      </c>
    </row>
    <row r="54" customHeight="1" spans="1:10">
      <c r="A54" s="134" t="s">
        <v>296</v>
      </c>
      <c r="B54" s="21" t="s">
        <v>431</v>
      </c>
      <c r="C54" s="21" t="s">
        <v>383</v>
      </c>
      <c r="D54" s="21" t="s">
        <v>384</v>
      </c>
      <c r="E54" s="30" t="s">
        <v>402</v>
      </c>
      <c r="F54" s="21" t="s">
        <v>386</v>
      </c>
      <c r="G54" s="30" t="s">
        <v>387</v>
      </c>
      <c r="H54" s="21" t="s">
        <v>388</v>
      </c>
      <c r="I54" s="21" t="s">
        <v>389</v>
      </c>
      <c r="J54" s="30" t="s">
        <v>403</v>
      </c>
    </row>
    <row r="55" customHeight="1" spans="1:10">
      <c r="A55" s="134"/>
      <c r="B55" s="21" t="s">
        <v>431</v>
      </c>
      <c r="C55" s="21" t="s">
        <v>391</v>
      </c>
      <c r="D55" s="21" t="s">
        <v>392</v>
      </c>
      <c r="E55" s="30" t="s">
        <v>414</v>
      </c>
      <c r="F55" s="21" t="s">
        <v>394</v>
      </c>
      <c r="G55" s="30" t="s">
        <v>415</v>
      </c>
      <c r="H55" s="21" t="s">
        <v>388</v>
      </c>
      <c r="I55" s="21" t="s">
        <v>389</v>
      </c>
      <c r="J55" s="30" t="s">
        <v>422</v>
      </c>
    </row>
    <row r="56" customHeight="1" spans="1:10">
      <c r="A56" s="134"/>
      <c r="B56" s="21" t="s">
        <v>431</v>
      </c>
      <c r="C56" s="21" t="s">
        <v>397</v>
      </c>
      <c r="D56" s="21" t="s">
        <v>398</v>
      </c>
      <c r="E56" s="30" t="s">
        <v>399</v>
      </c>
      <c r="F56" s="21" t="s">
        <v>394</v>
      </c>
      <c r="G56" s="30" t="s">
        <v>395</v>
      </c>
      <c r="H56" s="21" t="s">
        <v>388</v>
      </c>
      <c r="I56" s="21" t="s">
        <v>389</v>
      </c>
      <c r="J56" s="30" t="s">
        <v>400</v>
      </c>
    </row>
    <row r="57" customHeight="1" spans="1:10">
      <c r="A57" s="134" t="s">
        <v>343</v>
      </c>
      <c r="B57" s="21" t="s">
        <v>382</v>
      </c>
      <c r="C57" s="21" t="s">
        <v>383</v>
      </c>
      <c r="D57" s="21" t="s">
        <v>384</v>
      </c>
      <c r="E57" s="30" t="s">
        <v>385</v>
      </c>
      <c r="F57" s="21" t="s">
        <v>386</v>
      </c>
      <c r="G57" s="30" t="s">
        <v>387</v>
      </c>
      <c r="H57" s="21" t="s">
        <v>388</v>
      </c>
      <c r="I57" s="21" t="s">
        <v>389</v>
      </c>
      <c r="J57" s="30" t="s">
        <v>390</v>
      </c>
    </row>
    <row r="58" customHeight="1" spans="1:10">
      <c r="A58" s="134"/>
      <c r="B58" s="21" t="s">
        <v>382</v>
      </c>
      <c r="C58" s="21" t="s">
        <v>391</v>
      </c>
      <c r="D58" s="21" t="s">
        <v>392</v>
      </c>
      <c r="E58" s="30" t="s">
        <v>393</v>
      </c>
      <c r="F58" s="21" t="s">
        <v>394</v>
      </c>
      <c r="G58" s="30" t="s">
        <v>395</v>
      </c>
      <c r="H58" s="21" t="s">
        <v>388</v>
      </c>
      <c r="I58" s="21" t="s">
        <v>389</v>
      </c>
      <c r="J58" s="30" t="s">
        <v>396</v>
      </c>
    </row>
    <row r="59" customHeight="1" spans="1:10">
      <c r="A59" s="134"/>
      <c r="B59" s="21" t="s">
        <v>382</v>
      </c>
      <c r="C59" s="21" t="s">
        <v>397</v>
      </c>
      <c r="D59" s="21" t="s">
        <v>398</v>
      </c>
      <c r="E59" s="30" t="s">
        <v>399</v>
      </c>
      <c r="F59" s="21" t="s">
        <v>394</v>
      </c>
      <c r="G59" s="30" t="s">
        <v>395</v>
      </c>
      <c r="H59" s="21" t="s">
        <v>388</v>
      </c>
      <c r="I59" s="21" t="s">
        <v>389</v>
      </c>
      <c r="J59" s="30" t="s">
        <v>400</v>
      </c>
    </row>
    <row r="60" customHeight="1" spans="1:10">
      <c r="A60" s="134" t="s">
        <v>363</v>
      </c>
      <c r="B60" s="21" t="s">
        <v>432</v>
      </c>
      <c r="C60" s="21" t="s">
        <v>383</v>
      </c>
      <c r="D60" s="21" t="s">
        <v>384</v>
      </c>
      <c r="E60" s="30" t="s">
        <v>385</v>
      </c>
      <c r="F60" s="21" t="s">
        <v>386</v>
      </c>
      <c r="G60" s="30" t="s">
        <v>387</v>
      </c>
      <c r="H60" s="21" t="s">
        <v>388</v>
      </c>
      <c r="I60" s="21" t="s">
        <v>389</v>
      </c>
      <c r="J60" s="30" t="s">
        <v>433</v>
      </c>
    </row>
    <row r="61" customHeight="1" spans="1:10">
      <c r="A61" s="134"/>
      <c r="B61" s="21" t="s">
        <v>432</v>
      </c>
      <c r="C61" s="21" t="s">
        <v>391</v>
      </c>
      <c r="D61" s="21" t="s">
        <v>392</v>
      </c>
      <c r="E61" s="30" t="s">
        <v>414</v>
      </c>
      <c r="F61" s="21" t="s">
        <v>394</v>
      </c>
      <c r="G61" s="30" t="s">
        <v>415</v>
      </c>
      <c r="H61" s="21" t="s">
        <v>388</v>
      </c>
      <c r="I61" s="21" t="s">
        <v>389</v>
      </c>
      <c r="J61" s="30" t="s">
        <v>416</v>
      </c>
    </row>
    <row r="62" customHeight="1" spans="1:10">
      <c r="A62" s="134"/>
      <c r="B62" s="21" t="s">
        <v>432</v>
      </c>
      <c r="C62" s="21" t="s">
        <v>397</v>
      </c>
      <c r="D62" s="21" t="s">
        <v>398</v>
      </c>
      <c r="E62" s="30" t="s">
        <v>399</v>
      </c>
      <c r="F62" s="21" t="s">
        <v>394</v>
      </c>
      <c r="G62" s="30" t="s">
        <v>415</v>
      </c>
      <c r="H62" s="21" t="s">
        <v>388</v>
      </c>
      <c r="I62" s="21" t="s">
        <v>389</v>
      </c>
      <c r="J62" s="30" t="s">
        <v>400</v>
      </c>
    </row>
    <row r="63" customHeight="1" spans="1:10">
      <c r="A63" s="134" t="s">
        <v>302</v>
      </c>
      <c r="B63" s="21" t="s">
        <v>434</v>
      </c>
      <c r="C63" s="21" t="s">
        <v>383</v>
      </c>
      <c r="D63" s="21" t="s">
        <v>435</v>
      </c>
      <c r="E63" s="30" t="s">
        <v>436</v>
      </c>
      <c r="F63" s="21" t="s">
        <v>386</v>
      </c>
      <c r="G63" s="30" t="s">
        <v>83</v>
      </c>
      <c r="H63" s="21" t="s">
        <v>437</v>
      </c>
      <c r="I63" s="21" t="s">
        <v>389</v>
      </c>
      <c r="J63" s="30" t="s">
        <v>438</v>
      </c>
    </row>
    <row r="64" customHeight="1" spans="1:10">
      <c r="A64" s="134"/>
      <c r="B64" s="21" t="s">
        <v>434</v>
      </c>
      <c r="C64" s="21" t="s">
        <v>391</v>
      </c>
      <c r="D64" s="21" t="s">
        <v>392</v>
      </c>
      <c r="E64" s="30" t="s">
        <v>439</v>
      </c>
      <c r="F64" s="21" t="s">
        <v>394</v>
      </c>
      <c r="G64" s="30" t="s">
        <v>415</v>
      </c>
      <c r="H64" s="21" t="s">
        <v>388</v>
      </c>
      <c r="I64" s="21" t="s">
        <v>389</v>
      </c>
      <c r="J64" s="30" t="s">
        <v>440</v>
      </c>
    </row>
    <row r="65" customHeight="1" spans="1:10">
      <c r="A65" s="134"/>
      <c r="B65" s="21" t="s">
        <v>434</v>
      </c>
      <c r="C65" s="21" t="s">
        <v>397</v>
      </c>
      <c r="D65" s="21" t="s">
        <v>398</v>
      </c>
      <c r="E65" s="30" t="s">
        <v>441</v>
      </c>
      <c r="F65" s="21" t="s">
        <v>394</v>
      </c>
      <c r="G65" s="30" t="s">
        <v>395</v>
      </c>
      <c r="H65" s="21" t="s">
        <v>388</v>
      </c>
      <c r="I65" s="21" t="s">
        <v>389</v>
      </c>
      <c r="J65" s="30" t="s">
        <v>442</v>
      </c>
    </row>
    <row r="66" customHeight="1" spans="1:10">
      <c r="A66" s="134" t="s">
        <v>335</v>
      </c>
      <c r="B66" s="21" t="s">
        <v>443</v>
      </c>
      <c r="C66" s="21" t="s">
        <v>383</v>
      </c>
      <c r="D66" s="21" t="s">
        <v>384</v>
      </c>
      <c r="E66" s="30" t="s">
        <v>385</v>
      </c>
      <c r="F66" s="21" t="s">
        <v>386</v>
      </c>
      <c r="G66" s="30" t="s">
        <v>387</v>
      </c>
      <c r="H66" s="21" t="s">
        <v>388</v>
      </c>
      <c r="I66" s="21" t="s">
        <v>389</v>
      </c>
      <c r="J66" s="30" t="s">
        <v>444</v>
      </c>
    </row>
    <row r="67" customHeight="1" spans="1:10">
      <c r="A67" s="134"/>
      <c r="B67" s="21" t="s">
        <v>443</v>
      </c>
      <c r="C67" s="21" t="s">
        <v>391</v>
      </c>
      <c r="D67" s="21" t="s">
        <v>392</v>
      </c>
      <c r="E67" s="30" t="s">
        <v>414</v>
      </c>
      <c r="F67" s="21" t="s">
        <v>394</v>
      </c>
      <c r="G67" s="30" t="s">
        <v>415</v>
      </c>
      <c r="H67" s="21" t="s">
        <v>388</v>
      </c>
      <c r="I67" s="21" t="s">
        <v>389</v>
      </c>
      <c r="J67" s="30" t="s">
        <v>445</v>
      </c>
    </row>
    <row r="68" customHeight="1" spans="1:10">
      <c r="A68" s="134"/>
      <c r="B68" s="21" t="s">
        <v>443</v>
      </c>
      <c r="C68" s="21" t="s">
        <v>397</v>
      </c>
      <c r="D68" s="21" t="s">
        <v>398</v>
      </c>
      <c r="E68" s="30" t="s">
        <v>399</v>
      </c>
      <c r="F68" s="21" t="s">
        <v>394</v>
      </c>
      <c r="G68" s="30" t="s">
        <v>395</v>
      </c>
      <c r="H68" s="21" t="s">
        <v>388</v>
      </c>
      <c r="I68" s="21" t="s">
        <v>389</v>
      </c>
      <c r="J68" s="30" t="s">
        <v>400</v>
      </c>
    </row>
    <row r="69" customHeight="1" spans="1:10">
      <c r="A69" s="134" t="s">
        <v>357</v>
      </c>
      <c r="B69" s="21" t="s">
        <v>401</v>
      </c>
      <c r="C69" s="21" t="s">
        <v>383</v>
      </c>
      <c r="D69" s="21" t="s">
        <v>384</v>
      </c>
      <c r="E69" s="30" t="s">
        <v>407</v>
      </c>
      <c r="F69" s="21" t="s">
        <v>386</v>
      </c>
      <c r="G69" s="30" t="s">
        <v>387</v>
      </c>
      <c r="H69" s="21" t="s">
        <v>388</v>
      </c>
      <c r="I69" s="21" t="s">
        <v>389</v>
      </c>
      <c r="J69" s="30" t="s">
        <v>408</v>
      </c>
    </row>
    <row r="70" customHeight="1" spans="1:10">
      <c r="A70" s="134"/>
      <c r="B70" s="21" t="s">
        <v>401</v>
      </c>
      <c r="C70" s="21" t="s">
        <v>391</v>
      </c>
      <c r="D70" s="21" t="s">
        <v>392</v>
      </c>
      <c r="E70" s="30" t="s">
        <v>414</v>
      </c>
      <c r="F70" s="21" t="s">
        <v>394</v>
      </c>
      <c r="G70" s="30" t="s">
        <v>415</v>
      </c>
      <c r="H70" s="21" t="s">
        <v>388</v>
      </c>
      <c r="I70" s="21" t="s">
        <v>389</v>
      </c>
      <c r="J70" s="30" t="s">
        <v>422</v>
      </c>
    </row>
    <row r="71" customHeight="1" spans="1:10">
      <c r="A71" s="134"/>
      <c r="B71" s="21" t="s">
        <v>401</v>
      </c>
      <c r="C71" s="21" t="s">
        <v>397</v>
      </c>
      <c r="D71" s="21" t="s">
        <v>398</v>
      </c>
      <c r="E71" s="30" t="s">
        <v>399</v>
      </c>
      <c r="F71" s="21" t="s">
        <v>394</v>
      </c>
      <c r="G71" s="30" t="s">
        <v>395</v>
      </c>
      <c r="H71" s="21" t="s">
        <v>388</v>
      </c>
      <c r="I71" s="21" t="s">
        <v>389</v>
      </c>
      <c r="J71" s="30" t="s">
        <v>400</v>
      </c>
    </row>
    <row r="72" customHeight="1" spans="1:10">
      <c r="A72" s="134" t="s">
        <v>304</v>
      </c>
      <c r="B72" s="21" t="s">
        <v>446</v>
      </c>
      <c r="C72" s="21" t="s">
        <v>383</v>
      </c>
      <c r="D72" s="21" t="s">
        <v>384</v>
      </c>
      <c r="E72" s="30" t="s">
        <v>385</v>
      </c>
      <c r="F72" s="21" t="s">
        <v>386</v>
      </c>
      <c r="G72" s="30" t="s">
        <v>387</v>
      </c>
      <c r="H72" s="21" t="s">
        <v>388</v>
      </c>
      <c r="I72" s="21" t="s">
        <v>389</v>
      </c>
      <c r="J72" s="30" t="s">
        <v>390</v>
      </c>
    </row>
    <row r="73" customHeight="1" spans="1:10">
      <c r="A73" s="134"/>
      <c r="B73" s="21" t="s">
        <v>446</v>
      </c>
      <c r="C73" s="21" t="s">
        <v>391</v>
      </c>
      <c r="D73" s="21" t="s">
        <v>392</v>
      </c>
      <c r="E73" s="30" t="s">
        <v>414</v>
      </c>
      <c r="F73" s="21" t="s">
        <v>394</v>
      </c>
      <c r="G73" s="30" t="s">
        <v>395</v>
      </c>
      <c r="H73" s="21" t="s">
        <v>388</v>
      </c>
      <c r="I73" s="21" t="s">
        <v>389</v>
      </c>
      <c r="J73" s="30" t="s">
        <v>422</v>
      </c>
    </row>
    <row r="74" customHeight="1" spans="1:10">
      <c r="A74" s="134"/>
      <c r="B74" s="21" t="s">
        <v>446</v>
      </c>
      <c r="C74" s="21" t="s">
        <v>397</v>
      </c>
      <c r="D74" s="21" t="s">
        <v>398</v>
      </c>
      <c r="E74" s="30" t="s">
        <v>399</v>
      </c>
      <c r="F74" s="21" t="s">
        <v>394</v>
      </c>
      <c r="G74" s="30" t="s">
        <v>395</v>
      </c>
      <c r="H74" s="21" t="s">
        <v>388</v>
      </c>
      <c r="I74" s="21" t="s">
        <v>389</v>
      </c>
      <c r="J74" s="30" t="s">
        <v>400</v>
      </c>
    </row>
    <row r="75" customHeight="1" spans="1:10">
      <c r="A75" s="134" t="s">
        <v>292</v>
      </c>
      <c r="B75" s="21" t="s">
        <v>447</v>
      </c>
      <c r="C75" s="21" t="s">
        <v>383</v>
      </c>
      <c r="D75" s="21" t="s">
        <v>384</v>
      </c>
      <c r="E75" s="30" t="s">
        <v>385</v>
      </c>
      <c r="F75" s="21" t="s">
        <v>386</v>
      </c>
      <c r="G75" s="30" t="s">
        <v>387</v>
      </c>
      <c r="H75" s="21" t="s">
        <v>388</v>
      </c>
      <c r="I75" s="21" t="s">
        <v>389</v>
      </c>
      <c r="J75" s="30" t="s">
        <v>433</v>
      </c>
    </row>
    <row r="76" customHeight="1" spans="1:10">
      <c r="A76" s="134"/>
      <c r="B76" s="21" t="s">
        <v>447</v>
      </c>
      <c r="C76" s="21" t="s">
        <v>383</v>
      </c>
      <c r="D76" s="21" t="s">
        <v>419</v>
      </c>
      <c r="E76" s="30" t="s">
        <v>420</v>
      </c>
      <c r="F76" s="21" t="s">
        <v>386</v>
      </c>
      <c r="G76" s="30" t="s">
        <v>387</v>
      </c>
      <c r="H76" s="21" t="s">
        <v>388</v>
      </c>
      <c r="I76" s="21" t="s">
        <v>389</v>
      </c>
      <c r="J76" s="30" t="s">
        <v>421</v>
      </c>
    </row>
    <row r="77" customHeight="1" spans="1:10">
      <c r="A77" s="134"/>
      <c r="B77" s="21" t="s">
        <v>447</v>
      </c>
      <c r="C77" s="21" t="s">
        <v>391</v>
      </c>
      <c r="D77" s="21" t="s">
        <v>392</v>
      </c>
      <c r="E77" s="30" t="s">
        <v>414</v>
      </c>
      <c r="F77" s="21" t="s">
        <v>386</v>
      </c>
      <c r="G77" s="30" t="s">
        <v>387</v>
      </c>
      <c r="H77" s="21" t="s">
        <v>388</v>
      </c>
      <c r="I77" s="21" t="s">
        <v>389</v>
      </c>
      <c r="J77" s="30" t="s">
        <v>416</v>
      </c>
    </row>
    <row r="78" customHeight="1" spans="1:10">
      <c r="A78" s="134"/>
      <c r="B78" s="21" t="s">
        <v>447</v>
      </c>
      <c r="C78" s="21" t="s">
        <v>397</v>
      </c>
      <c r="D78" s="21" t="s">
        <v>398</v>
      </c>
      <c r="E78" s="30" t="s">
        <v>399</v>
      </c>
      <c r="F78" s="21" t="s">
        <v>394</v>
      </c>
      <c r="G78" s="30" t="s">
        <v>395</v>
      </c>
      <c r="H78" s="21" t="s">
        <v>388</v>
      </c>
      <c r="I78" s="21" t="s">
        <v>389</v>
      </c>
      <c r="J78" s="30" t="s">
        <v>400</v>
      </c>
    </row>
    <row r="79" customHeight="1" spans="1:10">
      <c r="A79" s="134" t="s">
        <v>333</v>
      </c>
      <c r="B79" s="21" t="s">
        <v>448</v>
      </c>
      <c r="C79" s="21" t="s">
        <v>383</v>
      </c>
      <c r="D79" s="21" t="s">
        <v>384</v>
      </c>
      <c r="E79" s="30" t="s">
        <v>385</v>
      </c>
      <c r="F79" s="21" t="s">
        <v>386</v>
      </c>
      <c r="G79" s="30" t="s">
        <v>387</v>
      </c>
      <c r="H79" s="21" t="s">
        <v>388</v>
      </c>
      <c r="I79" s="21" t="s">
        <v>389</v>
      </c>
      <c r="J79" s="30" t="s">
        <v>444</v>
      </c>
    </row>
    <row r="80" customHeight="1" spans="1:10">
      <c r="A80" s="134"/>
      <c r="B80" s="21" t="s">
        <v>448</v>
      </c>
      <c r="C80" s="21" t="s">
        <v>391</v>
      </c>
      <c r="D80" s="21" t="s">
        <v>392</v>
      </c>
      <c r="E80" s="30" t="s">
        <v>414</v>
      </c>
      <c r="F80" s="21" t="s">
        <v>394</v>
      </c>
      <c r="G80" s="30" t="s">
        <v>395</v>
      </c>
      <c r="H80" s="21" t="s">
        <v>388</v>
      </c>
      <c r="I80" s="21" t="s">
        <v>389</v>
      </c>
      <c r="J80" s="30" t="s">
        <v>445</v>
      </c>
    </row>
    <row r="81" customHeight="1" spans="1:10">
      <c r="A81" s="134"/>
      <c r="B81" s="21" t="s">
        <v>448</v>
      </c>
      <c r="C81" s="21" t="s">
        <v>397</v>
      </c>
      <c r="D81" s="21" t="s">
        <v>398</v>
      </c>
      <c r="E81" s="30" t="s">
        <v>399</v>
      </c>
      <c r="F81" s="21" t="s">
        <v>394</v>
      </c>
      <c r="G81" s="30" t="s">
        <v>395</v>
      </c>
      <c r="H81" s="21" t="s">
        <v>388</v>
      </c>
      <c r="I81" s="21" t="s">
        <v>389</v>
      </c>
      <c r="J81" s="30" t="s">
        <v>400</v>
      </c>
    </row>
    <row r="82" customHeight="1" spans="1:10">
      <c r="A82" s="134" t="s">
        <v>359</v>
      </c>
      <c r="B82" s="21" t="s">
        <v>401</v>
      </c>
      <c r="C82" s="21" t="s">
        <v>383</v>
      </c>
      <c r="D82" s="21" t="s">
        <v>384</v>
      </c>
      <c r="E82" s="30" t="s">
        <v>385</v>
      </c>
      <c r="F82" s="21" t="s">
        <v>386</v>
      </c>
      <c r="G82" s="30" t="s">
        <v>387</v>
      </c>
      <c r="H82" s="21" t="s">
        <v>388</v>
      </c>
      <c r="I82" s="21" t="s">
        <v>389</v>
      </c>
      <c r="J82" s="30" t="s">
        <v>390</v>
      </c>
    </row>
    <row r="83" customHeight="1" spans="1:10">
      <c r="A83" s="134"/>
      <c r="B83" s="21" t="s">
        <v>401</v>
      </c>
      <c r="C83" s="21" t="s">
        <v>391</v>
      </c>
      <c r="D83" s="21" t="s">
        <v>392</v>
      </c>
      <c r="E83" s="30" t="s">
        <v>393</v>
      </c>
      <c r="F83" s="21" t="s">
        <v>394</v>
      </c>
      <c r="G83" s="30" t="s">
        <v>395</v>
      </c>
      <c r="H83" s="21" t="s">
        <v>388</v>
      </c>
      <c r="I83" s="21" t="s">
        <v>389</v>
      </c>
      <c r="J83" s="30" t="s">
        <v>396</v>
      </c>
    </row>
    <row r="84" customHeight="1" spans="1:10">
      <c r="A84" s="134"/>
      <c r="B84" s="21" t="s">
        <v>401</v>
      </c>
      <c r="C84" s="21" t="s">
        <v>397</v>
      </c>
      <c r="D84" s="21" t="s">
        <v>398</v>
      </c>
      <c r="E84" s="30" t="s">
        <v>399</v>
      </c>
      <c r="F84" s="21" t="s">
        <v>394</v>
      </c>
      <c r="G84" s="30" t="s">
        <v>395</v>
      </c>
      <c r="H84" s="21" t="s">
        <v>388</v>
      </c>
      <c r="I84" s="21" t="s">
        <v>389</v>
      </c>
      <c r="J84" s="30" t="s">
        <v>400</v>
      </c>
    </row>
    <row r="85" customHeight="1" spans="1:10">
      <c r="A85" s="134" t="s">
        <v>327</v>
      </c>
      <c r="B85" s="21" t="s">
        <v>449</v>
      </c>
      <c r="C85" s="21" t="s">
        <v>383</v>
      </c>
      <c r="D85" s="21" t="s">
        <v>384</v>
      </c>
      <c r="E85" s="30" t="s">
        <v>385</v>
      </c>
      <c r="F85" s="21" t="s">
        <v>386</v>
      </c>
      <c r="G85" s="30" t="s">
        <v>387</v>
      </c>
      <c r="H85" s="21" t="s">
        <v>388</v>
      </c>
      <c r="I85" s="21" t="s">
        <v>389</v>
      </c>
      <c r="J85" s="30" t="s">
        <v>444</v>
      </c>
    </row>
    <row r="86" customHeight="1" spans="1:10">
      <c r="A86" s="134"/>
      <c r="B86" s="21" t="s">
        <v>449</v>
      </c>
      <c r="C86" s="21" t="s">
        <v>391</v>
      </c>
      <c r="D86" s="21" t="s">
        <v>392</v>
      </c>
      <c r="E86" s="30" t="s">
        <v>414</v>
      </c>
      <c r="F86" s="21" t="s">
        <v>394</v>
      </c>
      <c r="G86" s="30" t="s">
        <v>415</v>
      </c>
      <c r="H86" s="21" t="s">
        <v>388</v>
      </c>
      <c r="I86" s="21" t="s">
        <v>389</v>
      </c>
      <c r="J86" s="30" t="s">
        <v>445</v>
      </c>
    </row>
    <row r="87" customHeight="1" spans="1:10">
      <c r="A87" s="134"/>
      <c r="B87" s="21" t="s">
        <v>449</v>
      </c>
      <c r="C87" s="21" t="s">
        <v>397</v>
      </c>
      <c r="D87" s="21" t="s">
        <v>398</v>
      </c>
      <c r="E87" s="30" t="s">
        <v>399</v>
      </c>
      <c r="F87" s="21" t="s">
        <v>450</v>
      </c>
      <c r="G87" s="30" t="s">
        <v>395</v>
      </c>
      <c r="H87" s="21" t="s">
        <v>388</v>
      </c>
      <c r="I87" s="21" t="s">
        <v>389</v>
      </c>
      <c r="J87" s="30" t="s">
        <v>400</v>
      </c>
    </row>
    <row r="88" customHeight="1" spans="1:10">
      <c r="A88" s="134" t="s">
        <v>294</v>
      </c>
      <c r="B88" s="21" t="s">
        <v>451</v>
      </c>
      <c r="C88" s="21" t="s">
        <v>383</v>
      </c>
      <c r="D88" s="21" t="s">
        <v>384</v>
      </c>
      <c r="E88" s="30" t="s">
        <v>407</v>
      </c>
      <c r="F88" s="21" t="s">
        <v>386</v>
      </c>
      <c r="G88" s="30" t="s">
        <v>387</v>
      </c>
      <c r="H88" s="21" t="s">
        <v>388</v>
      </c>
      <c r="I88" s="21" t="s">
        <v>389</v>
      </c>
      <c r="J88" s="30" t="s">
        <v>413</v>
      </c>
    </row>
    <row r="89" customHeight="1" spans="1:10">
      <c r="A89" s="134"/>
      <c r="B89" s="21" t="s">
        <v>451</v>
      </c>
      <c r="C89" s="21" t="s">
        <v>391</v>
      </c>
      <c r="D89" s="21" t="s">
        <v>392</v>
      </c>
      <c r="E89" s="30" t="s">
        <v>414</v>
      </c>
      <c r="F89" s="21" t="s">
        <v>450</v>
      </c>
      <c r="G89" s="30" t="s">
        <v>415</v>
      </c>
      <c r="H89" s="21" t="s">
        <v>388</v>
      </c>
      <c r="I89" s="21" t="s">
        <v>389</v>
      </c>
      <c r="J89" s="30" t="s">
        <v>416</v>
      </c>
    </row>
    <row r="90" customHeight="1" spans="1:10">
      <c r="A90" s="134"/>
      <c r="B90" s="21" t="s">
        <v>451</v>
      </c>
      <c r="C90" s="21" t="s">
        <v>397</v>
      </c>
      <c r="D90" s="21" t="s">
        <v>398</v>
      </c>
      <c r="E90" s="30" t="s">
        <v>399</v>
      </c>
      <c r="F90" s="21" t="s">
        <v>450</v>
      </c>
      <c r="G90" s="30" t="s">
        <v>415</v>
      </c>
      <c r="H90" s="21" t="s">
        <v>388</v>
      </c>
      <c r="I90" s="21" t="s">
        <v>389</v>
      </c>
      <c r="J90" s="30" t="s">
        <v>400</v>
      </c>
    </row>
    <row r="91" customHeight="1" spans="1:10">
      <c r="A91" s="134" t="s">
        <v>369</v>
      </c>
      <c r="B91" s="21" t="s">
        <v>452</v>
      </c>
      <c r="C91" s="21" t="s">
        <v>383</v>
      </c>
      <c r="D91" s="21" t="s">
        <v>384</v>
      </c>
      <c r="E91" s="30" t="s">
        <v>385</v>
      </c>
      <c r="F91" s="21" t="s">
        <v>386</v>
      </c>
      <c r="G91" s="30" t="s">
        <v>387</v>
      </c>
      <c r="H91" s="21" t="s">
        <v>388</v>
      </c>
      <c r="I91" s="21" t="s">
        <v>389</v>
      </c>
      <c r="J91" s="30" t="s">
        <v>433</v>
      </c>
    </row>
    <row r="92" customHeight="1" spans="1:10">
      <c r="A92" s="134"/>
      <c r="B92" s="21" t="s">
        <v>452</v>
      </c>
      <c r="C92" s="21" t="s">
        <v>391</v>
      </c>
      <c r="D92" s="21" t="s">
        <v>392</v>
      </c>
      <c r="E92" s="30" t="s">
        <v>414</v>
      </c>
      <c r="F92" s="21" t="s">
        <v>394</v>
      </c>
      <c r="G92" s="30" t="s">
        <v>415</v>
      </c>
      <c r="H92" s="21" t="s">
        <v>388</v>
      </c>
      <c r="I92" s="21" t="s">
        <v>389</v>
      </c>
      <c r="J92" s="30" t="s">
        <v>416</v>
      </c>
    </row>
    <row r="93" customHeight="1" spans="1:10">
      <c r="A93" s="134"/>
      <c r="B93" s="21" t="s">
        <v>452</v>
      </c>
      <c r="C93" s="21" t="s">
        <v>397</v>
      </c>
      <c r="D93" s="21" t="s">
        <v>398</v>
      </c>
      <c r="E93" s="30" t="s">
        <v>399</v>
      </c>
      <c r="F93" s="21" t="s">
        <v>394</v>
      </c>
      <c r="G93" s="30" t="s">
        <v>415</v>
      </c>
      <c r="H93" s="21" t="s">
        <v>388</v>
      </c>
      <c r="I93" s="21" t="s">
        <v>389</v>
      </c>
      <c r="J93" s="30" t="s">
        <v>400</v>
      </c>
    </row>
    <row r="94" customHeight="1" spans="1:10">
      <c r="A94" s="134" t="s">
        <v>367</v>
      </c>
      <c r="B94" s="21" t="s">
        <v>382</v>
      </c>
      <c r="C94" s="21" t="s">
        <v>383</v>
      </c>
      <c r="D94" s="21" t="s">
        <v>384</v>
      </c>
      <c r="E94" s="30" t="s">
        <v>407</v>
      </c>
      <c r="F94" s="21" t="s">
        <v>386</v>
      </c>
      <c r="G94" s="30" t="s">
        <v>387</v>
      </c>
      <c r="H94" s="21" t="s">
        <v>388</v>
      </c>
      <c r="I94" s="21" t="s">
        <v>389</v>
      </c>
      <c r="J94" s="30" t="s">
        <v>408</v>
      </c>
    </row>
    <row r="95" customHeight="1" spans="1:10">
      <c r="A95" s="134"/>
      <c r="B95" s="21" t="s">
        <v>382</v>
      </c>
      <c r="C95" s="21" t="s">
        <v>391</v>
      </c>
      <c r="D95" s="21" t="s">
        <v>392</v>
      </c>
      <c r="E95" s="30" t="s">
        <v>414</v>
      </c>
      <c r="F95" s="21" t="s">
        <v>394</v>
      </c>
      <c r="G95" s="30" t="s">
        <v>415</v>
      </c>
      <c r="H95" s="21" t="s">
        <v>388</v>
      </c>
      <c r="I95" s="21" t="s">
        <v>389</v>
      </c>
      <c r="J95" s="30" t="s">
        <v>422</v>
      </c>
    </row>
    <row r="96" customHeight="1" spans="1:10">
      <c r="A96" s="134"/>
      <c r="B96" s="21" t="s">
        <v>382</v>
      </c>
      <c r="C96" s="21" t="s">
        <v>397</v>
      </c>
      <c r="D96" s="21" t="s">
        <v>398</v>
      </c>
      <c r="E96" s="30" t="s">
        <v>399</v>
      </c>
      <c r="F96" s="21" t="s">
        <v>394</v>
      </c>
      <c r="G96" s="30" t="s">
        <v>395</v>
      </c>
      <c r="H96" s="21" t="s">
        <v>388</v>
      </c>
      <c r="I96" s="21" t="s">
        <v>389</v>
      </c>
      <c r="J96" s="30" t="s">
        <v>400</v>
      </c>
    </row>
    <row r="97" customHeight="1" spans="1:10">
      <c r="A97" s="134" t="s">
        <v>317</v>
      </c>
      <c r="B97" s="21" t="s">
        <v>453</v>
      </c>
      <c r="C97" s="21" t="s">
        <v>383</v>
      </c>
      <c r="D97" s="21" t="s">
        <v>384</v>
      </c>
      <c r="E97" s="30" t="s">
        <v>385</v>
      </c>
      <c r="F97" s="21" t="s">
        <v>386</v>
      </c>
      <c r="G97" s="30" t="s">
        <v>387</v>
      </c>
      <c r="H97" s="21" t="s">
        <v>388</v>
      </c>
      <c r="I97" s="21" t="s">
        <v>389</v>
      </c>
      <c r="J97" s="30" t="s">
        <v>390</v>
      </c>
    </row>
    <row r="98" customHeight="1" spans="1:10">
      <c r="A98" s="134"/>
      <c r="B98" s="21" t="s">
        <v>453</v>
      </c>
      <c r="C98" s="21" t="s">
        <v>391</v>
      </c>
      <c r="D98" s="21" t="s">
        <v>392</v>
      </c>
      <c r="E98" s="30" t="s">
        <v>393</v>
      </c>
      <c r="F98" s="21" t="s">
        <v>394</v>
      </c>
      <c r="G98" s="30" t="s">
        <v>395</v>
      </c>
      <c r="H98" s="21" t="s">
        <v>388</v>
      </c>
      <c r="I98" s="21" t="s">
        <v>389</v>
      </c>
      <c r="J98" s="30" t="s">
        <v>396</v>
      </c>
    </row>
    <row r="99" customHeight="1" spans="1:10">
      <c r="A99" s="134"/>
      <c r="B99" s="21" t="s">
        <v>453</v>
      </c>
      <c r="C99" s="21" t="s">
        <v>397</v>
      </c>
      <c r="D99" s="21" t="s">
        <v>398</v>
      </c>
      <c r="E99" s="30" t="s">
        <v>399</v>
      </c>
      <c r="F99" s="21" t="s">
        <v>394</v>
      </c>
      <c r="G99" s="30" t="s">
        <v>395</v>
      </c>
      <c r="H99" s="21" t="s">
        <v>388</v>
      </c>
      <c r="I99" s="21" t="s">
        <v>389</v>
      </c>
      <c r="J99" s="30" t="s">
        <v>400</v>
      </c>
    </row>
    <row r="100" customHeight="1" spans="1:10">
      <c r="A100" s="134" t="s">
        <v>361</v>
      </c>
      <c r="B100" s="21" t="s">
        <v>454</v>
      </c>
      <c r="C100" s="21" t="s">
        <v>383</v>
      </c>
      <c r="D100" s="21" t="s">
        <v>384</v>
      </c>
      <c r="E100" s="30" t="s">
        <v>407</v>
      </c>
      <c r="F100" s="21" t="s">
        <v>386</v>
      </c>
      <c r="G100" s="30" t="s">
        <v>387</v>
      </c>
      <c r="H100" s="21" t="s">
        <v>388</v>
      </c>
      <c r="I100" s="21" t="s">
        <v>389</v>
      </c>
      <c r="J100" s="30" t="s">
        <v>413</v>
      </c>
    </row>
    <row r="101" customHeight="1" spans="1:10">
      <c r="A101" s="134"/>
      <c r="B101" s="21" t="s">
        <v>454</v>
      </c>
      <c r="C101" s="21" t="s">
        <v>391</v>
      </c>
      <c r="D101" s="21" t="s">
        <v>392</v>
      </c>
      <c r="E101" s="30" t="s">
        <v>393</v>
      </c>
      <c r="F101" s="21" t="s">
        <v>394</v>
      </c>
      <c r="G101" s="30" t="s">
        <v>395</v>
      </c>
      <c r="H101" s="21" t="s">
        <v>388</v>
      </c>
      <c r="I101" s="21" t="s">
        <v>389</v>
      </c>
      <c r="J101" s="30" t="s">
        <v>396</v>
      </c>
    </row>
    <row r="102" customHeight="1" spans="1:10">
      <c r="A102" s="134"/>
      <c r="B102" s="21" t="s">
        <v>454</v>
      </c>
      <c r="C102" s="21" t="s">
        <v>397</v>
      </c>
      <c r="D102" s="21" t="s">
        <v>398</v>
      </c>
      <c r="E102" s="30" t="s">
        <v>399</v>
      </c>
      <c r="F102" s="21" t="s">
        <v>394</v>
      </c>
      <c r="G102" s="30" t="s">
        <v>395</v>
      </c>
      <c r="H102" s="21" t="s">
        <v>388</v>
      </c>
      <c r="I102" s="21" t="s">
        <v>389</v>
      </c>
      <c r="J102" s="30" t="s">
        <v>400</v>
      </c>
    </row>
    <row r="103" customHeight="1" spans="1:10">
      <c r="A103" s="134" t="s">
        <v>308</v>
      </c>
      <c r="B103" s="21" t="s">
        <v>455</v>
      </c>
      <c r="C103" s="21" t="s">
        <v>383</v>
      </c>
      <c r="D103" s="21" t="s">
        <v>384</v>
      </c>
      <c r="E103" s="30" t="s">
        <v>456</v>
      </c>
      <c r="F103" s="21" t="s">
        <v>386</v>
      </c>
      <c r="G103" s="30" t="s">
        <v>97</v>
      </c>
      <c r="H103" s="21" t="s">
        <v>457</v>
      </c>
      <c r="I103" s="21" t="s">
        <v>389</v>
      </c>
      <c r="J103" s="30" t="s">
        <v>458</v>
      </c>
    </row>
    <row r="104" customHeight="1" spans="1:10">
      <c r="A104" s="134"/>
      <c r="B104" s="21" t="s">
        <v>455</v>
      </c>
      <c r="C104" s="21" t="s">
        <v>391</v>
      </c>
      <c r="D104" s="21" t="s">
        <v>392</v>
      </c>
      <c r="E104" s="30" t="s">
        <v>459</v>
      </c>
      <c r="F104" s="21" t="s">
        <v>386</v>
      </c>
      <c r="G104" s="30" t="s">
        <v>460</v>
      </c>
      <c r="H104" s="21" t="s">
        <v>461</v>
      </c>
      <c r="I104" s="21" t="s">
        <v>389</v>
      </c>
      <c r="J104" s="30" t="s">
        <v>462</v>
      </c>
    </row>
    <row r="105" customHeight="1" spans="1:10">
      <c r="A105" s="134"/>
      <c r="B105" s="21" t="s">
        <v>455</v>
      </c>
      <c r="C105" s="21" t="s">
        <v>397</v>
      </c>
      <c r="D105" s="21" t="s">
        <v>398</v>
      </c>
      <c r="E105" s="30" t="s">
        <v>463</v>
      </c>
      <c r="F105" s="21" t="s">
        <v>394</v>
      </c>
      <c r="G105" s="30" t="s">
        <v>464</v>
      </c>
      <c r="H105" s="21" t="s">
        <v>388</v>
      </c>
      <c r="I105" s="21" t="s">
        <v>389</v>
      </c>
      <c r="J105" s="30" t="s">
        <v>465</v>
      </c>
    </row>
    <row r="106" customHeight="1" spans="1:10">
      <c r="A106" s="134" t="s">
        <v>306</v>
      </c>
      <c r="B106" s="21" t="s">
        <v>466</v>
      </c>
      <c r="C106" s="21" t="s">
        <v>383</v>
      </c>
      <c r="D106" s="21" t="s">
        <v>384</v>
      </c>
      <c r="E106" s="30" t="s">
        <v>385</v>
      </c>
      <c r="F106" s="21" t="s">
        <v>386</v>
      </c>
      <c r="G106" s="30" t="s">
        <v>387</v>
      </c>
      <c r="H106" s="21" t="s">
        <v>388</v>
      </c>
      <c r="I106" s="21" t="s">
        <v>389</v>
      </c>
      <c r="J106" s="30" t="s">
        <v>433</v>
      </c>
    </row>
    <row r="107" customHeight="1" spans="1:10">
      <c r="A107" s="134"/>
      <c r="B107" s="21" t="s">
        <v>466</v>
      </c>
      <c r="C107" s="21" t="s">
        <v>391</v>
      </c>
      <c r="D107" s="21" t="s">
        <v>392</v>
      </c>
      <c r="E107" s="30" t="s">
        <v>414</v>
      </c>
      <c r="F107" s="21" t="s">
        <v>394</v>
      </c>
      <c r="G107" s="30" t="s">
        <v>395</v>
      </c>
      <c r="H107" s="21" t="s">
        <v>388</v>
      </c>
      <c r="I107" s="21" t="s">
        <v>389</v>
      </c>
      <c r="J107" s="30" t="s">
        <v>416</v>
      </c>
    </row>
    <row r="108" customHeight="1" spans="1:10">
      <c r="A108" s="134"/>
      <c r="B108" s="21" t="s">
        <v>466</v>
      </c>
      <c r="C108" s="21" t="s">
        <v>397</v>
      </c>
      <c r="D108" s="21" t="s">
        <v>398</v>
      </c>
      <c r="E108" s="30" t="s">
        <v>399</v>
      </c>
      <c r="F108" s="21" t="s">
        <v>394</v>
      </c>
      <c r="G108" s="30" t="s">
        <v>415</v>
      </c>
      <c r="H108" s="21" t="s">
        <v>388</v>
      </c>
      <c r="I108" s="21" t="s">
        <v>389</v>
      </c>
      <c r="J108" s="30" t="s">
        <v>400</v>
      </c>
    </row>
    <row r="109" customHeight="1" spans="1:10">
      <c r="A109" s="134" t="s">
        <v>341</v>
      </c>
      <c r="B109" s="21" t="s">
        <v>467</v>
      </c>
      <c r="C109" s="21" t="s">
        <v>383</v>
      </c>
      <c r="D109" s="21" t="s">
        <v>384</v>
      </c>
      <c r="E109" s="30" t="s">
        <v>407</v>
      </c>
      <c r="F109" s="21" t="s">
        <v>386</v>
      </c>
      <c r="G109" s="30" t="s">
        <v>387</v>
      </c>
      <c r="H109" s="21" t="s">
        <v>388</v>
      </c>
      <c r="I109" s="21" t="s">
        <v>389</v>
      </c>
      <c r="J109" s="30" t="s">
        <v>433</v>
      </c>
    </row>
    <row r="110" customHeight="1" spans="1:10">
      <c r="A110" s="134"/>
      <c r="B110" s="21" t="s">
        <v>467</v>
      </c>
      <c r="C110" s="21" t="s">
        <v>391</v>
      </c>
      <c r="D110" s="21" t="s">
        <v>392</v>
      </c>
      <c r="E110" s="30" t="s">
        <v>414</v>
      </c>
      <c r="F110" s="21" t="s">
        <v>394</v>
      </c>
      <c r="G110" s="30" t="s">
        <v>415</v>
      </c>
      <c r="H110" s="21" t="s">
        <v>388</v>
      </c>
      <c r="I110" s="21" t="s">
        <v>389</v>
      </c>
      <c r="J110" s="30" t="s">
        <v>416</v>
      </c>
    </row>
    <row r="111" customHeight="1" spans="1:10">
      <c r="A111" s="134"/>
      <c r="B111" s="21" t="s">
        <v>467</v>
      </c>
      <c r="C111" s="21" t="s">
        <v>397</v>
      </c>
      <c r="D111" s="21" t="s">
        <v>398</v>
      </c>
      <c r="E111" s="30" t="s">
        <v>399</v>
      </c>
      <c r="F111" s="21" t="s">
        <v>394</v>
      </c>
      <c r="G111" s="30" t="s">
        <v>415</v>
      </c>
      <c r="H111" s="21" t="s">
        <v>388</v>
      </c>
      <c r="I111" s="21" t="s">
        <v>389</v>
      </c>
      <c r="J111" s="30" t="s">
        <v>400</v>
      </c>
    </row>
    <row r="112" customHeight="1" spans="1:10">
      <c r="A112" s="134" t="s">
        <v>323</v>
      </c>
      <c r="B112" s="21" t="s">
        <v>443</v>
      </c>
      <c r="C112" s="21" t="s">
        <v>383</v>
      </c>
      <c r="D112" s="21" t="s">
        <v>384</v>
      </c>
      <c r="E112" s="30" t="s">
        <v>385</v>
      </c>
      <c r="F112" s="21" t="s">
        <v>386</v>
      </c>
      <c r="G112" s="30" t="s">
        <v>387</v>
      </c>
      <c r="H112" s="21" t="s">
        <v>388</v>
      </c>
      <c r="I112" s="21" t="s">
        <v>389</v>
      </c>
      <c r="J112" s="30" t="s">
        <v>444</v>
      </c>
    </row>
    <row r="113" customHeight="1" spans="1:10">
      <c r="A113" s="134"/>
      <c r="B113" s="21" t="s">
        <v>443</v>
      </c>
      <c r="C113" s="21" t="s">
        <v>391</v>
      </c>
      <c r="D113" s="21" t="s">
        <v>392</v>
      </c>
      <c r="E113" s="30" t="s">
        <v>414</v>
      </c>
      <c r="F113" s="21" t="s">
        <v>394</v>
      </c>
      <c r="G113" s="30" t="s">
        <v>395</v>
      </c>
      <c r="H113" s="21" t="s">
        <v>388</v>
      </c>
      <c r="I113" s="21" t="s">
        <v>389</v>
      </c>
      <c r="J113" s="30" t="s">
        <v>445</v>
      </c>
    </row>
    <row r="114" customHeight="1" spans="1:10">
      <c r="A114" s="134"/>
      <c r="B114" s="21" t="s">
        <v>443</v>
      </c>
      <c r="C114" s="21" t="s">
        <v>397</v>
      </c>
      <c r="D114" s="21" t="s">
        <v>398</v>
      </c>
      <c r="E114" s="30" t="s">
        <v>399</v>
      </c>
      <c r="F114" s="21" t="s">
        <v>394</v>
      </c>
      <c r="G114" s="30" t="s">
        <v>395</v>
      </c>
      <c r="H114" s="21" t="s">
        <v>388</v>
      </c>
      <c r="I114" s="21" t="s">
        <v>389</v>
      </c>
      <c r="J114" s="30" t="s">
        <v>400</v>
      </c>
    </row>
    <row r="115" customHeight="1" spans="1:10">
      <c r="A115" s="134" t="s">
        <v>337</v>
      </c>
      <c r="B115" s="21" t="s">
        <v>468</v>
      </c>
      <c r="C115" s="21" t="s">
        <v>383</v>
      </c>
      <c r="D115" s="21" t="s">
        <v>384</v>
      </c>
      <c r="E115" s="30" t="s">
        <v>385</v>
      </c>
      <c r="F115" s="21" t="s">
        <v>386</v>
      </c>
      <c r="G115" s="30" t="s">
        <v>387</v>
      </c>
      <c r="H115" s="21" t="s">
        <v>388</v>
      </c>
      <c r="I115" s="21" t="s">
        <v>389</v>
      </c>
      <c r="J115" s="30" t="s">
        <v>433</v>
      </c>
    </row>
    <row r="116" customHeight="1" spans="1:10">
      <c r="A116" s="134"/>
      <c r="B116" s="21" t="s">
        <v>468</v>
      </c>
      <c r="C116" s="21" t="s">
        <v>391</v>
      </c>
      <c r="D116" s="21" t="s">
        <v>392</v>
      </c>
      <c r="E116" s="30" t="s">
        <v>414</v>
      </c>
      <c r="F116" s="21" t="s">
        <v>394</v>
      </c>
      <c r="G116" s="30" t="s">
        <v>415</v>
      </c>
      <c r="H116" s="21" t="s">
        <v>388</v>
      </c>
      <c r="I116" s="21" t="s">
        <v>389</v>
      </c>
      <c r="J116" s="30" t="s">
        <v>416</v>
      </c>
    </row>
    <row r="117" customHeight="1" spans="1:10">
      <c r="A117" s="134"/>
      <c r="B117" s="21" t="s">
        <v>468</v>
      </c>
      <c r="C117" s="21" t="s">
        <v>397</v>
      </c>
      <c r="D117" s="21" t="s">
        <v>398</v>
      </c>
      <c r="E117" s="30" t="s">
        <v>399</v>
      </c>
      <c r="F117" s="21" t="s">
        <v>394</v>
      </c>
      <c r="G117" s="30" t="s">
        <v>415</v>
      </c>
      <c r="H117" s="21" t="s">
        <v>388</v>
      </c>
      <c r="I117" s="21" t="s">
        <v>389</v>
      </c>
      <c r="J117" s="30" t="s">
        <v>400</v>
      </c>
    </row>
    <row r="118" customHeight="1" spans="1:10">
      <c r="A118" s="134" t="s">
        <v>329</v>
      </c>
      <c r="B118" s="21" t="s">
        <v>401</v>
      </c>
      <c r="C118" s="21" t="s">
        <v>383</v>
      </c>
      <c r="D118" s="21" t="s">
        <v>384</v>
      </c>
      <c r="E118" s="30" t="s">
        <v>407</v>
      </c>
      <c r="F118" s="21" t="s">
        <v>386</v>
      </c>
      <c r="G118" s="30" t="s">
        <v>387</v>
      </c>
      <c r="H118" s="21" t="s">
        <v>388</v>
      </c>
      <c r="I118" s="21" t="s">
        <v>389</v>
      </c>
      <c r="J118" s="30" t="s">
        <v>408</v>
      </c>
    </row>
    <row r="119" customHeight="1" spans="1:10">
      <c r="A119" s="134"/>
      <c r="B119" s="21" t="s">
        <v>401</v>
      </c>
      <c r="C119" s="21" t="s">
        <v>391</v>
      </c>
      <c r="D119" s="21" t="s">
        <v>392</v>
      </c>
      <c r="E119" s="30" t="s">
        <v>393</v>
      </c>
      <c r="F119" s="21" t="s">
        <v>394</v>
      </c>
      <c r="G119" s="30" t="s">
        <v>395</v>
      </c>
      <c r="H119" s="21" t="s">
        <v>388</v>
      </c>
      <c r="I119" s="21" t="s">
        <v>389</v>
      </c>
      <c r="J119" s="30" t="s">
        <v>396</v>
      </c>
    </row>
    <row r="120" customHeight="1" spans="1:10">
      <c r="A120" s="134"/>
      <c r="B120" s="21" t="s">
        <v>401</v>
      </c>
      <c r="C120" s="21" t="s">
        <v>397</v>
      </c>
      <c r="D120" s="21" t="s">
        <v>398</v>
      </c>
      <c r="E120" s="30" t="s">
        <v>399</v>
      </c>
      <c r="F120" s="21" t="s">
        <v>394</v>
      </c>
      <c r="G120" s="30" t="s">
        <v>395</v>
      </c>
      <c r="H120" s="21" t="s">
        <v>388</v>
      </c>
      <c r="I120" s="21" t="s">
        <v>389</v>
      </c>
      <c r="J120" s="30" t="s">
        <v>400</v>
      </c>
    </row>
    <row r="121" customHeight="1" spans="1:10">
      <c r="A121" s="134" t="s">
        <v>345</v>
      </c>
      <c r="B121" s="21" t="s">
        <v>406</v>
      </c>
      <c r="C121" s="21" t="s">
        <v>383</v>
      </c>
      <c r="D121" s="21" t="s">
        <v>384</v>
      </c>
      <c r="E121" s="30" t="s">
        <v>385</v>
      </c>
      <c r="F121" s="21" t="s">
        <v>386</v>
      </c>
      <c r="G121" s="30" t="s">
        <v>387</v>
      </c>
      <c r="H121" s="21" t="s">
        <v>388</v>
      </c>
      <c r="I121" s="21" t="s">
        <v>389</v>
      </c>
      <c r="J121" s="30" t="s">
        <v>390</v>
      </c>
    </row>
    <row r="122" customHeight="1" spans="1:10">
      <c r="A122" s="134"/>
      <c r="B122" s="21" t="s">
        <v>406</v>
      </c>
      <c r="C122" s="21" t="s">
        <v>391</v>
      </c>
      <c r="D122" s="21" t="s">
        <v>392</v>
      </c>
      <c r="E122" s="30" t="s">
        <v>393</v>
      </c>
      <c r="F122" s="21" t="s">
        <v>394</v>
      </c>
      <c r="G122" s="30" t="s">
        <v>395</v>
      </c>
      <c r="H122" s="21" t="s">
        <v>388</v>
      </c>
      <c r="I122" s="21" t="s">
        <v>389</v>
      </c>
      <c r="J122" s="30" t="s">
        <v>396</v>
      </c>
    </row>
    <row r="123" customHeight="1" spans="1:10">
      <c r="A123" s="134"/>
      <c r="B123" s="21" t="s">
        <v>406</v>
      </c>
      <c r="C123" s="21" t="s">
        <v>397</v>
      </c>
      <c r="D123" s="21" t="s">
        <v>398</v>
      </c>
      <c r="E123" s="30" t="s">
        <v>399</v>
      </c>
      <c r="F123" s="21" t="s">
        <v>394</v>
      </c>
      <c r="G123" s="30" t="s">
        <v>395</v>
      </c>
      <c r="H123" s="21" t="s">
        <v>388</v>
      </c>
      <c r="I123" s="21" t="s">
        <v>389</v>
      </c>
      <c r="J123" s="30" t="s">
        <v>400</v>
      </c>
    </row>
    <row r="124" customHeight="1" spans="1:10">
      <c r="A124" s="134" t="s">
        <v>311</v>
      </c>
      <c r="B124" s="21" t="s">
        <v>469</v>
      </c>
      <c r="C124" s="21" t="s">
        <v>383</v>
      </c>
      <c r="D124" s="21" t="s">
        <v>384</v>
      </c>
      <c r="E124" s="30" t="s">
        <v>407</v>
      </c>
      <c r="F124" s="21" t="s">
        <v>386</v>
      </c>
      <c r="G124" s="30" t="s">
        <v>387</v>
      </c>
      <c r="H124" s="21" t="s">
        <v>388</v>
      </c>
      <c r="I124" s="21" t="s">
        <v>389</v>
      </c>
      <c r="J124" s="30" t="s">
        <v>408</v>
      </c>
    </row>
    <row r="125" customHeight="1" spans="1:10">
      <c r="A125" s="134"/>
      <c r="B125" s="21" t="s">
        <v>469</v>
      </c>
      <c r="C125" s="21" t="s">
        <v>391</v>
      </c>
      <c r="D125" s="21" t="s">
        <v>392</v>
      </c>
      <c r="E125" s="30" t="s">
        <v>414</v>
      </c>
      <c r="F125" s="21" t="s">
        <v>394</v>
      </c>
      <c r="G125" s="30" t="s">
        <v>415</v>
      </c>
      <c r="H125" s="21" t="s">
        <v>388</v>
      </c>
      <c r="I125" s="21" t="s">
        <v>389</v>
      </c>
      <c r="J125" s="30" t="s">
        <v>422</v>
      </c>
    </row>
    <row r="126" customHeight="1" spans="1:10">
      <c r="A126" s="134"/>
      <c r="B126" s="21" t="s">
        <v>469</v>
      </c>
      <c r="C126" s="21" t="s">
        <v>397</v>
      </c>
      <c r="D126" s="21" t="s">
        <v>398</v>
      </c>
      <c r="E126" s="30" t="s">
        <v>399</v>
      </c>
      <c r="F126" s="21" t="s">
        <v>394</v>
      </c>
      <c r="G126" s="30" t="s">
        <v>395</v>
      </c>
      <c r="H126" s="21" t="s">
        <v>388</v>
      </c>
      <c r="I126" s="21" t="s">
        <v>389</v>
      </c>
      <c r="J126" s="30" t="s">
        <v>400</v>
      </c>
    </row>
    <row r="127" customHeight="1" spans="1:10">
      <c r="A127" s="134" t="s">
        <v>298</v>
      </c>
      <c r="B127" s="21" t="s">
        <v>401</v>
      </c>
      <c r="C127" s="21" t="s">
        <v>383</v>
      </c>
      <c r="D127" s="21" t="s">
        <v>384</v>
      </c>
      <c r="E127" s="30" t="s">
        <v>402</v>
      </c>
      <c r="F127" s="21" t="s">
        <v>386</v>
      </c>
      <c r="G127" s="30" t="s">
        <v>387</v>
      </c>
      <c r="H127" s="21" t="s">
        <v>388</v>
      </c>
      <c r="I127" s="21" t="s">
        <v>389</v>
      </c>
      <c r="J127" s="30" t="s">
        <v>403</v>
      </c>
    </row>
    <row r="128" customHeight="1" spans="1:10">
      <c r="A128" s="134"/>
      <c r="B128" s="21" t="s">
        <v>401</v>
      </c>
      <c r="C128" s="21" t="s">
        <v>391</v>
      </c>
      <c r="D128" s="21" t="s">
        <v>392</v>
      </c>
      <c r="E128" s="30" t="s">
        <v>414</v>
      </c>
      <c r="F128" s="21" t="s">
        <v>394</v>
      </c>
      <c r="G128" s="30" t="s">
        <v>415</v>
      </c>
      <c r="H128" s="21" t="s">
        <v>388</v>
      </c>
      <c r="I128" s="21" t="s">
        <v>389</v>
      </c>
      <c r="J128" s="30" t="s">
        <v>422</v>
      </c>
    </row>
    <row r="129" customHeight="1" spans="1:10">
      <c r="A129" s="134"/>
      <c r="B129" s="21" t="s">
        <v>401</v>
      </c>
      <c r="C129" s="21" t="s">
        <v>397</v>
      </c>
      <c r="D129" s="21" t="s">
        <v>398</v>
      </c>
      <c r="E129" s="30" t="s">
        <v>399</v>
      </c>
      <c r="F129" s="21" t="s">
        <v>394</v>
      </c>
      <c r="G129" s="30" t="s">
        <v>395</v>
      </c>
      <c r="H129" s="21" t="s">
        <v>388</v>
      </c>
      <c r="I129" s="21" t="s">
        <v>389</v>
      </c>
      <c r="J129" s="30" t="s">
        <v>400</v>
      </c>
    </row>
    <row r="130" customHeight="1" spans="1:10">
      <c r="A130" s="134" t="s">
        <v>300</v>
      </c>
      <c r="B130" s="21" t="s">
        <v>470</v>
      </c>
      <c r="C130" s="21" t="s">
        <v>383</v>
      </c>
      <c r="D130" s="21" t="s">
        <v>384</v>
      </c>
      <c r="E130" s="30" t="s">
        <v>471</v>
      </c>
      <c r="F130" s="21" t="s">
        <v>386</v>
      </c>
      <c r="G130" s="30" t="s">
        <v>387</v>
      </c>
      <c r="H130" s="21" t="s">
        <v>388</v>
      </c>
      <c r="I130" s="21" t="s">
        <v>389</v>
      </c>
      <c r="J130" s="30" t="s">
        <v>472</v>
      </c>
    </row>
    <row r="131" customHeight="1" spans="1:10">
      <c r="A131" s="134"/>
      <c r="B131" s="21" t="s">
        <v>470</v>
      </c>
      <c r="C131" s="21" t="s">
        <v>391</v>
      </c>
      <c r="D131" s="21" t="s">
        <v>392</v>
      </c>
      <c r="E131" s="30" t="s">
        <v>414</v>
      </c>
      <c r="F131" s="21" t="s">
        <v>394</v>
      </c>
      <c r="G131" s="30" t="s">
        <v>415</v>
      </c>
      <c r="H131" s="21" t="s">
        <v>388</v>
      </c>
      <c r="I131" s="21" t="s">
        <v>389</v>
      </c>
      <c r="J131" s="30" t="s">
        <v>416</v>
      </c>
    </row>
    <row r="132" customHeight="1" spans="1:10">
      <c r="A132" s="134"/>
      <c r="B132" s="21" t="s">
        <v>470</v>
      </c>
      <c r="C132" s="21" t="s">
        <v>397</v>
      </c>
      <c r="D132" s="21" t="s">
        <v>398</v>
      </c>
      <c r="E132" s="30" t="s">
        <v>399</v>
      </c>
      <c r="F132" s="21" t="s">
        <v>394</v>
      </c>
      <c r="G132" s="30" t="s">
        <v>395</v>
      </c>
      <c r="H132" s="21" t="s">
        <v>388</v>
      </c>
      <c r="I132" s="21" t="s">
        <v>389</v>
      </c>
      <c r="J132" s="30" t="s">
        <v>400</v>
      </c>
    </row>
  </sheetData>
  <mergeCells count="84">
    <mergeCell ref="A2:J2"/>
    <mergeCell ref="A3:H3"/>
    <mergeCell ref="A8:A10"/>
    <mergeCell ref="A11:A13"/>
    <mergeCell ref="A14:A16"/>
    <mergeCell ref="A17:A19"/>
    <mergeCell ref="A20:A22"/>
    <mergeCell ref="A23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8"/>
    <mergeCell ref="A79:A81"/>
    <mergeCell ref="A82:A84"/>
    <mergeCell ref="A85:A87"/>
    <mergeCell ref="A88:A90"/>
    <mergeCell ref="A91:A93"/>
    <mergeCell ref="A94:A96"/>
    <mergeCell ref="A97:A99"/>
    <mergeCell ref="A100:A102"/>
    <mergeCell ref="A103:A105"/>
    <mergeCell ref="A106:A108"/>
    <mergeCell ref="A109:A111"/>
    <mergeCell ref="A112:A114"/>
    <mergeCell ref="A115:A117"/>
    <mergeCell ref="A118:A120"/>
    <mergeCell ref="A121:A123"/>
    <mergeCell ref="A124:A126"/>
    <mergeCell ref="A127:A129"/>
    <mergeCell ref="A130:A132"/>
    <mergeCell ref="B8:B10"/>
    <mergeCell ref="B11:B13"/>
    <mergeCell ref="B14:B16"/>
    <mergeCell ref="B17:B19"/>
    <mergeCell ref="B20:B22"/>
    <mergeCell ref="B23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8"/>
    <mergeCell ref="B79:B81"/>
    <mergeCell ref="B82:B84"/>
    <mergeCell ref="B85:B87"/>
    <mergeCell ref="B88:B90"/>
    <mergeCell ref="B91:B93"/>
    <mergeCell ref="B94:B96"/>
    <mergeCell ref="B97:B99"/>
    <mergeCell ref="B100:B102"/>
    <mergeCell ref="B103:B105"/>
    <mergeCell ref="B106:B108"/>
    <mergeCell ref="B109:B111"/>
    <mergeCell ref="B112:B114"/>
    <mergeCell ref="B115:B117"/>
    <mergeCell ref="B118:B120"/>
    <mergeCell ref="B121:B123"/>
    <mergeCell ref="B124:B126"/>
    <mergeCell ref="B127:B129"/>
    <mergeCell ref="B130:B132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</cp:lastModifiedBy>
  <dcterms:created xsi:type="dcterms:W3CDTF">2025-02-06T07:09:00Z</dcterms:created>
  <dcterms:modified xsi:type="dcterms:W3CDTF">2025-03-17T09:12:27Z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2052-12.1.0.19302</vt:lpwstr>
  </property>
</Properties>
</file>