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<sst xmlns="http://schemas.openxmlformats.org/spreadsheetml/2006/main" count="5075" uniqueCount="967">
  <si>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</si>
  <si>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</si>
  <si>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</si>
  <si>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</si>
  <si>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</si>
  <si>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</si>
  <si>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</si>
  <si>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</si>
  <si>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</si>
  <si>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</si>
  <si>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</si>
  <si>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</si>
  <si>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</si>
  <si>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</si>
  <si>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</si>
  <si>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</si>
  <si>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</si>
  <si>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</si>
  <si>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</si>
  <si>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</si>
  <si>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</si>
  <si>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</si>
  <si>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</si>
  <si>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</si>
  <si>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</si>
  <si>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</si>
  <si>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</si>
  <si>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</si>
  <si>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</si>
  <si>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</si>
  <si>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</si>
  <si>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</si>
  <si>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</si>
  <si>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</si>
  <si>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</si>
  <si>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</si>
  <si>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</si>
  <si>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</si>
  <si>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</si>
  <si>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</si>
  <si>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</si>
  <si>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</si>
  <si>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</si>
  <si>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</si>
  <si>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</si>
  <si>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</si>
  <si>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</si>
  <si>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</si>
  <si>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</si>
  <si>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</si>
  <si>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</si>
  <si>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</si>
  <si>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</si>
  <si>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</si>
  <si>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</si>
  <si>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</si>
  <si>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</si>
  <si>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</si>
  <si>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</si>
  <si>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</si>
  <si>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</si>
  <si>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</si>
  <si>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</si>
  <si>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</si>
  <si>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</si>
  <si>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</si>
  <si>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</si>
  <si>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</si>
  <si>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</si>
  <si>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578</t>
  </si>
  <si>
    <t>寻甸回族彝族自治县柯渡镇财政所</t>
  </si>
  <si>
    <t>578001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</si>
  <si>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</si>
  <si>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</si>
  <si>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</si>
  <si>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</si>
  <si>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</si>
  <si>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</si>
  <si>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</si>
  <si>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</si>
  <si>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</si>
  <si>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</si>
  <si>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</si>
  <si>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</si>
  <si>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</si>
  <si>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</si>
  <si>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</si>
  <si>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</si>
  <si>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</si>
  <si>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</si>
  <si>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</si>
  <si>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</si>
  <si>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</si>
  <si>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</si>
  <si>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</si>
  <si>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</si>
  <si>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</si>
  <si>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</si>
  <si>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</si>
  <si>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</si>
  <si>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20101</t>
  </si>
  <si>
    <t>人大事务</t>
  </si>
  <si>
    <t>2010101</t>
  </si>
  <si>
    <t>行政运行</t>
  </si>
  <si>
    <t>2010107</t>
  </si>
  <si>
    <t>人大代表履职能力提升</t>
  </si>
  <si>
    <t>2010108</t>
  </si>
  <si>
    <t>代表工作</t>
  </si>
  <si>
    <t>2010199</t>
  </si>
  <si>
    <t>其他人大事务支出</t>
  </si>
  <si>
    <t>20102</t>
  </si>
  <si>
    <t>政协事务</t>
  </si>
  <si>
    <t>2010206</t>
  </si>
  <si>
    <t>参政议政</t>
  </si>
  <si>
    <t>20103</t>
  </si>
  <si>
    <t>政府办公厅（室）及相关机构事务</t>
  </si>
  <si>
    <t>2010301</t>
  </si>
  <si>
    <t>20105</t>
  </si>
  <si>
    <t>统计信息事务</t>
  </si>
  <si>
    <t>2010507</t>
  </si>
  <si>
    <t>专项普查活动</t>
  </si>
  <si>
    <t>20106</t>
  </si>
  <si>
    <t>财政事务</t>
  </si>
  <si>
    <t>2010699</t>
  </si>
  <si>
    <t>其他财政事务支出</t>
  </si>
  <si>
    <t>20134</t>
  </si>
  <si>
    <t>统战事务</t>
  </si>
  <si>
    <t>2013404</t>
  </si>
  <si>
    <t>宗教事务</t>
  </si>
  <si>
    <t>2013499</t>
  </si>
  <si>
    <t>其他统战事务支出</t>
  </si>
  <si>
    <t>20139</t>
  </si>
  <si>
    <t>社会工作事务</t>
  </si>
  <si>
    <t>2013904</t>
  </si>
  <si>
    <t>专项业务</t>
  </si>
  <si>
    <t>203</t>
  </si>
  <si>
    <t>国防支出</t>
  </si>
  <si>
    <t>20306</t>
  </si>
  <si>
    <t>国防动员</t>
  </si>
  <si>
    <t>2030699</t>
  </si>
  <si>
    <t>其他国防动员支出</t>
  </si>
  <si>
    <t>204</t>
  </si>
  <si>
    <t>公共安全支出</t>
  </si>
  <si>
    <t>20499</t>
  </si>
  <si>
    <t>其他公共安全支出</t>
  </si>
  <si>
    <t>2049999</t>
  </si>
  <si>
    <t>207</t>
  </si>
  <si>
    <t>文化旅游体育与传媒支出</t>
  </si>
  <si>
    <t>20701</t>
  </si>
  <si>
    <t>文化和旅游</t>
  </si>
  <si>
    <t>2070199</t>
  </si>
  <si>
    <t>其他文化和旅游支出</t>
  </si>
  <si>
    <t>20702</t>
  </si>
  <si>
    <t>文物</t>
  </si>
  <si>
    <t>2070299</t>
  </si>
  <si>
    <t>其他文物支出</t>
  </si>
  <si>
    <t>20708</t>
  </si>
  <si>
    <t>广播电视</t>
  </si>
  <si>
    <t>2070899</t>
  </si>
  <si>
    <t>其他广播电视支出</t>
  </si>
  <si>
    <t>20799</t>
  </si>
  <si>
    <t>其他文化旅游体育与传媒支出</t>
  </si>
  <si>
    <t>2079999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</si>
  <si>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</si>
  <si>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</si>
  <si>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</si>
  <si>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</si>
  <si>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</si>
  <si>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</si>
  <si>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</si>
  <si>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</si>
  <si>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</si>
  <si>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</si>
  <si>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20806</t>
  </si>
  <si>
    <t>企业改革补助</t>
  </si>
  <si>
    <t>2080699</t>
  </si>
  <si>
    <t>其他企业改革发展补助</t>
  </si>
  <si>
    <t>20807</t>
  </si>
  <si>
    <t>就业补助</t>
  </si>
  <si>
    <t>2080799</t>
  </si>
  <si>
    <t>其他就业补助支出</t>
  </si>
  <si>
    <t>20808</t>
  </si>
  <si>
    <t>抚恤</t>
  </si>
  <si>
    <t>2080801</t>
  </si>
  <si>
    <t>死亡抚恤</t>
  </si>
  <si>
    <t>20810</t>
  </si>
  <si>
    <t>社会福利</t>
  </si>
  <si>
    <t>2081006</t>
  </si>
  <si>
    <t>养老服务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</si>
  <si>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</si>
  <si>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</si>
  <si>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</si>
  <si>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</si>
  <si>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</si>
  <si>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</si>
  <si>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</si>
  <si>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</si>
  <si>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</si>
  <si>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</si>
  <si>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</si>
  <si>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</si>
  <si>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</si>
  <si>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</si>
  <si>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</si>
  <si>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</si>
  <si>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2120104</t>
  </si>
  <si>
    <t>城管执法</t>
  </si>
  <si>
    <t>21202</t>
  </si>
  <si>
    <t>城乡社区规划与管理</t>
  </si>
  <si>
    <t>2120201</t>
  </si>
  <si>
    <t>21208</t>
  </si>
  <si>
    <t>国有土地使用权出让收入安排的支出</t>
  </si>
  <si>
    <t>2120815</t>
  </si>
  <si>
    <t>农村社会事业支出</t>
  </si>
  <si>
    <t>21299</t>
  </si>
  <si>
    <t>其他城乡社区支出</t>
  </si>
  <si>
    <t>2129999</t>
  </si>
  <si>
    <t>213</t>
  </si>
  <si>
    <t>农林水支出</t>
  </si>
  <si>
    <t>21301</t>
  </si>
  <si>
    <t>农业农村</t>
  </si>
  <si>
    <t>2130101</t>
  </si>
  <si>
    <t>2130104</t>
  </si>
  <si>
    <t>事业运行</t>
  </si>
  <si>
    <t>2130119</t>
  </si>
  <si>
    <t>防灾救灾</t>
  </si>
  <si>
    <t>2130122</t>
  </si>
  <si>
    <t>农业生产发展</t>
  </si>
  <si>
    <t>2130126</t>
  </si>
  <si>
    <t>农村社会事业</t>
  </si>
  <si>
    <t>2130199</t>
  </si>
  <si>
    <t>其他农业农村支出</t>
  </si>
  <si>
    <t>21302</t>
  </si>
  <si>
    <t>林业和草原</t>
  </si>
  <si>
    <t>2130234</t>
  </si>
  <si>
    <t>林业草原防灾减灾</t>
  </si>
  <si>
    <t>21303</t>
  </si>
  <si>
    <t>水利</t>
  </si>
  <si>
    <t>2130306</t>
  </si>
  <si>
    <t>水利工程运行与维护</t>
  </si>
  <si>
    <t>2130315</t>
  </si>
  <si>
    <t>抗旱</t>
  </si>
  <si>
    <t>2130316</t>
  </si>
  <si>
    <t>农村水利</t>
  </si>
  <si>
    <t>21305</t>
  </si>
  <si>
    <t>巩固脱贫攻坚成果衔接乡村振兴</t>
  </si>
  <si>
    <t>2130504</t>
  </si>
  <si>
    <t>农村基础设施建设</t>
  </si>
  <si>
    <t>2130505</t>
  </si>
  <si>
    <t>生产发展</t>
  </si>
  <si>
    <t>2130599</t>
  </si>
  <si>
    <t>其他巩固脱贫攻坚成果衔接乡村振兴支出</t>
  </si>
  <si>
    <t>21307</t>
  </si>
  <si>
    <t>农村综合改革</t>
  </si>
  <si>
    <t>2130701</t>
  </si>
  <si>
    <t>对村级公益事业建设的补助</t>
  </si>
  <si>
    <t>214</t>
  </si>
  <si>
    <t>交通运输支出</t>
  </si>
  <si>
    <t>21401</t>
  </si>
  <si>
    <t>公路水路运输</t>
  </si>
  <si>
    <t>2140110</t>
  </si>
  <si>
    <t>公路和运输安全</t>
  </si>
  <si>
    <t>221</t>
  </si>
  <si>
    <t>住房保障支出</t>
  </si>
  <si>
    <t>22102</t>
  </si>
  <si>
    <t>住房改革支出</t>
  </si>
  <si>
    <t>2210201</t>
  </si>
  <si>
    <t>住房公积金</t>
  </si>
  <si>
    <t>223</t>
  </si>
  <si>
    <t>国有资本经营预算支出</t>
  </si>
  <si>
    <t>22301</t>
  </si>
  <si>
    <t>解决历史遗留问题及改革成本支出</t>
  </si>
  <si>
    <t>2230105</t>
  </si>
  <si>
    <t>国有企业退休人员社会化管理补助支出</t>
  </si>
  <si>
    <t>224</t>
  </si>
  <si>
    <t>灾害防治及应急管理支出</t>
  </si>
  <si>
    <t>22402</t>
  </si>
  <si>
    <t>消防救援事务</t>
  </si>
  <si>
    <t>2240299</t>
  </si>
  <si>
    <t>其他消防救援事务支出</t>
  </si>
  <si>
    <t>229</t>
  </si>
  <si>
    <t>22960</t>
  </si>
  <si>
    <t>彩票公益金安排的支出</t>
  </si>
  <si>
    <t>2296099</t>
  </si>
  <si>
    <t>用于其他社会公益事业的彩票公益金支出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</si>
  <si>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</si>
  <si>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</si>
  <si>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</si>
  <si>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</si>
  <si>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</si>
  <si>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</si>
  <si>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</si>
  <si>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</si>
  <si>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</si>
  <si>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</si>
  <si>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</si>
  <si>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</si>
  <si>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</si>
  <si>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</si>
  <si>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</si>
  <si>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</si>
  <si>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</si>
  <si>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</si>
  <si>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</si>
  <si>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</si>
  <si>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</si>
  <si>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</si>
  <si>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</si>
  <si>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</si>
  <si>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</si>
  <si>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</si>
  <si>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</si>
  <si>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</si>
  <si>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</si>
  <si>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</si>
  <si>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</si>
  <si>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</si>
  <si>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</si>
  <si>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</si>
  <si>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</si>
  <si>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</si>
  <si>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</si>
  <si>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</si>
  <si>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20801</t>
  </si>
  <si>
    <t>人力资源和社会保障管理事务</t>
  </si>
  <si>
    <t>2080107</t>
  </si>
  <si>
    <t>社会保险业务管理事务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</si>
  <si>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</si>
  <si>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</si>
  <si>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</si>
  <si>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</si>
  <si>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</si>
  <si>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</si>
  <si>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</si>
  <si>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</si>
  <si>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</si>
  <si>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</si>
  <si>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</si>
  <si>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</si>
  <si>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</si>
  <si>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</si>
  <si>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</si>
  <si>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</si>
  <si>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</si>
  <si>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</si>
  <si>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</si>
  <si>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</si>
  <si>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</si>
  <si>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</si>
  <si>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</si>
  <si>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</si>
  <si>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</si>
  <si>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</si>
  <si>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</si>
  <si>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530129210000000004191</t>
  </si>
  <si>
    <t>行政人员支出工资</t>
  </si>
  <si>
    <t>30101</t>
  </si>
  <si>
    <t>基本工资</t>
  </si>
  <si>
    <t>30102</t>
  </si>
  <si>
    <t>津贴补贴</t>
  </si>
  <si>
    <t>30103</t>
  </si>
  <si>
    <t>奖金</t>
  </si>
  <si>
    <t>530129210000000004192</t>
  </si>
  <si>
    <t>事业人员支出工资</t>
  </si>
  <si>
    <t>30107</t>
  </si>
  <si>
    <t>绩效工资</t>
  </si>
  <si>
    <t>530129210000000004193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</si>
  <si>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</si>
  <si>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</si>
  <si>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</si>
  <si>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</si>
  <si>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</si>
  <si>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</si>
  <si>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</si>
  <si>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</si>
  <si>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</si>
  <si>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</si>
  <si>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</si>
  <si>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530129210000000004194</t>
  </si>
  <si>
    <t>30113</t>
  </si>
  <si>
    <t>530129210000000004195</t>
  </si>
  <si>
    <t>对个人和家庭的补助</t>
  </si>
  <si>
    <t>30305</t>
  </si>
  <si>
    <t>生活补助</t>
  </si>
  <si>
    <t>530129210000000004196</t>
  </si>
  <si>
    <t>公车购置及运维费</t>
  </si>
  <si>
    <t>30231</t>
  </si>
  <si>
    <t>公务用车运行维护费</t>
  </si>
  <si>
    <t>530129210000000004197</t>
  </si>
  <si>
    <t>公务交通补贴</t>
  </si>
  <si>
    <t>30239</t>
  </si>
  <si>
    <t>其他交通费用</t>
  </si>
  <si>
    <t>530129210000000004198</t>
  </si>
  <si>
    <t>工会经费</t>
  </si>
  <si>
    <t>30228</t>
  </si>
  <si>
    <t>530129210000000004199</t>
  </si>
  <si>
    <t>一般公用经费支出</t>
  </si>
  <si>
    <t>30201</t>
  </si>
  <si>
    <t>办公费</t>
  </si>
  <si>
    <t>30205</t>
  </si>
  <si>
    <t>水费</t>
  </si>
  <si>
    <t>30206</t>
  </si>
  <si>
    <t>电费</t>
  </si>
  <si>
    <t>30299</t>
  </si>
  <si>
    <t>其他商品和服务支出</t>
  </si>
  <si>
    <t>530129210000000004765</t>
  </si>
  <si>
    <t>30217</t>
  </si>
  <si>
    <t>530129231100001541622</t>
  </si>
  <si>
    <t>遗属补助</t>
  </si>
  <si>
    <t>530129231100001541640</t>
  </si>
  <si>
    <t>行政人员绩效奖励</t>
  </si>
  <si>
    <t>530129231100001541641</t>
  </si>
  <si>
    <t>事业人员绩效奖励</t>
  </si>
  <si>
    <t>530129231100001541642</t>
  </si>
  <si>
    <t>其他财政补助人员生活补助</t>
  </si>
  <si>
    <t>530129231100001541643</t>
  </si>
  <si>
    <t>其他商品服务支出</t>
  </si>
  <si>
    <t>530129231100001541644</t>
  </si>
  <si>
    <t>社区村民小组及村委会工作经费</t>
  </si>
  <si>
    <t>530129231100001541645</t>
  </si>
  <si>
    <t>乡镇消防经费</t>
  </si>
  <si>
    <t>530129241100002438898</t>
  </si>
  <si>
    <t>530129251100003888009</t>
  </si>
  <si>
    <t>未在工资统发人员绩效工资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</si>
  <si>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</si>
  <si>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</si>
  <si>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</si>
  <si>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</si>
  <si>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</si>
  <si>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</si>
  <si>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</si>
  <si>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</si>
  <si>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530129241100002835747</t>
  </si>
  <si>
    <t>寻财教〔2024〕14号基层公共文化服务专项资金</t>
  </si>
  <si>
    <t>530129241100002890505</t>
  </si>
  <si>
    <t>寻财教〔2024〕27号2024年中央广播电视节目无线覆盖（数字、模拟）运行维护专项资金</t>
  </si>
  <si>
    <t>30213</t>
  </si>
  <si>
    <t>维修（护）费</t>
  </si>
  <si>
    <t>530129241100003029930</t>
  </si>
  <si>
    <t>寻财资〔2024〕6号2024年国有企业退休人员社会化管理中央补助资金</t>
  </si>
  <si>
    <t>31204</t>
  </si>
  <si>
    <t>费用补贴</t>
  </si>
  <si>
    <t>530129241100003060753</t>
  </si>
  <si>
    <t>寻财教〔2024〕54号2024年美术馆、图书馆、文化馆免费开放（第二批）中央补助资金</t>
  </si>
  <si>
    <t>530129241100003121301</t>
  </si>
  <si>
    <t>寻财教〔2024〕77号2024年中央补助地方公共文化服务体系建设资金</t>
  </si>
  <si>
    <t>530129241100003147189</t>
  </si>
  <si>
    <t>寻财教〔2024〕85号下达2024年省级广电资金</t>
  </si>
  <si>
    <t>530129241100003262207</t>
  </si>
  <si>
    <t>寻财教〔2024〕107号2024年中央补助地方公共文化服务体系建设（第二批）资金</t>
  </si>
  <si>
    <t>530129251100003831095</t>
  </si>
  <si>
    <t>寻财教〔2023〕101号2022年度创业担保贷款中央和省级奖补资金</t>
  </si>
  <si>
    <t>530129251100003865960</t>
  </si>
  <si>
    <t>寻财预〔2025〕1号2024年一级劝导站工作经费</t>
  </si>
  <si>
    <t>530129251100003865964</t>
  </si>
  <si>
    <t>寻财预〔2025〕1号2025年一级劝导站工作经费</t>
  </si>
  <si>
    <t>530129251100004001767</t>
  </si>
  <si>
    <t>寻人办通〔2023〕14号2023年县人民代表大会闭会期间代表建议办理专项资金</t>
  </si>
  <si>
    <t>31005</t>
  </si>
  <si>
    <t>基础设施建设</t>
  </si>
  <si>
    <t>530129251100004002213</t>
  </si>
  <si>
    <t>寻人办通〔2024〕22号2024年县人大代表（小组活动经费）活动经费</t>
  </si>
  <si>
    <t>530129251100004002602</t>
  </si>
  <si>
    <t>寻人办通〔2024〕35号2024年县人民代表大会闭会期间代表建议办理专项资金</t>
  </si>
  <si>
    <t>530129251100004002731</t>
  </si>
  <si>
    <t>寻政协办〔2024〕12号2024年政协委员活动阵地建设提升工作经费</t>
  </si>
  <si>
    <t>530129251100004003002</t>
  </si>
  <si>
    <t>寻财〔2024〕21号财政所2023年度财务管理集中检查结果奖励资金</t>
  </si>
  <si>
    <t>530129251100004003140</t>
  </si>
  <si>
    <t>寻财预〔2024〕1号二级交通劝导站经费</t>
  </si>
  <si>
    <t>30227</t>
  </si>
  <si>
    <t>委托业务费</t>
  </si>
  <si>
    <t>530129251100004003365</t>
  </si>
  <si>
    <t>寻财资〔2024〕9号2023年县属国有企业退休人员社会化管理补助资金</t>
  </si>
  <si>
    <t>530129251100004003545</t>
  </si>
  <si>
    <t>寻财行〔2024〕117号下达全县自建房安全专项整治工作经费</t>
  </si>
  <si>
    <t>530129251100004004084</t>
  </si>
  <si>
    <t>寻财预〔2024〕30号县政府办驻村（新庄、新村）工作队工作经费</t>
  </si>
  <si>
    <t>530129251100004004496</t>
  </si>
  <si>
    <t>寻财行〔2024〕93号2023年度城乡绿化美化标杆典型省级财政直接奖补资金</t>
  </si>
  <si>
    <t>530129251100004004510</t>
  </si>
  <si>
    <t>寻财行〔2024〕96号2024年省下统战专项资金</t>
  </si>
  <si>
    <t>530129251100004004722</t>
  </si>
  <si>
    <t>寻财行〔2024〕109号寻甸相关场所风貌改造市级第二批资金</t>
  </si>
  <si>
    <t>31006</t>
  </si>
  <si>
    <t>大型修缮</t>
  </si>
  <si>
    <t>530129251100004004774</t>
  </si>
  <si>
    <t>寻财行〔2024〕52号昆明市第五次全国经济普查专项经费</t>
  </si>
  <si>
    <t>530129251100004004954</t>
  </si>
  <si>
    <t>寻财行〔2024〕48号相关场所外观风貌改造市级承担（第一批）资金</t>
  </si>
  <si>
    <t>530129251100004004970</t>
  </si>
  <si>
    <t>寻财行〔2024〕61号柯渡镇“零命案县”以奖代补资金</t>
  </si>
  <si>
    <t>530129251100004005118</t>
  </si>
  <si>
    <t>寻财行〔2023〕117号2022年度城乡绿化美化标杆典型省级财政直接奖补资金</t>
  </si>
  <si>
    <t>530129251100004005189</t>
  </si>
  <si>
    <t>寻财行〔2023〕71号2023年第一批省下统战专项资金</t>
  </si>
  <si>
    <t>530129251100004005220</t>
  </si>
  <si>
    <t>寻财行〔2023〕76号第五次全国经济普查市级专项经费</t>
  </si>
  <si>
    <t>530129251100004005511</t>
  </si>
  <si>
    <t>寻财行〔2024〕33号下达2024年烤烟产业高质量发展经费</t>
  </si>
  <si>
    <t>530129251100004005848</t>
  </si>
  <si>
    <t>寻财综〔2023〕45号2023年省级专项彩票公益金（第二批)项目资金</t>
  </si>
  <si>
    <t>530129251100004006378</t>
  </si>
  <si>
    <t>寻财社〔2024〕74号下达2024年第一批省级民政事业专项资金</t>
  </si>
  <si>
    <t>530129251100004006818</t>
  </si>
  <si>
    <t>寻财社〔2023〕75号2023年（第一批）省级民政事业专项资金</t>
  </si>
  <si>
    <t>530129251100004006835</t>
  </si>
  <si>
    <t>寻财社〔2023〕86号2023年省级就业创业及农村劳动力转移专项经费</t>
  </si>
  <si>
    <t>530129251100004007132</t>
  </si>
  <si>
    <t>寻财预〔2024〕30号（基金项目）预算调整柯渡镇数字乡镇建设项目资金</t>
  </si>
  <si>
    <t>530129251100004007390</t>
  </si>
  <si>
    <t>寻财预〔2024〕14号柯渡镇彩色景观水稻种植项目资金</t>
  </si>
  <si>
    <t>530129251100004007790</t>
  </si>
  <si>
    <t>寻财预〔2023〕29号寻甸县2023年村庄保洁县级补助资金</t>
  </si>
  <si>
    <t>530129251100004007827</t>
  </si>
  <si>
    <t>寻财预〔2023〕32号寻甸县2023年农村生活污水治理资金</t>
  </si>
  <si>
    <t>530129251100004007831</t>
  </si>
  <si>
    <t>寻财综〔2023〕61号2023年城乡建设用地增减挂钩节余指标跨省域调剂（耕地保护）资金</t>
  </si>
  <si>
    <t>530129251100004008009</t>
  </si>
  <si>
    <t>寻财教〔2023〕147号“寻甸县革命文物专题展暨红军长征过寻甸主题展览项目”补助资金</t>
  </si>
  <si>
    <t>530129251100004008032</t>
  </si>
  <si>
    <t>寻财教〔2023〕33号2023年美术馆、公共图书馆、文化馆免费开放省级配套专项资金</t>
  </si>
  <si>
    <t>530129251100004008061</t>
  </si>
  <si>
    <t>寻财教〔2024〕82号调整下达“文化保护传承利用工程第一批中央基建”资金</t>
  </si>
  <si>
    <t>30905</t>
  </si>
  <si>
    <t>530129251100004008067</t>
  </si>
  <si>
    <t>寻财教〔2023〕118号2022年度基层公共文化服务经费</t>
  </si>
  <si>
    <t>530129251100004008085</t>
  </si>
  <si>
    <t>寻财教〔2024〕55号调整基层公共文化服务专项（农耕文化）资金</t>
  </si>
  <si>
    <t>530129251100004008182</t>
  </si>
  <si>
    <t>寻财教〔2023〕87号县级文物保护单位蟒蛇桥修缮资金</t>
  </si>
  <si>
    <t>530129251100004008279</t>
  </si>
  <si>
    <t>寻财教〔2022〕58号下达2022年美术馆公共图书馆文化馆（站）免费开放中央补助资金</t>
  </si>
  <si>
    <t>530129251100004008604</t>
  </si>
  <si>
    <t>昆财农〔2023〕181号下寻财农〔2024〕107号2024年寻甸县农业水价改革奖补资金</t>
  </si>
  <si>
    <t>530129251100004008609</t>
  </si>
  <si>
    <t>昆财农〔2023〕207号下寻财农〔2024〕29号2024年（饮水安全）中央水利发展资金</t>
  </si>
  <si>
    <t>530129251100004008610</t>
  </si>
  <si>
    <t>昆财农〔2023〕207号下寻财农〔2024〕29号2024年（农业水价综合配套）中央水利发展资金</t>
  </si>
  <si>
    <t>530129251100004008625</t>
  </si>
  <si>
    <t>昆财农〔2024〕101号下寻财农〔2024〕98号2024年中央粮油生产(撂荒地复耕复种)保障资金</t>
  </si>
  <si>
    <t>530129251100004008631</t>
  </si>
  <si>
    <t>昆财农〔2024〕49号下寻财农〔2024〕72号2024年中央水利救灾资金</t>
  </si>
  <si>
    <t>530129251100004008637</t>
  </si>
  <si>
    <t>昆财农〔2024〕182号下寻财农〔2024〕139号2024年第六批衔接（庭院经济项目）资金</t>
  </si>
  <si>
    <t>530129251100004008641</t>
  </si>
  <si>
    <t>昆财农〔2024〕31号下寻财农〔2024〕57号寻甸县2024年省级农村厕所革命财政奖补项目资金</t>
  </si>
  <si>
    <t>530129251100004008645</t>
  </si>
  <si>
    <t>昆财农〔2024〕35号下寻财农〔2024〕58号2024年省级（第一批）农村综合改革转移支付资金</t>
  </si>
  <si>
    <t>530129251100004008647</t>
  </si>
  <si>
    <t>昆财农〔2024〕3号下寻财农〔2024〕38号2024年驻村第一书记和乡镇工作队长省级安排工作经费</t>
  </si>
  <si>
    <t>530129251100004008649</t>
  </si>
  <si>
    <t>昆财农〔2024〕50号下寻财农〔2024〕61号寻甸县2024年上海市对口帮扶云南省项目资金</t>
  </si>
  <si>
    <t>530129251100004008660</t>
  </si>
  <si>
    <t>昆财农〔2024〕91号下寻财农〔2024〕133号下达2024年市级抗旱补助资金</t>
  </si>
  <si>
    <t>530129251100004008672</t>
  </si>
  <si>
    <t>昆财农〔2024〕70号下寻财农〔2024〕87号第三批脱贫攻坚成果同乡村振兴衔接项目资金</t>
  </si>
  <si>
    <t>530129251100004008675</t>
  </si>
  <si>
    <t>昆财农〔2024〕74号下寻财农〔2024〕81号2024年烤烟抗旱保苗补助资金</t>
  </si>
  <si>
    <t>530129251100004008678</t>
  </si>
  <si>
    <t>昆财预〔2024〕36号下寻财农〔2024〕120号第四批脱贫同乡村振兴衔接配套设施资金</t>
  </si>
  <si>
    <t>530129251100004008812</t>
  </si>
  <si>
    <t>昆财农〔2022〕213号下寻财农〔2023〕21号云产卷烟原料保障扶持专项资金</t>
  </si>
  <si>
    <t>530129251100004008816</t>
  </si>
  <si>
    <t>昆财农〔2022〕91号下寻财农〔2022〕72号2022年稳定核心烟区土地流转专项扶持经费</t>
  </si>
  <si>
    <t>530129251100004008823</t>
  </si>
  <si>
    <t>昆财农〔2023〕114号下寻财农〔2023〕119号2023年中央农业防灾减灾（第二批）资金</t>
  </si>
  <si>
    <t>530129251100004008912</t>
  </si>
  <si>
    <t>昆财农〔2023〕203号文下寻财农〔2024〕2号文2023年村庄清洁市级补助资金</t>
  </si>
  <si>
    <t>530129251100004008916</t>
  </si>
  <si>
    <t>昆财农〔2023〕110下寻财农〔2023〕110厕所革命奖补（第二批）资金</t>
  </si>
  <si>
    <t>530129251100004008924</t>
  </si>
  <si>
    <t>昆财农〔2023〕4号下寻财农〔2023〕17号驻村第一书记省级安排工作专项经费</t>
  </si>
  <si>
    <t>530129251100004008926</t>
  </si>
  <si>
    <t>昆财农〔2022〕231号下寻财农〔2023〕34号中央农村厕所革命整村推进财政奖补专项资金</t>
  </si>
  <si>
    <t>530129251100004008927</t>
  </si>
  <si>
    <t>昆财农〔2023〕35号下寻财农〔2023〕44号2023年省级农村厕所改造建设专项资金</t>
  </si>
  <si>
    <t>530129251100004014767</t>
  </si>
  <si>
    <t>柯渡镇县直各单位驻村工作经费</t>
  </si>
  <si>
    <t>530129251100004014813</t>
  </si>
  <si>
    <t>寻柯前期经费[2021]1号红军长征国家文化公园柯渡教育基地专项资金</t>
  </si>
  <si>
    <t>530129251100004026129</t>
  </si>
  <si>
    <t>寻财预〔2024〕1号柯渡镇纪委工作经费</t>
  </si>
  <si>
    <t>530129251100004078189</t>
  </si>
  <si>
    <t>昆财农〔2024〕176下寻财农〔2025〕7第一批衔接规划项目（光伏电站建设项目）资金</t>
  </si>
  <si>
    <t>530129251100004078767</t>
  </si>
  <si>
    <t>昆财农〔2024〕176下寻财农〔2025〕13第一批衔接规划项目（村容村貌提升项目）资金</t>
  </si>
  <si>
    <t>530129251100004078813</t>
  </si>
  <si>
    <t>昆财农〔2024〕176下寻财农〔2025〕16第一批衔接规划项目（项目管理费）资金</t>
  </si>
  <si>
    <t>530129251100004078845</t>
  </si>
  <si>
    <t>昆财农〔2024〕176下寻财农〔2025〕17第一批衔接规划项目（少数民族发展任务项目）资金</t>
  </si>
  <si>
    <t>530129251100004078999</t>
  </si>
  <si>
    <t>昆财农〔2024〕169号下寻财农〔2025〕18号2025年水利发展资金</t>
  </si>
  <si>
    <t>事业发展类</t>
  </si>
  <si>
    <t>530129241100002883892</t>
  </si>
  <si>
    <t>退回违规发放驻村队员补贴资金</t>
  </si>
  <si>
    <t>530129241100002894171</t>
  </si>
  <si>
    <t>寻财教〔2024〕34号2024年度免费开放市级补助资金</t>
  </si>
  <si>
    <t>530129241100002894188</t>
  </si>
  <si>
    <t>寻财教〔2024〕35号2024年度免费开放省级配套专项资金</t>
  </si>
  <si>
    <t>530129241100002894196</t>
  </si>
  <si>
    <t>寻财教〔2024〕36号2024年度免费开放中央补助资金</t>
  </si>
  <si>
    <t>530129241100002962226</t>
  </si>
  <si>
    <t>柯渡镇团委自留部分资金</t>
  </si>
  <si>
    <t>530129241100003010982</t>
  </si>
  <si>
    <t>昆明市直工委拨新庄村委会工作经费资金</t>
  </si>
  <si>
    <t>530129241100003011121</t>
  </si>
  <si>
    <t>柯渡待报解预算收入资金</t>
  </si>
  <si>
    <t>530129241100003052729</t>
  </si>
  <si>
    <t>磨腮村委会退回村小组长工作经费</t>
  </si>
  <si>
    <t>530129241100003100480</t>
  </si>
  <si>
    <t>昆明市第二人民医院拨柯渡村委会驻村工作经费</t>
  </si>
  <si>
    <t>530129241100003100508</t>
  </si>
  <si>
    <t>2024年柯渡猴街村委会办公经费</t>
  </si>
  <si>
    <t>530129241100003100525</t>
  </si>
  <si>
    <t>昆明市第三人民医院拨磨腮村委会驻村工作经费</t>
  </si>
  <si>
    <t>530129241100003100557</t>
  </si>
  <si>
    <t>昆明市投资促进局拨柯渡猴街袁代敏驻村工作经费</t>
  </si>
  <si>
    <t>530129241100003143772</t>
  </si>
  <si>
    <t>昆明市交通运输综合行政执法支队拨柯渡乐朗何彦杰工作经费</t>
  </si>
  <si>
    <t>530129241100003153937</t>
  </si>
  <si>
    <t>磨腮村委会重复报销餐费资金</t>
  </si>
  <si>
    <t>530129241100003316812</t>
  </si>
  <si>
    <t>柯渡镇委员会返还2024年春节慰问困难党员群众慰问资金</t>
  </si>
  <si>
    <t>530129241100003316912</t>
  </si>
  <si>
    <t>寻甸医疗保险中心拨2023、2024居民医疗保险错缴退费资金</t>
  </si>
  <si>
    <t>530129241100003316931</t>
  </si>
  <si>
    <t>昆明市第三人民医院拨柯渡2024年博爱昆明绿美春城捐款资金</t>
  </si>
  <si>
    <t>530129241100003316963</t>
  </si>
  <si>
    <t>寻甸县税务局拨木刻、松林2023年度农业水费镇级返还部分资金</t>
  </si>
  <si>
    <t>530129241100003362885</t>
  </si>
  <si>
    <t>寻甸县税务局拨柯渡镇2024年城乡两险工作经费</t>
  </si>
  <si>
    <t>530129241100003362900</t>
  </si>
  <si>
    <t>寻甸县红十字会转拨定向用于柯渡镇新庄、新村绿美乡村捐款资金</t>
  </si>
  <si>
    <t>530129241100003362913</t>
  </si>
  <si>
    <t>寻甸县红十字会转拨县政府办“博爱寻甸绿美乡村”捐款资金</t>
  </si>
  <si>
    <t>530129241100003364679</t>
  </si>
  <si>
    <t>柯渡镇2024年消防工作经费</t>
  </si>
  <si>
    <t>530129251100003974629</t>
  </si>
  <si>
    <t>柯渡镇2025年党员教育工作经费</t>
  </si>
  <si>
    <t>530129251100004009070</t>
  </si>
  <si>
    <t>柯渡镇计生站非税收入资金</t>
  </si>
  <si>
    <t>530129251100004009085</t>
  </si>
  <si>
    <t>柯渡镇农机站非税收入资金</t>
  </si>
  <si>
    <t>530129251100004009113</t>
  </si>
  <si>
    <t>柯渡镇综合执法队非税收入资金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</si>
  <si>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</si>
  <si>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</si>
  <si>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</si>
  <si>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</si>
  <si>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</si>
  <si>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</si>
  <si>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</si>
  <si>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</si>
  <si>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</si>
  <si>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</si>
  <si>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</si>
  <si>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数量指标</t>
  </si>
  <si>
    <t>投入金额</t>
  </si>
  <si>
    <t>=</t>
  </si>
  <si>
    <t>295086</t>
  </si>
  <si>
    <t>元</t>
  </si>
  <si>
    <t>定量指标</t>
  </si>
  <si>
    <t>寻财预〔2024〕14号</t>
  </si>
  <si>
    <t>效益指标</t>
  </si>
  <si>
    <t>可持续影响</t>
  </si>
  <si>
    <t>部门满意度</t>
  </si>
  <si>
    <t>&gt;=</t>
  </si>
  <si>
    <t>90</t>
  </si>
  <si>
    <t>%</t>
  </si>
  <si>
    <t>满意度指标</t>
  </si>
  <si>
    <t>服务对象满意度</t>
  </si>
  <si>
    <t>群众满意度</t>
  </si>
  <si>
    <t>28800</t>
  </si>
  <si>
    <t>寻财预〔2024〕1号</t>
  </si>
  <si>
    <t>寻财农〔2023〕34号中央农村厕所革命整村推进财政奖补专项资金</t>
  </si>
  <si>
    <t>262540</t>
  </si>
  <si>
    <t>寻财农〔2023〕34号</t>
  </si>
  <si>
    <t>寻财农〔2023〕44号2023年省级农村厕所改造建设专项资金</t>
  </si>
  <si>
    <t>18940</t>
  </si>
  <si>
    <t>寻财农〔2023〕44号</t>
  </si>
  <si>
    <t>寻财农〔2023〕110号2023年中央农村厕所革命整村推进财政奖补（第二批）资金</t>
  </si>
  <si>
    <t>121300</t>
  </si>
  <si>
    <t>寻财农〔2023〕110号</t>
  </si>
  <si>
    <t>寻财农〔2024〕61号寻甸县2024年上海市对口帮扶云南省项目资金</t>
  </si>
  <si>
    <t>291983.7</t>
  </si>
  <si>
    <t>寻财农〔2024〕61号</t>
  </si>
  <si>
    <t>确保项目按质按量完成，做到项目设计规划精准。</t>
  </si>
  <si>
    <t>项目管理费用按用途使用率</t>
  </si>
  <si>
    <t>100</t>
  </si>
  <si>
    <t>寻财农〔2025〕16号</t>
  </si>
  <si>
    <t>质量指标</t>
  </si>
  <si>
    <t>安全事故发生率</t>
  </si>
  <si>
    <t>0</t>
  </si>
  <si>
    <t>竣工验收合格率</t>
  </si>
  <si>
    <t>设计变更率</t>
  </si>
  <si>
    <t>时效指标</t>
  </si>
  <si>
    <t>项目启动时间</t>
  </si>
  <si>
    <t>2025年2月</t>
  </si>
  <si>
    <t>月</t>
  </si>
  <si>
    <t>项目完成时间</t>
  </si>
  <si>
    <t>2025年7月</t>
  </si>
  <si>
    <t>受益人群满意度</t>
  </si>
  <si>
    <t>95</t>
  </si>
  <si>
    <t>800000</t>
  </si>
  <si>
    <t>寻财行〔2024〕93号</t>
  </si>
  <si>
    <t xml:space="preserve">寻财预〔2023〕32号寻甸县2023年农村生活污水治理资金
</t>
  </si>
  <si>
    <t>20000</t>
  </si>
  <si>
    <t>寻财预〔2023〕32号</t>
  </si>
  <si>
    <t>10000</t>
  </si>
  <si>
    <t>寻财行〔2023〕76号</t>
  </si>
  <si>
    <t>2024年一级交通劝导站经费</t>
  </si>
  <si>
    <t>寻财预【2025】1号</t>
  </si>
  <si>
    <t>236785.29</t>
  </si>
  <si>
    <t>寻财教〔2024〕82号</t>
  </si>
  <si>
    <t>200000</t>
  </si>
  <si>
    <t>寻财教〔2024〕55号</t>
  </si>
  <si>
    <t>9900</t>
  </si>
  <si>
    <t>寻政协办〔2024〕12号</t>
  </si>
  <si>
    <t>16584</t>
  </si>
  <si>
    <t>寻财行〔2024〕52号</t>
  </si>
  <si>
    <t>提升村内人居环境、改善村庄环境卫生。</t>
  </si>
  <si>
    <t>新建排污管</t>
  </si>
  <si>
    <t>1131</t>
  </si>
  <si>
    <t>m</t>
  </si>
  <si>
    <t>寻财农〔2025〕13号</t>
  </si>
  <si>
    <t>新建污水检查井</t>
  </si>
  <si>
    <t>48</t>
  </si>
  <si>
    <t>座</t>
  </si>
  <si>
    <t>新建化粪池</t>
  </si>
  <si>
    <t>1个</t>
  </si>
  <si>
    <t>个</t>
  </si>
  <si>
    <t>新建钢筋混凝土涵管</t>
  </si>
  <si>
    <t>M</t>
  </si>
  <si>
    <t>破损路面维修硬化</t>
  </si>
  <si>
    <t>4700</t>
  </si>
  <si>
    <t>平方米</t>
  </si>
  <si>
    <t>新建垃圾房</t>
  </si>
  <si>
    <t>42</t>
  </si>
  <si>
    <t>新建安全防护设施</t>
  </si>
  <si>
    <t>砖砌体围挡</t>
  </si>
  <si>
    <t>162</t>
  </si>
  <si>
    <t xml:space="preserve">m </t>
  </si>
  <si>
    <t>项目完成及时率</t>
  </si>
  <si>
    <t>2025年6月</t>
  </si>
  <si>
    <t>项目投入时间</t>
  </si>
  <si>
    <t>成本指标</t>
  </si>
  <si>
    <t>经济成本指标</t>
  </si>
  <si>
    <t>投入金额1348300</t>
  </si>
  <si>
    <t>社会效益</t>
  </si>
  <si>
    <t>项目受益群众人口数</t>
  </si>
  <si>
    <t>488</t>
  </si>
  <si>
    <t>人</t>
  </si>
  <si>
    <t>使用年限</t>
  </si>
  <si>
    <t>年</t>
  </si>
  <si>
    <t>寻财行〔2024〕96号</t>
  </si>
  <si>
    <t>寻财行〔2023〕71号</t>
  </si>
  <si>
    <t>寻财农〔2024〕98号2024年中央粮油生产(撂荒地复耕复种)保障资金</t>
  </si>
  <si>
    <t>7300</t>
  </si>
  <si>
    <t>寻财农〔2024〕98号</t>
  </si>
  <si>
    <t>柯渡村委会水管建设、长箐村委会蓄水池建设。</t>
  </si>
  <si>
    <t>新建蓄水池</t>
  </si>
  <si>
    <t>1座</t>
  </si>
  <si>
    <t>寻财农〔2025〕18号</t>
  </si>
  <si>
    <t>安装水表</t>
  </si>
  <si>
    <t>套</t>
  </si>
  <si>
    <t>安装DN20镀锌管</t>
  </si>
  <si>
    <t>1260</t>
  </si>
  <si>
    <t>米</t>
  </si>
  <si>
    <t>安装DN50镀锌管</t>
  </si>
  <si>
    <t>1240</t>
  </si>
  <si>
    <t>项目验收合格率</t>
  </si>
  <si>
    <t>202501</t>
  </si>
  <si>
    <t>项目完成投入使用时间</t>
  </si>
  <si>
    <t>202505</t>
  </si>
  <si>
    <t>投入金额187000</t>
  </si>
  <si>
    <t>解决饮水安全人数</t>
  </si>
  <si>
    <t>5088</t>
  </si>
  <si>
    <t>生态效益</t>
  </si>
  <si>
    <t>水土流失治理度</t>
  </si>
  <si>
    <t>98</t>
  </si>
  <si>
    <t xml:space="preserve">寻柯前期经费[2021]1号红军长征国家文化公园柯渡教育基地专项资金
</t>
  </si>
  <si>
    <t>622200</t>
  </si>
  <si>
    <t>寻财农〔2023〕21号云产卷烟原料保障扶持专项资金</t>
  </si>
  <si>
    <t>寻财农〔2023〕21号</t>
  </si>
  <si>
    <t>寻财农〔2024〕58号2024年省级（第一批）农村综合改革转移支付资金</t>
  </si>
  <si>
    <t>380600</t>
  </si>
  <si>
    <t>寻财农〔2024〕58号</t>
  </si>
  <si>
    <t>寻财农〔2024〕87号第三批脱贫攻坚成果同乡村振兴衔接项目资金</t>
  </si>
  <si>
    <t>93022.14</t>
  </si>
  <si>
    <t>寻财农〔2024〕87号</t>
  </si>
  <si>
    <t>寻财农〔2024〕120号第四批脱贫同乡村振兴衔接配套设施资金</t>
  </si>
  <si>
    <t>180000</t>
  </si>
  <si>
    <t>寻财农〔2024〕120号</t>
  </si>
  <si>
    <t>22700</t>
  </si>
  <si>
    <t>寻财社〔2023〕86号</t>
  </si>
  <si>
    <t>柯渡镇计生站非税收入</t>
  </si>
  <si>
    <t>14000</t>
  </si>
  <si>
    <t>150000</t>
  </si>
  <si>
    <t>寻财行〔2023〕117号</t>
  </si>
  <si>
    <t>60000</t>
  </si>
  <si>
    <t>寻人办通〔2024〕35号</t>
  </si>
  <si>
    <t>122190</t>
  </si>
  <si>
    <t>寻财教〔2023〕118号</t>
  </si>
  <si>
    <t>寻财农〔2024〕57号寻甸县2024年省级农村厕所革命财政奖补项目资金</t>
  </si>
  <si>
    <t>37200</t>
  </si>
  <si>
    <t>寻财农〔2024〕57号</t>
  </si>
  <si>
    <t>寻财〔2024〕21号</t>
  </si>
  <si>
    <t>4000</t>
  </si>
  <si>
    <t>寻财资〔2024〕9号</t>
  </si>
  <si>
    <t>16000</t>
  </si>
  <si>
    <t>寻财行〔2024〕117号</t>
  </si>
  <si>
    <t xml:space="preserve">柯渡镇综合执法队非税收入
</t>
  </si>
  <si>
    <t>100000</t>
  </si>
  <si>
    <t>寻财农〔2022〕72号2022年稳定核心烟区土地流转专项扶持经费</t>
  </si>
  <si>
    <t>33040</t>
  </si>
  <si>
    <t>寻财农〔2022〕72号</t>
  </si>
  <si>
    <t>15000</t>
  </si>
  <si>
    <t>寻财社〔2024〕74号</t>
  </si>
  <si>
    <t>寻财综〔2023〕45号</t>
  </si>
  <si>
    <t>寻财预〔2025〕1号</t>
  </si>
  <si>
    <t xml:space="preserve">柯渡镇县直各单位驻村工作经费
</t>
  </si>
  <si>
    <t>35.5</t>
  </si>
  <si>
    <t>万元</t>
  </si>
  <si>
    <t>寻财预〔2024〕30号</t>
  </si>
  <si>
    <t>215498</t>
  </si>
  <si>
    <t>寻财综〔2023〕61号</t>
  </si>
  <si>
    <t>40448</t>
  </si>
  <si>
    <t>8440</t>
  </si>
  <si>
    <t>寻人办通〔2024〕22号</t>
  </si>
  <si>
    <t>750000</t>
  </si>
  <si>
    <t>70000</t>
  </si>
  <si>
    <t>寻财农〔2024〕107号</t>
  </si>
  <si>
    <t>寻财农〔2024〕2号文2023年村庄清洁市级补助资金</t>
  </si>
  <si>
    <t>55161</t>
  </si>
  <si>
    <t>寻财农〔2024〕2号</t>
  </si>
  <si>
    <t>30000</t>
  </si>
  <si>
    <t>寻财行〔2024〕61号</t>
  </si>
  <si>
    <t>提升村内人居环境，改善生产生活条件。</t>
  </si>
  <si>
    <t>17.5浆砌片石挡墙</t>
  </si>
  <si>
    <t>175.4</t>
  </si>
  <si>
    <t>寻财农〔2025〕17号</t>
  </si>
  <si>
    <t>道路硬化</t>
  </si>
  <si>
    <t>1206</t>
  </si>
  <si>
    <t>新建洗手台</t>
  </si>
  <si>
    <t>新建排水沟</t>
  </si>
  <si>
    <t>750</t>
  </si>
  <si>
    <t>368</t>
  </si>
  <si>
    <t>投入金额1000000</t>
  </si>
  <si>
    <t>受益群众人口数</t>
  </si>
  <si>
    <t>317</t>
  </si>
  <si>
    <t>20</t>
  </si>
  <si>
    <t>项目建成后，实现村集体经济增收。</t>
  </si>
  <si>
    <t>新建太阳能发电系统、变配电设施</t>
  </si>
  <si>
    <t>寻财农〔2025〕7号</t>
  </si>
  <si>
    <t>建设成本300</t>
  </si>
  <si>
    <t>经济效益</t>
  </si>
  <si>
    <t>带动村集体增收</t>
  </si>
  <si>
    <t>项目覆盖自然村</t>
  </si>
  <si>
    <t>项目受益群众户数</t>
  </si>
  <si>
    <t>4344</t>
  </si>
  <si>
    <t>户</t>
  </si>
  <si>
    <t>寻财农〔2023〕119号2023年中央农业防灾减灾（第二批）资金</t>
  </si>
  <si>
    <t>寻财农〔2023〕119号</t>
  </si>
  <si>
    <t>寻财行〔2024〕33号</t>
  </si>
  <si>
    <t>83000</t>
  </si>
  <si>
    <t>寻人办通〔2023〕14号</t>
  </si>
  <si>
    <t>7360</t>
  </si>
  <si>
    <t>寻财教〔2023〕147号</t>
  </si>
  <si>
    <t>寻财农〔2024〕139号2024年第六批衔接（庭院经济项目）资金</t>
  </si>
  <si>
    <t>45000</t>
  </si>
  <si>
    <t>寻财农〔2024〕139号</t>
  </si>
  <si>
    <t>5500</t>
  </si>
  <si>
    <t>寻财教〔2022〕58号</t>
  </si>
  <si>
    <t xml:space="preserve">2022年度创业担保贷款中央和省级奖补资金分配
</t>
  </si>
  <si>
    <t>17962</t>
  </si>
  <si>
    <t>寻财教〔2023〕87号</t>
  </si>
  <si>
    <t>寻财农〔2023〕17号驻村第一书记省级安排工作专项经费</t>
  </si>
  <si>
    <t>寻财农〔2023〕17号</t>
  </si>
  <si>
    <t>137598</t>
  </si>
  <si>
    <t>寻财预〔2023〕29号</t>
  </si>
  <si>
    <t>寻财农〔2024〕133号下达2024年市级抗旱补助资金</t>
  </si>
  <si>
    <t>寻财农〔2024〕133号</t>
  </si>
  <si>
    <t>寻财农〔2024〕29号2024年（农业水价综合配套）中央水利发展资金</t>
  </si>
  <si>
    <t>80000</t>
  </si>
  <si>
    <t>寻财农〔2024〕29号</t>
  </si>
  <si>
    <t>1000</t>
  </si>
  <si>
    <t>寻财教〔2023〕33号</t>
  </si>
  <si>
    <t>395608.22</t>
  </si>
  <si>
    <t>寻财行〔2024〕109号</t>
  </si>
  <si>
    <t>寻财农〔2024〕38号2024年驻村第一书记和乡镇工作队长省级安排工作经费</t>
  </si>
  <si>
    <t>140000</t>
  </si>
  <si>
    <t>寻财农〔2024〕38号</t>
  </si>
  <si>
    <t>寻财社〔2023〕75号</t>
  </si>
  <si>
    <t>寻财农〔2024〕81号2024年烤烟抗旱保苗补助资金</t>
  </si>
  <si>
    <t>40000</t>
  </si>
  <si>
    <t>寻财农〔2024〕81号</t>
  </si>
  <si>
    <t>寻财农〔2024〕72号2024年中央水利救灾资金</t>
  </si>
  <si>
    <t>170000</t>
  </si>
  <si>
    <t>寻财农〔2024〕72号</t>
  </si>
  <si>
    <t>柯渡镇农机站非税收入</t>
  </si>
  <si>
    <t>28000</t>
  </si>
  <si>
    <t>寻财农〔2024〕29号2024年（饮水安全）中央水利发展资金</t>
  </si>
  <si>
    <t>26000</t>
  </si>
  <si>
    <t>预算06表</t>
  </si>
  <si>
    <t>政府性基金预算支出预算表</t>
  </si>
  <si>
    <t>单位名称：昆明市发展和改革委员会</t>
  </si>
  <si>
    <t>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</si>
  <si>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</si>
  <si>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</si>
  <si>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</si>
  <si>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</si>
  <si>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</si>
  <si>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</si>
  <si>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</si>
  <si>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</si>
  <si>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</si>
  <si>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</si>
  <si>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</si>
  <si>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</si>
  <si>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</si>
  <si>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</si>
  <si>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</si>
  <si>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</si>
  <si>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</si>
  <si>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</si>
  <si>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</si>
  <si>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</si>
  <si>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</si>
  <si>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</si>
  <si>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</si>
  <si>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</si>
  <si>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</si>
  <si>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</si>
  <si>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</si>
  <si>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</si>
  <si>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</si>
  <si>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</si>
  <si>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</si>
  <si>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</si>
  <si>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</si>
  <si>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</si>
  <si>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</si>
  <si>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</si>
  <si>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</si>
  <si>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</si>
  <si>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</si>
  <si>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</si>
  <si>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</si>
  <si>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</si>
  <si>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</si>
  <si>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</si>
  <si>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</si>
  <si>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</si>
  <si>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</si>
  <si>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</si>
  <si>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</si>
  <si>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</si>
  <si>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</si>
  <si>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预算11表</t>
  </si>
  <si>
    <t>上级补助</t>
  </si>
  <si>
    <t>预算12表</t>
  </si>
  <si>
    <t>项目级次</t>
  </si>
  <si>
    <t>311 专项业务类</t>
  </si>
  <si>
    <t>本级</t>
  </si>
  <si>
    <t>313 事业发展类</t>
  </si>
  <si>
    <t/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</si>
</sst>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hh:mm:ss"/>
    <numFmt numFmtId="177" formatCode="yyyy\-mm\-dd\ hh:mm:ss"/>
    <numFmt numFmtId="178" formatCode="yyyy\-mm\-dd"/>
    <numFmt numFmtId="179" formatCode="#,##0.00;\-#,##0.00;;@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9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7" fontId="17" fillId="0" borderId="7">
      <alignment horizontal="right" vertical="center"/>
    </xf>
    <xf numFmtId="0" fontId="15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17" fillId="0" borderId="7">
      <alignment horizontal="right"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1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8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30" fillId="13" borderId="19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10" fontId="17" fillId="0" borderId="7">
      <alignment horizontal="right" vertical="center"/>
    </xf>
    <xf numFmtId="0" fontId="15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179" fontId="17" fillId="0" borderId="7">
      <alignment horizontal="right" vertical="center"/>
    </xf>
    <xf numFmtId="49" fontId="17" fillId="0" borderId="7">
      <alignment horizontal="left" vertical="center" wrapText="1"/>
    </xf>
    <xf numFmtId="179" fontId="17" fillId="0" borderId="7">
      <alignment horizontal="right" vertical="center"/>
    </xf>
    <xf numFmtId="176" fontId="17" fillId="0" borderId="7">
      <alignment horizontal="right" vertical="center"/>
    </xf>
    <xf numFmtId="180" fontId="17" fillId="0" borderId="7">
      <alignment horizontal="right" vertical="center"/>
    </xf>
  </cellStyleXfs>
  <cellXfs count="198">
    <xf numFmtId="0" fontId="0" fillId="0" borderId="0" xfId="0"/>
    <xf numFmtId="49" fontId="1" fillId="0" borderId="0" xfId="0" applyNumberFormat="1" applyFont="1"/>
    <xf numFmtId="0" fontId="2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/>
    <xf numFmtId="0" fontId="2" fillId="0" borderId="0" xfId="0" applyFont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Font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>
      <alignment horizontal="right" vertical="center"/>
    </xf>
    <xf numFmtId="0" fontId="2" fillId="2" borderId="0" xfId="0" applyFont="1" applyFill="1" applyAlignment="1" applyProtection="1">
      <alignment horizontal="right" vertical="top" wrapText="1"/>
      <protection locked="0"/>
    </xf>
    <xf numFmtId="0" fontId="6" fillId="0" borderId="0" xfId="0" applyFont="1" applyAlignment="1" applyProtection="1">
      <alignment vertical="top"/>
      <protection locked="0"/>
    </xf>
    <xf numFmtId="0" fontId="6" fillId="0" borderId="0" xfId="0" applyFont="1" applyAlignment="1">
      <alignment vertical="top"/>
    </xf>
    <xf numFmtId="0" fontId="7" fillId="2" borderId="0" xfId="0" applyFont="1" applyFill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6" fillId="0" borderId="0" xfId="0" applyFont="1"/>
    <xf numFmtId="0" fontId="2" fillId="2" borderId="0" xfId="0" applyFont="1" applyFill="1" applyAlignment="1" applyProtection="1">
      <alignment horizontal="left" vertical="center" wrapTex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Alignment="1" applyProtection="1">
      <alignment horizontal="right" vertical="center" wrapText="1"/>
      <protection locked="0"/>
    </xf>
    <xf numFmtId="0" fontId="8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wrapText="1"/>
    </xf>
    <xf numFmtId="0" fontId="4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79" fontId="5" fillId="0" borderId="7" xfId="54" applyFont="1">
      <alignment horizontal="right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Protection="1">
      <protection locked="0"/>
    </xf>
    <xf numFmtId="0" fontId="3" fillId="0" borderId="0" xfId="0" applyFont="1" applyAlignment="1">
      <alignment horizontal="center" vertical="center" wrapText="1"/>
    </xf>
    <xf numFmtId="0" fontId="4" fillId="0" borderId="0" xfId="0" applyFont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Alignment="1" applyProtection="1">
      <alignment vertical="top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Alignment="1" applyProtection="1">
      <alignment horizontal="right" vertical="center" wrapText="1"/>
      <protection locked="0"/>
    </xf>
    <xf numFmtId="0" fontId="2" fillId="0" borderId="0" xfId="0" applyFont="1" applyAlignment="1" applyProtection="1">
      <alignment horizontal="right" wrapText="1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9" fontId="5" fillId="0" borderId="7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180" fontId="5" fillId="0" borderId="7" xfId="56" applyFont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9" fontId="5" fillId="0" borderId="0" xfId="0" applyNumberFormat="1" applyFont="1" applyBorder="1" applyAlignment="1">
      <alignment horizontal="left" vertical="center"/>
    </xf>
    <xf numFmtId="0" fontId="2" fillId="0" borderId="0" xfId="0" applyFont="1" applyAlignment="1">
      <alignment horizontal="right"/>
    </xf>
    <xf numFmtId="0" fontId="9" fillId="0" borderId="0" xfId="0" applyFont="1" applyAlignment="1" applyProtection="1">
      <alignment horizontal="right"/>
      <protection locked="0"/>
    </xf>
    <xf numFmtId="49" fontId="9" fillId="0" borderId="0" xfId="0" applyNumberFormat="1" applyFont="1" applyProtection="1">
      <protection locked="0"/>
    </xf>
    <xf numFmtId="0" fontId="1" fillId="0" borderId="0" xfId="0" applyFont="1" applyAlignment="1">
      <alignment horizontal="right"/>
    </xf>
    <xf numFmtId="0" fontId="10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2" fillId="2" borderId="7" xfId="0" applyFont="1" applyFill="1" applyBorder="1" applyAlignment="1" applyProtection="1">
      <alignment horizontal="left" vertical="center" wrapText="1" indent="2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49" fontId="1" fillId="0" borderId="0" xfId="0" applyNumberFormat="1" applyFont="1" applyProtection="1"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9" fontId="14" fillId="0" borderId="7" xfId="0" applyNumberFormat="1" applyFont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6"/>
  <sheetViews>
    <sheetView showGridLines="0" showZeros="0" tabSelected="1" workbookViewId="0">
      <selection activeCell="B7" sqref="B7"/>
    </sheetView>
  </sheetViews>
  <sheetFormatPr defaultColWidth="8.575" defaultRowHeight="12.75" customHeight="1" outlineLevelCol="3"/>
  <cols>
    <col min="1" max="4" width="41" customWidth="1"/>
  </cols>
  <sheetData>
    <row r="1" ht="15" customHeight="1" spans="1:4">
      <c r="A1" s="45"/>
      <c r="B1" s="45"/>
      <c r="C1" s="45"/>
      <c r="D1" s="62" t="s">
        <v>0</v>
      </c>
    </row>
    <row r="2" ht="41.25" customHeight="1" spans="1:1">
      <c r="A2" s="40" t="str">
        <f>"2025"&amp;"年部门财务收支预算总表"</f>
        <v>2025年部门财务收支预算总表</v>
      </c>
    </row>
    <row r="3" ht="17.25" customHeight="1" spans="1:4">
      <c r="A3" s="43" t="str">
        <f>"单位名称："&amp;"寻甸回族彝族自治县柯渡镇人民政府"</f>
        <v>单位名称：寻甸回族彝族自治县柯渡镇人民政府</v>
      </c>
      <c r="B3" s="163"/>
      <c r="D3" s="143" t="s">
        <v>1</v>
      </c>
    </row>
    <row r="4" ht="23.25" customHeight="1" spans="1:4">
      <c r="A4" s="164" t="s">
        <v>2</v>
      </c>
      <c r="B4" s="165"/>
      <c r="C4" s="164" t="s">
        <v>3</v>
      </c>
      <c r="D4" s="165"/>
    </row>
    <row r="5" ht="24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7.25" customHeight="1" spans="1:4">
      <c r="A6" s="166" t="s">
        <v>7</v>
      </c>
      <c r="B6" s="77">
        <v>38051451.68</v>
      </c>
      <c r="C6" s="166" t="s">
        <v>8</v>
      </c>
      <c r="D6" s="77">
        <v>15179473.22</v>
      </c>
    </row>
    <row r="7" ht="17.25" customHeight="1" spans="1:4">
      <c r="A7" s="166" t="s">
        <v>9</v>
      </c>
      <c r="B7" s="77">
        <v>850000</v>
      </c>
      <c r="C7" s="166" t="s">
        <v>10</v>
      </c>
      <c r="D7" s="77"/>
    </row>
    <row r="8" ht="17.25" customHeight="1" spans="1:4">
      <c r="A8" s="166" t="s">
        <v>11</v>
      </c>
      <c r="B8" s="77"/>
      <c r="C8" s="197" t="s">
        <v>12</v>
      </c>
      <c r="D8" s="77">
        <v>10000</v>
      </c>
    </row>
    <row r="9" ht="17.25" customHeight="1" spans="1:4">
      <c r="A9" s="166" t="s">
        <v>13</v>
      </c>
      <c r="B9" s="77"/>
      <c r="C9" s="197" t="s">
        <v>14</v>
      </c>
      <c r="D9" s="77">
        <v>58800</v>
      </c>
    </row>
    <row r="10" ht="17.25" customHeight="1" spans="1:4">
      <c r="A10" s="166" t="s">
        <v>15</v>
      </c>
      <c r="B10" s="77"/>
      <c r="C10" s="197" t="s">
        <v>16</v>
      </c>
      <c r="D10" s="77"/>
    </row>
    <row r="11" ht="17.25" customHeight="1" spans="1:4">
      <c r="A11" s="166" t="s">
        <v>17</v>
      </c>
      <c r="B11" s="77"/>
      <c r="C11" s="197" t="s">
        <v>18</v>
      </c>
      <c r="D11" s="77"/>
    </row>
    <row r="12" ht="17.25" customHeight="1" spans="1:4">
      <c r="A12" s="166" t="s">
        <v>19</v>
      </c>
      <c r="B12" s="77"/>
      <c r="C12" s="31" t="s">
        <v>20</v>
      </c>
      <c r="D12" s="77">
        <v>1035632.49</v>
      </c>
    </row>
    <row r="13" ht="17.25" customHeight="1" spans="1:4">
      <c r="A13" s="166" t="s">
        <v>21</v>
      </c>
      <c r="B13" s="77"/>
      <c r="C13" s="31" t="s">
        <v>22</v>
      </c>
      <c r="D13" s="77">
        <v>1870527.04</v>
      </c>
    </row>
    <row r="14" ht="17.25" customHeight="1" spans="1:4">
      <c r="A14" s="166" t="s">
        <v>23</v>
      </c>
      <c r="B14" s="77"/>
      <c r="C14" s="31" t="s">
        <v>24</v>
      </c>
      <c r="D14" s="77">
        <v>1476901.01</v>
      </c>
    </row>
    <row r="15" ht="17.25" customHeight="1" spans="1:4">
      <c r="A15" s="166" t="s">
        <v>25</v>
      </c>
      <c r="B15" s="108"/>
      <c r="C15" s="31" t="s">
        <v>26</v>
      </c>
      <c r="D15" s="77"/>
    </row>
    <row r="16" ht="17.25" customHeight="1" spans="1:4">
      <c r="A16" s="148"/>
      <c r="B16" s="77"/>
      <c r="C16" s="31" t="s">
        <v>27</v>
      </c>
      <c r="D16" s="77">
        <v>1966000</v>
      </c>
    </row>
    <row r="17" ht="17.25" customHeight="1" spans="1:4">
      <c r="A17" s="167"/>
      <c r="B17" s="77"/>
      <c r="C17" s="31" t="s">
        <v>28</v>
      </c>
      <c r="D17" s="77">
        <v>16347227.84</v>
      </c>
    </row>
    <row r="18" ht="17.25" customHeight="1" spans="1:4">
      <c r="A18" s="167"/>
      <c r="B18" s="77"/>
      <c r="C18" s="31" t="s">
        <v>29</v>
      </c>
      <c r="D18" s="77">
        <v>40000</v>
      </c>
    </row>
    <row r="19" ht="17.25" customHeight="1" spans="1:4">
      <c r="A19" s="167"/>
      <c r="B19" s="77"/>
      <c r="C19" s="31" t="s">
        <v>30</v>
      </c>
      <c r="D19" s="77"/>
    </row>
    <row r="20" ht="17.25" customHeight="1" spans="1:4">
      <c r="A20" s="167"/>
      <c r="B20" s="77"/>
      <c r="C20" s="31" t="s">
        <v>31</v>
      </c>
      <c r="D20" s="77"/>
    </row>
    <row r="21" ht="17.25" customHeight="1" spans="1:4">
      <c r="A21" s="167"/>
      <c r="B21" s="77"/>
      <c r="C21" s="31" t="s">
        <v>32</v>
      </c>
      <c r="D21" s="77"/>
    </row>
    <row r="22" ht="17.25" customHeight="1" spans="1:4">
      <c r="A22" s="167"/>
      <c r="B22" s="77"/>
      <c r="C22" s="31" t="s">
        <v>33</v>
      </c>
      <c r="D22" s="77"/>
    </row>
    <row r="23" ht="17.25" customHeight="1" spans="1:4">
      <c r="A23" s="167"/>
      <c r="B23" s="77"/>
      <c r="C23" s="31" t="s">
        <v>34</v>
      </c>
      <c r="D23" s="77"/>
    </row>
    <row r="24" ht="17.25" customHeight="1" spans="1:4">
      <c r="A24" s="167"/>
      <c r="B24" s="77"/>
      <c r="C24" s="31" t="s">
        <v>35</v>
      </c>
      <c r="D24" s="77">
        <v>1167047.28</v>
      </c>
    </row>
    <row r="25" ht="17.25" customHeight="1" spans="1:4">
      <c r="A25" s="167"/>
      <c r="B25" s="77"/>
      <c r="C25" s="31" t="s">
        <v>36</v>
      </c>
      <c r="D25" s="77"/>
    </row>
    <row r="26" ht="17.25" customHeight="1" spans="1:4">
      <c r="A26" s="167"/>
      <c r="B26" s="77"/>
      <c r="C26" s="148" t="s">
        <v>37</v>
      </c>
      <c r="D26" s="77">
        <v>1520</v>
      </c>
    </row>
    <row r="27" ht="17.25" customHeight="1" spans="1:4">
      <c r="A27" s="167"/>
      <c r="B27" s="77"/>
      <c r="C27" s="31" t="s">
        <v>38</v>
      </c>
      <c r="D27" s="77">
        <v>20000</v>
      </c>
    </row>
    <row r="28" ht="16.5" customHeight="1" spans="1:4">
      <c r="A28" s="167"/>
      <c r="B28" s="77"/>
      <c r="C28" s="31" t="s">
        <v>39</v>
      </c>
      <c r="D28" s="77"/>
    </row>
    <row r="29" ht="16.5" customHeight="1" spans="1:4">
      <c r="A29" s="167"/>
      <c r="B29" s="77"/>
      <c r="C29" s="148" t="s">
        <v>40</v>
      </c>
      <c r="D29" s="77">
        <v>100000</v>
      </c>
    </row>
    <row r="30" ht="17.25" customHeight="1" spans="1:4">
      <c r="A30" s="167"/>
      <c r="B30" s="77"/>
      <c r="C30" s="148" t="s">
        <v>41</v>
      </c>
      <c r="D30" s="77"/>
    </row>
    <row r="31" ht="17.25" customHeight="1" spans="1:4">
      <c r="A31" s="167"/>
      <c r="B31" s="77"/>
      <c r="C31" s="31" t="s">
        <v>42</v>
      </c>
      <c r="D31" s="77"/>
    </row>
    <row r="32" ht="16.5" customHeight="1" spans="1:4">
      <c r="A32" s="167" t="s">
        <v>43</v>
      </c>
      <c r="B32" s="77">
        <v>38901451.68</v>
      </c>
      <c r="C32" s="167" t="s">
        <v>44</v>
      </c>
      <c r="D32" s="77">
        <v>39273128.88</v>
      </c>
    </row>
    <row r="33" ht="16.5" customHeight="1" spans="1:4">
      <c r="A33" s="148" t="s">
        <v>45</v>
      </c>
      <c r="B33" s="77">
        <v>371677.2</v>
      </c>
      <c r="C33" s="148" t="s">
        <v>46</v>
      </c>
      <c r="D33" s="77"/>
    </row>
    <row r="34" ht="16.5" customHeight="1" spans="1:4">
      <c r="A34" s="31" t="s">
        <v>47</v>
      </c>
      <c r="B34" s="108">
        <v>371677.2</v>
      </c>
      <c r="C34" s="31" t="s">
        <v>47</v>
      </c>
      <c r="D34" s="108"/>
    </row>
    <row r="35" ht="16.5" customHeight="1" spans="1:4">
      <c r="A35" s="31" t="s">
        <v>48</v>
      </c>
      <c r="B35" s="108"/>
      <c r="C35" s="31" t="s">
        <v>49</v>
      </c>
      <c r="D35" s="108"/>
    </row>
    <row r="36" ht="16.5" customHeight="1" spans="1:4">
      <c r="A36" s="168" t="s">
        <v>50</v>
      </c>
      <c r="B36" s="77">
        <v>39273128.88</v>
      </c>
      <c r="C36" s="168" t="s">
        <v>51</v>
      </c>
      <c r="D36" s="77">
        <v>39273128.88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4"/>
  <sheetViews>
    <sheetView showZeros="0" workbookViewId="0">
      <selection activeCell="B7" sqref="B7"/>
    </sheetView>
  </sheetViews>
  <sheetFormatPr defaultColWidth="9.14166666666667" defaultRowHeight="14.25" customHeight="1" outlineLevelCol="5"/>
  <cols>
    <col min="1" max="1" width="32.1416666666667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ht="12" customHeight="1" spans="1:6">
      <c r="A1" s="119">
        <v>1</v>
      </c>
      <c r="B1" s="120">
        <v>0</v>
      </c>
      <c r="C1" s="119">
        <v>1</v>
      </c>
      <c r="D1" s="121"/>
      <c r="E1" s="121"/>
      <c r="F1" s="118" t="s">
        <v>904</v>
      </c>
    </row>
    <row r="2" ht="42" customHeight="1" spans="1:6">
      <c r="A2" s="122" t="str">
        <f>"2025"&amp;"年部门政府性基金预算支出预算表"</f>
        <v>2025年部门政府性基金预算支出预算表</v>
      </c>
      <c r="B2" s="122" t="s">
        <v>905</v>
      </c>
      <c r="C2" s="123"/>
      <c r="D2" s="124"/>
      <c r="E2" s="124"/>
      <c r="F2" s="124"/>
    </row>
    <row r="3" ht="13.5" customHeight="1" spans="1:6">
      <c r="A3" s="4" t="str">
        <f>"单位名称："&amp;"寻甸回族彝族自治县柯渡镇人民政府"</f>
        <v>单位名称：寻甸回族彝族自治县柯渡镇人民政府</v>
      </c>
      <c r="B3" s="4" t="s">
        <v>906</v>
      </c>
      <c r="C3" s="119"/>
      <c r="D3" s="121"/>
      <c r="E3" s="121"/>
      <c r="F3" s="118" t="s">
        <v>1</v>
      </c>
    </row>
    <row r="4" ht="19.5" customHeight="1" spans="1:6">
      <c r="A4" s="125" t="s">
        <v>337</v>
      </c>
      <c r="B4" s="126" t="s">
        <v>73</v>
      </c>
      <c r="C4" s="125" t="s">
        <v>74</v>
      </c>
      <c r="D4" s="10" t="s">
        <v>907</v>
      </c>
      <c r="E4" s="11"/>
      <c r="F4" s="12"/>
    </row>
    <row r="5" ht="18.75" customHeight="1" spans="1:6">
      <c r="A5" s="127"/>
      <c r="B5" s="128"/>
      <c r="C5" s="127"/>
      <c r="D5" s="15" t="s">
        <v>55</v>
      </c>
      <c r="E5" s="10" t="s">
        <v>76</v>
      </c>
      <c r="F5" s="15" t="s">
        <v>77</v>
      </c>
    </row>
    <row r="6" ht="18.75" customHeight="1" spans="1:6">
      <c r="A6" s="66">
        <v>1</v>
      </c>
      <c r="B6" s="129" t="s">
        <v>84</v>
      </c>
      <c r="C6" s="66">
        <v>3</v>
      </c>
      <c r="D6" s="130">
        <v>4</v>
      </c>
      <c r="E6" s="130">
        <v>5</v>
      </c>
      <c r="F6" s="130">
        <v>6</v>
      </c>
    </row>
    <row r="7" ht="21" customHeight="1" spans="1:6">
      <c r="A7" s="20" t="s">
        <v>70</v>
      </c>
      <c r="B7" s="20"/>
      <c r="C7" s="20"/>
      <c r="D7" s="77">
        <v>850000</v>
      </c>
      <c r="E7" s="77"/>
      <c r="F7" s="77">
        <v>850000</v>
      </c>
    </row>
    <row r="8" ht="21" customHeight="1" spans="1:6">
      <c r="A8" s="20"/>
      <c r="B8" s="20" t="s">
        <v>201</v>
      </c>
      <c r="C8" s="20" t="s">
        <v>202</v>
      </c>
      <c r="D8" s="77">
        <v>750000</v>
      </c>
      <c r="E8" s="77"/>
      <c r="F8" s="77">
        <v>750000</v>
      </c>
    </row>
    <row r="9" ht="21" customHeight="1" spans="1:6">
      <c r="A9" s="23"/>
      <c r="B9" s="131" t="s">
        <v>210</v>
      </c>
      <c r="C9" s="131" t="s">
        <v>211</v>
      </c>
      <c r="D9" s="77">
        <v>750000</v>
      </c>
      <c r="E9" s="77"/>
      <c r="F9" s="77">
        <v>750000</v>
      </c>
    </row>
    <row r="10" ht="21" customHeight="1" spans="1:6">
      <c r="A10" s="23"/>
      <c r="B10" s="132" t="s">
        <v>212</v>
      </c>
      <c r="C10" s="132" t="s">
        <v>213</v>
      </c>
      <c r="D10" s="77">
        <v>750000</v>
      </c>
      <c r="E10" s="77"/>
      <c r="F10" s="77">
        <v>750000</v>
      </c>
    </row>
    <row r="11" ht="21" customHeight="1" spans="1:6">
      <c r="A11" s="23"/>
      <c r="B11" s="20" t="s">
        <v>280</v>
      </c>
      <c r="C11" s="20" t="s">
        <v>82</v>
      </c>
      <c r="D11" s="77">
        <v>100000</v>
      </c>
      <c r="E11" s="77"/>
      <c r="F11" s="77">
        <v>100000</v>
      </c>
    </row>
    <row r="12" ht="21" customHeight="1" spans="1:6">
      <c r="A12" s="23"/>
      <c r="B12" s="131" t="s">
        <v>281</v>
      </c>
      <c r="C12" s="131" t="s">
        <v>282</v>
      </c>
      <c r="D12" s="77">
        <v>100000</v>
      </c>
      <c r="E12" s="77"/>
      <c r="F12" s="77">
        <v>100000</v>
      </c>
    </row>
    <row r="13" ht="21" customHeight="1" spans="1:6">
      <c r="A13" s="23"/>
      <c r="B13" s="132" t="s">
        <v>283</v>
      </c>
      <c r="C13" s="132" t="s">
        <v>284</v>
      </c>
      <c r="D13" s="77">
        <v>100000</v>
      </c>
      <c r="E13" s="77"/>
      <c r="F13" s="77">
        <v>100000</v>
      </c>
    </row>
    <row r="14" ht="18.75" customHeight="1" spans="1:6">
      <c r="A14" s="133" t="s">
        <v>327</v>
      </c>
      <c r="B14" s="133" t="s">
        <v>327</v>
      </c>
      <c r="C14" s="134" t="s">
        <v>327</v>
      </c>
      <c r="D14" s="77">
        <v>850000</v>
      </c>
      <c r="E14" s="77"/>
      <c r="F14" s="77">
        <v>850000</v>
      </c>
    </row>
  </sheetData>
  <mergeCells count="7">
    <mergeCell ref="A2:F2"/>
    <mergeCell ref="A3:C3"/>
    <mergeCell ref="D4:F4"/>
    <mergeCell ref="A14:C14"/>
    <mergeCell ref="A4:A5"/>
    <mergeCell ref="B4:B5"/>
    <mergeCell ref="C4:C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Zeros="0" workbookViewId="0">
      <selection activeCell="B7" sqref="B7"/>
    </sheetView>
  </sheetViews>
  <sheetFormatPr defaultColWidth="9.14166666666667" defaultRowHeight="14.25" customHeight="1"/>
  <cols>
    <col min="1" max="2" width="32.575" customWidth="1"/>
    <col min="3" max="3" width="41.1416666666667" customWidth="1"/>
    <col min="4" max="4" width="21.7083333333333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ht="15.75" customHeight="1" spans="2:19">
      <c r="B1" s="81"/>
      <c r="C1" s="81"/>
      <c r="R1" s="2"/>
      <c r="S1" s="2" t="s">
        <v>908</v>
      </c>
    </row>
    <row r="2" ht="41.25" customHeight="1" spans="1:19">
      <c r="A2" s="70" t="str">
        <f>"2025"&amp;"年部门政府采购预算表"</f>
        <v>2025年部门政府采购预算表</v>
      </c>
      <c r="B2" s="64"/>
      <c r="C2" s="64"/>
      <c r="D2" s="3"/>
      <c r="E2" s="3"/>
      <c r="F2" s="3"/>
      <c r="G2" s="3"/>
      <c r="H2" s="3"/>
      <c r="I2" s="3"/>
      <c r="J2" s="3"/>
      <c r="K2" s="3"/>
      <c r="L2" s="3"/>
      <c r="M2" s="64"/>
      <c r="N2" s="3"/>
      <c r="O2" s="3"/>
      <c r="P2" s="64"/>
      <c r="Q2" s="3"/>
      <c r="R2" s="64"/>
      <c r="S2" s="64"/>
    </row>
    <row r="3" ht="18.75" customHeight="1" spans="1:19">
      <c r="A3" s="109" t="str">
        <f>"单位名称："&amp;"寻甸回族彝族自治县柯渡镇人民政府"</f>
        <v>单位名称：寻甸回族彝族自治县柯渡镇人民政府</v>
      </c>
      <c r="B3" s="83"/>
      <c r="C3" s="83"/>
      <c r="D3" s="6"/>
      <c r="E3" s="6"/>
      <c r="F3" s="6"/>
      <c r="G3" s="6"/>
      <c r="H3" s="6"/>
      <c r="I3" s="6"/>
      <c r="J3" s="6"/>
      <c r="K3" s="6"/>
      <c r="L3" s="6"/>
      <c r="R3" s="7"/>
      <c r="S3" s="118" t="s">
        <v>1</v>
      </c>
    </row>
    <row r="4" ht="15.75" customHeight="1" spans="1:19">
      <c r="A4" s="9" t="s">
        <v>336</v>
      </c>
      <c r="B4" s="84" t="s">
        <v>337</v>
      </c>
      <c r="C4" s="84" t="s">
        <v>909</v>
      </c>
      <c r="D4" s="85" t="s">
        <v>910</v>
      </c>
      <c r="E4" s="85" t="s">
        <v>911</v>
      </c>
      <c r="F4" s="85" t="s">
        <v>912</v>
      </c>
      <c r="G4" s="85" t="s">
        <v>913</v>
      </c>
      <c r="H4" s="85" t="s">
        <v>914</v>
      </c>
      <c r="I4" s="98" t="s">
        <v>344</v>
      </c>
      <c r="J4" s="98"/>
      <c r="K4" s="98"/>
      <c r="L4" s="98"/>
      <c r="M4" s="99"/>
      <c r="N4" s="98"/>
      <c r="O4" s="98"/>
      <c r="P4" s="78"/>
      <c r="Q4" s="98"/>
      <c r="R4" s="99"/>
      <c r="S4" s="79"/>
    </row>
    <row r="5" ht="17.25" customHeight="1" spans="1:19">
      <c r="A5" s="14"/>
      <c r="B5" s="86"/>
      <c r="C5" s="86"/>
      <c r="D5" s="87"/>
      <c r="E5" s="87"/>
      <c r="F5" s="87"/>
      <c r="G5" s="87"/>
      <c r="H5" s="87"/>
      <c r="I5" s="87" t="s">
        <v>55</v>
      </c>
      <c r="J5" s="87" t="s">
        <v>58</v>
      </c>
      <c r="K5" s="87" t="s">
        <v>915</v>
      </c>
      <c r="L5" s="87" t="s">
        <v>916</v>
      </c>
      <c r="M5" s="100" t="s">
        <v>917</v>
      </c>
      <c r="N5" s="101" t="s">
        <v>918</v>
      </c>
      <c r="O5" s="101"/>
      <c r="P5" s="106"/>
      <c r="Q5" s="101"/>
      <c r="R5" s="107"/>
      <c r="S5" s="88"/>
    </row>
    <row r="6" ht="54" customHeight="1" spans="1:19">
      <c r="A6" s="17"/>
      <c r="B6" s="88"/>
      <c r="C6" s="88"/>
      <c r="D6" s="89"/>
      <c r="E6" s="89"/>
      <c r="F6" s="89"/>
      <c r="G6" s="89"/>
      <c r="H6" s="89"/>
      <c r="I6" s="89"/>
      <c r="J6" s="89" t="s">
        <v>57</v>
      </c>
      <c r="K6" s="89"/>
      <c r="L6" s="89"/>
      <c r="M6" s="102"/>
      <c r="N6" s="89" t="s">
        <v>57</v>
      </c>
      <c r="O6" s="89" t="s">
        <v>64</v>
      </c>
      <c r="P6" s="88" t="s">
        <v>65</v>
      </c>
      <c r="Q6" s="89" t="s">
        <v>66</v>
      </c>
      <c r="R6" s="102" t="s">
        <v>67</v>
      </c>
      <c r="S6" s="88" t="s">
        <v>68</v>
      </c>
    </row>
    <row r="7" ht="18" customHeight="1" spans="1:19">
      <c r="A7" s="110">
        <v>1</v>
      </c>
      <c r="B7" s="110" t="s">
        <v>84</v>
      </c>
      <c r="C7" s="111">
        <v>3</v>
      </c>
      <c r="D7" s="111">
        <v>4</v>
      </c>
      <c r="E7" s="110">
        <v>5</v>
      </c>
      <c r="F7" s="110">
        <v>6</v>
      </c>
      <c r="G7" s="110">
        <v>7</v>
      </c>
      <c r="H7" s="110">
        <v>8</v>
      </c>
      <c r="I7" s="110">
        <v>9</v>
      </c>
      <c r="J7" s="110">
        <v>10</v>
      </c>
      <c r="K7" s="110">
        <v>11</v>
      </c>
      <c r="L7" s="110">
        <v>12</v>
      </c>
      <c r="M7" s="110">
        <v>13</v>
      </c>
      <c r="N7" s="110">
        <v>14</v>
      </c>
      <c r="O7" s="110">
        <v>15</v>
      </c>
      <c r="P7" s="110">
        <v>16</v>
      </c>
      <c r="Q7" s="110">
        <v>17</v>
      </c>
      <c r="R7" s="110">
        <v>18</v>
      </c>
      <c r="S7" s="110">
        <v>19</v>
      </c>
    </row>
    <row r="8" ht="21" customHeight="1" spans="1:19">
      <c r="A8" s="90"/>
      <c r="B8" s="91"/>
      <c r="C8" s="91"/>
      <c r="D8" s="92"/>
      <c r="E8" s="92"/>
      <c r="F8" s="92"/>
      <c r="G8" s="112"/>
      <c r="H8" s="77"/>
      <c r="I8" s="77"/>
      <c r="J8" s="77"/>
      <c r="K8" s="77"/>
      <c r="L8" s="77"/>
      <c r="M8" s="77"/>
      <c r="N8" s="77"/>
      <c r="O8" s="77"/>
      <c r="P8" s="108"/>
      <c r="Q8" s="108"/>
      <c r="R8" s="77"/>
      <c r="S8" s="77"/>
    </row>
    <row r="9" ht="21" customHeight="1" spans="1:19">
      <c r="A9" s="93" t="s">
        <v>327</v>
      </c>
      <c r="B9" s="94"/>
      <c r="C9" s="94"/>
      <c r="D9" s="95"/>
      <c r="E9" s="95"/>
      <c r="F9" s="95"/>
      <c r="G9" s="113"/>
      <c r="H9" s="77"/>
      <c r="I9" s="77"/>
      <c r="J9" s="77"/>
      <c r="K9" s="77"/>
      <c r="L9" s="77"/>
      <c r="M9" s="77"/>
      <c r="N9" s="77"/>
      <c r="O9" s="77"/>
      <c r="P9" s="108"/>
      <c r="Q9" s="108"/>
      <c r="R9" s="77"/>
      <c r="S9" s="77"/>
    </row>
    <row r="10" ht="21" customHeight="1" spans="1:19">
      <c r="A10" s="114" t="s">
        <v>919</v>
      </c>
      <c r="B10" s="115"/>
      <c r="C10" s="115"/>
      <c r="D10" s="114"/>
      <c r="E10" s="114"/>
      <c r="F10" s="114"/>
      <c r="G10" s="116"/>
      <c r="H10" s="117"/>
      <c r="I10" s="117"/>
      <c r="J10" s="117"/>
      <c r="K10" s="117"/>
      <c r="L10" s="117"/>
      <c r="M10" s="117"/>
      <c r="N10" s="117"/>
      <c r="O10" s="117"/>
      <c r="P10" s="117"/>
      <c r="Q10" s="117"/>
      <c r="R10" s="117"/>
      <c r="S10" s="117"/>
    </row>
  </sheetData>
  <mergeCells count="19">
    <mergeCell ref="A2:S2"/>
    <mergeCell ref="A3:H3"/>
    <mergeCell ref="I4:S4"/>
    <mergeCell ref="N5:S5"/>
    <mergeCell ref="A9:G9"/>
    <mergeCell ref="A10:S10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  <mergeCell ref="L5:L6"/>
    <mergeCell ref="M5:M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9"/>
  <sheetViews>
    <sheetView showZeros="0" workbookViewId="0">
      <selection activeCell="B7" sqref="B7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ht="16.5" customHeight="1" spans="1:20">
      <c r="A1" s="74"/>
      <c r="B1" s="81"/>
      <c r="C1" s="81"/>
      <c r="D1" s="81"/>
      <c r="E1" s="81"/>
      <c r="F1" s="81"/>
      <c r="G1" s="81"/>
      <c r="H1" s="74"/>
      <c r="I1" s="74"/>
      <c r="J1" s="74"/>
      <c r="K1" s="74"/>
      <c r="L1" s="74"/>
      <c r="M1" s="74"/>
      <c r="N1" s="96"/>
      <c r="O1" s="74"/>
      <c r="P1" s="74"/>
      <c r="Q1" s="81"/>
      <c r="R1" s="74"/>
      <c r="S1" s="104"/>
      <c r="T1" s="104" t="s">
        <v>920</v>
      </c>
    </row>
    <row r="2" ht="41.25" customHeight="1" spans="1:20">
      <c r="A2" s="70" t="str">
        <f>"2025"&amp;"年部门政府购买服务预算表"</f>
        <v>2025年部门政府购买服务预算表</v>
      </c>
      <c r="B2" s="64"/>
      <c r="C2" s="64"/>
      <c r="D2" s="64"/>
      <c r="E2" s="64"/>
      <c r="F2" s="64"/>
      <c r="G2" s="64"/>
      <c r="H2" s="82"/>
      <c r="I2" s="82"/>
      <c r="J2" s="82"/>
      <c r="K2" s="82"/>
      <c r="L2" s="82"/>
      <c r="M2" s="82"/>
      <c r="N2" s="97"/>
      <c r="O2" s="82"/>
      <c r="P2" s="82"/>
      <c r="Q2" s="64"/>
      <c r="R2" s="82"/>
      <c r="S2" s="97"/>
      <c r="T2" s="64"/>
    </row>
    <row r="3" ht="22.5" customHeight="1" spans="1:20">
      <c r="A3" s="71" t="str">
        <f>"单位名称："&amp;"寻甸回族彝族自治县柯渡镇人民政府"</f>
        <v>单位名称：寻甸回族彝族自治县柯渡镇人民政府</v>
      </c>
      <c r="B3" s="83"/>
      <c r="C3" s="83"/>
      <c r="D3" s="83"/>
      <c r="E3" s="83"/>
      <c r="F3" s="83"/>
      <c r="G3" s="83"/>
      <c r="H3" s="72"/>
      <c r="I3" s="72"/>
      <c r="J3" s="72"/>
      <c r="K3" s="72"/>
      <c r="L3" s="72"/>
      <c r="M3" s="72"/>
      <c r="N3" s="96"/>
      <c r="O3" s="74"/>
      <c r="P3" s="74"/>
      <c r="Q3" s="81"/>
      <c r="R3" s="74"/>
      <c r="S3" s="105"/>
      <c r="T3" s="104" t="s">
        <v>1</v>
      </c>
    </row>
    <row r="4" ht="24" customHeight="1" spans="1:20">
      <c r="A4" s="9" t="s">
        <v>336</v>
      </c>
      <c r="B4" s="84" t="s">
        <v>337</v>
      </c>
      <c r="C4" s="84" t="s">
        <v>909</v>
      </c>
      <c r="D4" s="84" t="s">
        <v>921</v>
      </c>
      <c r="E4" s="84" t="s">
        <v>922</v>
      </c>
      <c r="F4" s="84" t="s">
        <v>923</v>
      </c>
      <c r="G4" s="84" t="s">
        <v>924</v>
      </c>
      <c r="H4" s="85" t="s">
        <v>925</v>
      </c>
      <c r="I4" s="85" t="s">
        <v>926</v>
      </c>
      <c r="J4" s="98" t="s">
        <v>344</v>
      </c>
      <c r="K4" s="98"/>
      <c r="L4" s="98"/>
      <c r="M4" s="98"/>
      <c r="N4" s="99"/>
      <c r="O4" s="98"/>
      <c r="P4" s="98"/>
      <c r="Q4" s="78"/>
      <c r="R4" s="98"/>
      <c r="S4" s="99"/>
      <c r="T4" s="79"/>
    </row>
    <row r="5" ht="24" customHeight="1" spans="1:20">
      <c r="A5" s="14"/>
      <c r="B5" s="86"/>
      <c r="C5" s="86"/>
      <c r="D5" s="86"/>
      <c r="E5" s="86"/>
      <c r="F5" s="86"/>
      <c r="G5" s="86"/>
      <c r="H5" s="87"/>
      <c r="I5" s="87"/>
      <c r="J5" s="87" t="s">
        <v>55</v>
      </c>
      <c r="K5" s="87" t="s">
        <v>58</v>
      </c>
      <c r="L5" s="87" t="s">
        <v>915</v>
      </c>
      <c r="M5" s="87" t="s">
        <v>916</v>
      </c>
      <c r="N5" s="100" t="s">
        <v>917</v>
      </c>
      <c r="O5" s="101" t="s">
        <v>918</v>
      </c>
      <c r="P5" s="101"/>
      <c r="Q5" s="106"/>
      <c r="R5" s="101"/>
      <c r="S5" s="107"/>
      <c r="T5" s="88"/>
    </row>
    <row r="6" ht="54" customHeight="1" spans="1:20">
      <c r="A6" s="17"/>
      <c r="B6" s="88"/>
      <c r="C6" s="88"/>
      <c r="D6" s="88"/>
      <c r="E6" s="88"/>
      <c r="F6" s="88"/>
      <c r="G6" s="88"/>
      <c r="H6" s="89"/>
      <c r="I6" s="89"/>
      <c r="J6" s="89"/>
      <c r="K6" s="89" t="s">
        <v>57</v>
      </c>
      <c r="L6" s="89"/>
      <c r="M6" s="89"/>
      <c r="N6" s="102"/>
      <c r="O6" s="89" t="s">
        <v>57</v>
      </c>
      <c r="P6" s="89" t="s">
        <v>64</v>
      </c>
      <c r="Q6" s="88" t="s">
        <v>65</v>
      </c>
      <c r="R6" s="89" t="s">
        <v>66</v>
      </c>
      <c r="S6" s="102" t="s">
        <v>67</v>
      </c>
      <c r="T6" s="88" t="s">
        <v>68</v>
      </c>
    </row>
    <row r="7" ht="17.25" customHeight="1" spans="1:20">
      <c r="A7" s="18">
        <v>1</v>
      </c>
      <c r="B7" s="88">
        <v>2</v>
      </c>
      <c r="C7" s="18">
        <v>3</v>
      </c>
      <c r="D7" s="18">
        <v>4</v>
      </c>
      <c r="E7" s="88">
        <v>5</v>
      </c>
      <c r="F7" s="18">
        <v>6</v>
      </c>
      <c r="G7" s="18">
        <v>7</v>
      </c>
      <c r="H7" s="88">
        <v>8</v>
      </c>
      <c r="I7" s="18">
        <v>9</v>
      </c>
      <c r="J7" s="18">
        <v>10</v>
      </c>
      <c r="K7" s="88">
        <v>11</v>
      </c>
      <c r="L7" s="18">
        <v>12</v>
      </c>
      <c r="M7" s="18">
        <v>13</v>
      </c>
      <c r="N7" s="88">
        <v>14</v>
      </c>
      <c r="O7" s="18">
        <v>15</v>
      </c>
      <c r="P7" s="18">
        <v>16</v>
      </c>
      <c r="Q7" s="88">
        <v>17</v>
      </c>
      <c r="R7" s="18">
        <v>18</v>
      </c>
      <c r="S7" s="18">
        <v>19</v>
      </c>
      <c r="T7" s="18">
        <v>20</v>
      </c>
    </row>
    <row r="8" ht="21" customHeight="1" spans="1:20">
      <c r="A8" s="90"/>
      <c r="B8" s="91"/>
      <c r="C8" s="91"/>
      <c r="D8" s="91"/>
      <c r="E8" s="91"/>
      <c r="F8" s="91"/>
      <c r="G8" s="91"/>
      <c r="H8" s="92"/>
      <c r="I8" s="92"/>
      <c r="J8" s="77"/>
      <c r="K8" s="77"/>
      <c r="L8" s="77"/>
      <c r="M8" s="77"/>
      <c r="N8" s="77"/>
      <c r="O8" s="77"/>
      <c r="P8" s="77"/>
      <c r="Q8" s="108"/>
      <c r="R8" s="108"/>
      <c r="S8" s="77"/>
      <c r="T8" s="77"/>
    </row>
    <row r="9" ht="21" customHeight="1" spans="1:20">
      <c r="A9" s="93" t="s">
        <v>327</v>
      </c>
      <c r="B9" s="94"/>
      <c r="C9" s="94"/>
      <c r="D9" s="94"/>
      <c r="E9" s="94"/>
      <c r="F9" s="94"/>
      <c r="G9" s="94"/>
      <c r="H9" s="95"/>
      <c r="I9" s="103"/>
      <c r="J9" s="77"/>
      <c r="K9" s="77"/>
      <c r="L9" s="77"/>
      <c r="M9" s="77"/>
      <c r="N9" s="77"/>
      <c r="O9" s="77"/>
      <c r="P9" s="77"/>
      <c r="Q9" s="108"/>
      <c r="R9" s="108"/>
      <c r="S9" s="77"/>
      <c r="T9" s="77"/>
    </row>
  </sheetData>
  <mergeCells count="19">
    <mergeCell ref="A2:T2"/>
    <mergeCell ref="A3:I3"/>
    <mergeCell ref="J4:T4"/>
    <mergeCell ref="O5:T5"/>
    <mergeCell ref="A9:I9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5:J6"/>
    <mergeCell ref="K5:K6"/>
    <mergeCell ref="L5:L6"/>
    <mergeCell ref="M5:M6"/>
    <mergeCell ref="N5:N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8"/>
  <sheetViews>
    <sheetView showZeros="0" workbookViewId="0">
      <selection activeCell="B7" sqref="B7"/>
    </sheetView>
  </sheetViews>
  <sheetFormatPr defaultColWidth="9.14166666666667" defaultRowHeight="14.25" customHeight="1" outlineLevelRow="7"/>
  <cols>
    <col min="1" max="1" width="37.7083333333333" customWidth="1"/>
    <col min="2" max="24" width="20" customWidth="1"/>
  </cols>
  <sheetData>
    <row r="1" ht="17.25" customHeight="1" spans="4:24">
      <c r="D1" s="69"/>
      <c r="W1" s="2"/>
      <c r="X1" s="2" t="s">
        <v>927</v>
      </c>
    </row>
    <row r="2" ht="41.25" customHeight="1" spans="1:24">
      <c r="A2" s="70" t="str">
        <f>"2025"&amp;"年对下转移支付预算表"</f>
        <v>2025年对下转移支付预算表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64"/>
      <c r="X2" s="64"/>
    </row>
    <row r="3" ht="18" customHeight="1" spans="1:24">
      <c r="A3" s="71" t="str">
        <f>"单位名称："&amp;"寻甸回族彝族自治县柯渡镇人民政府"</f>
        <v>单位名称：寻甸回族彝族自治县柯渡镇人民政府</v>
      </c>
      <c r="B3" s="72"/>
      <c r="C3" s="72"/>
      <c r="D3" s="73"/>
      <c r="E3" s="74"/>
      <c r="F3" s="74"/>
      <c r="G3" s="74"/>
      <c r="H3" s="74"/>
      <c r="I3" s="74"/>
      <c r="W3" s="7"/>
      <c r="X3" s="7" t="s">
        <v>1</v>
      </c>
    </row>
    <row r="4" ht="19.5" customHeight="1" spans="1:24">
      <c r="A4" s="27" t="s">
        <v>928</v>
      </c>
      <c r="B4" s="10" t="s">
        <v>344</v>
      </c>
      <c r="C4" s="11"/>
      <c r="D4" s="11"/>
      <c r="E4" s="10" t="s">
        <v>929</v>
      </c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78"/>
      <c r="X4" s="79"/>
    </row>
    <row r="5" ht="40.5" customHeight="1" spans="1:24">
      <c r="A5" s="18"/>
      <c r="B5" s="28" t="s">
        <v>55</v>
      </c>
      <c r="C5" s="9" t="s">
        <v>58</v>
      </c>
      <c r="D5" s="75" t="s">
        <v>915</v>
      </c>
      <c r="E5" s="47" t="s">
        <v>930</v>
      </c>
      <c r="F5" s="47" t="s">
        <v>931</v>
      </c>
      <c r="G5" s="47" t="s">
        <v>932</v>
      </c>
      <c r="H5" s="47" t="s">
        <v>933</v>
      </c>
      <c r="I5" s="47" t="s">
        <v>934</v>
      </c>
      <c r="J5" s="47" t="s">
        <v>935</v>
      </c>
      <c r="K5" s="47" t="s">
        <v>936</v>
      </c>
      <c r="L5" s="47" t="s">
        <v>937</v>
      </c>
      <c r="M5" s="47" t="s">
        <v>938</v>
      </c>
      <c r="N5" s="47" t="s">
        <v>939</v>
      </c>
      <c r="O5" s="47" t="s">
        <v>940</v>
      </c>
      <c r="P5" s="47" t="s">
        <v>941</v>
      </c>
      <c r="Q5" s="47" t="s">
        <v>942</v>
      </c>
      <c r="R5" s="47" t="s">
        <v>943</v>
      </c>
      <c r="S5" s="47" t="s">
        <v>944</v>
      </c>
      <c r="T5" s="47" t="s">
        <v>945</v>
      </c>
      <c r="U5" s="47" t="s">
        <v>946</v>
      </c>
      <c r="V5" s="47" t="s">
        <v>947</v>
      </c>
      <c r="W5" s="47" t="s">
        <v>948</v>
      </c>
      <c r="X5" s="80" t="s">
        <v>949</v>
      </c>
    </row>
    <row r="6" ht="19.5" customHeight="1" spans="1:24">
      <c r="A6" s="19">
        <v>1</v>
      </c>
      <c r="B6" s="19">
        <v>2</v>
      </c>
      <c r="C6" s="19">
        <v>3</v>
      </c>
      <c r="D6" s="76">
        <v>4</v>
      </c>
      <c r="E6" s="35">
        <v>5</v>
      </c>
      <c r="F6" s="19">
        <v>6</v>
      </c>
      <c r="G6" s="19">
        <v>7</v>
      </c>
      <c r="H6" s="76">
        <v>8</v>
      </c>
      <c r="I6" s="19">
        <v>9</v>
      </c>
      <c r="J6" s="19">
        <v>10</v>
      </c>
      <c r="K6" s="19">
        <v>11</v>
      </c>
      <c r="L6" s="76">
        <v>12</v>
      </c>
      <c r="M6" s="19">
        <v>13</v>
      </c>
      <c r="N6" s="19">
        <v>14</v>
      </c>
      <c r="O6" s="19">
        <v>15</v>
      </c>
      <c r="P6" s="76">
        <v>16</v>
      </c>
      <c r="Q6" s="19">
        <v>17</v>
      </c>
      <c r="R6" s="19">
        <v>18</v>
      </c>
      <c r="S6" s="19">
        <v>19</v>
      </c>
      <c r="T6" s="76">
        <v>20</v>
      </c>
      <c r="U6" s="76">
        <v>21</v>
      </c>
      <c r="V6" s="76">
        <v>22</v>
      </c>
      <c r="W6" s="35">
        <v>23</v>
      </c>
      <c r="X6" s="35">
        <v>24</v>
      </c>
    </row>
    <row r="7" ht="19.5" customHeight="1" spans="1:24">
      <c r="A7" s="29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</row>
    <row r="8" ht="19.5" customHeight="1" spans="1:24">
      <c r="A8" s="67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</row>
  </sheetData>
  <mergeCells count="5">
    <mergeCell ref="A2:X2"/>
    <mergeCell ref="A3:I3"/>
    <mergeCell ref="B4:D4"/>
    <mergeCell ref="E4:X4"/>
    <mergeCell ref="A4:A5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7"/>
  <sheetViews>
    <sheetView showZeros="0" workbookViewId="0">
      <selection activeCell="B7" sqref="B7"/>
    </sheetView>
  </sheetViews>
  <sheetFormatPr defaultColWidth="9.14166666666667" defaultRowHeight="12" customHeight="1" outlineLevelRow="6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6.5" customHeight="1" spans="10:10">
      <c r="J1" s="2" t="s">
        <v>950</v>
      </c>
    </row>
    <row r="2" ht="41.25" customHeight="1" spans="1:10">
      <c r="A2" s="63" t="str">
        <f>"2025"&amp;"年对下转移支付绩效目标表"</f>
        <v>2025年对下转移支付绩效目标表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"单位名称："&amp;"寻甸回族彝族自治县柯渡镇人民政府"</f>
        <v>单位名称：寻甸回族彝族自治县柯渡镇人民政府</v>
      </c>
    </row>
    <row r="4" ht="44.25" customHeight="1" spans="1:10">
      <c r="A4" s="65" t="s">
        <v>928</v>
      </c>
      <c r="B4" s="65" t="s">
        <v>647</v>
      </c>
      <c r="C4" s="65" t="s">
        <v>648</v>
      </c>
      <c r="D4" s="65" t="s">
        <v>649</v>
      </c>
      <c r="E4" s="65" t="s">
        <v>650</v>
      </c>
      <c r="F4" s="66" t="s">
        <v>651</v>
      </c>
      <c r="G4" s="65" t="s">
        <v>652</v>
      </c>
      <c r="H4" s="66" t="s">
        <v>653</v>
      </c>
      <c r="I4" s="66" t="s">
        <v>654</v>
      </c>
      <c r="J4" s="65" t="s">
        <v>655</v>
      </c>
    </row>
    <row r="5" ht="14.25" customHeight="1" spans="1:10">
      <c r="A5" s="65">
        <v>1</v>
      </c>
      <c r="B5" s="65">
        <v>2</v>
      </c>
      <c r="C5" s="65">
        <v>3</v>
      </c>
      <c r="D5" s="65">
        <v>4</v>
      </c>
      <c r="E5" s="65">
        <v>5</v>
      </c>
      <c r="F5" s="66">
        <v>6</v>
      </c>
      <c r="G5" s="65">
        <v>7</v>
      </c>
      <c r="H5" s="66">
        <v>8</v>
      </c>
      <c r="I5" s="66">
        <v>9</v>
      </c>
      <c r="J5" s="65">
        <v>10</v>
      </c>
    </row>
    <row r="6" ht="42" customHeight="1" spans="1:10">
      <c r="A6" s="29"/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29"/>
      <c r="B7" s="20"/>
      <c r="C7" s="20"/>
      <c r="D7" s="20"/>
      <c r="E7" s="29"/>
      <c r="F7" s="20"/>
      <c r="G7" s="29"/>
      <c r="H7" s="20"/>
      <c r="I7" s="20"/>
      <c r="J7" s="29"/>
    </row>
  </sheetData>
  <mergeCells count="2">
    <mergeCell ref="A2:J2"/>
    <mergeCell ref="A3:H3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8"/>
  <sheetViews>
    <sheetView showZeros="0" topLeftCell="E1" workbookViewId="0">
      <selection activeCell="B7" sqref="B7"/>
    </sheetView>
  </sheetViews>
  <sheetFormatPr defaultColWidth="10.425" defaultRowHeight="14.25" customHeight="1" outlineLevelRow="7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37" t="s">
        <v>951</v>
      </c>
      <c r="B1" s="38"/>
      <c r="C1" s="38"/>
      <c r="D1" s="39"/>
      <c r="E1" s="39"/>
      <c r="F1" s="39"/>
      <c r="G1" s="38"/>
      <c r="H1" s="38"/>
      <c r="I1" s="39"/>
    </row>
    <row r="2" ht="41.25" customHeight="1" spans="1:9">
      <c r="A2" s="40" t="str">
        <f>"2025"&amp;"年新增资产配置预算表"</f>
        <v>2025年新增资产配置预算表</v>
      </c>
      <c r="B2" s="41"/>
      <c r="C2" s="41"/>
      <c r="D2" s="42"/>
      <c r="E2" s="42"/>
      <c r="F2" s="42"/>
      <c r="G2" s="41"/>
      <c r="H2" s="41"/>
      <c r="I2" s="42"/>
    </row>
    <row r="3" customHeight="1" spans="1:9">
      <c r="A3" s="43" t="str">
        <f>"单位名称："&amp;"寻甸回族彝族自治县柯渡镇人民政府"</f>
        <v>单位名称：寻甸回族彝族自治县柯渡镇人民政府</v>
      </c>
      <c r="B3" s="44"/>
      <c r="C3" s="44"/>
      <c r="D3" s="45"/>
      <c r="F3" s="42"/>
      <c r="G3" s="41"/>
      <c r="H3" s="41"/>
      <c r="I3" s="62" t="s">
        <v>1</v>
      </c>
    </row>
    <row r="4" ht="28.5" customHeight="1" spans="1:9">
      <c r="A4" s="46" t="s">
        <v>336</v>
      </c>
      <c r="B4" s="47" t="s">
        <v>337</v>
      </c>
      <c r="C4" s="48" t="s">
        <v>952</v>
      </c>
      <c r="D4" s="46" t="s">
        <v>953</v>
      </c>
      <c r="E4" s="46" t="s">
        <v>954</v>
      </c>
      <c r="F4" s="46" t="s">
        <v>955</v>
      </c>
      <c r="G4" s="47" t="s">
        <v>956</v>
      </c>
      <c r="H4" s="35"/>
      <c r="I4" s="46"/>
    </row>
    <row r="5" ht="21" customHeight="1" spans="1:9">
      <c r="A5" s="48"/>
      <c r="B5" s="49"/>
      <c r="C5" s="49"/>
      <c r="D5" s="50"/>
      <c r="E5" s="49"/>
      <c r="F5" s="49"/>
      <c r="G5" s="47" t="s">
        <v>913</v>
      </c>
      <c r="H5" s="47" t="s">
        <v>957</v>
      </c>
      <c r="I5" s="47" t="s">
        <v>958</v>
      </c>
    </row>
    <row r="6" ht="17.25" customHeight="1" spans="1:9">
      <c r="A6" s="51" t="s">
        <v>83</v>
      </c>
      <c r="B6" s="52" t="s">
        <v>84</v>
      </c>
      <c r="C6" s="51" t="s">
        <v>85</v>
      </c>
      <c r="D6" s="53" t="s">
        <v>86</v>
      </c>
      <c r="E6" s="51" t="s">
        <v>87</v>
      </c>
      <c r="F6" s="52" t="s">
        <v>88</v>
      </c>
      <c r="G6" s="54" t="s">
        <v>89</v>
      </c>
      <c r="H6" s="53" t="s">
        <v>90</v>
      </c>
      <c r="I6" s="53">
        <v>9</v>
      </c>
    </row>
    <row r="7" ht="19.5" customHeight="1" spans="1:9">
      <c r="A7" s="55"/>
      <c r="B7" s="31"/>
      <c r="C7" s="31"/>
      <c r="D7" s="29"/>
      <c r="E7" s="20"/>
      <c r="F7" s="54"/>
      <c r="G7" s="56"/>
      <c r="H7" s="57"/>
      <c r="I7" s="57"/>
    </row>
    <row r="8" ht="19.5" customHeight="1" spans="1:9">
      <c r="A8" s="58" t="s">
        <v>55</v>
      </c>
      <c r="B8" s="59"/>
      <c r="C8" s="59"/>
      <c r="D8" s="60"/>
      <c r="E8" s="61"/>
      <c r="F8" s="61"/>
      <c r="G8" s="56"/>
      <c r="H8" s="57"/>
      <c r="I8" s="57"/>
    </row>
  </sheetData>
  <mergeCells count="11">
    <mergeCell ref="A1:I1"/>
    <mergeCell ref="A2:I2"/>
    <mergeCell ref="A3:C3"/>
    <mergeCell ref="G4:I4"/>
    <mergeCell ref="A8:F8"/>
    <mergeCell ref="A4:A5"/>
    <mergeCell ref="B4:B5"/>
    <mergeCell ref="C4:C5"/>
    <mergeCell ref="D4:D5"/>
    <mergeCell ref="E4:E5"/>
    <mergeCell ref="F4:F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8"/>
  <sheetViews>
    <sheetView showZeros="0" workbookViewId="0">
      <selection activeCell="B7" sqref="B7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4:11">
      <c r="D1" s="1"/>
      <c r="E1" s="1"/>
      <c r="F1" s="1"/>
      <c r="G1" s="1"/>
      <c r="K1" s="2" t="s">
        <v>959</v>
      </c>
    </row>
    <row r="2" ht="41.25" customHeight="1" spans="1:11">
      <c r="A2" s="3" t="str">
        <f>"2025"&amp;"年上级转移支付补助项目支出预算表"</f>
        <v>2025年上级转移支付补助项目支出预算表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13.5" customHeight="1" spans="1:11">
      <c r="A3" s="4" t="str">
        <f>"单位名称："&amp;"寻甸回族彝族自治县柯渡镇人民政府"</f>
        <v>单位名称：寻甸回族彝族自治县柯渡镇人民政府</v>
      </c>
      <c r="B3" s="5"/>
      <c r="C3" s="5"/>
      <c r="D3" s="5"/>
      <c r="E3" s="5"/>
      <c r="F3" s="5"/>
      <c r="G3" s="5"/>
      <c r="H3" s="6"/>
      <c r="I3" s="6"/>
      <c r="J3" s="6"/>
      <c r="K3" s="7" t="s">
        <v>1</v>
      </c>
    </row>
    <row r="4" ht="21.75" customHeight="1" spans="1:11">
      <c r="A4" s="8" t="s">
        <v>425</v>
      </c>
      <c r="B4" s="8" t="s">
        <v>339</v>
      </c>
      <c r="C4" s="8" t="s">
        <v>426</v>
      </c>
      <c r="D4" s="9" t="s">
        <v>340</v>
      </c>
      <c r="E4" s="9" t="s">
        <v>341</v>
      </c>
      <c r="F4" s="9" t="s">
        <v>427</v>
      </c>
      <c r="G4" s="9" t="s">
        <v>428</v>
      </c>
      <c r="H4" s="27" t="s">
        <v>55</v>
      </c>
      <c r="I4" s="10" t="s">
        <v>960</v>
      </c>
      <c r="J4" s="11"/>
      <c r="K4" s="12"/>
    </row>
    <row r="5" ht="21.75" customHeight="1" spans="1:11">
      <c r="A5" s="13"/>
      <c r="B5" s="13"/>
      <c r="C5" s="13"/>
      <c r="D5" s="14"/>
      <c r="E5" s="14"/>
      <c r="F5" s="14"/>
      <c r="G5" s="14"/>
      <c r="H5" s="28"/>
      <c r="I5" s="9" t="s">
        <v>58</v>
      </c>
      <c r="J5" s="9" t="s">
        <v>59</v>
      </c>
      <c r="K5" s="9" t="s">
        <v>60</v>
      </c>
    </row>
    <row r="6" ht="40.5" customHeight="1" spans="1:11">
      <c r="A6" s="16"/>
      <c r="B6" s="16"/>
      <c r="C6" s="16"/>
      <c r="D6" s="17"/>
      <c r="E6" s="17"/>
      <c r="F6" s="17"/>
      <c r="G6" s="17"/>
      <c r="H6" s="18"/>
      <c r="I6" s="17" t="s">
        <v>57</v>
      </c>
      <c r="J6" s="17"/>
      <c r="K6" s="17"/>
    </row>
    <row r="7" ht="1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35">
        <v>10</v>
      </c>
      <c r="K7" s="35">
        <v>11</v>
      </c>
    </row>
    <row r="8" ht="18.75" customHeight="1" spans="1:11">
      <c r="A8" s="29"/>
      <c r="B8" s="20" t="s">
        <v>592</v>
      </c>
      <c r="C8" s="29"/>
      <c r="D8" s="29"/>
      <c r="E8" s="29"/>
      <c r="F8" s="29"/>
      <c r="G8" s="29"/>
      <c r="H8" s="30">
        <v>187000</v>
      </c>
      <c r="I8" s="36">
        <v>187000</v>
      </c>
      <c r="J8" s="36"/>
      <c r="K8" s="30"/>
    </row>
    <row r="9" ht="18.75" customHeight="1" spans="1:11">
      <c r="A9" s="31" t="s">
        <v>431</v>
      </c>
      <c r="B9" s="20" t="s">
        <v>592</v>
      </c>
      <c r="C9" s="20" t="s">
        <v>70</v>
      </c>
      <c r="D9" s="20" t="s">
        <v>238</v>
      </c>
      <c r="E9" s="20" t="s">
        <v>239</v>
      </c>
      <c r="F9" s="20" t="s">
        <v>458</v>
      </c>
      <c r="G9" s="20" t="s">
        <v>459</v>
      </c>
      <c r="H9" s="22">
        <v>187000</v>
      </c>
      <c r="I9" s="22">
        <v>187000</v>
      </c>
      <c r="J9" s="22"/>
      <c r="K9" s="30"/>
    </row>
    <row r="10" ht="18.75" customHeight="1" spans="1:11">
      <c r="A10" s="23"/>
      <c r="B10" s="20" t="s">
        <v>586</v>
      </c>
      <c r="C10" s="23"/>
      <c r="D10" s="23"/>
      <c r="E10" s="23"/>
      <c r="F10" s="23"/>
      <c r="G10" s="23"/>
      <c r="H10" s="30">
        <v>1348300</v>
      </c>
      <c r="I10" s="36">
        <v>1348300</v>
      </c>
      <c r="J10" s="36"/>
      <c r="K10" s="30"/>
    </row>
    <row r="11" ht="18.75" customHeight="1" spans="1:11">
      <c r="A11" s="31" t="s">
        <v>431</v>
      </c>
      <c r="B11" s="20" t="s">
        <v>586</v>
      </c>
      <c r="C11" s="20" t="s">
        <v>70</v>
      </c>
      <c r="D11" s="20" t="s">
        <v>246</v>
      </c>
      <c r="E11" s="20" t="s">
        <v>247</v>
      </c>
      <c r="F11" s="20" t="s">
        <v>458</v>
      </c>
      <c r="G11" s="20" t="s">
        <v>459</v>
      </c>
      <c r="H11" s="22">
        <v>1348300</v>
      </c>
      <c r="I11" s="22">
        <v>1348300</v>
      </c>
      <c r="J11" s="22"/>
      <c r="K11" s="30"/>
    </row>
    <row r="12" ht="18.75" customHeight="1" spans="1:11">
      <c r="A12" s="23"/>
      <c r="B12" s="20" t="s">
        <v>588</v>
      </c>
      <c r="C12" s="23"/>
      <c r="D12" s="23"/>
      <c r="E12" s="23"/>
      <c r="F12" s="23"/>
      <c r="G12" s="23"/>
      <c r="H12" s="30">
        <v>53000</v>
      </c>
      <c r="I12" s="36">
        <v>53000</v>
      </c>
      <c r="J12" s="36"/>
      <c r="K12" s="30"/>
    </row>
    <row r="13" ht="18.75" customHeight="1" spans="1:11">
      <c r="A13" s="31" t="s">
        <v>431</v>
      </c>
      <c r="B13" s="20" t="s">
        <v>588</v>
      </c>
      <c r="C13" s="20" t="s">
        <v>70</v>
      </c>
      <c r="D13" s="20" t="s">
        <v>250</v>
      </c>
      <c r="E13" s="20" t="s">
        <v>251</v>
      </c>
      <c r="F13" s="20" t="s">
        <v>397</v>
      </c>
      <c r="G13" s="20" t="s">
        <v>398</v>
      </c>
      <c r="H13" s="22">
        <v>53000</v>
      </c>
      <c r="I13" s="22">
        <v>53000</v>
      </c>
      <c r="J13" s="22"/>
      <c r="K13" s="30"/>
    </row>
    <row r="14" ht="18.75" customHeight="1" spans="1:11">
      <c r="A14" s="23"/>
      <c r="B14" s="20" t="s">
        <v>590</v>
      </c>
      <c r="C14" s="23"/>
      <c r="D14" s="23"/>
      <c r="E14" s="23"/>
      <c r="F14" s="23"/>
      <c r="G14" s="23"/>
      <c r="H14" s="30">
        <v>1000000</v>
      </c>
      <c r="I14" s="36">
        <v>1000000</v>
      </c>
      <c r="J14" s="36"/>
      <c r="K14" s="30"/>
    </row>
    <row r="15" ht="18.75" customHeight="1" spans="1:11">
      <c r="A15" s="31" t="s">
        <v>431</v>
      </c>
      <c r="B15" s="20" t="s">
        <v>590</v>
      </c>
      <c r="C15" s="20" t="s">
        <v>70</v>
      </c>
      <c r="D15" s="20" t="s">
        <v>248</v>
      </c>
      <c r="E15" s="20" t="s">
        <v>249</v>
      </c>
      <c r="F15" s="20" t="s">
        <v>458</v>
      </c>
      <c r="G15" s="20" t="s">
        <v>459</v>
      </c>
      <c r="H15" s="22">
        <v>1000000</v>
      </c>
      <c r="I15" s="22">
        <v>1000000</v>
      </c>
      <c r="J15" s="22"/>
      <c r="K15" s="30"/>
    </row>
    <row r="16" ht="18.75" customHeight="1" spans="1:11">
      <c r="A16" s="23"/>
      <c r="B16" s="20" t="s">
        <v>584</v>
      </c>
      <c r="C16" s="23"/>
      <c r="D16" s="23"/>
      <c r="E16" s="23"/>
      <c r="F16" s="23"/>
      <c r="G16" s="23"/>
      <c r="H16" s="30">
        <v>3000000</v>
      </c>
      <c r="I16" s="36">
        <v>3000000</v>
      </c>
      <c r="J16" s="36"/>
      <c r="K16" s="30"/>
    </row>
    <row r="17" ht="18.75" customHeight="1" spans="1:11">
      <c r="A17" s="31" t="s">
        <v>431</v>
      </c>
      <c r="B17" s="20" t="s">
        <v>584</v>
      </c>
      <c r="C17" s="20" t="s">
        <v>70</v>
      </c>
      <c r="D17" s="20" t="s">
        <v>248</v>
      </c>
      <c r="E17" s="20" t="s">
        <v>249</v>
      </c>
      <c r="F17" s="20" t="s">
        <v>458</v>
      </c>
      <c r="G17" s="20" t="s">
        <v>459</v>
      </c>
      <c r="H17" s="22">
        <v>3000000</v>
      </c>
      <c r="I17" s="22">
        <v>3000000</v>
      </c>
      <c r="J17" s="22"/>
      <c r="K17" s="30"/>
    </row>
    <row r="18" ht="18.75" customHeight="1" spans="1:11">
      <c r="A18" s="32" t="s">
        <v>327</v>
      </c>
      <c r="B18" s="33"/>
      <c r="C18" s="33"/>
      <c r="D18" s="33"/>
      <c r="E18" s="33"/>
      <c r="F18" s="33"/>
      <c r="G18" s="34"/>
      <c r="H18" s="22">
        <v>5588300</v>
      </c>
      <c r="I18" s="22">
        <v>5588300</v>
      </c>
      <c r="J18" s="22"/>
      <c r="K18" s="30"/>
    </row>
  </sheetData>
  <mergeCells count="15">
    <mergeCell ref="A2:K2"/>
    <mergeCell ref="A3:G3"/>
    <mergeCell ref="I4:K4"/>
    <mergeCell ref="A18:G18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79"/>
  <sheetViews>
    <sheetView showZeros="0" topLeftCell="D1" workbookViewId="0">
      <selection activeCell="B7" sqref="B7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ht="13.5" customHeight="1" spans="4:7">
      <c r="D1" s="1"/>
      <c r="G1" s="2" t="s">
        <v>961</v>
      </c>
    </row>
    <row r="2" ht="41.25" customHeight="1" spans="1:7">
      <c r="A2" s="3" t="str">
        <f>"2025"&amp;"年部门项目中期规划预算表"</f>
        <v>2025年部门项目中期规划预算表</v>
      </c>
      <c r="B2" s="3"/>
      <c r="C2" s="3"/>
      <c r="D2" s="3"/>
      <c r="E2" s="3"/>
      <c r="F2" s="3"/>
      <c r="G2" s="3"/>
    </row>
    <row r="3" ht="13.5" customHeight="1" spans="1:7">
      <c r="A3" s="4" t="str">
        <f>"单位名称："&amp;"寻甸回族彝族自治县柯渡镇人民政府"</f>
        <v>单位名称：寻甸回族彝族自治县柯渡镇人民政府</v>
      </c>
      <c r="B3" s="5"/>
      <c r="C3" s="5"/>
      <c r="D3" s="5"/>
      <c r="E3" s="6"/>
      <c r="F3" s="6"/>
      <c r="G3" s="7" t="s">
        <v>1</v>
      </c>
    </row>
    <row r="4" ht="21.75" customHeight="1" spans="1:7">
      <c r="A4" s="8" t="s">
        <v>426</v>
      </c>
      <c r="B4" s="8" t="s">
        <v>425</v>
      </c>
      <c r="C4" s="8" t="s">
        <v>339</v>
      </c>
      <c r="D4" s="9" t="s">
        <v>962</v>
      </c>
      <c r="E4" s="10" t="s">
        <v>58</v>
      </c>
      <c r="F4" s="11"/>
      <c r="G4" s="12"/>
    </row>
    <row r="5" ht="21.75" customHeight="1" spans="1:7">
      <c r="A5" s="13"/>
      <c r="B5" s="13"/>
      <c r="C5" s="13"/>
      <c r="D5" s="14"/>
      <c r="E5" s="15" t="str">
        <f>"2025"&amp;"年"</f>
        <v>2025年</v>
      </c>
      <c r="F5" s="9" t="str">
        <f>("2025"+1)&amp;"年"</f>
        <v>2026年</v>
      </c>
      <c r="G5" s="9" t="str">
        <f>("2025"+2)&amp;"年"</f>
        <v>2027年</v>
      </c>
    </row>
    <row r="6" ht="40.5" customHeight="1" spans="1:7">
      <c r="A6" s="16"/>
      <c r="B6" s="16"/>
      <c r="C6" s="16"/>
      <c r="D6" s="17"/>
      <c r="E6" s="18"/>
      <c r="F6" s="17" t="s">
        <v>57</v>
      </c>
      <c r="G6" s="17"/>
    </row>
    <row r="7" ht="1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</row>
    <row r="8" ht="17.25" customHeight="1" spans="1:7">
      <c r="A8" s="20" t="s">
        <v>70</v>
      </c>
      <c r="B8" s="21"/>
      <c r="C8" s="21"/>
      <c r="D8" s="20"/>
      <c r="E8" s="22">
        <v>12323046.35</v>
      </c>
      <c r="F8" s="22"/>
      <c r="G8" s="22"/>
    </row>
    <row r="9" ht="18.75" customHeight="1" spans="1:7">
      <c r="A9" s="20"/>
      <c r="B9" s="20" t="s">
        <v>963</v>
      </c>
      <c r="C9" s="20" t="s">
        <v>451</v>
      </c>
      <c r="D9" s="20" t="s">
        <v>964</v>
      </c>
      <c r="E9" s="22">
        <v>17962</v>
      </c>
      <c r="F9" s="22"/>
      <c r="G9" s="22"/>
    </row>
    <row r="10" ht="18.75" customHeight="1" spans="1:7">
      <c r="A10" s="23"/>
      <c r="B10" s="20" t="s">
        <v>963</v>
      </c>
      <c r="C10" s="20" t="s">
        <v>453</v>
      </c>
      <c r="D10" s="20" t="s">
        <v>964</v>
      </c>
      <c r="E10" s="22">
        <v>20000</v>
      </c>
      <c r="F10" s="22"/>
      <c r="G10" s="22"/>
    </row>
    <row r="11" ht="18.75" customHeight="1" spans="1:7">
      <c r="A11" s="23"/>
      <c r="B11" s="20" t="s">
        <v>963</v>
      </c>
      <c r="C11" s="20" t="s">
        <v>455</v>
      </c>
      <c r="D11" s="20" t="s">
        <v>964</v>
      </c>
      <c r="E11" s="22">
        <v>20000</v>
      </c>
      <c r="F11" s="22"/>
      <c r="G11" s="22"/>
    </row>
    <row r="12" ht="18.75" customHeight="1" spans="1:7">
      <c r="A12" s="23"/>
      <c r="B12" s="20" t="s">
        <v>963</v>
      </c>
      <c r="C12" s="20" t="s">
        <v>457</v>
      </c>
      <c r="D12" s="20" t="s">
        <v>964</v>
      </c>
      <c r="E12" s="22">
        <v>83000</v>
      </c>
      <c r="F12" s="22"/>
      <c r="G12" s="22"/>
    </row>
    <row r="13" ht="18.75" customHeight="1" spans="1:7">
      <c r="A13" s="23"/>
      <c r="B13" s="20" t="s">
        <v>963</v>
      </c>
      <c r="C13" s="20" t="s">
        <v>461</v>
      </c>
      <c r="D13" s="20" t="s">
        <v>964</v>
      </c>
      <c r="E13" s="22">
        <v>8440</v>
      </c>
      <c r="F13" s="22"/>
      <c r="G13" s="22"/>
    </row>
    <row r="14" ht="18.75" customHeight="1" spans="1:7">
      <c r="A14" s="23"/>
      <c r="B14" s="20" t="s">
        <v>963</v>
      </c>
      <c r="C14" s="20" t="s">
        <v>463</v>
      </c>
      <c r="D14" s="20" t="s">
        <v>964</v>
      </c>
      <c r="E14" s="22">
        <v>60000</v>
      </c>
      <c r="F14" s="22"/>
      <c r="G14" s="22"/>
    </row>
    <row r="15" ht="18.75" customHeight="1" spans="1:7">
      <c r="A15" s="23"/>
      <c r="B15" s="20" t="s">
        <v>963</v>
      </c>
      <c r="C15" s="20" t="s">
        <v>465</v>
      </c>
      <c r="D15" s="20" t="s">
        <v>964</v>
      </c>
      <c r="E15" s="22">
        <v>9900</v>
      </c>
      <c r="F15" s="22"/>
      <c r="G15" s="22"/>
    </row>
    <row r="16" ht="18.75" customHeight="1" spans="1:7">
      <c r="A16" s="23"/>
      <c r="B16" s="20" t="s">
        <v>963</v>
      </c>
      <c r="C16" s="20" t="s">
        <v>467</v>
      </c>
      <c r="D16" s="20" t="s">
        <v>964</v>
      </c>
      <c r="E16" s="22">
        <v>10000</v>
      </c>
      <c r="F16" s="22"/>
      <c r="G16" s="22"/>
    </row>
    <row r="17" ht="18.75" customHeight="1" spans="1:7">
      <c r="A17" s="23"/>
      <c r="B17" s="20" t="s">
        <v>963</v>
      </c>
      <c r="C17" s="20" t="s">
        <v>469</v>
      </c>
      <c r="D17" s="20" t="s">
        <v>964</v>
      </c>
      <c r="E17" s="22">
        <v>28800</v>
      </c>
      <c r="F17" s="22"/>
      <c r="G17" s="22"/>
    </row>
    <row r="18" ht="18.75" customHeight="1" spans="1:7">
      <c r="A18" s="23"/>
      <c r="B18" s="20" t="s">
        <v>963</v>
      </c>
      <c r="C18" s="20" t="s">
        <v>473</v>
      </c>
      <c r="D18" s="20" t="s">
        <v>964</v>
      </c>
      <c r="E18" s="22">
        <v>4000</v>
      </c>
      <c r="F18" s="22"/>
      <c r="G18" s="22"/>
    </row>
    <row r="19" ht="18.75" customHeight="1" spans="1:7">
      <c r="A19" s="23"/>
      <c r="B19" s="20" t="s">
        <v>963</v>
      </c>
      <c r="C19" s="20" t="s">
        <v>475</v>
      </c>
      <c r="D19" s="20" t="s">
        <v>964</v>
      </c>
      <c r="E19" s="22">
        <v>16000</v>
      </c>
      <c r="F19" s="22"/>
      <c r="G19" s="22"/>
    </row>
    <row r="20" ht="18.75" customHeight="1" spans="1:7">
      <c r="A20" s="23"/>
      <c r="B20" s="20" t="s">
        <v>963</v>
      </c>
      <c r="C20" s="20" t="s">
        <v>477</v>
      </c>
      <c r="D20" s="20" t="s">
        <v>964</v>
      </c>
      <c r="E20" s="22">
        <v>60000</v>
      </c>
      <c r="F20" s="22"/>
      <c r="G20" s="22"/>
    </row>
    <row r="21" ht="18.75" customHeight="1" spans="1:7">
      <c r="A21" s="23"/>
      <c r="B21" s="20" t="s">
        <v>963</v>
      </c>
      <c r="C21" s="20" t="s">
        <v>479</v>
      </c>
      <c r="D21" s="20" t="s">
        <v>964</v>
      </c>
      <c r="E21" s="22">
        <v>800000</v>
      </c>
      <c r="F21" s="22"/>
      <c r="G21" s="22"/>
    </row>
    <row r="22" ht="18.75" customHeight="1" spans="1:7">
      <c r="A22" s="23"/>
      <c r="B22" s="20" t="s">
        <v>963</v>
      </c>
      <c r="C22" s="20" t="s">
        <v>481</v>
      </c>
      <c r="D22" s="20" t="s">
        <v>964</v>
      </c>
      <c r="E22" s="22">
        <v>20000</v>
      </c>
      <c r="F22" s="22"/>
      <c r="G22" s="22"/>
    </row>
    <row r="23" ht="18.75" customHeight="1" spans="1:7">
      <c r="A23" s="23"/>
      <c r="B23" s="20" t="s">
        <v>963</v>
      </c>
      <c r="C23" s="20" t="s">
        <v>483</v>
      </c>
      <c r="D23" s="20" t="s">
        <v>964</v>
      </c>
      <c r="E23" s="22">
        <v>395608.22</v>
      </c>
      <c r="F23" s="22"/>
      <c r="G23" s="22"/>
    </row>
    <row r="24" ht="18.75" customHeight="1" spans="1:7">
      <c r="A24" s="23"/>
      <c r="B24" s="20" t="s">
        <v>963</v>
      </c>
      <c r="C24" s="20" t="s">
        <v>487</v>
      </c>
      <c r="D24" s="20" t="s">
        <v>964</v>
      </c>
      <c r="E24" s="22">
        <v>16584</v>
      </c>
      <c r="F24" s="22"/>
      <c r="G24" s="22"/>
    </row>
    <row r="25" ht="18.75" customHeight="1" spans="1:7">
      <c r="A25" s="23"/>
      <c r="B25" s="20" t="s">
        <v>963</v>
      </c>
      <c r="C25" s="20" t="s">
        <v>489</v>
      </c>
      <c r="D25" s="20" t="s">
        <v>964</v>
      </c>
      <c r="E25" s="22">
        <v>40448</v>
      </c>
      <c r="F25" s="22"/>
      <c r="G25" s="22"/>
    </row>
    <row r="26" ht="18.75" customHeight="1" spans="1:7">
      <c r="A26" s="23"/>
      <c r="B26" s="20" t="s">
        <v>963</v>
      </c>
      <c r="C26" s="20" t="s">
        <v>491</v>
      </c>
      <c r="D26" s="20" t="s">
        <v>964</v>
      </c>
      <c r="E26" s="22">
        <v>30000</v>
      </c>
      <c r="F26" s="22"/>
      <c r="G26" s="22"/>
    </row>
    <row r="27" ht="18.75" customHeight="1" spans="1:7">
      <c r="A27" s="23"/>
      <c r="B27" s="20" t="s">
        <v>963</v>
      </c>
      <c r="C27" s="20" t="s">
        <v>493</v>
      </c>
      <c r="D27" s="20" t="s">
        <v>964</v>
      </c>
      <c r="E27" s="22">
        <v>150000</v>
      </c>
      <c r="F27" s="22"/>
      <c r="G27" s="22"/>
    </row>
    <row r="28" ht="18.75" customHeight="1" spans="1:7">
      <c r="A28" s="23"/>
      <c r="B28" s="20" t="s">
        <v>963</v>
      </c>
      <c r="C28" s="20" t="s">
        <v>495</v>
      </c>
      <c r="D28" s="20" t="s">
        <v>964</v>
      </c>
      <c r="E28" s="22">
        <v>10000</v>
      </c>
      <c r="F28" s="22"/>
      <c r="G28" s="22"/>
    </row>
    <row r="29" ht="18.75" customHeight="1" spans="1:7">
      <c r="A29" s="23"/>
      <c r="B29" s="20" t="s">
        <v>963</v>
      </c>
      <c r="C29" s="20" t="s">
        <v>497</v>
      </c>
      <c r="D29" s="20" t="s">
        <v>964</v>
      </c>
      <c r="E29" s="22">
        <v>10000</v>
      </c>
      <c r="F29" s="22"/>
      <c r="G29" s="22"/>
    </row>
    <row r="30" ht="18.75" customHeight="1" spans="1:7">
      <c r="A30" s="23"/>
      <c r="B30" s="20" t="s">
        <v>963</v>
      </c>
      <c r="C30" s="20" t="s">
        <v>499</v>
      </c>
      <c r="D30" s="20" t="s">
        <v>964</v>
      </c>
      <c r="E30" s="22">
        <v>70000</v>
      </c>
      <c r="F30" s="22"/>
      <c r="G30" s="22"/>
    </row>
    <row r="31" ht="18.75" customHeight="1" spans="1:7">
      <c r="A31" s="23"/>
      <c r="B31" s="20" t="s">
        <v>963</v>
      </c>
      <c r="C31" s="20" t="s">
        <v>503</v>
      </c>
      <c r="D31" s="20" t="s">
        <v>964</v>
      </c>
      <c r="E31" s="22">
        <v>15000</v>
      </c>
      <c r="F31" s="22"/>
      <c r="G31" s="22"/>
    </row>
    <row r="32" ht="18.75" customHeight="1" spans="1:7">
      <c r="A32" s="23"/>
      <c r="B32" s="20" t="s">
        <v>963</v>
      </c>
      <c r="C32" s="20" t="s">
        <v>505</v>
      </c>
      <c r="D32" s="20" t="s">
        <v>964</v>
      </c>
      <c r="E32" s="22">
        <v>10000</v>
      </c>
      <c r="F32" s="22"/>
      <c r="G32" s="22"/>
    </row>
    <row r="33" ht="18.75" customHeight="1" spans="1:7">
      <c r="A33" s="23"/>
      <c r="B33" s="20" t="s">
        <v>963</v>
      </c>
      <c r="C33" s="20" t="s">
        <v>507</v>
      </c>
      <c r="D33" s="20" t="s">
        <v>964</v>
      </c>
      <c r="E33" s="22">
        <v>22700</v>
      </c>
      <c r="F33" s="22"/>
      <c r="G33" s="22"/>
    </row>
    <row r="34" ht="18.75" customHeight="1" spans="1:7">
      <c r="A34" s="23"/>
      <c r="B34" s="20" t="s">
        <v>963</v>
      </c>
      <c r="C34" s="20" t="s">
        <v>511</v>
      </c>
      <c r="D34" s="20" t="s">
        <v>964</v>
      </c>
      <c r="E34" s="22">
        <v>295086</v>
      </c>
      <c r="F34" s="22"/>
      <c r="G34" s="22"/>
    </row>
    <row r="35" ht="18.75" customHeight="1" spans="1:7">
      <c r="A35" s="23"/>
      <c r="B35" s="20" t="s">
        <v>963</v>
      </c>
      <c r="C35" s="20" t="s">
        <v>513</v>
      </c>
      <c r="D35" s="20" t="s">
        <v>964</v>
      </c>
      <c r="E35" s="22">
        <v>137598</v>
      </c>
      <c r="F35" s="22"/>
      <c r="G35" s="22"/>
    </row>
    <row r="36" ht="18.75" customHeight="1" spans="1:7">
      <c r="A36" s="23"/>
      <c r="B36" s="20" t="s">
        <v>963</v>
      </c>
      <c r="C36" s="20" t="s">
        <v>515</v>
      </c>
      <c r="D36" s="20" t="s">
        <v>964</v>
      </c>
      <c r="E36" s="22">
        <v>20000</v>
      </c>
      <c r="F36" s="22"/>
      <c r="G36" s="22"/>
    </row>
    <row r="37" ht="18.75" customHeight="1" spans="1:7">
      <c r="A37" s="23"/>
      <c r="B37" s="20" t="s">
        <v>963</v>
      </c>
      <c r="C37" s="20" t="s">
        <v>517</v>
      </c>
      <c r="D37" s="20" t="s">
        <v>964</v>
      </c>
      <c r="E37" s="22">
        <v>215498</v>
      </c>
      <c r="F37" s="22"/>
      <c r="G37" s="22"/>
    </row>
    <row r="38" ht="18.75" customHeight="1" spans="1:7">
      <c r="A38" s="23"/>
      <c r="B38" s="20" t="s">
        <v>963</v>
      </c>
      <c r="C38" s="20" t="s">
        <v>519</v>
      </c>
      <c r="D38" s="20" t="s">
        <v>964</v>
      </c>
      <c r="E38" s="22">
        <v>100000</v>
      </c>
      <c r="F38" s="22"/>
      <c r="G38" s="22"/>
    </row>
    <row r="39" ht="18.75" customHeight="1" spans="1:7">
      <c r="A39" s="23"/>
      <c r="B39" s="20" t="s">
        <v>963</v>
      </c>
      <c r="C39" s="20" t="s">
        <v>521</v>
      </c>
      <c r="D39" s="20" t="s">
        <v>964</v>
      </c>
      <c r="E39" s="22">
        <v>1000</v>
      </c>
      <c r="F39" s="22"/>
      <c r="G39" s="22"/>
    </row>
    <row r="40" ht="18.75" customHeight="1" spans="1:7">
      <c r="A40" s="23"/>
      <c r="B40" s="20" t="s">
        <v>963</v>
      </c>
      <c r="C40" s="20" t="s">
        <v>523</v>
      </c>
      <c r="D40" s="20" t="s">
        <v>964</v>
      </c>
      <c r="E40" s="22">
        <v>236785.29</v>
      </c>
      <c r="F40" s="22"/>
      <c r="G40" s="22"/>
    </row>
    <row r="41" ht="18.75" customHeight="1" spans="1:7">
      <c r="A41" s="23"/>
      <c r="B41" s="20" t="s">
        <v>963</v>
      </c>
      <c r="C41" s="20" t="s">
        <v>526</v>
      </c>
      <c r="D41" s="20" t="s">
        <v>964</v>
      </c>
      <c r="E41" s="22">
        <v>122190</v>
      </c>
      <c r="F41" s="22"/>
      <c r="G41" s="22"/>
    </row>
    <row r="42" ht="18.75" customHeight="1" spans="1:7">
      <c r="A42" s="23"/>
      <c r="B42" s="20" t="s">
        <v>963</v>
      </c>
      <c r="C42" s="20" t="s">
        <v>528</v>
      </c>
      <c r="D42" s="20" t="s">
        <v>964</v>
      </c>
      <c r="E42" s="22">
        <v>200000</v>
      </c>
      <c r="F42" s="22"/>
      <c r="G42" s="22"/>
    </row>
    <row r="43" ht="18.75" customHeight="1" spans="1:7">
      <c r="A43" s="23"/>
      <c r="B43" s="20" t="s">
        <v>963</v>
      </c>
      <c r="C43" s="20" t="s">
        <v>530</v>
      </c>
      <c r="D43" s="20" t="s">
        <v>964</v>
      </c>
      <c r="E43" s="22">
        <v>200000</v>
      </c>
      <c r="F43" s="22"/>
      <c r="G43" s="22"/>
    </row>
    <row r="44" ht="18.75" customHeight="1" spans="1:7">
      <c r="A44" s="23"/>
      <c r="B44" s="20" t="s">
        <v>963</v>
      </c>
      <c r="C44" s="20" t="s">
        <v>532</v>
      </c>
      <c r="D44" s="20" t="s">
        <v>964</v>
      </c>
      <c r="E44" s="22">
        <v>5500</v>
      </c>
      <c r="F44" s="22"/>
      <c r="G44" s="22"/>
    </row>
    <row r="45" ht="18.75" customHeight="1" spans="1:7">
      <c r="A45" s="23"/>
      <c r="B45" s="20" t="s">
        <v>963</v>
      </c>
      <c r="C45" s="20" t="s">
        <v>534</v>
      </c>
      <c r="D45" s="20" t="s">
        <v>964</v>
      </c>
      <c r="E45" s="22">
        <v>70000</v>
      </c>
      <c r="F45" s="22"/>
      <c r="G45" s="22"/>
    </row>
    <row r="46" ht="18.75" customHeight="1" spans="1:7">
      <c r="A46" s="23"/>
      <c r="B46" s="20" t="s">
        <v>963</v>
      </c>
      <c r="C46" s="20" t="s">
        <v>536</v>
      </c>
      <c r="D46" s="20" t="s">
        <v>964</v>
      </c>
      <c r="E46" s="22">
        <v>26000</v>
      </c>
      <c r="F46" s="22"/>
      <c r="G46" s="22"/>
    </row>
    <row r="47" ht="18.75" customHeight="1" spans="1:7">
      <c r="A47" s="23"/>
      <c r="B47" s="20" t="s">
        <v>963</v>
      </c>
      <c r="C47" s="20" t="s">
        <v>538</v>
      </c>
      <c r="D47" s="20" t="s">
        <v>964</v>
      </c>
      <c r="E47" s="22">
        <v>80000</v>
      </c>
      <c r="F47" s="22"/>
      <c r="G47" s="22"/>
    </row>
    <row r="48" ht="18.75" customHeight="1" spans="1:7">
      <c r="A48" s="23"/>
      <c r="B48" s="20" t="s">
        <v>963</v>
      </c>
      <c r="C48" s="20" t="s">
        <v>540</v>
      </c>
      <c r="D48" s="20" t="s">
        <v>964</v>
      </c>
      <c r="E48" s="22">
        <v>7300</v>
      </c>
      <c r="F48" s="22"/>
      <c r="G48" s="22"/>
    </row>
    <row r="49" ht="18.75" customHeight="1" spans="1:7">
      <c r="A49" s="23"/>
      <c r="B49" s="20" t="s">
        <v>963</v>
      </c>
      <c r="C49" s="20" t="s">
        <v>542</v>
      </c>
      <c r="D49" s="20" t="s">
        <v>964</v>
      </c>
      <c r="E49" s="22">
        <v>170000</v>
      </c>
      <c r="F49" s="22"/>
      <c r="G49" s="22"/>
    </row>
    <row r="50" ht="18.75" customHeight="1" spans="1:7">
      <c r="A50" s="23"/>
      <c r="B50" s="20" t="s">
        <v>963</v>
      </c>
      <c r="C50" s="20" t="s">
        <v>544</v>
      </c>
      <c r="D50" s="20" t="s">
        <v>964</v>
      </c>
      <c r="E50" s="22">
        <v>45000</v>
      </c>
      <c r="F50" s="22"/>
      <c r="G50" s="22"/>
    </row>
    <row r="51" ht="18.75" customHeight="1" spans="1:7">
      <c r="A51" s="23"/>
      <c r="B51" s="20" t="s">
        <v>963</v>
      </c>
      <c r="C51" s="20" t="s">
        <v>546</v>
      </c>
      <c r="D51" s="20" t="s">
        <v>964</v>
      </c>
      <c r="E51" s="22">
        <v>37200</v>
      </c>
      <c r="F51" s="22"/>
      <c r="G51" s="22"/>
    </row>
    <row r="52" ht="18.75" customHeight="1" spans="1:7">
      <c r="A52" s="23"/>
      <c r="B52" s="20" t="s">
        <v>963</v>
      </c>
      <c r="C52" s="20" t="s">
        <v>548</v>
      </c>
      <c r="D52" s="20" t="s">
        <v>964</v>
      </c>
      <c r="E52" s="22">
        <v>380600</v>
      </c>
      <c r="F52" s="22"/>
      <c r="G52" s="22"/>
    </row>
    <row r="53" ht="18.75" customHeight="1" spans="1:7">
      <c r="A53" s="23"/>
      <c r="B53" s="20" t="s">
        <v>963</v>
      </c>
      <c r="C53" s="20" t="s">
        <v>550</v>
      </c>
      <c r="D53" s="20" t="s">
        <v>964</v>
      </c>
      <c r="E53" s="22">
        <v>140000</v>
      </c>
      <c r="F53" s="22"/>
      <c r="G53" s="22"/>
    </row>
    <row r="54" ht="18.75" customHeight="1" spans="1:7">
      <c r="A54" s="23"/>
      <c r="B54" s="20" t="s">
        <v>963</v>
      </c>
      <c r="C54" s="20" t="s">
        <v>552</v>
      </c>
      <c r="D54" s="20" t="s">
        <v>964</v>
      </c>
      <c r="E54" s="22">
        <v>291983.7</v>
      </c>
      <c r="F54" s="22"/>
      <c r="G54" s="22"/>
    </row>
    <row r="55" ht="18.75" customHeight="1" spans="1:7">
      <c r="A55" s="23"/>
      <c r="B55" s="20" t="s">
        <v>963</v>
      </c>
      <c r="C55" s="20" t="s">
        <v>554</v>
      </c>
      <c r="D55" s="20" t="s">
        <v>964</v>
      </c>
      <c r="E55" s="22">
        <v>20000</v>
      </c>
      <c r="F55" s="22"/>
      <c r="G55" s="22"/>
    </row>
    <row r="56" ht="18.75" customHeight="1" spans="1:7">
      <c r="A56" s="23"/>
      <c r="B56" s="20" t="s">
        <v>963</v>
      </c>
      <c r="C56" s="20" t="s">
        <v>556</v>
      </c>
      <c r="D56" s="20" t="s">
        <v>964</v>
      </c>
      <c r="E56" s="22">
        <v>93022.14</v>
      </c>
      <c r="F56" s="22"/>
      <c r="G56" s="22"/>
    </row>
    <row r="57" ht="18.75" customHeight="1" spans="1:7">
      <c r="A57" s="23"/>
      <c r="B57" s="20" t="s">
        <v>963</v>
      </c>
      <c r="C57" s="20" t="s">
        <v>558</v>
      </c>
      <c r="D57" s="20" t="s">
        <v>964</v>
      </c>
      <c r="E57" s="22">
        <v>40000</v>
      </c>
      <c r="F57" s="22"/>
      <c r="G57" s="22"/>
    </row>
    <row r="58" ht="18.75" customHeight="1" spans="1:7">
      <c r="A58" s="23"/>
      <c r="B58" s="20" t="s">
        <v>963</v>
      </c>
      <c r="C58" s="20" t="s">
        <v>560</v>
      </c>
      <c r="D58" s="20" t="s">
        <v>964</v>
      </c>
      <c r="E58" s="22">
        <v>180000</v>
      </c>
      <c r="F58" s="22"/>
      <c r="G58" s="22"/>
    </row>
    <row r="59" ht="18.75" customHeight="1" spans="1:7">
      <c r="A59" s="23"/>
      <c r="B59" s="20" t="s">
        <v>963</v>
      </c>
      <c r="C59" s="20" t="s">
        <v>562</v>
      </c>
      <c r="D59" s="20" t="s">
        <v>964</v>
      </c>
      <c r="E59" s="22">
        <v>20000</v>
      </c>
      <c r="F59" s="22"/>
      <c r="G59" s="22"/>
    </row>
    <row r="60" ht="18.75" customHeight="1" spans="1:7">
      <c r="A60" s="23"/>
      <c r="B60" s="20" t="s">
        <v>963</v>
      </c>
      <c r="C60" s="20" t="s">
        <v>564</v>
      </c>
      <c r="D60" s="20" t="s">
        <v>964</v>
      </c>
      <c r="E60" s="22">
        <v>33040</v>
      </c>
      <c r="F60" s="22"/>
      <c r="G60" s="22"/>
    </row>
    <row r="61" ht="18.75" customHeight="1" spans="1:7">
      <c r="A61" s="23"/>
      <c r="B61" s="20" t="s">
        <v>963</v>
      </c>
      <c r="C61" s="20" t="s">
        <v>566</v>
      </c>
      <c r="D61" s="20" t="s">
        <v>964</v>
      </c>
      <c r="E61" s="22">
        <v>14000</v>
      </c>
      <c r="F61" s="22"/>
      <c r="G61" s="22"/>
    </row>
    <row r="62" ht="18.75" customHeight="1" spans="1:7">
      <c r="A62" s="23"/>
      <c r="B62" s="20" t="s">
        <v>963</v>
      </c>
      <c r="C62" s="20" t="s">
        <v>568</v>
      </c>
      <c r="D62" s="20" t="s">
        <v>964</v>
      </c>
      <c r="E62" s="22">
        <v>55161</v>
      </c>
      <c r="F62" s="22"/>
      <c r="G62" s="22"/>
    </row>
    <row r="63" ht="18.75" customHeight="1" spans="1:7">
      <c r="A63" s="23"/>
      <c r="B63" s="20" t="s">
        <v>963</v>
      </c>
      <c r="C63" s="20" t="s">
        <v>570</v>
      </c>
      <c r="D63" s="20" t="s">
        <v>964</v>
      </c>
      <c r="E63" s="22">
        <v>121300</v>
      </c>
      <c r="F63" s="22"/>
      <c r="G63" s="22"/>
    </row>
    <row r="64" ht="18.75" customHeight="1" spans="1:7">
      <c r="A64" s="23"/>
      <c r="B64" s="20" t="s">
        <v>963</v>
      </c>
      <c r="C64" s="20" t="s">
        <v>572</v>
      </c>
      <c r="D64" s="20" t="s">
        <v>964</v>
      </c>
      <c r="E64" s="22">
        <v>10000</v>
      </c>
      <c r="F64" s="22"/>
      <c r="G64" s="22"/>
    </row>
    <row r="65" ht="18.75" customHeight="1" spans="1:7">
      <c r="A65" s="23"/>
      <c r="B65" s="20" t="s">
        <v>963</v>
      </c>
      <c r="C65" s="20" t="s">
        <v>574</v>
      </c>
      <c r="D65" s="20" t="s">
        <v>964</v>
      </c>
      <c r="E65" s="22">
        <v>262540</v>
      </c>
      <c r="F65" s="22"/>
      <c r="G65" s="22"/>
    </row>
    <row r="66" ht="18.75" customHeight="1" spans="1:7">
      <c r="A66" s="23"/>
      <c r="B66" s="20" t="s">
        <v>963</v>
      </c>
      <c r="C66" s="20" t="s">
        <v>576</v>
      </c>
      <c r="D66" s="20" t="s">
        <v>964</v>
      </c>
      <c r="E66" s="22">
        <v>18940</v>
      </c>
      <c r="F66" s="22"/>
      <c r="G66" s="22"/>
    </row>
    <row r="67" ht="18.75" customHeight="1" spans="1:7">
      <c r="A67" s="23"/>
      <c r="B67" s="20" t="s">
        <v>963</v>
      </c>
      <c r="C67" s="20" t="s">
        <v>578</v>
      </c>
      <c r="D67" s="20" t="s">
        <v>964</v>
      </c>
      <c r="E67" s="22">
        <v>355000</v>
      </c>
      <c r="F67" s="22"/>
      <c r="G67" s="22"/>
    </row>
    <row r="68" ht="18.75" customHeight="1" spans="1:7">
      <c r="A68" s="23"/>
      <c r="B68" s="20" t="s">
        <v>963</v>
      </c>
      <c r="C68" s="20" t="s">
        <v>580</v>
      </c>
      <c r="D68" s="20" t="s">
        <v>964</v>
      </c>
      <c r="E68" s="22">
        <v>622200</v>
      </c>
      <c r="F68" s="22"/>
      <c r="G68" s="22"/>
    </row>
    <row r="69" ht="18.75" customHeight="1" spans="1:7">
      <c r="A69" s="23"/>
      <c r="B69" s="20" t="s">
        <v>963</v>
      </c>
      <c r="C69" s="20" t="s">
        <v>582</v>
      </c>
      <c r="D69" s="20" t="s">
        <v>964</v>
      </c>
      <c r="E69" s="22">
        <v>7360</v>
      </c>
      <c r="F69" s="22"/>
      <c r="G69" s="22"/>
    </row>
    <row r="70" ht="18.75" customHeight="1" spans="1:7">
      <c r="A70" s="23"/>
      <c r="B70" s="20" t="s">
        <v>963</v>
      </c>
      <c r="C70" s="20" t="s">
        <v>584</v>
      </c>
      <c r="D70" s="20" t="s">
        <v>964</v>
      </c>
      <c r="E70" s="22">
        <v>3000000</v>
      </c>
      <c r="F70" s="22"/>
      <c r="G70" s="22"/>
    </row>
    <row r="71" ht="18.75" customHeight="1" spans="1:7">
      <c r="A71" s="23"/>
      <c r="B71" s="20" t="s">
        <v>963</v>
      </c>
      <c r="C71" s="20" t="s">
        <v>586</v>
      </c>
      <c r="D71" s="20" t="s">
        <v>964</v>
      </c>
      <c r="E71" s="22">
        <v>1348300</v>
      </c>
      <c r="F71" s="22"/>
      <c r="G71" s="22"/>
    </row>
    <row r="72" ht="18.75" customHeight="1" spans="1:7">
      <c r="A72" s="23"/>
      <c r="B72" s="20" t="s">
        <v>963</v>
      </c>
      <c r="C72" s="20" t="s">
        <v>588</v>
      </c>
      <c r="D72" s="20" t="s">
        <v>964</v>
      </c>
      <c r="E72" s="22">
        <v>53000</v>
      </c>
      <c r="F72" s="22"/>
      <c r="G72" s="22"/>
    </row>
    <row r="73" ht="18.75" customHeight="1" spans="1:7">
      <c r="A73" s="23"/>
      <c r="B73" s="20" t="s">
        <v>963</v>
      </c>
      <c r="C73" s="20" t="s">
        <v>590</v>
      </c>
      <c r="D73" s="20" t="s">
        <v>964</v>
      </c>
      <c r="E73" s="22">
        <v>1000000</v>
      </c>
      <c r="F73" s="22"/>
      <c r="G73" s="22"/>
    </row>
    <row r="74" ht="18.75" customHeight="1" spans="1:7">
      <c r="A74" s="23"/>
      <c r="B74" s="20" t="s">
        <v>963</v>
      </c>
      <c r="C74" s="20" t="s">
        <v>592</v>
      </c>
      <c r="D74" s="20" t="s">
        <v>964</v>
      </c>
      <c r="E74" s="22">
        <v>187000</v>
      </c>
      <c r="F74" s="22"/>
      <c r="G74" s="22"/>
    </row>
    <row r="75" ht="18.75" customHeight="1" spans="1:7">
      <c r="A75" s="23"/>
      <c r="B75" s="20" t="s">
        <v>965</v>
      </c>
      <c r="C75" s="20" t="s">
        <v>639</v>
      </c>
      <c r="D75" s="20" t="s">
        <v>964</v>
      </c>
      <c r="E75" s="22">
        <v>30000</v>
      </c>
      <c r="F75" s="22"/>
      <c r="G75" s="22"/>
    </row>
    <row r="76" ht="18.75" customHeight="1" spans="1:7">
      <c r="A76" s="23"/>
      <c r="B76" s="20" t="s">
        <v>965</v>
      </c>
      <c r="C76" s="20" t="s">
        <v>641</v>
      </c>
      <c r="D76" s="20" t="s">
        <v>964</v>
      </c>
      <c r="E76" s="22">
        <v>14000</v>
      </c>
      <c r="F76" s="22"/>
      <c r="G76" s="22"/>
    </row>
    <row r="77" ht="18.75" customHeight="1" spans="1:7">
      <c r="A77" s="23"/>
      <c r="B77" s="20" t="s">
        <v>965</v>
      </c>
      <c r="C77" s="20" t="s">
        <v>643</v>
      </c>
      <c r="D77" s="20" t="s">
        <v>964</v>
      </c>
      <c r="E77" s="22">
        <v>28000</v>
      </c>
      <c r="F77" s="22"/>
      <c r="G77" s="22"/>
    </row>
    <row r="78" ht="18.75" customHeight="1" spans="1:7">
      <c r="A78" s="23"/>
      <c r="B78" s="20" t="s">
        <v>965</v>
      </c>
      <c r="C78" s="20" t="s">
        <v>645</v>
      </c>
      <c r="D78" s="20" t="s">
        <v>964</v>
      </c>
      <c r="E78" s="22">
        <v>100000</v>
      </c>
      <c r="F78" s="22"/>
      <c r="G78" s="22"/>
    </row>
    <row r="79" ht="18.75" customHeight="1" spans="1:7">
      <c r="A79" s="24" t="s">
        <v>55</v>
      </c>
      <c r="B79" s="25" t="s">
        <v>966</v>
      </c>
      <c r="C79" s="25"/>
      <c r="D79" s="26"/>
      <c r="E79" s="22">
        <v>12323046.35</v>
      </c>
      <c r="F79" s="22"/>
      <c r="G79" s="22"/>
    </row>
  </sheetData>
  <mergeCells count="11">
    <mergeCell ref="A2:G2"/>
    <mergeCell ref="A3:D3"/>
    <mergeCell ref="E4:G4"/>
    <mergeCell ref="A79:D79"/>
    <mergeCell ref="A4:A6"/>
    <mergeCell ref="B4:B6"/>
    <mergeCell ref="C4:C6"/>
    <mergeCell ref="D4:D6"/>
    <mergeCell ref="E5:E6"/>
    <mergeCell ref="F5:F6"/>
    <mergeCell ref="G5:G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selection activeCell="B7" sqref="B7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ht="17.25" customHeight="1" spans="1:1">
      <c r="A1" s="62" t="s">
        <v>52</v>
      </c>
    </row>
    <row r="2" ht="41.25" customHeight="1" spans="1:1">
      <c r="A2" s="40" t="str">
        <f>"2025"&amp;"年部门收入预算表"</f>
        <v>2025年部门收入预算表</v>
      </c>
    </row>
    <row r="3" ht="17.25" customHeight="1" spans="1:19">
      <c r="A3" s="43" t="str">
        <f>"单位名称："&amp;"寻甸回族彝族自治县柯渡镇人民政府"</f>
        <v>单位名称：寻甸回族彝族自治县柯渡镇人民政府</v>
      </c>
      <c r="S3" s="45" t="s">
        <v>1</v>
      </c>
    </row>
    <row r="4" ht="21.75" customHeight="1" spans="1:19">
      <c r="A4" s="184" t="s">
        <v>53</v>
      </c>
      <c r="B4" s="185" t="s">
        <v>54</v>
      </c>
      <c r="C4" s="185" t="s">
        <v>55</v>
      </c>
      <c r="D4" s="186" t="s">
        <v>56</v>
      </c>
      <c r="E4" s="186"/>
      <c r="F4" s="186"/>
      <c r="G4" s="186"/>
      <c r="H4" s="186"/>
      <c r="I4" s="133"/>
      <c r="J4" s="186"/>
      <c r="K4" s="186"/>
      <c r="L4" s="186"/>
      <c r="M4" s="186"/>
      <c r="N4" s="192"/>
      <c r="O4" s="186" t="s">
        <v>45</v>
      </c>
      <c r="P4" s="186"/>
      <c r="Q4" s="186"/>
      <c r="R4" s="186"/>
      <c r="S4" s="192"/>
    </row>
    <row r="5" ht="27" customHeight="1" spans="1:19">
      <c r="A5" s="187"/>
      <c r="B5" s="188"/>
      <c r="C5" s="188"/>
      <c r="D5" s="188" t="s">
        <v>57</v>
      </c>
      <c r="E5" s="188" t="s">
        <v>58</v>
      </c>
      <c r="F5" s="188" t="s">
        <v>59</v>
      </c>
      <c r="G5" s="188" t="s">
        <v>60</v>
      </c>
      <c r="H5" s="188" t="s">
        <v>61</v>
      </c>
      <c r="I5" s="193" t="s">
        <v>62</v>
      </c>
      <c r="J5" s="194"/>
      <c r="K5" s="194"/>
      <c r="L5" s="194"/>
      <c r="M5" s="194"/>
      <c r="N5" s="195"/>
      <c r="O5" s="188" t="s">
        <v>57</v>
      </c>
      <c r="P5" s="188" t="s">
        <v>58</v>
      </c>
      <c r="Q5" s="188" t="s">
        <v>59</v>
      </c>
      <c r="R5" s="188" t="s">
        <v>60</v>
      </c>
      <c r="S5" s="188" t="s">
        <v>63</v>
      </c>
    </row>
    <row r="6" ht="30" customHeight="1" spans="1:19">
      <c r="A6" s="189"/>
      <c r="B6" s="103"/>
      <c r="C6" s="113"/>
      <c r="D6" s="113"/>
      <c r="E6" s="113"/>
      <c r="F6" s="113"/>
      <c r="G6" s="113"/>
      <c r="H6" s="113"/>
      <c r="I6" s="68" t="s">
        <v>57</v>
      </c>
      <c r="J6" s="195" t="s">
        <v>64</v>
      </c>
      <c r="K6" s="195" t="s">
        <v>65</v>
      </c>
      <c r="L6" s="195" t="s">
        <v>66</v>
      </c>
      <c r="M6" s="195" t="s">
        <v>67</v>
      </c>
      <c r="N6" s="195" t="s">
        <v>68</v>
      </c>
      <c r="O6" s="196"/>
      <c r="P6" s="196"/>
      <c r="Q6" s="196"/>
      <c r="R6" s="196"/>
      <c r="S6" s="113"/>
    </row>
    <row r="7" ht="15" customHeight="1" spans="1:19">
      <c r="A7" s="190">
        <v>1</v>
      </c>
      <c r="B7" s="190">
        <v>2</v>
      </c>
      <c r="C7" s="190">
        <v>3</v>
      </c>
      <c r="D7" s="190">
        <v>4</v>
      </c>
      <c r="E7" s="190">
        <v>5</v>
      </c>
      <c r="F7" s="190">
        <v>6</v>
      </c>
      <c r="G7" s="190">
        <v>7</v>
      </c>
      <c r="H7" s="190">
        <v>8</v>
      </c>
      <c r="I7" s="68">
        <v>9</v>
      </c>
      <c r="J7" s="190">
        <v>10</v>
      </c>
      <c r="K7" s="190">
        <v>11</v>
      </c>
      <c r="L7" s="190">
        <v>12</v>
      </c>
      <c r="M7" s="190">
        <v>13</v>
      </c>
      <c r="N7" s="190">
        <v>14</v>
      </c>
      <c r="O7" s="190">
        <v>15</v>
      </c>
      <c r="P7" s="190">
        <v>16</v>
      </c>
      <c r="Q7" s="190">
        <v>17</v>
      </c>
      <c r="R7" s="190">
        <v>18</v>
      </c>
      <c r="S7" s="190">
        <v>19</v>
      </c>
    </row>
    <row r="8" ht="18" customHeight="1" spans="1:19">
      <c r="A8" s="20" t="s">
        <v>69</v>
      </c>
      <c r="B8" s="20" t="s">
        <v>70</v>
      </c>
      <c r="C8" s="108">
        <v>39273128.88</v>
      </c>
      <c r="D8" s="77">
        <v>38901451.68</v>
      </c>
      <c r="E8" s="77">
        <v>38051451.68</v>
      </c>
      <c r="F8" s="77">
        <v>850000</v>
      </c>
      <c r="G8" s="77"/>
      <c r="H8" s="77"/>
      <c r="I8" s="77"/>
      <c r="J8" s="77"/>
      <c r="K8" s="77"/>
      <c r="L8" s="77"/>
      <c r="M8" s="77"/>
      <c r="N8" s="77"/>
      <c r="O8" s="77">
        <v>371677.2</v>
      </c>
      <c r="P8" s="77">
        <v>370157.2</v>
      </c>
      <c r="Q8" s="77"/>
      <c r="R8" s="77">
        <v>1520</v>
      </c>
      <c r="S8" s="77"/>
    </row>
    <row r="9" ht="18" customHeight="1" spans="1:19">
      <c r="A9" s="131" t="s">
        <v>71</v>
      </c>
      <c r="B9" s="131" t="s">
        <v>70</v>
      </c>
      <c r="C9" s="108">
        <v>39273128.88</v>
      </c>
      <c r="D9" s="77">
        <v>38901451.68</v>
      </c>
      <c r="E9" s="77">
        <v>38051451.68</v>
      </c>
      <c r="F9" s="77">
        <v>850000</v>
      </c>
      <c r="G9" s="77"/>
      <c r="H9" s="77"/>
      <c r="I9" s="77"/>
      <c r="J9" s="77"/>
      <c r="K9" s="77"/>
      <c r="L9" s="77"/>
      <c r="M9" s="77"/>
      <c r="N9" s="77"/>
      <c r="O9" s="77">
        <v>371677.2</v>
      </c>
      <c r="P9" s="77">
        <v>370157.2</v>
      </c>
      <c r="Q9" s="77"/>
      <c r="R9" s="77">
        <v>1520</v>
      </c>
      <c r="S9" s="77"/>
    </row>
    <row r="10" ht="18" customHeight="1" spans="1:19">
      <c r="A10" s="48" t="s">
        <v>55</v>
      </c>
      <c r="B10" s="191"/>
      <c r="C10" s="77">
        <v>39273128.88</v>
      </c>
      <c r="D10" s="77">
        <v>38901451.68</v>
      </c>
      <c r="E10" s="77">
        <v>38051451.68</v>
      </c>
      <c r="F10" s="77">
        <v>850000</v>
      </c>
      <c r="G10" s="77"/>
      <c r="H10" s="77"/>
      <c r="I10" s="77"/>
      <c r="J10" s="77"/>
      <c r="K10" s="77"/>
      <c r="L10" s="77"/>
      <c r="M10" s="77"/>
      <c r="N10" s="77"/>
      <c r="O10" s="77">
        <v>371677.2</v>
      </c>
      <c r="P10" s="77">
        <v>370157.2</v>
      </c>
      <c r="Q10" s="77"/>
      <c r="R10" s="77">
        <v>1520</v>
      </c>
      <c r="S10" s="77"/>
    </row>
  </sheetData>
  <mergeCells count="20">
    <mergeCell ref="A1:S1"/>
    <mergeCell ref="A2:S2"/>
    <mergeCell ref="A3:B3"/>
    <mergeCell ref="D4:N4"/>
    <mergeCell ref="O4:S4"/>
    <mergeCell ref="I5:N5"/>
    <mergeCell ref="A10:B10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104"/>
  <sheetViews>
    <sheetView showGridLines="0" showZeros="0" workbookViewId="0">
      <selection activeCell="B7" sqref="B7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ht="17.25" customHeight="1" spans="1:1">
      <c r="A1" s="45" t="s">
        <v>72</v>
      </c>
    </row>
    <row r="2" ht="41.25" customHeight="1" spans="1:1">
      <c r="A2" s="40" t="str">
        <f>"2025"&amp;"年部门支出预算表"</f>
        <v>2025年部门支出预算表</v>
      </c>
    </row>
    <row r="3" ht="17.25" customHeight="1" spans="1:15">
      <c r="A3" s="43" t="str">
        <f>"单位名称："&amp;"寻甸回族彝族自治县柯渡镇人民政府"</f>
        <v>单位名称：寻甸回族彝族自治县柯渡镇人民政府</v>
      </c>
      <c r="O3" s="45" t="s">
        <v>1</v>
      </c>
    </row>
    <row r="4" ht="27" customHeight="1" spans="1:15">
      <c r="A4" s="170" t="s">
        <v>73</v>
      </c>
      <c r="B4" s="170" t="s">
        <v>74</v>
      </c>
      <c r="C4" s="170" t="s">
        <v>55</v>
      </c>
      <c r="D4" s="171" t="s">
        <v>58</v>
      </c>
      <c r="E4" s="172"/>
      <c r="F4" s="173"/>
      <c r="G4" s="174" t="s">
        <v>59</v>
      </c>
      <c r="H4" s="174" t="s">
        <v>60</v>
      </c>
      <c r="I4" s="174" t="s">
        <v>75</v>
      </c>
      <c r="J4" s="171" t="s">
        <v>62</v>
      </c>
      <c r="K4" s="172"/>
      <c r="L4" s="172"/>
      <c r="M4" s="172"/>
      <c r="N4" s="180"/>
      <c r="O4" s="181"/>
    </row>
    <row r="5" ht="42" customHeight="1" spans="1:15">
      <c r="A5" s="175"/>
      <c r="B5" s="175"/>
      <c r="C5" s="176"/>
      <c r="D5" s="177" t="s">
        <v>57</v>
      </c>
      <c r="E5" s="177" t="s">
        <v>76</v>
      </c>
      <c r="F5" s="177" t="s">
        <v>77</v>
      </c>
      <c r="G5" s="176"/>
      <c r="H5" s="176"/>
      <c r="I5" s="182"/>
      <c r="J5" s="177" t="s">
        <v>57</v>
      </c>
      <c r="K5" s="164" t="s">
        <v>78</v>
      </c>
      <c r="L5" s="164" t="s">
        <v>79</v>
      </c>
      <c r="M5" s="164" t="s">
        <v>80</v>
      </c>
      <c r="N5" s="164" t="s">
        <v>81</v>
      </c>
      <c r="O5" s="164" t="s">
        <v>82</v>
      </c>
    </row>
    <row r="6" ht="18" customHeight="1" spans="1:15">
      <c r="A6" s="51" t="s">
        <v>83</v>
      </c>
      <c r="B6" s="51" t="s">
        <v>84</v>
      </c>
      <c r="C6" s="51" t="s">
        <v>85</v>
      </c>
      <c r="D6" s="54" t="s">
        <v>86</v>
      </c>
      <c r="E6" s="54" t="s">
        <v>87</v>
      </c>
      <c r="F6" s="54" t="s">
        <v>88</v>
      </c>
      <c r="G6" s="54" t="s">
        <v>89</v>
      </c>
      <c r="H6" s="54" t="s">
        <v>90</v>
      </c>
      <c r="I6" s="54" t="s">
        <v>91</v>
      </c>
      <c r="J6" s="54" t="s">
        <v>92</v>
      </c>
      <c r="K6" s="54" t="s">
        <v>93</v>
      </c>
      <c r="L6" s="54" t="s">
        <v>94</v>
      </c>
      <c r="M6" s="54" t="s">
        <v>95</v>
      </c>
      <c r="N6" s="51" t="s">
        <v>96</v>
      </c>
      <c r="O6" s="54" t="s">
        <v>97</v>
      </c>
    </row>
    <row r="7" ht="21" customHeight="1" spans="1:15">
      <c r="A7" s="55" t="s">
        <v>98</v>
      </c>
      <c r="B7" s="55" t="s">
        <v>99</v>
      </c>
      <c r="C7" s="77">
        <v>15179473.22</v>
      </c>
      <c r="D7" s="77">
        <v>15179473.22</v>
      </c>
      <c r="E7" s="77">
        <v>14485493</v>
      </c>
      <c r="F7" s="77">
        <v>693980.22</v>
      </c>
      <c r="G7" s="77"/>
      <c r="H7" s="77"/>
      <c r="I7" s="77"/>
      <c r="J7" s="77"/>
      <c r="K7" s="77"/>
      <c r="L7" s="77"/>
      <c r="M7" s="77"/>
      <c r="N7" s="77"/>
      <c r="O7" s="77"/>
    </row>
    <row r="8" ht="21" customHeight="1" spans="1:15">
      <c r="A8" s="178" t="s">
        <v>100</v>
      </c>
      <c r="B8" s="178" t="s">
        <v>101</v>
      </c>
      <c r="C8" s="77">
        <v>190640</v>
      </c>
      <c r="D8" s="77">
        <v>190640</v>
      </c>
      <c r="E8" s="77">
        <v>39200</v>
      </c>
      <c r="F8" s="77">
        <v>151440</v>
      </c>
      <c r="G8" s="77"/>
      <c r="H8" s="77"/>
      <c r="I8" s="77"/>
      <c r="J8" s="77"/>
      <c r="K8" s="77"/>
      <c r="L8" s="77"/>
      <c r="M8" s="77"/>
      <c r="N8" s="77"/>
      <c r="O8" s="77"/>
    </row>
    <row r="9" ht="21" customHeight="1" spans="1:15">
      <c r="A9" s="179" t="s">
        <v>102</v>
      </c>
      <c r="B9" s="179" t="s">
        <v>103</v>
      </c>
      <c r="C9" s="77">
        <v>39200</v>
      </c>
      <c r="D9" s="77">
        <v>39200</v>
      </c>
      <c r="E9" s="77">
        <v>39200</v>
      </c>
      <c r="F9" s="77"/>
      <c r="G9" s="77"/>
      <c r="H9" s="77"/>
      <c r="I9" s="77"/>
      <c r="J9" s="77"/>
      <c r="K9" s="77"/>
      <c r="L9" s="77"/>
      <c r="M9" s="77"/>
      <c r="N9" s="77"/>
      <c r="O9" s="77"/>
    </row>
    <row r="10" ht="21" customHeight="1" spans="1:15">
      <c r="A10" s="179" t="s">
        <v>104</v>
      </c>
      <c r="B10" s="179" t="s">
        <v>105</v>
      </c>
      <c r="C10" s="77">
        <v>8440</v>
      </c>
      <c r="D10" s="77">
        <v>8440</v>
      </c>
      <c r="E10" s="77"/>
      <c r="F10" s="77">
        <v>8440</v>
      </c>
      <c r="G10" s="77"/>
      <c r="H10" s="77"/>
      <c r="I10" s="77"/>
      <c r="J10" s="77"/>
      <c r="K10" s="77"/>
      <c r="L10" s="77"/>
      <c r="M10" s="77"/>
      <c r="N10" s="77"/>
      <c r="O10" s="77"/>
    </row>
    <row r="11" ht="21" customHeight="1" spans="1:15">
      <c r="A11" s="179" t="s">
        <v>106</v>
      </c>
      <c r="B11" s="179" t="s">
        <v>107</v>
      </c>
      <c r="C11" s="77">
        <v>60000</v>
      </c>
      <c r="D11" s="77">
        <v>60000</v>
      </c>
      <c r="E11" s="77"/>
      <c r="F11" s="77">
        <v>60000</v>
      </c>
      <c r="G11" s="77"/>
      <c r="H11" s="77"/>
      <c r="I11" s="77"/>
      <c r="J11" s="77"/>
      <c r="K11" s="77"/>
      <c r="L11" s="77"/>
      <c r="M11" s="77"/>
      <c r="N11" s="77"/>
      <c r="O11" s="77"/>
    </row>
    <row r="12" ht="21" customHeight="1" spans="1:15">
      <c r="A12" s="179" t="s">
        <v>108</v>
      </c>
      <c r="B12" s="179" t="s">
        <v>109</v>
      </c>
      <c r="C12" s="77">
        <v>83000</v>
      </c>
      <c r="D12" s="77">
        <v>83000</v>
      </c>
      <c r="E12" s="77"/>
      <c r="F12" s="77">
        <v>83000</v>
      </c>
      <c r="G12" s="77"/>
      <c r="H12" s="77"/>
      <c r="I12" s="77"/>
      <c r="J12" s="77"/>
      <c r="K12" s="77"/>
      <c r="L12" s="77"/>
      <c r="M12" s="77"/>
      <c r="N12" s="77"/>
      <c r="O12" s="77"/>
    </row>
    <row r="13" ht="21" customHeight="1" spans="1:15">
      <c r="A13" s="178" t="s">
        <v>110</v>
      </c>
      <c r="B13" s="178" t="s">
        <v>111</v>
      </c>
      <c r="C13" s="77">
        <v>9900</v>
      </c>
      <c r="D13" s="77">
        <v>9900</v>
      </c>
      <c r="E13" s="77"/>
      <c r="F13" s="77">
        <v>9900</v>
      </c>
      <c r="G13" s="77"/>
      <c r="H13" s="77"/>
      <c r="I13" s="77"/>
      <c r="J13" s="77"/>
      <c r="K13" s="77"/>
      <c r="L13" s="77"/>
      <c r="M13" s="77"/>
      <c r="N13" s="77"/>
      <c r="O13" s="77"/>
    </row>
    <row r="14" ht="21" customHeight="1" spans="1:15">
      <c r="A14" s="179" t="s">
        <v>112</v>
      </c>
      <c r="B14" s="179" t="s">
        <v>113</v>
      </c>
      <c r="C14" s="77">
        <v>9900</v>
      </c>
      <c r="D14" s="77">
        <v>9900</v>
      </c>
      <c r="E14" s="77"/>
      <c r="F14" s="77">
        <v>9900</v>
      </c>
      <c r="G14" s="77"/>
      <c r="H14" s="77"/>
      <c r="I14" s="77"/>
      <c r="J14" s="77"/>
      <c r="K14" s="77"/>
      <c r="L14" s="77"/>
      <c r="M14" s="77"/>
      <c r="N14" s="77"/>
      <c r="O14" s="77"/>
    </row>
    <row r="15" ht="21" customHeight="1" spans="1:15">
      <c r="A15" s="178" t="s">
        <v>114</v>
      </c>
      <c r="B15" s="178" t="s">
        <v>115</v>
      </c>
      <c r="C15" s="77">
        <v>5459397</v>
      </c>
      <c r="D15" s="77">
        <v>5459397</v>
      </c>
      <c r="E15" s="77">
        <v>5429397</v>
      </c>
      <c r="F15" s="77">
        <v>30000</v>
      </c>
      <c r="G15" s="77"/>
      <c r="H15" s="77"/>
      <c r="I15" s="77"/>
      <c r="J15" s="77"/>
      <c r="K15" s="77"/>
      <c r="L15" s="77"/>
      <c r="M15" s="77"/>
      <c r="N15" s="77"/>
      <c r="O15" s="77"/>
    </row>
    <row r="16" ht="21" customHeight="1" spans="1:15">
      <c r="A16" s="179" t="s">
        <v>116</v>
      </c>
      <c r="B16" s="179" t="s">
        <v>103</v>
      </c>
      <c r="C16" s="77">
        <v>5459397</v>
      </c>
      <c r="D16" s="77">
        <v>5459397</v>
      </c>
      <c r="E16" s="77">
        <v>5429397</v>
      </c>
      <c r="F16" s="77">
        <v>30000</v>
      </c>
      <c r="G16" s="77"/>
      <c r="H16" s="77"/>
      <c r="I16" s="77"/>
      <c r="J16" s="77"/>
      <c r="K16" s="77"/>
      <c r="L16" s="77"/>
      <c r="M16" s="77"/>
      <c r="N16" s="77"/>
      <c r="O16" s="77"/>
    </row>
    <row r="17" ht="21" customHeight="1" spans="1:15">
      <c r="A17" s="178" t="s">
        <v>117</v>
      </c>
      <c r="B17" s="178" t="s">
        <v>118</v>
      </c>
      <c r="C17" s="77">
        <v>26584</v>
      </c>
      <c r="D17" s="77">
        <v>26584</v>
      </c>
      <c r="E17" s="77"/>
      <c r="F17" s="77">
        <v>26584</v>
      </c>
      <c r="G17" s="77"/>
      <c r="H17" s="77"/>
      <c r="I17" s="77"/>
      <c r="J17" s="77"/>
      <c r="K17" s="77"/>
      <c r="L17" s="77"/>
      <c r="M17" s="77"/>
      <c r="N17" s="77"/>
      <c r="O17" s="77"/>
    </row>
    <row r="18" ht="21" customHeight="1" spans="1:15">
      <c r="A18" s="179" t="s">
        <v>119</v>
      </c>
      <c r="B18" s="179" t="s">
        <v>120</v>
      </c>
      <c r="C18" s="77">
        <v>26584</v>
      </c>
      <c r="D18" s="77">
        <v>26584</v>
      </c>
      <c r="E18" s="77"/>
      <c r="F18" s="77">
        <v>26584</v>
      </c>
      <c r="G18" s="77"/>
      <c r="H18" s="77"/>
      <c r="I18" s="77"/>
      <c r="J18" s="77"/>
      <c r="K18" s="77"/>
      <c r="L18" s="77"/>
      <c r="M18" s="77"/>
      <c r="N18" s="77"/>
      <c r="O18" s="77"/>
    </row>
    <row r="19" ht="21" customHeight="1" spans="1:15">
      <c r="A19" s="178" t="s">
        <v>121</v>
      </c>
      <c r="B19" s="178" t="s">
        <v>122</v>
      </c>
      <c r="C19" s="77">
        <v>10000</v>
      </c>
      <c r="D19" s="77">
        <v>10000</v>
      </c>
      <c r="E19" s="77"/>
      <c r="F19" s="77">
        <v>10000</v>
      </c>
      <c r="G19" s="77"/>
      <c r="H19" s="77"/>
      <c r="I19" s="77"/>
      <c r="J19" s="77"/>
      <c r="K19" s="77"/>
      <c r="L19" s="77"/>
      <c r="M19" s="77"/>
      <c r="N19" s="77"/>
      <c r="O19" s="77"/>
    </row>
    <row r="20" ht="21" customHeight="1" spans="1:15">
      <c r="A20" s="179" t="s">
        <v>123</v>
      </c>
      <c r="B20" s="179" t="s">
        <v>124</v>
      </c>
      <c r="C20" s="77">
        <v>10000</v>
      </c>
      <c r="D20" s="77">
        <v>10000</v>
      </c>
      <c r="E20" s="77"/>
      <c r="F20" s="77">
        <v>10000</v>
      </c>
      <c r="G20" s="77"/>
      <c r="H20" s="77"/>
      <c r="I20" s="77"/>
      <c r="J20" s="77"/>
      <c r="K20" s="77"/>
      <c r="L20" s="77"/>
      <c r="M20" s="77"/>
      <c r="N20" s="77"/>
      <c r="O20" s="77"/>
    </row>
    <row r="21" ht="21" customHeight="1" spans="1:15">
      <c r="A21" s="178" t="s">
        <v>125</v>
      </c>
      <c r="B21" s="178" t="s">
        <v>126</v>
      </c>
      <c r="C21" s="77">
        <v>466056.22</v>
      </c>
      <c r="D21" s="77">
        <v>466056.22</v>
      </c>
      <c r="E21" s="77"/>
      <c r="F21" s="77">
        <v>466056.22</v>
      </c>
      <c r="G21" s="77"/>
      <c r="H21" s="77"/>
      <c r="I21" s="77"/>
      <c r="J21" s="77"/>
      <c r="K21" s="77"/>
      <c r="L21" s="77"/>
      <c r="M21" s="77"/>
      <c r="N21" s="77"/>
      <c r="O21" s="77"/>
    </row>
    <row r="22" ht="21" customHeight="1" spans="1:15">
      <c r="A22" s="179" t="s">
        <v>127</v>
      </c>
      <c r="B22" s="179" t="s">
        <v>128</v>
      </c>
      <c r="C22" s="77">
        <v>436056.22</v>
      </c>
      <c r="D22" s="77">
        <v>436056.22</v>
      </c>
      <c r="E22" s="77"/>
      <c r="F22" s="77">
        <v>436056.22</v>
      </c>
      <c r="G22" s="77"/>
      <c r="H22" s="77"/>
      <c r="I22" s="77"/>
      <c r="J22" s="77"/>
      <c r="K22" s="77"/>
      <c r="L22" s="77"/>
      <c r="M22" s="77"/>
      <c r="N22" s="77"/>
      <c r="O22" s="77"/>
    </row>
    <row r="23" ht="21" customHeight="1" spans="1:15">
      <c r="A23" s="179" t="s">
        <v>129</v>
      </c>
      <c r="B23" s="179" t="s">
        <v>130</v>
      </c>
      <c r="C23" s="77">
        <v>30000</v>
      </c>
      <c r="D23" s="77">
        <v>30000</v>
      </c>
      <c r="E23" s="77"/>
      <c r="F23" s="77">
        <v>30000</v>
      </c>
      <c r="G23" s="77"/>
      <c r="H23" s="77"/>
      <c r="I23" s="77"/>
      <c r="J23" s="77"/>
      <c r="K23" s="77"/>
      <c r="L23" s="77"/>
      <c r="M23" s="77"/>
      <c r="N23" s="77"/>
      <c r="O23" s="77"/>
    </row>
    <row r="24" ht="21" customHeight="1" spans="1:15">
      <c r="A24" s="178" t="s">
        <v>131</v>
      </c>
      <c r="B24" s="178" t="s">
        <v>132</v>
      </c>
      <c r="C24" s="77">
        <v>9016896</v>
      </c>
      <c r="D24" s="77">
        <v>9016896</v>
      </c>
      <c r="E24" s="77">
        <v>9016896</v>
      </c>
      <c r="F24" s="77"/>
      <c r="G24" s="77"/>
      <c r="H24" s="77"/>
      <c r="I24" s="77"/>
      <c r="J24" s="77"/>
      <c r="K24" s="77"/>
      <c r="L24" s="77"/>
      <c r="M24" s="77"/>
      <c r="N24" s="77"/>
      <c r="O24" s="77"/>
    </row>
    <row r="25" ht="21" customHeight="1" spans="1:15">
      <c r="A25" s="179" t="s">
        <v>133</v>
      </c>
      <c r="B25" s="179" t="s">
        <v>134</v>
      </c>
      <c r="C25" s="77">
        <v>9016896</v>
      </c>
      <c r="D25" s="77">
        <v>9016896</v>
      </c>
      <c r="E25" s="77">
        <v>9016896</v>
      </c>
      <c r="F25" s="77"/>
      <c r="G25" s="77"/>
      <c r="H25" s="77"/>
      <c r="I25" s="77"/>
      <c r="J25" s="77"/>
      <c r="K25" s="77"/>
      <c r="L25" s="77"/>
      <c r="M25" s="77"/>
      <c r="N25" s="77"/>
      <c r="O25" s="77"/>
    </row>
    <row r="26" ht="21" customHeight="1" spans="1:15">
      <c r="A26" s="55" t="s">
        <v>135</v>
      </c>
      <c r="B26" s="55" t="s">
        <v>136</v>
      </c>
      <c r="C26" s="77">
        <v>10000</v>
      </c>
      <c r="D26" s="77">
        <v>10000</v>
      </c>
      <c r="E26" s="77">
        <v>10000</v>
      </c>
      <c r="F26" s="77"/>
      <c r="G26" s="77"/>
      <c r="H26" s="77"/>
      <c r="I26" s="77"/>
      <c r="J26" s="77"/>
      <c r="K26" s="77"/>
      <c r="L26" s="77"/>
      <c r="M26" s="77"/>
      <c r="N26" s="77"/>
      <c r="O26" s="77"/>
    </row>
    <row r="27" ht="21" customHeight="1" spans="1:15">
      <c r="A27" s="178" t="s">
        <v>137</v>
      </c>
      <c r="B27" s="178" t="s">
        <v>138</v>
      </c>
      <c r="C27" s="77">
        <v>10000</v>
      </c>
      <c r="D27" s="77">
        <v>10000</v>
      </c>
      <c r="E27" s="77">
        <v>10000</v>
      </c>
      <c r="F27" s="77"/>
      <c r="G27" s="77"/>
      <c r="H27" s="77"/>
      <c r="I27" s="77"/>
      <c r="J27" s="77"/>
      <c r="K27" s="77"/>
      <c r="L27" s="77"/>
      <c r="M27" s="77"/>
      <c r="N27" s="77"/>
      <c r="O27" s="77"/>
    </row>
    <row r="28" ht="21" customHeight="1" spans="1:15">
      <c r="A28" s="179" t="s">
        <v>139</v>
      </c>
      <c r="B28" s="179" t="s">
        <v>140</v>
      </c>
      <c r="C28" s="77">
        <v>10000</v>
      </c>
      <c r="D28" s="77">
        <v>10000</v>
      </c>
      <c r="E28" s="77">
        <v>10000</v>
      </c>
      <c r="F28" s="77"/>
      <c r="G28" s="77"/>
      <c r="H28" s="77"/>
      <c r="I28" s="77"/>
      <c r="J28" s="77"/>
      <c r="K28" s="77"/>
      <c r="L28" s="77"/>
      <c r="M28" s="77"/>
      <c r="N28" s="77"/>
      <c r="O28" s="77"/>
    </row>
    <row r="29" ht="21" customHeight="1" spans="1:15">
      <c r="A29" s="55" t="s">
        <v>141</v>
      </c>
      <c r="B29" s="55" t="s">
        <v>142</v>
      </c>
      <c r="C29" s="77">
        <v>58800</v>
      </c>
      <c r="D29" s="77">
        <v>58800</v>
      </c>
      <c r="E29" s="77"/>
      <c r="F29" s="77">
        <v>58800</v>
      </c>
      <c r="G29" s="77"/>
      <c r="H29" s="77"/>
      <c r="I29" s="77"/>
      <c r="J29" s="77"/>
      <c r="K29" s="77"/>
      <c r="L29" s="77"/>
      <c r="M29" s="77"/>
      <c r="N29" s="77"/>
      <c r="O29" s="77"/>
    </row>
    <row r="30" ht="21" customHeight="1" spans="1:15">
      <c r="A30" s="178" t="s">
        <v>143</v>
      </c>
      <c r="B30" s="178" t="s">
        <v>144</v>
      </c>
      <c r="C30" s="77">
        <v>58800</v>
      </c>
      <c r="D30" s="77">
        <v>58800</v>
      </c>
      <c r="E30" s="77"/>
      <c r="F30" s="77">
        <v>58800</v>
      </c>
      <c r="G30" s="77"/>
      <c r="H30" s="77"/>
      <c r="I30" s="77"/>
      <c r="J30" s="77"/>
      <c r="K30" s="77"/>
      <c r="L30" s="77"/>
      <c r="M30" s="77"/>
      <c r="N30" s="77"/>
      <c r="O30" s="77"/>
    </row>
    <row r="31" ht="21" customHeight="1" spans="1:15">
      <c r="A31" s="179" t="s">
        <v>145</v>
      </c>
      <c r="B31" s="179" t="s">
        <v>144</v>
      </c>
      <c r="C31" s="77">
        <v>58800</v>
      </c>
      <c r="D31" s="77">
        <v>58800</v>
      </c>
      <c r="E31" s="77"/>
      <c r="F31" s="77">
        <v>58800</v>
      </c>
      <c r="G31" s="77"/>
      <c r="H31" s="77"/>
      <c r="I31" s="77"/>
      <c r="J31" s="77"/>
      <c r="K31" s="77"/>
      <c r="L31" s="77"/>
      <c r="M31" s="77"/>
      <c r="N31" s="77"/>
      <c r="O31" s="77"/>
    </row>
    <row r="32" ht="21" customHeight="1" spans="1:15">
      <c r="A32" s="55" t="s">
        <v>146</v>
      </c>
      <c r="B32" s="55" t="s">
        <v>147</v>
      </c>
      <c r="C32" s="77">
        <v>1035632.49</v>
      </c>
      <c r="D32" s="77">
        <v>1035632.49</v>
      </c>
      <c r="E32" s="77"/>
      <c r="F32" s="77">
        <v>1035632.49</v>
      </c>
      <c r="G32" s="77"/>
      <c r="H32" s="77"/>
      <c r="I32" s="77"/>
      <c r="J32" s="77"/>
      <c r="K32" s="77"/>
      <c r="L32" s="77"/>
      <c r="M32" s="77"/>
      <c r="N32" s="77"/>
      <c r="O32" s="77"/>
    </row>
    <row r="33" ht="21" customHeight="1" spans="1:15">
      <c r="A33" s="178" t="s">
        <v>148</v>
      </c>
      <c r="B33" s="178" t="s">
        <v>149</v>
      </c>
      <c r="C33" s="77">
        <v>863075.29</v>
      </c>
      <c r="D33" s="77">
        <v>863075.29</v>
      </c>
      <c r="E33" s="77"/>
      <c r="F33" s="77">
        <v>863075.29</v>
      </c>
      <c r="G33" s="77"/>
      <c r="H33" s="77"/>
      <c r="I33" s="77"/>
      <c r="J33" s="77"/>
      <c r="K33" s="77"/>
      <c r="L33" s="77"/>
      <c r="M33" s="77"/>
      <c r="N33" s="77"/>
      <c r="O33" s="77"/>
    </row>
    <row r="34" ht="21" customHeight="1" spans="1:15">
      <c r="A34" s="179" t="s">
        <v>150</v>
      </c>
      <c r="B34" s="179" t="s">
        <v>151</v>
      </c>
      <c r="C34" s="77">
        <v>863075.29</v>
      </c>
      <c r="D34" s="77">
        <v>863075.29</v>
      </c>
      <c r="E34" s="77"/>
      <c r="F34" s="77">
        <v>863075.29</v>
      </c>
      <c r="G34" s="77"/>
      <c r="H34" s="77"/>
      <c r="I34" s="77"/>
      <c r="J34" s="77"/>
      <c r="K34" s="77"/>
      <c r="L34" s="77"/>
      <c r="M34" s="77"/>
      <c r="N34" s="77"/>
      <c r="O34" s="77"/>
    </row>
    <row r="35" ht="21" customHeight="1" spans="1:15">
      <c r="A35" s="178" t="s">
        <v>152</v>
      </c>
      <c r="B35" s="178" t="s">
        <v>153</v>
      </c>
      <c r="C35" s="77">
        <v>100000</v>
      </c>
      <c r="D35" s="77">
        <v>100000</v>
      </c>
      <c r="E35" s="77"/>
      <c r="F35" s="77">
        <v>100000</v>
      </c>
      <c r="G35" s="77"/>
      <c r="H35" s="77"/>
      <c r="I35" s="77"/>
      <c r="J35" s="77"/>
      <c r="K35" s="77"/>
      <c r="L35" s="77"/>
      <c r="M35" s="77"/>
      <c r="N35" s="77"/>
      <c r="O35" s="77"/>
    </row>
    <row r="36" ht="21" customHeight="1" spans="1:15">
      <c r="A36" s="179" t="s">
        <v>154</v>
      </c>
      <c r="B36" s="179" t="s">
        <v>155</v>
      </c>
      <c r="C36" s="77">
        <v>100000</v>
      </c>
      <c r="D36" s="77">
        <v>100000</v>
      </c>
      <c r="E36" s="77"/>
      <c r="F36" s="77">
        <v>100000</v>
      </c>
      <c r="G36" s="77"/>
      <c r="H36" s="77"/>
      <c r="I36" s="77"/>
      <c r="J36" s="77"/>
      <c r="K36" s="77"/>
      <c r="L36" s="77"/>
      <c r="M36" s="77"/>
      <c r="N36" s="77"/>
      <c r="O36" s="77"/>
    </row>
    <row r="37" ht="21" customHeight="1" spans="1:15">
      <c r="A37" s="178" t="s">
        <v>156</v>
      </c>
      <c r="B37" s="178" t="s">
        <v>157</v>
      </c>
      <c r="C37" s="77">
        <v>24224.4</v>
      </c>
      <c r="D37" s="77">
        <v>24224.4</v>
      </c>
      <c r="E37" s="77"/>
      <c r="F37" s="77">
        <v>24224.4</v>
      </c>
      <c r="G37" s="77"/>
      <c r="H37" s="77"/>
      <c r="I37" s="77"/>
      <c r="J37" s="77"/>
      <c r="K37" s="77"/>
      <c r="L37" s="77"/>
      <c r="M37" s="77"/>
      <c r="N37" s="77"/>
      <c r="O37" s="77"/>
    </row>
    <row r="38" ht="21" customHeight="1" spans="1:15">
      <c r="A38" s="179" t="s">
        <v>158</v>
      </c>
      <c r="B38" s="179" t="s">
        <v>159</v>
      </c>
      <c r="C38" s="77">
        <v>24224.4</v>
      </c>
      <c r="D38" s="77">
        <v>24224.4</v>
      </c>
      <c r="E38" s="77"/>
      <c r="F38" s="77">
        <v>24224.4</v>
      </c>
      <c r="G38" s="77"/>
      <c r="H38" s="77"/>
      <c r="I38" s="77"/>
      <c r="J38" s="77"/>
      <c r="K38" s="77"/>
      <c r="L38" s="77"/>
      <c r="M38" s="77"/>
      <c r="N38" s="77"/>
      <c r="O38" s="77"/>
    </row>
    <row r="39" ht="21" customHeight="1" spans="1:15">
      <c r="A39" s="178" t="s">
        <v>160</v>
      </c>
      <c r="B39" s="178" t="s">
        <v>161</v>
      </c>
      <c r="C39" s="77">
        <v>48332.8</v>
      </c>
      <c r="D39" s="77">
        <v>48332.8</v>
      </c>
      <c r="E39" s="77"/>
      <c r="F39" s="77">
        <v>48332.8</v>
      </c>
      <c r="G39" s="77"/>
      <c r="H39" s="77"/>
      <c r="I39" s="77"/>
      <c r="J39" s="77"/>
      <c r="K39" s="77"/>
      <c r="L39" s="77"/>
      <c r="M39" s="77"/>
      <c r="N39" s="77"/>
      <c r="O39" s="77"/>
    </row>
    <row r="40" ht="21" customHeight="1" spans="1:15">
      <c r="A40" s="179" t="s">
        <v>162</v>
      </c>
      <c r="B40" s="179" t="s">
        <v>161</v>
      </c>
      <c r="C40" s="77">
        <v>48332.8</v>
      </c>
      <c r="D40" s="77">
        <v>48332.8</v>
      </c>
      <c r="E40" s="77"/>
      <c r="F40" s="77">
        <v>48332.8</v>
      </c>
      <c r="G40" s="77"/>
      <c r="H40" s="77"/>
      <c r="I40" s="77"/>
      <c r="J40" s="77"/>
      <c r="K40" s="77"/>
      <c r="L40" s="77"/>
      <c r="M40" s="77"/>
      <c r="N40" s="77"/>
      <c r="O40" s="77"/>
    </row>
    <row r="41" ht="21" customHeight="1" spans="1:15">
      <c r="A41" s="55" t="s">
        <v>163</v>
      </c>
      <c r="B41" s="55" t="s">
        <v>164</v>
      </c>
      <c r="C41" s="77">
        <v>1870527.04</v>
      </c>
      <c r="D41" s="77">
        <v>1870527.04</v>
      </c>
      <c r="E41" s="77">
        <v>1818827.04</v>
      </c>
      <c r="F41" s="77">
        <v>51700</v>
      </c>
      <c r="G41" s="77"/>
      <c r="H41" s="77"/>
      <c r="I41" s="77"/>
      <c r="J41" s="77"/>
      <c r="K41" s="77"/>
      <c r="L41" s="77"/>
      <c r="M41" s="77"/>
      <c r="N41" s="77"/>
      <c r="O41" s="77"/>
    </row>
    <row r="42" ht="21" customHeight="1" spans="1:15">
      <c r="A42" s="178" t="s">
        <v>165</v>
      </c>
      <c r="B42" s="178" t="s">
        <v>166</v>
      </c>
      <c r="C42" s="77">
        <v>1730063.04</v>
      </c>
      <c r="D42" s="77">
        <v>1730063.04</v>
      </c>
      <c r="E42" s="77">
        <v>1730063.04</v>
      </c>
      <c r="F42" s="77"/>
      <c r="G42" s="77"/>
      <c r="H42" s="77"/>
      <c r="I42" s="77"/>
      <c r="J42" s="77"/>
      <c r="K42" s="77"/>
      <c r="L42" s="77"/>
      <c r="M42" s="77"/>
      <c r="N42" s="77"/>
      <c r="O42" s="77"/>
    </row>
    <row r="43" ht="21" customHeight="1" spans="1:15">
      <c r="A43" s="179" t="s">
        <v>167</v>
      </c>
      <c r="B43" s="179" t="s">
        <v>168</v>
      </c>
      <c r="C43" s="77">
        <v>1556063.04</v>
      </c>
      <c r="D43" s="77">
        <v>1556063.04</v>
      </c>
      <c r="E43" s="77">
        <v>1556063.04</v>
      </c>
      <c r="F43" s="77"/>
      <c r="G43" s="77"/>
      <c r="H43" s="77"/>
      <c r="I43" s="77"/>
      <c r="J43" s="77"/>
      <c r="K43" s="77"/>
      <c r="L43" s="77"/>
      <c r="M43" s="77"/>
      <c r="N43" s="77"/>
      <c r="O43" s="77"/>
    </row>
    <row r="44" ht="21" customHeight="1" spans="1:15">
      <c r="A44" s="179" t="s">
        <v>169</v>
      </c>
      <c r="B44" s="179" t="s">
        <v>170</v>
      </c>
      <c r="C44" s="77">
        <v>150000</v>
      </c>
      <c r="D44" s="77">
        <v>150000</v>
      </c>
      <c r="E44" s="77">
        <v>150000</v>
      </c>
      <c r="F44" s="77"/>
      <c r="G44" s="77"/>
      <c r="H44" s="77"/>
      <c r="I44" s="77"/>
      <c r="J44" s="77"/>
      <c r="K44" s="77"/>
      <c r="L44" s="77"/>
      <c r="M44" s="77"/>
      <c r="N44" s="77"/>
      <c r="O44" s="77"/>
    </row>
    <row r="45" ht="21" customHeight="1" spans="1:15">
      <c r="A45" s="179" t="s">
        <v>171</v>
      </c>
      <c r="B45" s="179" t="s">
        <v>172</v>
      </c>
      <c r="C45" s="77">
        <v>24000</v>
      </c>
      <c r="D45" s="77">
        <v>24000</v>
      </c>
      <c r="E45" s="77">
        <v>24000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</row>
    <row r="46" ht="21" customHeight="1" spans="1:15">
      <c r="A46" s="178" t="s">
        <v>173</v>
      </c>
      <c r="B46" s="178" t="s">
        <v>174</v>
      </c>
      <c r="C46" s="77">
        <v>4000</v>
      </c>
      <c r="D46" s="77">
        <v>4000</v>
      </c>
      <c r="E46" s="77"/>
      <c r="F46" s="77">
        <v>4000</v>
      </c>
      <c r="G46" s="77"/>
      <c r="H46" s="77"/>
      <c r="I46" s="77"/>
      <c r="J46" s="77"/>
      <c r="K46" s="77"/>
      <c r="L46" s="77"/>
      <c r="M46" s="77"/>
      <c r="N46" s="77"/>
      <c r="O46" s="77"/>
    </row>
    <row r="47" ht="21" customHeight="1" spans="1:15">
      <c r="A47" s="179" t="s">
        <v>175</v>
      </c>
      <c r="B47" s="179" t="s">
        <v>176</v>
      </c>
      <c r="C47" s="77">
        <v>4000</v>
      </c>
      <c r="D47" s="77">
        <v>4000</v>
      </c>
      <c r="E47" s="77"/>
      <c r="F47" s="77">
        <v>4000</v>
      </c>
      <c r="G47" s="77"/>
      <c r="H47" s="77"/>
      <c r="I47" s="77"/>
      <c r="J47" s="77"/>
      <c r="K47" s="77"/>
      <c r="L47" s="77"/>
      <c r="M47" s="77"/>
      <c r="N47" s="77"/>
      <c r="O47" s="77"/>
    </row>
    <row r="48" ht="21" customHeight="1" spans="1:15">
      <c r="A48" s="178" t="s">
        <v>177</v>
      </c>
      <c r="B48" s="178" t="s">
        <v>178</v>
      </c>
      <c r="C48" s="77">
        <v>22700</v>
      </c>
      <c r="D48" s="77">
        <v>22700</v>
      </c>
      <c r="E48" s="77"/>
      <c r="F48" s="77">
        <v>22700</v>
      </c>
      <c r="G48" s="77"/>
      <c r="H48" s="77"/>
      <c r="I48" s="77"/>
      <c r="J48" s="77"/>
      <c r="K48" s="77"/>
      <c r="L48" s="77"/>
      <c r="M48" s="77"/>
      <c r="N48" s="77"/>
      <c r="O48" s="77"/>
    </row>
    <row r="49" ht="21" customHeight="1" spans="1:15">
      <c r="A49" s="179" t="s">
        <v>179</v>
      </c>
      <c r="B49" s="179" t="s">
        <v>180</v>
      </c>
      <c r="C49" s="77">
        <v>22700</v>
      </c>
      <c r="D49" s="77">
        <v>22700</v>
      </c>
      <c r="E49" s="77"/>
      <c r="F49" s="77">
        <v>22700</v>
      </c>
      <c r="G49" s="77"/>
      <c r="H49" s="77"/>
      <c r="I49" s="77"/>
      <c r="J49" s="77"/>
      <c r="K49" s="77"/>
      <c r="L49" s="77"/>
      <c r="M49" s="77"/>
      <c r="N49" s="77"/>
      <c r="O49" s="77"/>
    </row>
    <row r="50" ht="21" customHeight="1" spans="1:15">
      <c r="A50" s="178" t="s">
        <v>181</v>
      </c>
      <c r="B50" s="178" t="s">
        <v>182</v>
      </c>
      <c r="C50" s="77">
        <v>88764</v>
      </c>
      <c r="D50" s="77">
        <v>88764</v>
      </c>
      <c r="E50" s="77">
        <v>88764</v>
      </c>
      <c r="F50" s="77"/>
      <c r="G50" s="77"/>
      <c r="H50" s="77"/>
      <c r="I50" s="77"/>
      <c r="J50" s="77"/>
      <c r="K50" s="77"/>
      <c r="L50" s="77"/>
      <c r="M50" s="77"/>
      <c r="N50" s="77"/>
      <c r="O50" s="77"/>
    </row>
    <row r="51" ht="21" customHeight="1" spans="1:15">
      <c r="A51" s="179" t="s">
        <v>183</v>
      </c>
      <c r="B51" s="179" t="s">
        <v>184</v>
      </c>
      <c r="C51" s="77">
        <v>88764</v>
      </c>
      <c r="D51" s="77">
        <v>88764</v>
      </c>
      <c r="E51" s="77">
        <v>88764</v>
      </c>
      <c r="F51" s="77"/>
      <c r="G51" s="77"/>
      <c r="H51" s="77"/>
      <c r="I51" s="77"/>
      <c r="J51" s="77"/>
      <c r="K51" s="77"/>
      <c r="L51" s="77"/>
      <c r="M51" s="77"/>
      <c r="N51" s="77"/>
      <c r="O51" s="77"/>
    </row>
    <row r="52" ht="21" customHeight="1" spans="1:15">
      <c r="A52" s="178" t="s">
        <v>185</v>
      </c>
      <c r="B52" s="178" t="s">
        <v>186</v>
      </c>
      <c r="C52" s="77">
        <v>25000</v>
      </c>
      <c r="D52" s="77">
        <v>25000</v>
      </c>
      <c r="E52" s="77"/>
      <c r="F52" s="77">
        <v>25000</v>
      </c>
      <c r="G52" s="77"/>
      <c r="H52" s="77"/>
      <c r="I52" s="77"/>
      <c r="J52" s="77"/>
      <c r="K52" s="77"/>
      <c r="L52" s="77"/>
      <c r="M52" s="77"/>
      <c r="N52" s="77"/>
      <c r="O52" s="77"/>
    </row>
    <row r="53" ht="21" customHeight="1" spans="1:15">
      <c r="A53" s="179" t="s">
        <v>187</v>
      </c>
      <c r="B53" s="179" t="s">
        <v>188</v>
      </c>
      <c r="C53" s="77">
        <v>25000</v>
      </c>
      <c r="D53" s="77">
        <v>25000</v>
      </c>
      <c r="E53" s="77"/>
      <c r="F53" s="77">
        <v>25000</v>
      </c>
      <c r="G53" s="77"/>
      <c r="H53" s="77"/>
      <c r="I53" s="77"/>
      <c r="J53" s="77"/>
      <c r="K53" s="77"/>
      <c r="L53" s="77"/>
      <c r="M53" s="77"/>
      <c r="N53" s="77"/>
      <c r="O53" s="77"/>
    </row>
    <row r="54" ht="21" customHeight="1" spans="1:15">
      <c r="A54" s="55" t="s">
        <v>189</v>
      </c>
      <c r="B54" s="55" t="s">
        <v>190</v>
      </c>
      <c r="C54" s="77">
        <v>1476901.01</v>
      </c>
      <c r="D54" s="77">
        <v>1476901.01</v>
      </c>
      <c r="E54" s="77">
        <v>1476901.01</v>
      </c>
      <c r="F54" s="77"/>
      <c r="G54" s="77"/>
      <c r="H54" s="77"/>
      <c r="I54" s="77"/>
      <c r="J54" s="77"/>
      <c r="K54" s="77"/>
      <c r="L54" s="77"/>
      <c r="M54" s="77"/>
      <c r="N54" s="77"/>
      <c r="O54" s="77"/>
    </row>
    <row r="55" ht="21" customHeight="1" spans="1:15">
      <c r="A55" s="178" t="s">
        <v>191</v>
      </c>
      <c r="B55" s="178" t="s">
        <v>192</v>
      </c>
      <c r="C55" s="77">
        <v>1476901.01</v>
      </c>
      <c r="D55" s="77">
        <v>1476901.01</v>
      </c>
      <c r="E55" s="77">
        <v>1476901.01</v>
      </c>
      <c r="F55" s="77"/>
      <c r="G55" s="77"/>
      <c r="H55" s="77"/>
      <c r="I55" s="77"/>
      <c r="J55" s="77"/>
      <c r="K55" s="77"/>
      <c r="L55" s="77"/>
      <c r="M55" s="77"/>
      <c r="N55" s="77"/>
      <c r="O55" s="77"/>
    </row>
    <row r="56" ht="21" customHeight="1" spans="1:15">
      <c r="A56" s="179" t="s">
        <v>193</v>
      </c>
      <c r="B56" s="179" t="s">
        <v>194</v>
      </c>
      <c r="C56" s="77">
        <v>333592.09</v>
      </c>
      <c r="D56" s="77">
        <v>333592.09</v>
      </c>
      <c r="E56" s="77">
        <v>333592.09</v>
      </c>
      <c r="F56" s="77"/>
      <c r="G56" s="77"/>
      <c r="H56" s="77"/>
      <c r="I56" s="77"/>
      <c r="J56" s="77"/>
      <c r="K56" s="77"/>
      <c r="L56" s="77"/>
      <c r="M56" s="77"/>
      <c r="N56" s="77"/>
      <c r="O56" s="77"/>
    </row>
    <row r="57" ht="21" customHeight="1" spans="1:15">
      <c r="A57" s="179" t="s">
        <v>195</v>
      </c>
      <c r="B57" s="179" t="s">
        <v>196</v>
      </c>
      <c r="C57" s="77">
        <v>534526.44</v>
      </c>
      <c r="D57" s="77">
        <v>534526.44</v>
      </c>
      <c r="E57" s="77">
        <v>534526.44</v>
      </c>
      <c r="F57" s="77"/>
      <c r="G57" s="77"/>
      <c r="H57" s="77"/>
      <c r="I57" s="77"/>
      <c r="J57" s="77"/>
      <c r="K57" s="77"/>
      <c r="L57" s="77"/>
      <c r="M57" s="77"/>
      <c r="N57" s="77"/>
      <c r="O57" s="77"/>
    </row>
    <row r="58" ht="21" customHeight="1" spans="1:15">
      <c r="A58" s="179" t="s">
        <v>197</v>
      </c>
      <c r="B58" s="179" t="s">
        <v>198</v>
      </c>
      <c r="C58" s="77">
        <v>558443.7</v>
      </c>
      <c r="D58" s="77">
        <v>558443.7</v>
      </c>
      <c r="E58" s="77">
        <v>558443.7</v>
      </c>
      <c r="F58" s="77"/>
      <c r="G58" s="77"/>
      <c r="H58" s="77"/>
      <c r="I58" s="77"/>
      <c r="J58" s="77"/>
      <c r="K58" s="77"/>
      <c r="L58" s="77"/>
      <c r="M58" s="77"/>
      <c r="N58" s="77"/>
      <c r="O58" s="77"/>
    </row>
    <row r="59" ht="21" customHeight="1" spans="1:15">
      <c r="A59" s="179" t="s">
        <v>199</v>
      </c>
      <c r="B59" s="179" t="s">
        <v>200</v>
      </c>
      <c r="C59" s="77">
        <v>50338.78</v>
      </c>
      <c r="D59" s="77">
        <v>50338.78</v>
      </c>
      <c r="E59" s="77">
        <v>50338.78</v>
      </c>
      <c r="F59" s="77"/>
      <c r="G59" s="77"/>
      <c r="H59" s="77"/>
      <c r="I59" s="77"/>
      <c r="J59" s="77"/>
      <c r="K59" s="77"/>
      <c r="L59" s="77"/>
      <c r="M59" s="77"/>
      <c r="N59" s="77"/>
      <c r="O59" s="77"/>
    </row>
    <row r="60" ht="21" customHeight="1" spans="1:15">
      <c r="A60" s="55" t="s">
        <v>201</v>
      </c>
      <c r="B60" s="55" t="s">
        <v>202</v>
      </c>
      <c r="C60" s="77">
        <v>1966000</v>
      </c>
      <c r="D60" s="77">
        <v>1216000</v>
      </c>
      <c r="E60" s="77">
        <v>250000</v>
      </c>
      <c r="F60" s="77">
        <v>966000</v>
      </c>
      <c r="G60" s="77">
        <v>750000</v>
      </c>
      <c r="H60" s="77"/>
      <c r="I60" s="77"/>
      <c r="J60" s="77"/>
      <c r="K60" s="77"/>
      <c r="L60" s="77"/>
      <c r="M60" s="77"/>
      <c r="N60" s="77"/>
      <c r="O60" s="77"/>
    </row>
    <row r="61" ht="21" customHeight="1" spans="1:15">
      <c r="A61" s="178" t="s">
        <v>203</v>
      </c>
      <c r="B61" s="178" t="s">
        <v>204</v>
      </c>
      <c r="C61" s="77">
        <v>250000</v>
      </c>
      <c r="D61" s="77">
        <v>250000</v>
      </c>
      <c r="E61" s="77">
        <v>250000</v>
      </c>
      <c r="F61" s="77"/>
      <c r="G61" s="77"/>
      <c r="H61" s="77"/>
      <c r="I61" s="77"/>
      <c r="J61" s="77"/>
      <c r="K61" s="77"/>
      <c r="L61" s="77"/>
      <c r="M61" s="77"/>
      <c r="N61" s="77"/>
      <c r="O61" s="77"/>
    </row>
    <row r="62" ht="21" customHeight="1" spans="1:15">
      <c r="A62" s="179" t="s">
        <v>205</v>
      </c>
      <c r="B62" s="179" t="s">
        <v>206</v>
      </c>
      <c r="C62" s="77">
        <v>250000</v>
      </c>
      <c r="D62" s="77">
        <v>250000</v>
      </c>
      <c r="E62" s="77">
        <v>250000</v>
      </c>
      <c r="F62" s="77"/>
      <c r="G62" s="77"/>
      <c r="H62" s="77"/>
      <c r="I62" s="77"/>
      <c r="J62" s="77"/>
      <c r="K62" s="77"/>
      <c r="L62" s="77"/>
      <c r="M62" s="77"/>
      <c r="N62" s="77"/>
      <c r="O62" s="77"/>
    </row>
    <row r="63" ht="21" customHeight="1" spans="1:15">
      <c r="A63" s="178" t="s">
        <v>207</v>
      </c>
      <c r="B63" s="178" t="s">
        <v>208</v>
      </c>
      <c r="C63" s="77">
        <v>16000</v>
      </c>
      <c r="D63" s="77">
        <v>16000</v>
      </c>
      <c r="E63" s="77"/>
      <c r="F63" s="77">
        <v>16000</v>
      </c>
      <c r="G63" s="77"/>
      <c r="H63" s="77"/>
      <c r="I63" s="77"/>
      <c r="J63" s="77"/>
      <c r="K63" s="77"/>
      <c r="L63" s="77"/>
      <c r="M63" s="77"/>
      <c r="N63" s="77"/>
      <c r="O63" s="77"/>
    </row>
    <row r="64" ht="21" customHeight="1" spans="1:15">
      <c r="A64" s="179" t="s">
        <v>209</v>
      </c>
      <c r="B64" s="179" t="s">
        <v>208</v>
      </c>
      <c r="C64" s="77">
        <v>16000</v>
      </c>
      <c r="D64" s="77">
        <v>16000</v>
      </c>
      <c r="E64" s="77"/>
      <c r="F64" s="77">
        <v>16000</v>
      </c>
      <c r="G64" s="77"/>
      <c r="H64" s="77"/>
      <c r="I64" s="77"/>
      <c r="J64" s="77"/>
      <c r="K64" s="77"/>
      <c r="L64" s="77"/>
      <c r="M64" s="77"/>
      <c r="N64" s="77"/>
      <c r="O64" s="77"/>
    </row>
    <row r="65" ht="21" customHeight="1" spans="1:15">
      <c r="A65" s="178" t="s">
        <v>210</v>
      </c>
      <c r="B65" s="178" t="s">
        <v>211</v>
      </c>
      <c r="C65" s="77">
        <v>750000</v>
      </c>
      <c r="D65" s="77"/>
      <c r="E65" s="77"/>
      <c r="F65" s="77"/>
      <c r="G65" s="77">
        <v>750000</v>
      </c>
      <c r="H65" s="77"/>
      <c r="I65" s="77"/>
      <c r="J65" s="77"/>
      <c r="K65" s="77"/>
      <c r="L65" s="77"/>
      <c r="M65" s="77"/>
      <c r="N65" s="77"/>
      <c r="O65" s="77"/>
    </row>
    <row r="66" ht="21" customHeight="1" spans="1:15">
      <c r="A66" s="179" t="s">
        <v>212</v>
      </c>
      <c r="B66" s="179" t="s">
        <v>213</v>
      </c>
      <c r="C66" s="77">
        <v>750000</v>
      </c>
      <c r="D66" s="77"/>
      <c r="E66" s="77"/>
      <c r="F66" s="77"/>
      <c r="G66" s="77">
        <v>750000</v>
      </c>
      <c r="H66" s="77"/>
      <c r="I66" s="77"/>
      <c r="J66" s="77"/>
      <c r="K66" s="77"/>
      <c r="L66" s="77"/>
      <c r="M66" s="77"/>
      <c r="N66" s="77"/>
      <c r="O66" s="77"/>
    </row>
    <row r="67" ht="21" customHeight="1" spans="1:15">
      <c r="A67" s="178" t="s">
        <v>214</v>
      </c>
      <c r="B67" s="178" t="s">
        <v>215</v>
      </c>
      <c r="C67" s="77">
        <v>950000</v>
      </c>
      <c r="D67" s="77">
        <v>950000</v>
      </c>
      <c r="E67" s="77"/>
      <c r="F67" s="77">
        <v>950000</v>
      </c>
      <c r="G67" s="77"/>
      <c r="H67" s="77"/>
      <c r="I67" s="77"/>
      <c r="J67" s="77"/>
      <c r="K67" s="77"/>
      <c r="L67" s="77"/>
      <c r="M67" s="77"/>
      <c r="N67" s="77"/>
      <c r="O67" s="77"/>
    </row>
    <row r="68" ht="21" customHeight="1" spans="1:15">
      <c r="A68" s="179" t="s">
        <v>216</v>
      </c>
      <c r="B68" s="179" t="s">
        <v>215</v>
      </c>
      <c r="C68" s="77">
        <v>950000</v>
      </c>
      <c r="D68" s="77">
        <v>950000</v>
      </c>
      <c r="E68" s="77"/>
      <c r="F68" s="77">
        <v>950000</v>
      </c>
      <c r="G68" s="77"/>
      <c r="H68" s="77"/>
      <c r="I68" s="77"/>
      <c r="J68" s="77"/>
      <c r="K68" s="77"/>
      <c r="L68" s="77"/>
      <c r="M68" s="77"/>
      <c r="N68" s="77"/>
      <c r="O68" s="77"/>
    </row>
    <row r="69" ht="21" customHeight="1" spans="1:15">
      <c r="A69" s="55" t="s">
        <v>217</v>
      </c>
      <c r="B69" s="55" t="s">
        <v>218</v>
      </c>
      <c r="C69" s="77">
        <v>16347227.84</v>
      </c>
      <c r="D69" s="77">
        <v>16347227.84</v>
      </c>
      <c r="E69" s="77">
        <v>6500137</v>
      </c>
      <c r="F69" s="77">
        <v>9847090.84</v>
      </c>
      <c r="G69" s="77"/>
      <c r="H69" s="77"/>
      <c r="I69" s="77"/>
      <c r="J69" s="77"/>
      <c r="K69" s="77"/>
      <c r="L69" s="77"/>
      <c r="M69" s="77"/>
      <c r="N69" s="77"/>
      <c r="O69" s="77"/>
    </row>
    <row r="70" ht="21" customHeight="1" spans="1:15">
      <c r="A70" s="178" t="s">
        <v>219</v>
      </c>
      <c r="B70" s="178" t="s">
        <v>220</v>
      </c>
      <c r="C70" s="77">
        <v>8637236</v>
      </c>
      <c r="D70" s="77">
        <v>8637236</v>
      </c>
      <c r="E70" s="77">
        <v>6400137</v>
      </c>
      <c r="F70" s="77">
        <v>2237099</v>
      </c>
      <c r="G70" s="77"/>
      <c r="H70" s="77"/>
      <c r="I70" s="77"/>
      <c r="J70" s="77"/>
      <c r="K70" s="77"/>
      <c r="L70" s="77"/>
      <c r="M70" s="77"/>
      <c r="N70" s="77"/>
      <c r="O70" s="77"/>
    </row>
    <row r="71" ht="21" customHeight="1" spans="1:15">
      <c r="A71" s="179" t="s">
        <v>221</v>
      </c>
      <c r="B71" s="179" t="s">
        <v>103</v>
      </c>
      <c r="C71" s="77">
        <v>1204522</v>
      </c>
      <c r="D71" s="77">
        <v>1204522</v>
      </c>
      <c r="E71" s="77"/>
      <c r="F71" s="77">
        <v>1204522</v>
      </c>
      <c r="G71" s="77"/>
      <c r="H71" s="77"/>
      <c r="I71" s="77"/>
      <c r="J71" s="77"/>
      <c r="K71" s="77"/>
      <c r="L71" s="77"/>
      <c r="M71" s="77"/>
      <c r="N71" s="77"/>
      <c r="O71" s="77"/>
    </row>
    <row r="72" ht="21" customHeight="1" spans="1:15">
      <c r="A72" s="179" t="s">
        <v>222</v>
      </c>
      <c r="B72" s="179" t="s">
        <v>223</v>
      </c>
      <c r="C72" s="77">
        <v>6400137</v>
      </c>
      <c r="D72" s="77">
        <v>6400137</v>
      </c>
      <c r="E72" s="77">
        <v>6400137</v>
      </c>
      <c r="F72" s="77"/>
      <c r="G72" s="77"/>
      <c r="H72" s="77"/>
      <c r="I72" s="77"/>
      <c r="J72" s="77"/>
      <c r="K72" s="77"/>
      <c r="L72" s="77"/>
      <c r="M72" s="77"/>
      <c r="N72" s="77"/>
      <c r="O72" s="77"/>
    </row>
    <row r="73" ht="21" customHeight="1" spans="1:15">
      <c r="A73" s="179" t="s">
        <v>224</v>
      </c>
      <c r="B73" s="179" t="s">
        <v>225</v>
      </c>
      <c r="C73" s="77">
        <v>54000</v>
      </c>
      <c r="D73" s="77">
        <v>54000</v>
      </c>
      <c r="E73" s="77"/>
      <c r="F73" s="77">
        <v>54000</v>
      </c>
      <c r="G73" s="77"/>
      <c r="H73" s="77"/>
      <c r="I73" s="77"/>
      <c r="J73" s="77"/>
      <c r="K73" s="77"/>
      <c r="L73" s="77"/>
      <c r="M73" s="77"/>
      <c r="N73" s="77"/>
      <c r="O73" s="77"/>
    </row>
    <row r="74" ht="21" customHeight="1" spans="1:15">
      <c r="A74" s="179" t="s">
        <v>226</v>
      </c>
      <c r="B74" s="179" t="s">
        <v>227</v>
      </c>
      <c r="C74" s="77">
        <v>27300</v>
      </c>
      <c r="D74" s="77">
        <v>27300</v>
      </c>
      <c r="E74" s="77"/>
      <c r="F74" s="77">
        <v>27300</v>
      </c>
      <c r="G74" s="77"/>
      <c r="H74" s="77"/>
      <c r="I74" s="77"/>
      <c r="J74" s="77"/>
      <c r="K74" s="77"/>
      <c r="L74" s="77"/>
      <c r="M74" s="77"/>
      <c r="N74" s="77"/>
      <c r="O74" s="77"/>
    </row>
    <row r="75" ht="21" customHeight="1" spans="1:15">
      <c r="A75" s="179" t="s">
        <v>228</v>
      </c>
      <c r="B75" s="179" t="s">
        <v>229</v>
      </c>
      <c r="C75" s="77">
        <v>632739</v>
      </c>
      <c r="D75" s="77">
        <v>632739</v>
      </c>
      <c r="E75" s="77"/>
      <c r="F75" s="77">
        <v>632739</v>
      </c>
      <c r="G75" s="77"/>
      <c r="H75" s="77"/>
      <c r="I75" s="77"/>
      <c r="J75" s="77"/>
      <c r="K75" s="77"/>
      <c r="L75" s="77"/>
      <c r="M75" s="77"/>
      <c r="N75" s="77"/>
      <c r="O75" s="77"/>
    </row>
    <row r="76" ht="21" customHeight="1" spans="1:15">
      <c r="A76" s="179" t="s">
        <v>230</v>
      </c>
      <c r="B76" s="179" t="s">
        <v>231</v>
      </c>
      <c r="C76" s="77">
        <v>318538</v>
      </c>
      <c r="D76" s="77">
        <v>318538</v>
      </c>
      <c r="E76" s="77"/>
      <c r="F76" s="77">
        <v>318538</v>
      </c>
      <c r="G76" s="77"/>
      <c r="H76" s="77"/>
      <c r="I76" s="77"/>
      <c r="J76" s="77"/>
      <c r="K76" s="77"/>
      <c r="L76" s="77"/>
      <c r="M76" s="77"/>
      <c r="N76" s="77"/>
      <c r="O76" s="77"/>
    </row>
    <row r="77" ht="21" customHeight="1" spans="1:15">
      <c r="A77" s="178" t="s">
        <v>232</v>
      </c>
      <c r="B77" s="178" t="s">
        <v>233</v>
      </c>
      <c r="C77" s="77">
        <v>100000</v>
      </c>
      <c r="D77" s="77">
        <v>100000</v>
      </c>
      <c r="E77" s="77">
        <v>100000</v>
      </c>
      <c r="F77" s="77"/>
      <c r="G77" s="77"/>
      <c r="H77" s="77"/>
      <c r="I77" s="77"/>
      <c r="J77" s="77"/>
      <c r="K77" s="77"/>
      <c r="L77" s="77"/>
      <c r="M77" s="77"/>
      <c r="N77" s="77"/>
      <c r="O77" s="77"/>
    </row>
    <row r="78" ht="21" customHeight="1" spans="1:15">
      <c r="A78" s="179" t="s">
        <v>234</v>
      </c>
      <c r="B78" s="179" t="s">
        <v>235</v>
      </c>
      <c r="C78" s="77">
        <v>100000</v>
      </c>
      <c r="D78" s="77">
        <v>100000</v>
      </c>
      <c r="E78" s="77">
        <v>100000</v>
      </c>
      <c r="F78" s="77"/>
      <c r="G78" s="77"/>
      <c r="H78" s="77"/>
      <c r="I78" s="77"/>
      <c r="J78" s="77"/>
      <c r="K78" s="77"/>
      <c r="L78" s="77"/>
      <c r="M78" s="77"/>
      <c r="N78" s="77"/>
      <c r="O78" s="77"/>
    </row>
    <row r="79" ht="21" customHeight="1" spans="1:15">
      <c r="A79" s="178" t="s">
        <v>236</v>
      </c>
      <c r="B79" s="178" t="s">
        <v>237</v>
      </c>
      <c r="C79" s="77">
        <v>553000</v>
      </c>
      <c r="D79" s="77">
        <v>553000</v>
      </c>
      <c r="E79" s="77"/>
      <c r="F79" s="77">
        <v>553000</v>
      </c>
      <c r="G79" s="77"/>
      <c r="H79" s="77"/>
      <c r="I79" s="77"/>
      <c r="J79" s="77"/>
      <c r="K79" s="77"/>
      <c r="L79" s="77"/>
      <c r="M79" s="77"/>
      <c r="N79" s="77"/>
      <c r="O79" s="77"/>
    </row>
    <row r="80" ht="21" customHeight="1" spans="1:15">
      <c r="A80" s="179" t="s">
        <v>238</v>
      </c>
      <c r="B80" s="179" t="s">
        <v>239</v>
      </c>
      <c r="C80" s="77">
        <v>293000</v>
      </c>
      <c r="D80" s="77">
        <v>293000</v>
      </c>
      <c r="E80" s="77"/>
      <c r="F80" s="77">
        <v>293000</v>
      </c>
      <c r="G80" s="77"/>
      <c r="H80" s="77"/>
      <c r="I80" s="77"/>
      <c r="J80" s="77"/>
      <c r="K80" s="77"/>
      <c r="L80" s="77"/>
      <c r="M80" s="77"/>
      <c r="N80" s="77"/>
      <c r="O80" s="77"/>
    </row>
    <row r="81" ht="21" customHeight="1" spans="1:15">
      <c r="A81" s="179" t="s">
        <v>240</v>
      </c>
      <c r="B81" s="179" t="s">
        <v>241</v>
      </c>
      <c r="C81" s="77">
        <v>190000</v>
      </c>
      <c r="D81" s="77">
        <v>190000</v>
      </c>
      <c r="E81" s="77"/>
      <c r="F81" s="77">
        <v>190000</v>
      </c>
      <c r="G81" s="77"/>
      <c r="H81" s="77"/>
      <c r="I81" s="77"/>
      <c r="J81" s="77"/>
      <c r="K81" s="77"/>
      <c r="L81" s="77"/>
      <c r="M81" s="77"/>
      <c r="N81" s="77"/>
      <c r="O81" s="77"/>
    </row>
    <row r="82" ht="21" customHeight="1" spans="1:15">
      <c r="A82" s="179" t="s">
        <v>242</v>
      </c>
      <c r="B82" s="179" t="s">
        <v>243</v>
      </c>
      <c r="C82" s="77">
        <v>70000</v>
      </c>
      <c r="D82" s="77">
        <v>70000</v>
      </c>
      <c r="E82" s="77"/>
      <c r="F82" s="77">
        <v>70000</v>
      </c>
      <c r="G82" s="77"/>
      <c r="H82" s="77"/>
      <c r="I82" s="77"/>
      <c r="J82" s="77"/>
      <c r="K82" s="77"/>
      <c r="L82" s="77"/>
      <c r="M82" s="77"/>
      <c r="N82" s="77"/>
      <c r="O82" s="77"/>
    </row>
    <row r="83" ht="21" customHeight="1" spans="1:15">
      <c r="A83" s="178" t="s">
        <v>244</v>
      </c>
      <c r="B83" s="178" t="s">
        <v>245</v>
      </c>
      <c r="C83" s="77">
        <v>6676391.84</v>
      </c>
      <c r="D83" s="77">
        <v>6676391.84</v>
      </c>
      <c r="E83" s="77"/>
      <c r="F83" s="77">
        <v>6676391.84</v>
      </c>
      <c r="G83" s="77"/>
      <c r="H83" s="77"/>
      <c r="I83" s="77"/>
      <c r="J83" s="77"/>
      <c r="K83" s="77"/>
      <c r="L83" s="77"/>
      <c r="M83" s="77"/>
      <c r="N83" s="77"/>
      <c r="O83" s="77"/>
    </row>
    <row r="84" ht="21" customHeight="1" spans="1:15">
      <c r="A84" s="179" t="s">
        <v>246</v>
      </c>
      <c r="B84" s="179" t="s">
        <v>247</v>
      </c>
      <c r="C84" s="77">
        <v>1841322.14</v>
      </c>
      <c r="D84" s="77">
        <v>1841322.14</v>
      </c>
      <c r="E84" s="77"/>
      <c r="F84" s="77">
        <v>1841322.14</v>
      </c>
      <c r="G84" s="77"/>
      <c r="H84" s="77"/>
      <c r="I84" s="77"/>
      <c r="J84" s="77"/>
      <c r="K84" s="77"/>
      <c r="L84" s="77"/>
      <c r="M84" s="77"/>
      <c r="N84" s="77"/>
      <c r="O84" s="77"/>
    </row>
    <row r="85" ht="21" customHeight="1" spans="1:15">
      <c r="A85" s="179" t="s">
        <v>248</v>
      </c>
      <c r="B85" s="179" t="s">
        <v>249</v>
      </c>
      <c r="C85" s="77">
        <v>4336983.7</v>
      </c>
      <c r="D85" s="77">
        <v>4336983.7</v>
      </c>
      <c r="E85" s="77"/>
      <c r="F85" s="77">
        <v>4336983.7</v>
      </c>
      <c r="G85" s="77"/>
      <c r="H85" s="77"/>
      <c r="I85" s="77"/>
      <c r="J85" s="77"/>
      <c r="K85" s="77"/>
      <c r="L85" s="77"/>
      <c r="M85" s="77"/>
      <c r="N85" s="77"/>
      <c r="O85" s="77"/>
    </row>
    <row r="86" ht="21" customHeight="1" spans="1:15">
      <c r="A86" s="179" t="s">
        <v>250</v>
      </c>
      <c r="B86" s="179" t="s">
        <v>251</v>
      </c>
      <c r="C86" s="77">
        <v>498086</v>
      </c>
      <c r="D86" s="77">
        <v>498086</v>
      </c>
      <c r="E86" s="77"/>
      <c r="F86" s="77">
        <v>498086</v>
      </c>
      <c r="G86" s="77"/>
      <c r="H86" s="77"/>
      <c r="I86" s="77"/>
      <c r="J86" s="77"/>
      <c r="K86" s="77"/>
      <c r="L86" s="77"/>
      <c r="M86" s="77"/>
      <c r="N86" s="77"/>
      <c r="O86" s="77"/>
    </row>
    <row r="87" ht="21" customHeight="1" spans="1:15">
      <c r="A87" s="178" t="s">
        <v>252</v>
      </c>
      <c r="B87" s="178" t="s">
        <v>253</v>
      </c>
      <c r="C87" s="77">
        <v>380600</v>
      </c>
      <c r="D87" s="77">
        <v>380600</v>
      </c>
      <c r="E87" s="77"/>
      <c r="F87" s="77">
        <v>380600</v>
      </c>
      <c r="G87" s="77"/>
      <c r="H87" s="77"/>
      <c r="I87" s="77"/>
      <c r="J87" s="77"/>
      <c r="K87" s="77"/>
      <c r="L87" s="77"/>
      <c r="M87" s="77"/>
      <c r="N87" s="77"/>
      <c r="O87" s="77"/>
    </row>
    <row r="88" ht="21" customHeight="1" spans="1:15">
      <c r="A88" s="179" t="s">
        <v>254</v>
      </c>
      <c r="B88" s="179" t="s">
        <v>255</v>
      </c>
      <c r="C88" s="77">
        <v>380600</v>
      </c>
      <c r="D88" s="77">
        <v>380600</v>
      </c>
      <c r="E88" s="77"/>
      <c r="F88" s="77">
        <v>380600</v>
      </c>
      <c r="G88" s="77"/>
      <c r="H88" s="77"/>
      <c r="I88" s="77"/>
      <c r="J88" s="77"/>
      <c r="K88" s="77"/>
      <c r="L88" s="77"/>
      <c r="M88" s="77"/>
      <c r="N88" s="77"/>
      <c r="O88" s="77"/>
    </row>
    <row r="89" ht="21" customHeight="1" spans="1:15">
      <c r="A89" s="55" t="s">
        <v>256</v>
      </c>
      <c r="B89" s="55" t="s">
        <v>257</v>
      </c>
      <c r="C89" s="77">
        <v>40000</v>
      </c>
      <c r="D89" s="77">
        <v>40000</v>
      </c>
      <c r="E89" s="77"/>
      <c r="F89" s="77">
        <v>40000</v>
      </c>
      <c r="G89" s="77"/>
      <c r="H89" s="77"/>
      <c r="I89" s="77"/>
      <c r="J89" s="77"/>
      <c r="K89" s="77"/>
      <c r="L89" s="77"/>
      <c r="M89" s="77"/>
      <c r="N89" s="77"/>
      <c r="O89" s="77"/>
    </row>
    <row r="90" ht="21" customHeight="1" spans="1:15">
      <c r="A90" s="178" t="s">
        <v>258</v>
      </c>
      <c r="B90" s="178" t="s">
        <v>259</v>
      </c>
      <c r="C90" s="77">
        <v>40000</v>
      </c>
      <c r="D90" s="77">
        <v>40000</v>
      </c>
      <c r="E90" s="77"/>
      <c r="F90" s="77">
        <v>40000</v>
      </c>
      <c r="G90" s="77"/>
      <c r="H90" s="77"/>
      <c r="I90" s="77"/>
      <c r="J90" s="77"/>
      <c r="K90" s="77"/>
      <c r="L90" s="77"/>
      <c r="M90" s="77"/>
      <c r="N90" s="77"/>
      <c r="O90" s="77"/>
    </row>
    <row r="91" ht="21" customHeight="1" spans="1:15">
      <c r="A91" s="179" t="s">
        <v>260</v>
      </c>
      <c r="B91" s="179" t="s">
        <v>261</v>
      </c>
      <c r="C91" s="77">
        <v>40000</v>
      </c>
      <c r="D91" s="77">
        <v>40000</v>
      </c>
      <c r="E91" s="77"/>
      <c r="F91" s="77">
        <v>40000</v>
      </c>
      <c r="G91" s="77"/>
      <c r="H91" s="77"/>
      <c r="I91" s="77"/>
      <c r="J91" s="77"/>
      <c r="K91" s="77"/>
      <c r="L91" s="77"/>
      <c r="M91" s="77"/>
      <c r="N91" s="77"/>
      <c r="O91" s="77"/>
    </row>
    <row r="92" ht="21" customHeight="1" spans="1:15">
      <c r="A92" s="55" t="s">
        <v>262</v>
      </c>
      <c r="B92" s="55" t="s">
        <v>263</v>
      </c>
      <c r="C92" s="77">
        <v>1167047.28</v>
      </c>
      <c r="D92" s="77">
        <v>1167047.28</v>
      </c>
      <c r="E92" s="77">
        <v>1167047.28</v>
      </c>
      <c r="F92" s="77"/>
      <c r="G92" s="77"/>
      <c r="H92" s="77"/>
      <c r="I92" s="77"/>
      <c r="J92" s="77"/>
      <c r="K92" s="77"/>
      <c r="L92" s="77"/>
      <c r="M92" s="77"/>
      <c r="N92" s="77"/>
      <c r="O92" s="77"/>
    </row>
    <row r="93" ht="21" customHeight="1" spans="1:15">
      <c r="A93" s="178" t="s">
        <v>264</v>
      </c>
      <c r="B93" s="178" t="s">
        <v>265</v>
      </c>
      <c r="C93" s="77">
        <v>1167047.28</v>
      </c>
      <c r="D93" s="77">
        <v>1167047.28</v>
      </c>
      <c r="E93" s="77">
        <v>1167047.28</v>
      </c>
      <c r="F93" s="77"/>
      <c r="G93" s="77"/>
      <c r="H93" s="77"/>
      <c r="I93" s="77"/>
      <c r="J93" s="77"/>
      <c r="K93" s="77"/>
      <c r="L93" s="77"/>
      <c r="M93" s="77"/>
      <c r="N93" s="77"/>
      <c r="O93" s="77"/>
    </row>
    <row r="94" ht="21" customHeight="1" spans="1:15">
      <c r="A94" s="179" t="s">
        <v>266</v>
      </c>
      <c r="B94" s="179" t="s">
        <v>267</v>
      </c>
      <c r="C94" s="77">
        <v>1167047.28</v>
      </c>
      <c r="D94" s="77">
        <v>1167047.28</v>
      </c>
      <c r="E94" s="77">
        <v>1167047.28</v>
      </c>
      <c r="F94" s="77"/>
      <c r="G94" s="77"/>
      <c r="H94" s="77"/>
      <c r="I94" s="77"/>
      <c r="J94" s="77"/>
      <c r="K94" s="77"/>
      <c r="L94" s="77"/>
      <c r="M94" s="77"/>
      <c r="N94" s="77"/>
      <c r="O94" s="77"/>
    </row>
    <row r="95" ht="21" customHeight="1" spans="1:15">
      <c r="A95" s="55" t="s">
        <v>268</v>
      </c>
      <c r="B95" s="55" t="s">
        <v>269</v>
      </c>
      <c r="C95" s="77">
        <v>1520</v>
      </c>
      <c r="D95" s="77"/>
      <c r="E95" s="77"/>
      <c r="F95" s="77"/>
      <c r="G95" s="77"/>
      <c r="H95" s="77">
        <v>1520</v>
      </c>
      <c r="I95" s="77"/>
      <c r="J95" s="77"/>
      <c r="K95" s="77"/>
      <c r="L95" s="77"/>
      <c r="M95" s="77"/>
      <c r="N95" s="77"/>
      <c r="O95" s="77"/>
    </row>
    <row r="96" ht="21" customHeight="1" spans="1:15">
      <c r="A96" s="178" t="s">
        <v>270</v>
      </c>
      <c r="B96" s="178" t="s">
        <v>271</v>
      </c>
      <c r="C96" s="77">
        <v>1520</v>
      </c>
      <c r="D96" s="77"/>
      <c r="E96" s="77"/>
      <c r="F96" s="77"/>
      <c r="G96" s="77"/>
      <c r="H96" s="77">
        <v>1520</v>
      </c>
      <c r="I96" s="77"/>
      <c r="J96" s="77"/>
      <c r="K96" s="77"/>
      <c r="L96" s="77"/>
      <c r="M96" s="77"/>
      <c r="N96" s="77"/>
      <c r="O96" s="77"/>
    </row>
    <row r="97" ht="21" customHeight="1" spans="1:15">
      <c r="A97" s="179" t="s">
        <v>272</v>
      </c>
      <c r="B97" s="179" t="s">
        <v>273</v>
      </c>
      <c r="C97" s="77">
        <v>1520</v>
      </c>
      <c r="D97" s="77"/>
      <c r="E97" s="77"/>
      <c r="F97" s="77"/>
      <c r="G97" s="77"/>
      <c r="H97" s="77">
        <v>1520</v>
      </c>
      <c r="I97" s="77"/>
      <c r="J97" s="77"/>
      <c r="K97" s="77"/>
      <c r="L97" s="77"/>
      <c r="M97" s="77"/>
      <c r="N97" s="77"/>
      <c r="O97" s="77"/>
    </row>
    <row r="98" ht="21" customHeight="1" spans="1:15">
      <c r="A98" s="55" t="s">
        <v>274</v>
      </c>
      <c r="B98" s="55" t="s">
        <v>275</v>
      </c>
      <c r="C98" s="77">
        <v>20000</v>
      </c>
      <c r="D98" s="77">
        <v>20000</v>
      </c>
      <c r="E98" s="77">
        <v>20000</v>
      </c>
      <c r="F98" s="77"/>
      <c r="G98" s="77"/>
      <c r="H98" s="77"/>
      <c r="I98" s="77"/>
      <c r="J98" s="77"/>
      <c r="K98" s="77"/>
      <c r="L98" s="77"/>
      <c r="M98" s="77"/>
      <c r="N98" s="77"/>
      <c r="O98" s="77"/>
    </row>
    <row r="99" ht="21" customHeight="1" spans="1:15">
      <c r="A99" s="178" t="s">
        <v>276</v>
      </c>
      <c r="B99" s="178" t="s">
        <v>277</v>
      </c>
      <c r="C99" s="77">
        <v>20000</v>
      </c>
      <c r="D99" s="77">
        <v>20000</v>
      </c>
      <c r="E99" s="77">
        <v>20000</v>
      </c>
      <c r="F99" s="77"/>
      <c r="G99" s="77"/>
      <c r="H99" s="77"/>
      <c r="I99" s="77"/>
      <c r="J99" s="77"/>
      <c r="K99" s="77"/>
      <c r="L99" s="77"/>
      <c r="M99" s="77"/>
      <c r="N99" s="77"/>
      <c r="O99" s="77"/>
    </row>
    <row r="100" ht="21" customHeight="1" spans="1:15">
      <c r="A100" s="179" t="s">
        <v>278</v>
      </c>
      <c r="B100" s="179" t="s">
        <v>279</v>
      </c>
      <c r="C100" s="77">
        <v>20000</v>
      </c>
      <c r="D100" s="77">
        <v>20000</v>
      </c>
      <c r="E100" s="77">
        <v>20000</v>
      </c>
      <c r="F100" s="77"/>
      <c r="G100" s="77"/>
      <c r="H100" s="77"/>
      <c r="I100" s="77"/>
      <c r="J100" s="77"/>
      <c r="K100" s="77"/>
      <c r="L100" s="77"/>
      <c r="M100" s="77"/>
      <c r="N100" s="77"/>
      <c r="O100" s="77"/>
    </row>
    <row r="101" ht="21" customHeight="1" spans="1:15">
      <c r="A101" s="55" t="s">
        <v>280</v>
      </c>
      <c r="B101" s="55" t="s">
        <v>82</v>
      </c>
      <c r="C101" s="77">
        <v>100000</v>
      </c>
      <c r="D101" s="77"/>
      <c r="E101" s="77"/>
      <c r="F101" s="77"/>
      <c r="G101" s="77">
        <v>100000</v>
      </c>
      <c r="H101" s="77"/>
      <c r="I101" s="77"/>
      <c r="J101" s="77"/>
      <c r="K101" s="77"/>
      <c r="L101" s="77"/>
      <c r="M101" s="77"/>
      <c r="N101" s="77"/>
      <c r="O101" s="77"/>
    </row>
    <row r="102" ht="21" customHeight="1" spans="1:15">
      <c r="A102" s="178" t="s">
        <v>281</v>
      </c>
      <c r="B102" s="178" t="s">
        <v>282</v>
      </c>
      <c r="C102" s="77">
        <v>100000</v>
      </c>
      <c r="D102" s="77"/>
      <c r="E102" s="77"/>
      <c r="F102" s="77"/>
      <c r="G102" s="77">
        <v>100000</v>
      </c>
      <c r="H102" s="77"/>
      <c r="I102" s="77"/>
      <c r="J102" s="77"/>
      <c r="K102" s="77"/>
      <c r="L102" s="77"/>
      <c r="M102" s="77"/>
      <c r="N102" s="77"/>
      <c r="O102" s="77"/>
    </row>
    <row r="103" ht="21" customHeight="1" spans="1:15">
      <c r="A103" s="179" t="s">
        <v>283</v>
      </c>
      <c r="B103" s="179" t="s">
        <v>284</v>
      </c>
      <c r="C103" s="77">
        <v>100000</v>
      </c>
      <c r="D103" s="77"/>
      <c r="E103" s="77"/>
      <c r="F103" s="77"/>
      <c r="G103" s="77">
        <v>100000</v>
      </c>
      <c r="H103" s="77"/>
      <c r="I103" s="77"/>
      <c r="J103" s="77"/>
      <c r="K103" s="77"/>
      <c r="L103" s="77"/>
      <c r="M103" s="77"/>
      <c r="N103" s="77"/>
      <c r="O103" s="77"/>
    </row>
    <row r="104" ht="21" customHeight="1" spans="1:15">
      <c r="A104" s="183" t="s">
        <v>55</v>
      </c>
      <c r="B104" s="34"/>
      <c r="C104" s="77">
        <v>39273128.88</v>
      </c>
      <c r="D104" s="77">
        <v>38421608.88</v>
      </c>
      <c r="E104" s="77">
        <v>25728405.33</v>
      </c>
      <c r="F104" s="77">
        <v>12693203.55</v>
      </c>
      <c r="G104" s="77">
        <v>850000</v>
      </c>
      <c r="H104" s="77">
        <v>1520</v>
      </c>
      <c r="I104" s="77"/>
      <c r="J104" s="77"/>
      <c r="K104" s="77"/>
      <c r="L104" s="77"/>
      <c r="M104" s="77"/>
      <c r="N104" s="77"/>
      <c r="O104" s="77"/>
    </row>
  </sheetData>
  <mergeCells count="12">
    <mergeCell ref="A1:O1"/>
    <mergeCell ref="A2:O2"/>
    <mergeCell ref="A3:B3"/>
    <mergeCell ref="D4:F4"/>
    <mergeCell ref="J4:O4"/>
    <mergeCell ref="A104:B104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4"/>
  <sheetViews>
    <sheetView showGridLines="0" showZeros="0" workbookViewId="0">
      <selection activeCell="B7" sqref="B7"/>
    </sheetView>
  </sheetViews>
  <sheetFormatPr defaultColWidth="8.575" defaultRowHeight="12.75" customHeight="1" outlineLevelCol="3"/>
  <cols>
    <col min="1" max="4" width="35.575" customWidth="1"/>
  </cols>
  <sheetData>
    <row r="1" ht="15" customHeight="1" spans="1:4">
      <c r="A1" s="41"/>
      <c r="B1" s="45"/>
      <c r="C1" s="45"/>
      <c r="D1" s="45" t="s">
        <v>285</v>
      </c>
    </row>
    <row r="2" ht="41.25" customHeight="1" spans="1:1">
      <c r="A2" s="40" t="str">
        <f>"2025"&amp;"年部门财政拨款收支预算总表"</f>
        <v>2025年部门财政拨款收支预算总表</v>
      </c>
    </row>
    <row r="3" ht="17.25" customHeight="1" spans="1:4">
      <c r="A3" s="43" t="str">
        <f>"单位名称："&amp;"寻甸回族彝族自治县柯渡镇人民政府"</f>
        <v>单位名称：寻甸回族彝族自治县柯渡镇人民政府</v>
      </c>
      <c r="B3" s="163"/>
      <c r="D3" s="45" t="s">
        <v>1</v>
      </c>
    </row>
    <row r="4" ht="17.25" customHeight="1" spans="1:4">
      <c r="A4" s="164" t="s">
        <v>2</v>
      </c>
      <c r="B4" s="165"/>
      <c r="C4" s="164" t="s">
        <v>3</v>
      </c>
      <c r="D4" s="165"/>
    </row>
    <row r="5" ht="18.75" customHeight="1" spans="1:4">
      <c r="A5" s="164" t="s">
        <v>4</v>
      </c>
      <c r="B5" s="164" t="s">
        <v>5</v>
      </c>
      <c r="C5" s="164" t="s">
        <v>6</v>
      </c>
      <c r="D5" s="164" t="s">
        <v>5</v>
      </c>
    </row>
    <row r="6" ht="16.5" customHeight="1" spans="1:4">
      <c r="A6" s="166" t="s">
        <v>286</v>
      </c>
      <c r="B6" s="77">
        <v>38901451.68</v>
      </c>
      <c r="C6" s="166" t="s">
        <v>287</v>
      </c>
      <c r="D6" s="108">
        <v>39273128.88</v>
      </c>
    </row>
    <row r="7" ht="16.5" customHeight="1" spans="1:4">
      <c r="A7" s="166" t="s">
        <v>288</v>
      </c>
      <c r="B7" s="77">
        <v>38051451.68</v>
      </c>
      <c r="C7" s="166" t="s">
        <v>289</v>
      </c>
      <c r="D7" s="108">
        <v>15179473.22</v>
      </c>
    </row>
    <row r="8" ht="16.5" customHeight="1" spans="1:4">
      <c r="A8" s="166" t="s">
        <v>290</v>
      </c>
      <c r="B8" s="77">
        <v>850000</v>
      </c>
      <c r="C8" s="166" t="s">
        <v>291</v>
      </c>
      <c r="D8" s="108"/>
    </row>
    <row r="9" ht="16.5" customHeight="1" spans="1:4">
      <c r="A9" s="166" t="s">
        <v>292</v>
      </c>
      <c r="B9" s="77"/>
      <c r="C9" s="166" t="s">
        <v>293</v>
      </c>
      <c r="D9" s="108">
        <v>10000</v>
      </c>
    </row>
    <row r="10" ht="16.5" customHeight="1" spans="1:4">
      <c r="A10" s="166" t="s">
        <v>294</v>
      </c>
      <c r="B10" s="77">
        <v>371677.2</v>
      </c>
      <c r="C10" s="166" t="s">
        <v>295</v>
      </c>
      <c r="D10" s="108">
        <v>58800</v>
      </c>
    </row>
    <row r="11" ht="16.5" customHeight="1" spans="1:4">
      <c r="A11" s="166" t="s">
        <v>288</v>
      </c>
      <c r="B11" s="77">
        <v>370157.2</v>
      </c>
      <c r="C11" s="166" t="s">
        <v>296</v>
      </c>
      <c r="D11" s="108"/>
    </row>
    <row r="12" ht="16.5" customHeight="1" spans="1:4">
      <c r="A12" s="148" t="s">
        <v>290</v>
      </c>
      <c r="B12" s="77"/>
      <c r="C12" s="67" t="s">
        <v>297</v>
      </c>
      <c r="D12" s="108"/>
    </row>
    <row r="13" ht="16.5" customHeight="1" spans="1:4">
      <c r="A13" s="148" t="s">
        <v>292</v>
      </c>
      <c r="B13" s="77">
        <v>1520</v>
      </c>
      <c r="C13" s="67" t="s">
        <v>298</v>
      </c>
      <c r="D13" s="108">
        <v>1035632.49</v>
      </c>
    </row>
    <row r="14" ht="16.5" customHeight="1" spans="1:4">
      <c r="A14" s="167"/>
      <c r="B14" s="77"/>
      <c r="C14" s="67" t="s">
        <v>299</v>
      </c>
      <c r="D14" s="108">
        <v>1870527.04</v>
      </c>
    </row>
    <row r="15" ht="16.5" customHeight="1" spans="1:4">
      <c r="A15" s="167"/>
      <c r="B15" s="77"/>
      <c r="C15" s="67" t="s">
        <v>300</v>
      </c>
      <c r="D15" s="108">
        <v>1476901.01</v>
      </c>
    </row>
    <row r="16" ht="16.5" customHeight="1" spans="1:4">
      <c r="A16" s="167"/>
      <c r="B16" s="77"/>
      <c r="C16" s="67" t="s">
        <v>301</v>
      </c>
      <c r="D16" s="108"/>
    </row>
    <row r="17" ht="16.5" customHeight="1" spans="1:4">
      <c r="A17" s="167"/>
      <c r="B17" s="77"/>
      <c r="C17" s="67" t="s">
        <v>302</v>
      </c>
      <c r="D17" s="108">
        <v>1966000</v>
      </c>
    </row>
    <row r="18" ht="16.5" customHeight="1" spans="1:4">
      <c r="A18" s="167"/>
      <c r="B18" s="77"/>
      <c r="C18" s="67" t="s">
        <v>303</v>
      </c>
      <c r="D18" s="108">
        <v>16347227.84</v>
      </c>
    </row>
    <row r="19" ht="16.5" customHeight="1" spans="1:4">
      <c r="A19" s="167"/>
      <c r="B19" s="77"/>
      <c r="C19" s="67" t="s">
        <v>304</v>
      </c>
      <c r="D19" s="108">
        <v>40000</v>
      </c>
    </row>
    <row r="20" ht="16.5" customHeight="1" spans="1:4">
      <c r="A20" s="167"/>
      <c r="B20" s="77"/>
      <c r="C20" s="67" t="s">
        <v>305</v>
      </c>
      <c r="D20" s="108"/>
    </row>
    <row r="21" ht="16.5" customHeight="1" spans="1:4">
      <c r="A21" s="167"/>
      <c r="B21" s="77"/>
      <c r="C21" s="67" t="s">
        <v>306</v>
      </c>
      <c r="D21" s="108"/>
    </row>
    <row r="22" ht="16.5" customHeight="1" spans="1:4">
      <c r="A22" s="167"/>
      <c r="B22" s="77"/>
      <c r="C22" s="67" t="s">
        <v>307</v>
      </c>
      <c r="D22" s="108"/>
    </row>
    <row r="23" ht="16.5" customHeight="1" spans="1:4">
      <c r="A23" s="167"/>
      <c r="B23" s="77"/>
      <c r="C23" s="67" t="s">
        <v>308</v>
      </c>
      <c r="D23" s="108"/>
    </row>
    <row r="24" ht="16.5" customHeight="1" spans="1:4">
      <c r="A24" s="167"/>
      <c r="B24" s="77"/>
      <c r="C24" s="67" t="s">
        <v>309</v>
      </c>
      <c r="D24" s="108"/>
    </row>
    <row r="25" ht="16.5" customHeight="1" spans="1:4">
      <c r="A25" s="167"/>
      <c r="B25" s="77"/>
      <c r="C25" s="67" t="s">
        <v>310</v>
      </c>
      <c r="D25" s="108">
        <v>1167047.28</v>
      </c>
    </row>
    <row r="26" ht="16.5" customHeight="1" spans="1:4">
      <c r="A26" s="167"/>
      <c r="B26" s="77"/>
      <c r="C26" s="67" t="s">
        <v>311</v>
      </c>
      <c r="D26" s="108"/>
    </row>
    <row r="27" ht="16.5" customHeight="1" spans="1:4">
      <c r="A27" s="167"/>
      <c r="B27" s="77"/>
      <c r="C27" s="67" t="s">
        <v>312</v>
      </c>
      <c r="D27" s="108">
        <v>1520</v>
      </c>
    </row>
    <row r="28" ht="16.5" customHeight="1" spans="1:4">
      <c r="A28" s="167"/>
      <c r="B28" s="77"/>
      <c r="C28" s="67" t="s">
        <v>313</v>
      </c>
      <c r="D28" s="108">
        <v>20000</v>
      </c>
    </row>
    <row r="29" ht="16.5" customHeight="1" spans="1:4">
      <c r="A29" s="167"/>
      <c r="B29" s="77"/>
      <c r="C29" s="67" t="s">
        <v>314</v>
      </c>
      <c r="D29" s="108"/>
    </row>
    <row r="30" ht="16.5" customHeight="1" spans="1:4">
      <c r="A30" s="167"/>
      <c r="B30" s="77"/>
      <c r="C30" s="67" t="s">
        <v>315</v>
      </c>
      <c r="D30" s="108">
        <v>100000</v>
      </c>
    </row>
    <row r="31" ht="16.5" customHeight="1" spans="1:4">
      <c r="A31" s="167"/>
      <c r="B31" s="77"/>
      <c r="C31" s="148" t="s">
        <v>316</v>
      </c>
      <c r="D31" s="108"/>
    </row>
    <row r="32" ht="16.5" customHeight="1" spans="1:4">
      <c r="A32" s="167"/>
      <c r="B32" s="77"/>
      <c r="C32" s="148" t="s">
        <v>317</v>
      </c>
      <c r="D32" s="108"/>
    </row>
    <row r="33" ht="16.5" customHeight="1" spans="1:4">
      <c r="A33" s="167"/>
      <c r="B33" s="77"/>
      <c r="C33" s="29" t="s">
        <v>318</v>
      </c>
      <c r="D33" s="108"/>
    </row>
    <row r="34" ht="15" customHeight="1" spans="1:4">
      <c r="A34" s="168" t="s">
        <v>50</v>
      </c>
      <c r="B34" s="169">
        <v>39273128.88</v>
      </c>
      <c r="C34" s="168" t="s">
        <v>51</v>
      </c>
      <c r="D34" s="169">
        <v>39273128.88</v>
      </c>
    </row>
  </sheetData>
  <mergeCells count="4"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101"/>
  <sheetViews>
    <sheetView showZeros="0" workbookViewId="0">
      <selection activeCell="B7" sqref="B7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4:7">
      <c r="D1" s="138"/>
      <c r="F1" s="69"/>
      <c r="G1" s="143" t="s">
        <v>319</v>
      </c>
    </row>
    <row r="2" ht="41.25" customHeight="1" spans="1:7">
      <c r="A2" s="124" t="str">
        <f>"2025"&amp;"年一般公共预算支出预算表（按功能科目分类）"</f>
        <v>2025年一般公共预算支出预算表（按功能科目分类）</v>
      </c>
      <c r="B2" s="124"/>
      <c r="C2" s="124"/>
      <c r="D2" s="124"/>
      <c r="E2" s="124"/>
      <c r="F2" s="124"/>
      <c r="G2" s="124"/>
    </row>
    <row r="3" ht="18" customHeight="1" spans="1:7">
      <c r="A3" s="4" t="str">
        <f>"单位名称："&amp;"寻甸回族彝族自治县柯渡镇人民政府"</f>
        <v>单位名称：寻甸回族彝族自治县柯渡镇人民政府</v>
      </c>
      <c r="F3" s="121"/>
      <c r="G3" s="143" t="s">
        <v>1</v>
      </c>
    </row>
    <row r="4" ht="20.25" customHeight="1" spans="1:7">
      <c r="A4" s="159" t="s">
        <v>320</v>
      </c>
      <c r="B4" s="160"/>
      <c r="C4" s="125" t="s">
        <v>55</v>
      </c>
      <c r="D4" s="149" t="s">
        <v>76</v>
      </c>
      <c r="E4" s="11"/>
      <c r="F4" s="12"/>
      <c r="G4" s="140" t="s">
        <v>77</v>
      </c>
    </row>
    <row r="5" ht="20.25" customHeight="1" spans="1:7">
      <c r="A5" s="161" t="s">
        <v>73</v>
      </c>
      <c r="B5" s="161" t="s">
        <v>74</v>
      </c>
      <c r="C5" s="18"/>
      <c r="D5" s="130" t="s">
        <v>57</v>
      </c>
      <c r="E5" s="130" t="s">
        <v>321</v>
      </c>
      <c r="F5" s="130" t="s">
        <v>322</v>
      </c>
      <c r="G5" s="142"/>
    </row>
    <row r="6" ht="15" customHeight="1" spans="1:7">
      <c r="A6" s="58" t="s">
        <v>83</v>
      </c>
      <c r="B6" s="58" t="s">
        <v>84</v>
      </c>
      <c r="C6" s="58" t="s">
        <v>85</v>
      </c>
      <c r="D6" s="58" t="s">
        <v>86</v>
      </c>
      <c r="E6" s="58" t="s">
        <v>87</v>
      </c>
      <c r="F6" s="58" t="s">
        <v>88</v>
      </c>
      <c r="G6" s="58" t="s">
        <v>89</v>
      </c>
    </row>
    <row r="7" ht="18" customHeight="1" spans="1:7">
      <c r="A7" s="29" t="s">
        <v>98</v>
      </c>
      <c r="B7" s="29" t="s">
        <v>99</v>
      </c>
      <c r="C7" s="77">
        <v>15179473.22</v>
      </c>
      <c r="D7" s="77">
        <v>14485493</v>
      </c>
      <c r="E7" s="77">
        <v>12666933</v>
      </c>
      <c r="F7" s="77">
        <v>1818560</v>
      </c>
      <c r="G7" s="77">
        <v>693980.22</v>
      </c>
    </row>
    <row r="8" ht="18" customHeight="1" spans="1:7">
      <c r="A8" s="136" t="s">
        <v>100</v>
      </c>
      <c r="B8" s="136" t="s">
        <v>101</v>
      </c>
      <c r="C8" s="77">
        <v>190640</v>
      </c>
      <c r="D8" s="77">
        <v>39200</v>
      </c>
      <c r="E8" s="77"/>
      <c r="F8" s="77">
        <v>39200</v>
      </c>
      <c r="G8" s="77">
        <v>151440</v>
      </c>
    </row>
    <row r="9" ht="18" customHeight="1" spans="1:7">
      <c r="A9" s="137" t="s">
        <v>102</v>
      </c>
      <c r="B9" s="137" t="s">
        <v>103</v>
      </c>
      <c r="C9" s="77">
        <v>39200</v>
      </c>
      <c r="D9" s="77">
        <v>39200</v>
      </c>
      <c r="E9" s="77"/>
      <c r="F9" s="77">
        <v>39200</v>
      </c>
      <c r="G9" s="77"/>
    </row>
    <row r="10" ht="18" customHeight="1" spans="1:7">
      <c r="A10" s="137" t="s">
        <v>104</v>
      </c>
      <c r="B10" s="137" t="s">
        <v>105</v>
      </c>
      <c r="C10" s="77">
        <v>8440</v>
      </c>
      <c r="D10" s="77"/>
      <c r="E10" s="77"/>
      <c r="F10" s="77"/>
      <c r="G10" s="77">
        <v>8440</v>
      </c>
    </row>
    <row r="11" ht="18" customHeight="1" spans="1:7">
      <c r="A11" s="137" t="s">
        <v>106</v>
      </c>
      <c r="B11" s="137" t="s">
        <v>107</v>
      </c>
      <c r="C11" s="77">
        <v>60000</v>
      </c>
      <c r="D11" s="77"/>
      <c r="E11" s="77"/>
      <c r="F11" s="77"/>
      <c r="G11" s="77">
        <v>60000</v>
      </c>
    </row>
    <row r="12" ht="18" customHeight="1" spans="1:7">
      <c r="A12" s="137" t="s">
        <v>108</v>
      </c>
      <c r="B12" s="137" t="s">
        <v>109</v>
      </c>
      <c r="C12" s="77">
        <v>83000</v>
      </c>
      <c r="D12" s="77"/>
      <c r="E12" s="77"/>
      <c r="F12" s="77"/>
      <c r="G12" s="77">
        <v>83000</v>
      </c>
    </row>
    <row r="13" ht="18" customHeight="1" spans="1:7">
      <c r="A13" s="136" t="s">
        <v>110</v>
      </c>
      <c r="B13" s="136" t="s">
        <v>111</v>
      </c>
      <c r="C13" s="77">
        <v>9900</v>
      </c>
      <c r="D13" s="77"/>
      <c r="E13" s="77"/>
      <c r="F13" s="77"/>
      <c r="G13" s="77">
        <v>9900</v>
      </c>
    </row>
    <row r="14" ht="18" customHeight="1" spans="1:7">
      <c r="A14" s="137" t="s">
        <v>112</v>
      </c>
      <c r="B14" s="137" t="s">
        <v>113</v>
      </c>
      <c r="C14" s="77">
        <v>9900</v>
      </c>
      <c r="D14" s="77"/>
      <c r="E14" s="77"/>
      <c r="F14" s="77"/>
      <c r="G14" s="77">
        <v>9900</v>
      </c>
    </row>
    <row r="15" ht="18" customHeight="1" spans="1:7">
      <c r="A15" s="136" t="s">
        <v>114</v>
      </c>
      <c r="B15" s="136" t="s">
        <v>115</v>
      </c>
      <c r="C15" s="77">
        <v>5459397</v>
      </c>
      <c r="D15" s="77">
        <v>5429397</v>
      </c>
      <c r="E15" s="77">
        <v>4490037</v>
      </c>
      <c r="F15" s="77">
        <v>939360</v>
      </c>
      <c r="G15" s="77">
        <v>30000</v>
      </c>
    </row>
    <row r="16" ht="18" customHeight="1" spans="1:7">
      <c r="A16" s="137" t="s">
        <v>116</v>
      </c>
      <c r="B16" s="137" t="s">
        <v>103</v>
      </c>
      <c r="C16" s="77">
        <v>5459397</v>
      </c>
      <c r="D16" s="77">
        <v>5429397</v>
      </c>
      <c r="E16" s="77">
        <v>4490037</v>
      </c>
      <c r="F16" s="77">
        <v>939360</v>
      </c>
      <c r="G16" s="77">
        <v>30000</v>
      </c>
    </row>
    <row r="17" ht="18" customHeight="1" spans="1:7">
      <c r="A17" s="136" t="s">
        <v>117</v>
      </c>
      <c r="B17" s="136" t="s">
        <v>118</v>
      </c>
      <c r="C17" s="77">
        <v>26584</v>
      </c>
      <c r="D17" s="77"/>
      <c r="E17" s="77"/>
      <c r="F17" s="77"/>
      <c r="G17" s="77">
        <v>26584</v>
      </c>
    </row>
    <row r="18" ht="18" customHeight="1" spans="1:7">
      <c r="A18" s="137" t="s">
        <v>119</v>
      </c>
      <c r="B18" s="137" t="s">
        <v>120</v>
      </c>
      <c r="C18" s="77">
        <v>26584</v>
      </c>
      <c r="D18" s="77"/>
      <c r="E18" s="77"/>
      <c r="F18" s="77"/>
      <c r="G18" s="77">
        <v>26584</v>
      </c>
    </row>
    <row r="19" ht="18" customHeight="1" spans="1:7">
      <c r="A19" s="136" t="s">
        <v>121</v>
      </c>
      <c r="B19" s="136" t="s">
        <v>122</v>
      </c>
      <c r="C19" s="77">
        <v>10000</v>
      </c>
      <c r="D19" s="77"/>
      <c r="E19" s="77"/>
      <c r="F19" s="77"/>
      <c r="G19" s="77">
        <v>10000</v>
      </c>
    </row>
    <row r="20" ht="18" customHeight="1" spans="1:7">
      <c r="A20" s="137" t="s">
        <v>123</v>
      </c>
      <c r="B20" s="137" t="s">
        <v>124</v>
      </c>
      <c r="C20" s="77">
        <v>10000</v>
      </c>
      <c r="D20" s="77"/>
      <c r="E20" s="77"/>
      <c r="F20" s="77"/>
      <c r="G20" s="77">
        <v>10000</v>
      </c>
    </row>
    <row r="21" ht="18" customHeight="1" spans="1:7">
      <c r="A21" s="136" t="s">
        <v>125</v>
      </c>
      <c r="B21" s="136" t="s">
        <v>126</v>
      </c>
      <c r="C21" s="77">
        <v>466056.22</v>
      </c>
      <c r="D21" s="77"/>
      <c r="E21" s="77"/>
      <c r="F21" s="77"/>
      <c r="G21" s="77">
        <v>466056.22</v>
      </c>
    </row>
    <row r="22" ht="18" customHeight="1" spans="1:7">
      <c r="A22" s="137" t="s">
        <v>127</v>
      </c>
      <c r="B22" s="137" t="s">
        <v>128</v>
      </c>
      <c r="C22" s="77">
        <v>436056.22</v>
      </c>
      <c r="D22" s="77"/>
      <c r="E22" s="77"/>
      <c r="F22" s="77"/>
      <c r="G22" s="77">
        <v>436056.22</v>
      </c>
    </row>
    <row r="23" ht="18" customHeight="1" spans="1:7">
      <c r="A23" s="137" t="s">
        <v>129</v>
      </c>
      <c r="B23" s="137" t="s">
        <v>130</v>
      </c>
      <c r="C23" s="77">
        <v>30000</v>
      </c>
      <c r="D23" s="77"/>
      <c r="E23" s="77"/>
      <c r="F23" s="77"/>
      <c r="G23" s="77">
        <v>30000</v>
      </c>
    </row>
    <row r="24" ht="18" customHeight="1" spans="1:7">
      <c r="A24" s="136" t="s">
        <v>131</v>
      </c>
      <c r="B24" s="136" t="s">
        <v>132</v>
      </c>
      <c r="C24" s="77">
        <v>9016896</v>
      </c>
      <c r="D24" s="77">
        <v>9016896</v>
      </c>
      <c r="E24" s="77">
        <v>8176896</v>
      </c>
      <c r="F24" s="77">
        <v>840000</v>
      </c>
      <c r="G24" s="77"/>
    </row>
    <row r="25" ht="18" customHeight="1" spans="1:7">
      <c r="A25" s="137" t="s">
        <v>133</v>
      </c>
      <c r="B25" s="137" t="s">
        <v>134</v>
      </c>
      <c r="C25" s="77">
        <v>9016896</v>
      </c>
      <c r="D25" s="77">
        <v>9016896</v>
      </c>
      <c r="E25" s="77">
        <v>8176896</v>
      </c>
      <c r="F25" s="77">
        <v>840000</v>
      </c>
      <c r="G25" s="77"/>
    </row>
    <row r="26" ht="18" customHeight="1" spans="1:7">
      <c r="A26" s="29" t="s">
        <v>135</v>
      </c>
      <c r="B26" s="29" t="s">
        <v>136</v>
      </c>
      <c r="C26" s="77">
        <v>10000</v>
      </c>
      <c r="D26" s="77">
        <v>10000</v>
      </c>
      <c r="E26" s="77"/>
      <c r="F26" s="77">
        <v>10000</v>
      </c>
      <c r="G26" s="77"/>
    </row>
    <row r="27" ht="18" customHeight="1" spans="1:7">
      <c r="A27" s="136" t="s">
        <v>137</v>
      </c>
      <c r="B27" s="136" t="s">
        <v>138</v>
      </c>
      <c r="C27" s="77">
        <v>10000</v>
      </c>
      <c r="D27" s="77">
        <v>10000</v>
      </c>
      <c r="E27" s="77"/>
      <c r="F27" s="77">
        <v>10000</v>
      </c>
      <c r="G27" s="77"/>
    </row>
    <row r="28" ht="18" customHeight="1" spans="1:7">
      <c r="A28" s="137" t="s">
        <v>139</v>
      </c>
      <c r="B28" s="137" t="s">
        <v>140</v>
      </c>
      <c r="C28" s="77">
        <v>10000</v>
      </c>
      <c r="D28" s="77">
        <v>10000</v>
      </c>
      <c r="E28" s="77"/>
      <c r="F28" s="77">
        <v>10000</v>
      </c>
      <c r="G28" s="77"/>
    </row>
    <row r="29" ht="18" customHeight="1" spans="1:7">
      <c r="A29" s="29" t="s">
        <v>141</v>
      </c>
      <c r="B29" s="29" t="s">
        <v>142</v>
      </c>
      <c r="C29" s="77">
        <v>58800</v>
      </c>
      <c r="D29" s="77"/>
      <c r="E29" s="77"/>
      <c r="F29" s="77"/>
      <c r="G29" s="77">
        <v>58800</v>
      </c>
    </row>
    <row r="30" ht="18" customHeight="1" spans="1:7">
      <c r="A30" s="136" t="s">
        <v>143</v>
      </c>
      <c r="B30" s="136" t="s">
        <v>144</v>
      </c>
      <c r="C30" s="77">
        <v>58800</v>
      </c>
      <c r="D30" s="77"/>
      <c r="E30" s="77"/>
      <c r="F30" s="77"/>
      <c r="G30" s="77">
        <v>58800</v>
      </c>
    </row>
    <row r="31" ht="18" customHeight="1" spans="1:7">
      <c r="A31" s="137" t="s">
        <v>145</v>
      </c>
      <c r="B31" s="137" t="s">
        <v>144</v>
      </c>
      <c r="C31" s="77">
        <v>58800</v>
      </c>
      <c r="D31" s="77"/>
      <c r="E31" s="77"/>
      <c r="F31" s="77"/>
      <c r="G31" s="77">
        <v>58800</v>
      </c>
    </row>
    <row r="32" ht="18" customHeight="1" spans="1:7">
      <c r="A32" s="29" t="s">
        <v>146</v>
      </c>
      <c r="B32" s="29" t="s">
        <v>147</v>
      </c>
      <c r="C32" s="77">
        <v>1035632.49</v>
      </c>
      <c r="D32" s="77"/>
      <c r="E32" s="77"/>
      <c r="F32" s="77"/>
      <c r="G32" s="77">
        <v>1035632.49</v>
      </c>
    </row>
    <row r="33" ht="18" customHeight="1" spans="1:7">
      <c r="A33" s="136" t="s">
        <v>148</v>
      </c>
      <c r="B33" s="136" t="s">
        <v>149</v>
      </c>
      <c r="C33" s="77">
        <v>863075.29</v>
      </c>
      <c r="D33" s="77"/>
      <c r="E33" s="77"/>
      <c r="F33" s="77"/>
      <c r="G33" s="77">
        <v>863075.29</v>
      </c>
    </row>
    <row r="34" ht="18" customHeight="1" spans="1:7">
      <c r="A34" s="137" t="s">
        <v>150</v>
      </c>
      <c r="B34" s="137" t="s">
        <v>151</v>
      </c>
      <c r="C34" s="77">
        <v>863075.29</v>
      </c>
      <c r="D34" s="77"/>
      <c r="E34" s="77"/>
      <c r="F34" s="77"/>
      <c r="G34" s="77">
        <v>863075.29</v>
      </c>
    </row>
    <row r="35" ht="18" customHeight="1" spans="1:7">
      <c r="A35" s="136" t="s">
        <v>152</v>
      </c>
      <c r="B35" s="136" t="s">
        <v>153</v>
      </c>
      <c r="C35" s="77">
        <v>100000</v>
      </c>
      <c r="D35" s="77"/>
      <c r="E35" s="77"/>
      <c r="F35" s="77"/>
      <c r="G35" s="77">
        <v>100000</v>
      </c>
    </row>
    <row r="36" ht="18" customHeight="1" spans="1:7">
      <c r="A36" s="137" t="s">
        <v>154</v>
      </c>
      <c r="B36" s="137" t="s">
        <v>155</v>
      </c>
      <c r="C36" s="77">
        <v>100000</v>
      </c>
      <c r="D36" s="77"/>
      <c r="E36" s="77"/>
      <c r="F36" s="77"/>
      <c r="G36" s="77">
        <v>100000</v>
      </c>
    </row>
    <row r="37" ht="18" customHeight="1" spans="1:7">
      <c r="A37" s="136" t="s">
        <v>156</v>
      </c>
      <c r="B37" s="136" t="s">
        <v>157</v>
      </c>
      <c r="C37" s="77">
        <v>24224.4</v>
      </c>
      <c r="D37" s="77"/>
      <c r="E37" s="77"/>
      <c r="F37" s="77"/>
      <c r="G37" s="77">
        <v>24224.4</v>
      </c>
    </row>
    <row r="38" ht="18" customHeight="1" spans="1:7">
      <c r="A38" s="137" t="s">
        <v>158</v>
      </c>
      <c r="B38" s="137" t="s">
        <v>159</v>
      </c>
      <c r="C38" s="77">
        <v>24224.4</v>
      </c>
      <c r="D38" s="77"/>
      <c r="E38" s="77"/>
      <c r="F38" s="77"/>
      <c r="G38" s="77">
        <v>24224.4</v>
      </c>
    </row>
    <row r="39" ht="18" customHeight="1" spans="1:7">
      <c r="A39" s="136" t="s">
        <v>160</v>
      </c>
      <c r="B39" s="136" t="s">
        <v>161</v>
      </c>
      <c r="C39" s="77">
        <v>48332.8</v>
      </c>
      <c r="D39" s="77"/>
      <c r="E39" s="77"/>
      <c r="F39" s="77"/>
      <c r="G39" s="77">
        <v>48332.8</v>
      </c>
    </row>
    <row r="40" ht="18" customHeight="1" spans="1:7">
      <c r="A40" s="137" t="s">
        <v>162</v>
      </c>
      <c r="B40" s="137" t="s">
        <v>161</v>
      </c>
      <c r="C40" s="77">
        <v>48332.8</v>
      </c>
      <c r="D40" s="77"/>
      <c r="E40" s="77"/>
      <c r="F40" s="77"/>
      <c r="G40" s="77">
        <v>48332.8</v>
      </c>
    </row>
    <row r="41" ht="18" customHeight="1" spans="1:7">
      <c r="A41" s="29" t="s">
        <v>163</v>
      </c>
      <c r="B41" s="29" t="s">
        <v>164</v>
      </c>
      <c r="C41" s="77">
        <v>1870527.04</v>
      </c>
      <c r="D41" s="77">
        <v>1818827.04</v>
      </c>
      <c r="E41" s="77">
        <v>1794827.04</v>
      </c>
      <c r="F41" s="77">
        <v>24000</v>
      </c>
      <c r="G41" s="77">
        <v>51700</v>
      </c>
    </row>
    <row r="42" ht="18" customHeight="1" spans="1:7">
      <c r="A42" s="136" t="s">
        <v>323</v>
      </c>
      <c r="B42" s="136" t="s">
        <v>324</v>
      </c>
      <c r="C42" s="77"/>
      <c r="D42" s="77"/>
      <c r="E42" s="77"/>
      <c r="F42" s="77"/>
      <c r="G42" s="77"/>
    </row>
    <row r="43" ht="18" customHeight="1" spans="1:7">
      <c r="A43" s="137" t="s">
        <v>325</v>
      </c>
      <c r="B43" s="137" t="s">
        <v>326</v>
      </c>
      <c r="C43" s="77"/>
      <c r="D43" s="77"/>
      <c r="E43" s="77"/>
      <c r="F43" s="77"/>
      <c r="G43" s="77"/>
    </row>
    <row r="44" ht="18" customHeight="1" spans="1:7">
      <c r="A44" s="136" t="s">
        <v>165</v>
      </c>
      <c r="B44" s="136" t="s">
        <v>166</v>
      </c>
      <c r="C44" s="77">
        <v>1730063.04</v>
      </c>
      <c r="D44" s="77">
        <v>1730063.04</v>
      </c>
      <c r="E44" s="77">
        <v>1706063.04</v>
      </c>
      <c r="F44" s="77">
        <v>24000</v>
      </c>
      <c r="G44" s="77"/>
    </row>
    <row r="45" ht="18" customHeight="1" spans="1:7">
      <c r="A45" s="137" t="s">
        <v>167</v>
      </c>
      <c r="B45" s="137" t="s">
        <v>168</v>
      </c>
      <c r="C45" s="77">
        <v>1556063.04</v>
      </c>
      <c r="D45" s="77">
        <v>1556063.04</v>
      </c>
      <c r="E45" s="77">
        <v>1556063.04</v>
      </c>
      <c r="F45" s="77"/>
      <c r="G45" s="77"/>
    </row>
    <row r="46" ht="18" customHeight="1" spans="1:7">
      <c r="A46" s="137" t="s">
        <v>169</v>
      </c>
      <c r="B46" s="137" t="s">
        <v>170</v>
      </c>
      <c r="C46" s="77">
        <v>150000</v>
      </c>
      <c r="D46" s="77">
        <v>150000</v>
      </c>
      <c r="E46" s="77">
        <v>150000</v>
      </c>
      <c r="F46" s="77"/>
      <c r="G46" s="77"/>
    </row>
    <row r="47" ht="18" customHeight="1" spans="1:7">
      <c r="A47" s="137" t="s">
        <v>171</v>
      </c>
      <c r="B47" s="137" t="s">
        <v>172</v>
      </c>
      <c r="C47" s="77">
        <v>24000</v>
      </c>
      <c r="D47" s="77">
        <v>24000</v>
      </c>
      <c r="E47" s="77"/>
      <c r="F47" s="77">
        <v>24000</v>
      </c>
      <c r="G47" s="77"/>
    </row>
    <row r="48" ht="18" customHeight="1" spans="1:7">
      <c r="A48" s="136" t="s">
        <v>173</v>
      </c>
      <c r="B48" s="136" t="s">
        <v>174</v>
      </c>
      <c r="C48" s="77">
        <v>4000</v>
      </c>
      <c r="D48" s="77"/>
      <c r="E48" s="77"/>
      <c r="F48" s="77"/>
      <c r="G48" s="77">
        <v>4000</v>
      </c>
    </row>
    <row r="49" ht="18" customHeight="1" spans="1:7">
      <c r="A49" s="137" t="s">
        <v>175</v>
      </c>
      <c r="B49" s="137" t="s">
        <v>176</v>
      </c>
      <c r="C49" s="77">
        <v>4000</v>
      </c>
      <c r="D49" s="77"/>
      <c r="E49" s="77"/>
      <c r="F49" s="77"/>
      <c r="G49" s="77">
        <v>4000</v>
      </c>
    </row>
    <row r="50" ht="18" customHeight="1" spans="1:7">
      <c r="A50" s="136" t="s">
        <v>177</v>
      </c>
      <c r="B50" s="136" t="s">
        <v>178</v>
      </c>
      <c r="C50" s="77">
        <v>22700</v>
      </c>
      <c r="D50" s="77"/>
      <c r="E50" s="77"/>
      <c r="F50" s="77"/>
      <c r="G50" s="77">
        <v>22700</v>
      </c>
    </row>
    <row r="51" ht="18" customHeight="1" spans="1:7">
      <c r="A51" s="137" t="s">
        <v>179</v>
      </c>
      <c r="B51" s="137" t="s">
        <v>180</v>
      </c>
      <c r="C51" s="77">
        <v>22700</v>
      </c>
      <c r="D51" s="77"/>
      <c r="E51" s="77"/>
      <c r="F51" s="77"/>
      <c r="G51" s="77">
        <v>22700</v>
      </c>
    </row>
    <row r="52" ht="18" customHeight="1" spans="1:7">
      <c r="A52" s="136" t="s">
        <v>181</v>
      </c>
      <c r="B52" s="136" t="s">
        <v>182</v>
      </c>
      <c r="C52" s="77">
        <v>88764</v>
      </c>
      <c r="D52" s="77">
        <v>88764</v>
      </c>
      <c r="E52" s="77">
        <v>88764</v>
      </c>
      <c r="F52" s="77"/>
      <c r="G52" s="77"/>
    </row>
    <row r="53" ht="18" customHeight="1" spans="1:7">
      <c r="A53" s="137" t="s">
        <v>183</v>
      </c>
      <c r="B53" s="137" t="s">
        <v>184</v>
      </c>
      <c r="C53" s="77">
        <v>88764</v>
      </c>
      <c r="D53" s="77">
        <v>88764</v>
      </c>
      <c r="E53" s="77">
        <v>88764</v>
      </c>
      <c r="F53" s="77"/>
      <c r="G53" s="77"/>
    </row>
    <row r="54" ht="18" customHeight="1" spans="1:7">
      <c r="A54" s="136" t="s">
        <v>185</v>
      </c>
      <c r="B54" s="136" t="s">
        <v>186</v>
      </c>
      <c r="C54" s="77">
        <v>25000</v>
      </c>
      <c r="D54" s="77"/>
      <c r="E54" s="77"/>
      <c r="F54" s="77"/>
      <c r="G54" s="77">
        <v>25000</v>
      </c>
    </row>
    <row r="55" ht="18" customHeight="1" spans="1:7">
      <c r="A55" s="137" t="s">
        <v>187</v>
      </c>
      <c r="B55" s="137" t="s">
        <v>188</v>
      </c>
      <c r="C55" s="77">
        <v>25000</v>
      </c>
      <c r="D55" s="77"/>
      <c r="E55" s="77"/>
      <c r="F55" s="77"/>
      <c r="G55" s="77">
        <v>25000</v>
      </c>
    </row>
    <row r="56" ht="18" customHeight="1" spans="1:7">
      <c r="A56" s="29" t="s">
        <v>189</v>
      </c>
      <c r="B56" s="29" t="s">
        <v>190</v>
      </c>
      <c r="C56" s="77">
        <v>1476901.01</v>
      </c>
      <c r="D56" s="77">
        <v>1476901.01</v>
      </c>
      <c r="E56" s="77">
        <v>1476901.01</v>
      </c>
      <c r="F56" s="77"/>
      <c r="G56" s="77"/>
    </row>
    <row r="57" ht="18" customHeight="1" spans="1:7">
      <c r="A57" s="136" t="s">
        <v>191</v>
      </c>
      <c r="B57" s="136" t="s">
        <v>192</v>
      </c>
      <c r="C57" s="77">
        <v>1476901.01</v>
      </c>
      <c r="D57" s="77">
        <v>1476901.01</v>
      </c>
      <c r="E57" s="77">
        <v>1476901.01</v>
      </c>
      <c r="F57" s="77"/>
      <c r="G57" s="77"/>
    </row>
    <row r="58" ht="18" customHeight="1" spans="1:7">
      <c r="A58" s="137" t="s">
        <v>193</v>
      </c>
      <c r="B58" s="137" t="s">
        <v>194</v>
      </c>
      <c r="C58" s="77">
        <v>333592.09</v>
      </c>
      <c r="D58" s="77">
        <v>333592.09</v>
      </c>
      <c r="E58" s="77">
        <v>333592.09</v>
      </c>
      <c r="F58" s="77"/>
      <c r="G58" s="77"/>
    </row>
    <row r="59" ht="18" customHeight="1" spans="1:7">
      <c r="A59" s="137" t="s">
        <v>195</v>
      </c>
      <c r="B59" s="137" t="s">
        <v>196</v>
      </c>
      <c r="C59" s="77">
        <v>534526.44</v>
      </c>
      <c r="D59" s="77">
        <v>534526.44</v>
      </c>
      <c r="E59" s="77">
        <v>534526.44</v>
      </c>
      <c r="F59" s="77"/>
      <c r="G59" s="77"/>
    </row>
    <row r="60" ht="18" customHeight="1" spans="1:7">
      <c r="A60" s="137" t="s">
        <v>197</v>
      </c>
      <c r="B60" s="137" t="s">
        <v>198</v>
      </c>
      <c r="C60" s="77">
        <v>558443.7</v>
      </c>
      <c r="D60" s="77">
        <v>558443.7</v>
      </c>
      <c r="E60" s="77">
        <v>558443.7</v>
      </c>
      <c r="F60" s="77"/>
      <c r="G60" s="77"/>
    </row>
    <row r="61" ht="18" customHeight="1" spans="1:7">
      <c r="A61" s="137" t="s">
        <v>199</v>
      </c>
      <c r="B61" s="137" t="s">
        <v>200</v>
      </c>
      <c r="C61" s="77">
        <v>50338.78</v>
      </c>
      <c r="D61" s="77">
        <v>50338.78</v>
      </c>
      <c r="E61" s="77">
        <v>50338.78</v>
      </c>
      <c r="F61" s="77"/>
      <c r="G61" s="77"/>
    </row>
    <row r="62" ht="18" customHeight="1" spans="1:7">
      <c r="A62" s="29" t="s">
        <v>201</v>
      </c>
      <c r="B62" s="29" t="s">
        <v>202</v>
      </c>
      <c r="C62" s="77">
        <v>1216000</v>
      </c>
      <c r="D62" s="77">
        <v>250000</v>
      </c>
      <c r="E62" s="77">
        <v>250000</v>
      </c>
      <c r="F62" s="77"/>
      <c r="G62" s="77">
        <v>966000</v>
      </c>
    </row>
    <row r="63" ht="18" customHeight="1" spans="1:7">
      <c r="A63" s="136" t="s">
        <v>203</v>
      </c>
      <c r="B63" s="136" t="s">
        <v>204</v>
      </c>
      <c r="C63" s="77">
        <v>250000</v>
      </c>
      <c r="D63" s="77">
        <v>250000</v>
      </c>
      <c r="E63" s="77">
        <v>250000</v>
      </c>
      <c r="F63" s="77"/>
      <c r="G63" s="77"/>
    </row>
    <row r="64" ht="18" customHeight="1" spans="1:7">
      <c r="A64" s="137" t="s">
        <v>205</v>
      </c>
      <c r="B64" s="137" t="s">
        <v>206</v>
      </c>
      <c r="C64" s="77">
        <v>250000</v>
      </c>
      <c r="D64" s="77">
        <v>250000</v>
      </c>
      <c r="E64" s="77">
        <v>250000</v>
      </c>
      <c r="F64" s="77"/>
      <c r="G64" s="77"/>
    </row>
    <row r="65" ht="18" customHeight="1" spans="1:7">
      <c r="A65" s="136" t="s">
        <v>207</v>
      </c>
      <c r="B65" s="136" t="s">
        <v>208</v>
      </c>
      <c r="C65" s="77">
        <v>16000</v>
      </c>
      <c r="D65" s="77"/>
      <c r="E65" s="77"/>
      <c r="F65" s="77"/>
      <c r="G65" s="77">
        <v>16000</v>
      </c>
    </row>
    <row r="66" ht="18" customHeight="1" spans="1:7">
      <c r="A66" s="137" t="s">
        <v>209</v>
      </c>
      <c r="B66" s="137" t="s">
        <v>208</v>
      </c>
      <c r="C66" s="77">
        <v>16000</v>
      </c>
      <c r="D66" s="77"/>
      <c r="E66" s="77"/>
      <c r="F66" s="77"/>
      <c r="G66" s="77">
        <v>16000</v>
      </c>
    </row>
    <row r="67" ht="18" customHeight="1" spans="1:7">
      <c r="A67" s="136" t="s">
        <v>214</v>
      </c>
      <c r="B67" s="136" t="s">
        <v>215</v>
      </c>
      <c r="C67" s="77">
        <v>950000</v>
      </c>
      <c r="D67" s="77"/>
      <c r="E67" s="77"/>
      <c r="F67" s="77"/>
      <c r="G67" s="77">
        <v>950000</v>
      </c>
    </row>
    <row r="68" ht="18" customHeight="1" spans="1:7">
      <c r="A68" s="137" t="s">
        <v>216</v>
      </c>
      <c r="B68" s="137" t="s">
        <v>215</v>
      </c>
      <c r="C68" s="77">
        <v>950000</v>
      </c>
      <c r="D68" s="77"/>
      <c r="E68" s="77"/>
      <c r="F68" s="77"/>
      <c r="G68" s="77">
        <v>950000</v>
      </c>
    </row>
    <row r="69" ht="18" customHeight="1" spans="1:7">
      <c r="A69" s="29" t="s">
        <v>217</v>
      </c>
      <c r="B69" s="29" t="s">
        <v>218</v>
      </c>
      <c r="C69" s="77">
        <v>16347227.84</v>
      </c>
      <c r="D69" s="77">
        <v>6500137</v>
      </c>
      <c r="E69" s="77">
        <v>6212797</v>
      </c>
      <c r="F69" s="77">
        <v>287340</v>
      </c>
      <c r="G69" s="77">
        <v>9847090.84</v>
      </c>
    </row>
    <row r="70" ht="18" customHeight="1" spans="1:7">
      <c r="A70" s="136" t="s">
        <v>219</v>
      </c>
      <c r="B70" s="136" t="s">
        <v>220</v>
      </c>
      <c r="C70" s="77">
        <v>8637236</v>
      </c>
      <c r="D70" s="77">
        <v>6400137</v>
      </c>
      <c r="E70" s="77">
        <v>6212797</v>
      </c>
      <c r="F70" s="77">
        <v>187340</v>
      </c>
      <c r="G70" s="77">
        <v>2237099</v>
      </c>
    </row>
    <row r="71" ht="18" customHeight="1" spans="1:7">
      <c r="A71" s="137" t="s">
        <v>221</v>
      </c>
      <c r="B71" s="137" t="s">
        <v>103</v>
      </c>
      <c r="C71" s="77">
        <v>1204522</v>
      </c>
      <c r="D71" s="77"/>
      <c r="E71" s="77"/>
      <c r="F71" s="77"/>
      <c r="G71" s="77">
        <v>1204522</v>
      </c>
    </row>
    <row r="72" ht="18" customHeight="1" spans="1:7">
      <c r="A72" s="137" t="s">
        <v>222</v>
      </c>
      <c r="B72" s="137" t="s">
        <v>223</v>
      </c>
      <c r="C72" s="77">
        <v>6400137</v>
      </c>
      <c r="D72" s="77">
        <v>6400137</v>
      </c>
      <c r="E72" s="77">
        <v>6212797</v>
      </c>
      <c r="F72" s="77">
        <v>187340</v>
      </c>
      <c r="G72" s="77"/>
    </row>
    <row r="73" ht="18" customHeight="1" spans="1:7">
      <c r="A73" s="137" t="s">
        <v>224</v>
      </c>
      <c r="B73" s="137" t="s">
        <v>225</v>
      </c>
      <c r="C73" s="77">
        <v>54000</v>
      </c>
      <c r="D73" s="77"/>
      <c r="E73" s="77"/>
      <c r="F73" s="77"/>
      <c r="G73" s="77">
        <v>54000</v>
      </c>
    </row>
    <row r="74" ht="18" customHeight="1" spans="1:7">
      <c r="A74" s="137" t="s">
        <v>226</v>
      </c>
      <c r="B74" s="137" t="s">
        <v>227</v>
      </c>
      <c r="C74" s="77">
        <v>27300</v>
      </c>
      <c r="D74" s="77"/>
      <c r="E74" s="77"/>
      <c r="F74" s="77"/>
      <c r="G74" s="77">
        <v>27300</v>
      </c>
    </row>
    <row r="75" ht="18" customHeight="1" spans="1:7">
      <c r="A75" s="137" t="s">
        <v>228</v>
      </c>
      <c r="B75" s="137" t="s">
        <v>229</v>
      </c>
      <c r="C75" s="77">
        <v>632739</v>
      </c>
      <c r="D75" s="77"/>
      <c r="E75" s="77"/>
      <c r="F75" s="77"/>
      <c r="G75" s="77">
        <v>632739</v>
      </c>
    </row>
    <row r="76" ht="18" customHeight="1" spans="1:7">
      <c r="A76" s="137" t="s">
        <v>230</v>
      </c>
      <c r="B76" s="137" t="s">
        <v>231</v>
      </c>
      <c r="C76" s="77">
        <v>318538</v>
      </c>
      <c r="D76" s="77"/>
      <c r="E76" s="77"/>
      <c r="F76" s="77"/>
      <c r="G76" s="77">
        <v>318538</v>
      </c>
    </row>
    <row r="77" ht="18" customHeight="1" spans="1:7">
      <c r="A77" s="136" t="s">
        <v>232</v>
      </c>
      <c r="B77" s="136" t="s">
        <v>233</v>
      </c>
      <c r="C77" s="77">
        <v>100000</v>
      </c>
      <c r="D77" s="77">
        <v>100000</v>
      </c>
      <c r="E77" s="77"/>
      <c r="F77" s="77">
        <v>100000</v>
      </c>
      <c r="G77" s="77"/>
    </row>
    <row r="78" ht="18" customHeight="1" spans="1:7">
      <c r="A78" s="137" t="s">
        <v>234</v>
      </c>
      <c r="B78" s="137" t="s">
        <v>235</v>
      </c>
      <c r="C78" s="77">
        <v>100000</v>
      </c>
      <c r="D78" s="77">
        <v>100000</v>
      </c>
      <c r="E78" s="77"/>
      <c r="F78" s="77">
        <v>100000</v>
      </c>
      <c r="G78" s="77"/>
    </row>
    <row r="79" ht="18" customHeight="1" spans="1:7">
      <c r="A79" s="136" t="s">
        <v>236</v>
      </c>
      <c r="B79" s="136" t="s">
        <v>237</v>
      </c>
      <c r="C79" s="77">
        <v>553000</v>
      </c>
      <c r="D79" s="77"/>
      <c r="E79" s="77"/>
      <c r="F79" s="77"/>
      <c r="G79" s="77">
        <v>553000</v>
      </c>
    </row>
    <row r="80" ht="18" customHeight="1" spans="1:7">
      <c r="A80" s="137" t="s">
        <v>238</v>
      </c>
      <c r="B80" s="137" t="s">
        <v>239</v>
      </c>
      <c r="C80" s="77">
        <v>293000</v>
      </c>
      <c r="D80" s="77"/>
      <c r="E80" s="77"/>
      <c r="F80" s="77"/>
      <c r="G80" s="77">
        <v>293000</v>
      </c>
    </row>
    <row r="81" ht="18" customHeight="1" spans="1:7">
      <c r="A81" s="137" t="s">
        <v>240</v>
      </c>
      <c r="B81" s="137" t="s">
        <v>241</v>
      </c>
      <c r="C81" s="77">
        <v>190000</v>
      </c>
      <c r="D81" s="77"/>
      <c r="E81" s="77"/>
      <c r="F81" s="77"/>
      <c r="G81" s="77">
        <v>190000</v>
      </c>
    </row>
    <row r="82" ht="18" customHeight="1" spans="1:7">
      <c r="A82" s="137" t="s">
        <v>242</v>
      </c>
      <c r="B82" s="137" t="s">
        <v>243</v>
      </c>
      <c r="C82" s="77">
        <v>70000</v>
      </c>
      <c r="D82" s="77"/>
      <c r="E82" s="77"/>
      <c r="F82" s="77"/>
      <c r="G82" s="77">
        <v>70000</v>
      </c>
    </row>
    <row r="83" ht="18" customHeight="1" spans="1:7">
      <c r="A83" s="136" t="s">
        <v>244</v>
      </c>
      <c r="B83" s="136" t="s">
        <v>245</v>
      </c>
      <c r="C83" s="77">
        <v>6676391.84</v>
      </c>
      <c r="D83" s="77"/>
      <c r="E83" s="77"/>
      <c r="F83" s="77"/>
      <c r="G83" s="77">
        <v>6676391.84</v>
      </c>
    </row>
    <row r="84" ht="18" customHeight="1" spans="1:7">
      <c r="A84" s="137" t="s">
        <v>246</v>
      </c>
      <c r="B84" s="137" t="s">
        <v>247</v>
      </c>
      <c r="C84" s="77">
        <v>1841322.14</v>
      </c>
      <c r="D84" s="77"/>
      <c r="E84" s="77"/>
      <c r="F84" s="77"/>
      <c r="G84" s="77">
        <v>1841322.14</v>
      </c>
    </row>
    <row r="85" ht="18" customHeight="1" spans="1:7">
      <c r="A85" s="137" t="s">
        <v>248</v>
      </c>
      <c r="B85" s="137" t="s">
        <v>249</v>
      </c>
      <c r="C85" s="77">
        <v>4336983.7</v>
      </c>
      <c r="D85" s="77"/>
      <c r="E85" s="77"/>
      <c r="F85" s="77"/>
      <c r="G85" s="77">
        <v>4336983.7</v>
      </c>
    </row>
    <row r="86" ht="18" customHeight="1" spans="1:7">
      <c r="A86" s="137" t="s">
        <v>250</v>
      </c>
      <c r="B86" s="137" t="s">
        <v>251</v>
      </c>
      <c r="C86" s="77">
        <v>498086</v>
      </c>
      <c r="D86" s="77"/>
      <c r="E86" s="77"/>
      <c r="F86" s="77"/>
      <c r="G86" s="77">
        <v>498086</v>
      </c>
    </row>
    <row r="87" ht="18" customHeight="1" spans="1:7">
      <c r="A87" s="136" t="s">
        <v>252</v>
      </c>
      <c r="B87" s="136" t="s">
        <v>253</v>
      </c>
      <c r="C87" s="77">
        <v>380600</v>
      </c>
      <c r="D87" s="77"/>
      <c r="E87" s="77"/>
      <c r="F87" s="77"/>
      <c r="G87" s="77">
        <v>380600</v>
      </c>
    </row>
    <row r="88" ht="18" customHeight="1" spans="1:7">
      <c r="A88" s="137" t="s">
        <v>254</v>
      </c>
      <c r="B88" s="137" t="s">
        <v>255</v>
      </c>
      <c r="C88" s="77">
        <v>380600</v>
      </c>
      <c r="D88" s="77"/>
      <c r="E88" s="77"/>
      <c r="F88" s="77"/>
      <c r="G88" s="77">
        <v>380600</v>
      </c>
    </row>
    <row r="89" ht="18" customHeight="1" spans="1:7">
      <c r="A89" s="29" t="s">
        <v>256</v>
      </c>
      <c r="B89" s="29" t="s">
        <v>257</v>
      </c>
      <c r="C89" s="77">
        <v>40000</v>
      </c>
      <c r="D89" s="77"/>
      <c r="E89" s="77"/>
      <c r="F89" s="77"/>
      <c r="G89" s="77">
        <v>40000</v>
      </c>
    </row>
    <row r="90" ht="18" customHeight="1" spans="1:7">
      <c r="A90" s="136" t="s">
        <v>258</v>
      </c>
      <c r="B90" s="136" t="s">
        <v>259</v>
      </c>
      <c r="C90" s="77">
        <v>40000</v>
      </c>
      <c r="D90" s="77"/>
      <c r="E90" s="77"/>
      <c r="F90" s="77"/>
      <c r="G90" s="77">
        <v>40000</v>
      </c>
    </row>
    <row r="91" ht="18" customHeight="1" spans="1:7">
      <c r="A91" s="137" t="s">
        <v>260</v>
      </c>
      <c r="B91" s="137" t="s">
        <v>261</v>
      </c>
      <c r="C91" s="77">
        <v>40000</v>
      </c>
      <c r="D91" s="77"/>
      <c r="E91" s="77"/>
      <c r="F91" s="77"/>
      <c r="G91" s="77">
        <v>40000</v>
      </c>
    </row>
    <row r="92" ht="18" customHeight="1" spans="1:7">
      <c r="A92" s="29" t="s">
        <v>262</v>
      </c>
      <c r="B92" s="29" t="s">
        <v>263</v>
      </c>
      <c r="C92" s="77">
        <v>1167047.28</v>
      </c>
      <c r="D92" s="77">
        <v>1167047.28</v>
      </c>
      <c r="E92" s="77">
        <v>1167047.28</v>
      </c>
      <c r="F92" s="77"/>
      <c r="G92" s="77"/>
    </row>
    <row r="93" ht="18" customHeight="1" spans="1:7">
      <c r="A93" s="136" t="s">
        <v>264</v>
      </c>
      <c r="B93" s="136" t="s">
        <v>265</v>
      </c>
      <c r="C93" s="77">
        <v>1167047.28</v>
      </c>
      <c r="D93" s="77">
        <v>1167047.28</v>
      </c>
      <c r="E93" s="77">
        <v>1167047.28</v>
      </c>
      <c r="F93" s="77"/>
      <c r="G93" s="77"/>
    </row>
    <row r="94" ht="18" customHeight="1" spans="1:7">
      <c r="A94" s="137" t="s">
        <v>266</v>
      </c>
      <c r="B94" s="137" t="s">
        <v>267</v>
      </c>
      <c r="C94" s="77">
        <v>1167047.28</v>
      </c>
      <c r="D94" s="77">
        <v>1167047.28</v>
      </c>
      <c r="E94" s="77">
        <v>1167047.28</v>
      </c>
      <c r="F94" s="77"/>
      <c r="G94" s="77"/>
    </row>
    <row r="95" ht="18" customHeight="1" spans="1:7">
      <c r="A95" s="29" t="s">
        <v>268</v>
      </c>
      <c r="B95" s="29" t="s">
        <v>269</v>
      </c>
      <c r="C95" s="77"/>
      <c r="D95" s="77"/>
      <c r="E95" s="77"/>
      <c r="F95" s="77"/>
      <c r="G95" s="77"/>
    </row>
    <row r="96" ht="18" customHeight="1" spans="1:7">
      <c r="A96" s="136" t="s">
        <v>270</v>
      </c>
      <c r="B96" s="136" t="s">
        <v>271</v>
      </c>
      <c r="C96" s="77"/>
      <c r="D96" s="77"/>
      <c r="E96" s="77"/>
      <c r="F96" s="77"/>
      <c r="G96" s="77"/>
    </row>
    <row r="97" ht="18" customHeight="1" spans="1:7">
      <c r="A97" s="137" t="s">
        <v>272</v>
      </c>
      <c r="B97" s="137" t="s">
        <v>273</v>
      </c>
      <c r="C97" s="77"/>
      <c r="D97" s="77"/>
      <c r="E97" s="77"/>
      <c r="F97" s="77"/>
      <c r="G97" s="77"/>
    </row>
    <row r="98" ht="18" customHeight="1" spans="1:7">
      <c r="A98" s="29" t="s">
        <v>274</v>
      </c>
      <c r="B98" s="29" t="s">
        <v>275</v>
      </c>
      <c r="C98" s="77">
        <v>20000</v>
      </c>
      <c r="D98" s="77">
        <v>20000</v>
      </c>
      <c r="E98" s="77"/>
      <c r="F98" s="77">
        <v>20000</v>
      </c>
      <c r="G98" s="77"/>
    </row>
    <row r="99" ht="18" customHeight="1" spans="1:7">
      <c r="A99" s="136" t="s">
        <v>276</v>
      </c>
      <c r="B99" s="136" t="s">
        <v>277</v>
      </c>
      <c r="C99" s="77">
        <v>20000</v>
      </c>
      <c r="D99" s="77">
        <v>20000</v>
      </c>
      <c r="E99" s="77"/>
      <c r="F99" s="77">
        <v>20000</v>
      </c>
      <c r="G99" s="77"/>
    </row>
    <row r="100" ht="18" customHeight="1" spans="1:7">
      <c r="A100" s="137" t="s">
        <v>278</v>
      </c>
      <c r="B100" s="137" t="s">
        <v>279</v>
      </c>
      <c r="C100" s="77">
        <v>20000</v>
      </c>
      <c r="D100" s="77">
        <v>20000</v>
      </c>
      <c r="E100" s="77"/>
      <c r="F100" s="77">
        <v>20000</v>
      </c>
      <c r="G100" s="77"/>
    </row>
    <row r="101" ht="18" customHeight="1" spans="1:7">
      <c r="A101" s="76" t="s">
        <v>327</v>
      </c>
      <c r="B101" s="162" t="s">
        <v>327</v>
      </c>
      <c r="C101" s="77">
        <v>38421608.88</v>
      </c>
      <c r="D101" s="77">
        <v>25728405.33</v>
      </c>
      <c r="E101" s="77">
        <v>23568505.33</v>
      </c>
      <c r="F101" s="77">
        <v>2159900</v>
      </c>
      <c r="G101" s="77">
        <v>12693203.55</v>
      </c>
    </row>
  </sheetData>
  <mergeCells count="6">
    <mergeCell ref="A2:G2"/>
    <mergeCell ref="A4:B4"/>
    <mergeCell ref="D4:F4"/>
    <mergeCell ref="A101:B10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topLeftCell="B1" workbookViewId="0">
      <selection activeCell="B7" sqref="B7"/>
    </sheetView>
  </sheetViews>
  <sheetFormatPr defaultColWidth="10.425" defaultRowHeight="14.25" customHeight="1" outlineLevelRow="6" outlineLevelCol="5"/>
  <cols>
    <col min="1" max="6" width="28.1416666666667" customWidth="1"/>
  </cols>
  <sheetData>
    <row r="1" customHeight="1" spans="1:6">
      <c r="A1" s="42"/>
      <c r="B1" s="42"/>
      <c r="C1" s="42"/>
      <c r="D1" s="42"/>
      <c r="E1" s="41"/>
      <c r="F1" s="155" t="s">
        <v>328</v>
      </c>
    </row>
    <row r="2" ht="41.25" customHeight="1" spans="1:6">
      <c r="A2" s="156" t="str">
        <f>"2025"&amp;"年一般公共预算“三公”经费支出预算表"</f>
        <v>2025年一般公共预算“三公”经费支出预算表</v>
      </c>
      <c r="B2" s="42"/>
      <c r="C2" s="42"/>
      <c r="D2" s="42"/>
      <c r="E2" s="41"/>
      <c r="F2" s="42"/>
    </row>
    <row r="3" customHeight="1" spans="1:6">
      <c r="A3" s="109" t="str">
        <f>"单位名称："&amp;"寻甸回族彝族自治县柯渡镇人民政府"</f>
        <v>单位名称：寻甸回族彝族自治县柯渡镇人民政府</v>
      </c>
      <c r="B3" s="157"/>
      <c r="D3" s="42"/>
      <c r="E3" s="41"/>
      <c r="F3" s="62" t="s">
        <v>1</v>
      </c>
    </row>
    <row r="4" ht="27" customHeight="1" spans="1:6">
      <c r="A4" s="46" t="s">
        <v>329</v>
      </c>
      <c r="B4" s="46" t="s">
        <v>330</v>
      </c>
      <c r="C4" s="48" t="s">
        <v>331</v>
      </c>
      <c r="D4" s="46"/>
      <c r="E4" s="47"/>
      <c r="F4" s="46" t="s">
        <v>332</v>
      </c>
    </row>
    <row r="5" ht="28.5" customHeight="1" spans="1:6">
      <c r="A5" s="158"/>
      <c r="B5" s="50"/>
      <c r="C5" s="47" t="s">
        <v>57</v>
      </c>
      <c r="D5" s="47" t="s">
        <v>333</v>
      </c>
      <c r="E5" s="47" t="s">
        <v>334</v>
      </c>
      <c r="F5" s="49"/>
    </row>
    <row r="6" ht="17.25" customHeight="1" spans="1:6">
      <c r="A6" s="54" t="s">
        <v>83</v>
      </c>
      <c r="B6" s="54" t="s">
        <v>84</v>
      </c>
      <c r="C6" s="54" t="s">
        <v>85</v>
      </c>
      <c r="D6" s="54" t="s">
        <v>86</v>
      </c>
      <c r="E6" s="54" t="s">
        <v>87</v>
      </c>
      <c r="F6" s="54" t="s">
        <v>88</v>
      </c>
    </row>
    <row r="7" ht="17.25" customHeight="1" spans="1:6">
      <c r="A7" s="77">
        <v>254000</v>
      </c>
      <c r="B7" s="77"/>
      <c r="C7" s="77">
        <v>54000</v>
      </c>
      <c r="D7" s="77"/>
      <c r="E7" s="77">
        <v>54000</v>
      </c>
      <c r="F7" s="77">
        <v>200000</v>
      </c>
    </row>
  </sheetData>
  <mergeCells count="6">
    <mergeCell ref="A2:F2"/>
    <mergeCell ref="A3:B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X74"/>
  <sheetViews>
    <sheetView showZeros="0" topLeftCell="G1" workbookViewId="0">
      <selection activeCell="B4" sqref="B4:B7"/>
    </sheetView>
  </sheetViews>
  <sheetFormatPr defaultColWidth="9.14166666666667" defaultRowHeight="14.25" customHeight="1"/>
  <cols>
    <col min="1" max="2" width="32.85" customWidth="1"/>
    <col min="3" max="3" width="20.7083333333333" customWidth="1"/>
    <col min="4" max="4" width="31.2833333333333" customWidth="1"/>
    <col min="5" max="5" width="10.1416666666667" customWidth="1"/>
    <col min="6" max="6" width="17.575" customWidth="1"/>
    <col min="7" max="7" width="10.2833333333333" customWidth="1"/>
    <col min="8" max="8" width="23" customWidth="1"/>
    <col min="9" max="24" width="18.7083333333333" customWidth="1"/>
  </cols>
  <sheetData>
    <row r="1" ht="13.5" customHeight="1" spans="2:24">
      <c r="B1" s="138"/>
      <c r="C1" s="144"/>
      <c r="E1" s="145"/>
      <c r="F1" s="145"/>
      <c r="G1" s="145"/>
      <c r="H1" s="145"/>
      <c r="I1" s="81"/>
      <c r="J1" s="81"/>
      <c r="K1" s="81"/>
      <c r="L1" s="81"/>
      <c r="M1" s="81"/>
      <c r="N1" s="81"/>
      <c r="R1" s="81"/>
      <c r="V1" s="144"/>
      <c r="X1" s="2" t="s">
        <v>335</v>
      </c>
    </row>
    <row r="2" ht="45.75" customHeight="1" spans="1:24">
      <c r="A2" s="64" t="str">
        <f>"2025"&amp;"年部门基本支出预算表"</f>
        <v>2025年部门基本支出预算表</v>
      </c>
      <c r="B2" s="3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3"/>
      <c r="P2" s="3"/>
      <c r="Q2" s="3"/>
      <c r="R2" s="64"/>
      <c r="S2" s="64"/>
      <c r="T2" s="64"/>
      <c r="U2" s="64"/>
      <c r="V2" s="64"/>
      <c r="W2" s="64"/>
      <c r="X2" s="64"/>
    </row>
    <row r="3" ht="18.75" customHeight="1" spans="1:24">
      <c r="A3" s="4" t="str">
        <f>"单位名称："&amp;"寻甸回族彝族自治县柯渡镇人民政府"</f>
        <v>单位名称：寻甸回族彝族自治县柯渡镇人民政府</v>
      </c>
      <c r="B3" s="5"/>
      <c r="C3" s="146"/>
      <c r="D3" s="146"/>
      <c r="E3" s="146"/>
      <c r="F3" s="146"/>
      <c r="G3" s="146"/>
      <c r="H3" s="146"/>
      <c r="I3" s="83"/>
      <c r="J3" s="83"/>
      <c r="K3" s="83"/>
      <c r="L3" s="83"/>
      <c r="M3" s="83"/>
      <c r="N3" s="83"/>
      <c r="O3" s="6"/>
      <c r="P3" s="6"/>
      <c r="Q3" s="6"/>
      <c r="R3" s="83"/>
      <c r="V3" s="144"/>
      <c r="X3" s="2" t="s">
        <v>1</v>
      </c>
    </row>
    <row r="4" ht="18" customHeight="1" spans="1:24">
      <c r="A4" s="8" t="s">
        <v>336</v>
      </c>
      <c r="B4" s="8" t="s">
        <v>337</v>
      </c>
      <c r="C4" s="8" t="s">
        <v>338</v>
      </c>
      <c r="D4" s="8" t="s">
        <v>339</v>
      </c>
      <c r="E4" s="8" t="s">
        <v>340</v>
      </c>
      <c r="F4" s="8" t="s">
        <v>341</v>
      </c>
      <c r="G4" s="8" t="s">
        <v>342</v>
      </c>
      <c r="H4" s="8" t="s">
        <v>343</v>
      </c>
      <c r="I4" s="149" t="s">
        <v>344</v>
      </c>
      <c r="J4" s="78" t="s">
        <v>344</v>
      </c>
      <c r="K4" s="78"/>
      <c r="L4" s="78"/>
      <c r="M4" s="78"/>
      <c r="N4" s="78"/>
      <c r="O4" s="11"/>
      <c r="P4" s="11"/>
      <c r="Q4" s="11"/>
      <c r="R4" s="99" t="s">
        <v>61</v>
      </c>
      <c r="S4" s="78" t="s">
        <v>62</v>
      </c>
      <c r="T4" s="78"/>
      <c r="U4" s="78"/>
      <c r="V4" s="78"/>
      <c r="W4" s="78"/>
      <c r="X4" s="79"/>
    </row>
    <row r="5" ht="18" customHeight="1" spans="1:24">
      <c r="A5" s="13"/>
      <c r="B5" s="28"/>
      <c r="C5" s="127"/>
      <c r="D5" s="13"/>
      <c r="E5" s="13"/>
      <c r="F5" s="13"/>
      <c r="G5" s="13"/>
      <c r="H5" s="13"/>
      <c r="I5" s="125" t="s">
        <v>345</v>
      </c>
      <c r="J5" s="149" t="s">
        <v>58</v>
      </c>
      <c r="K5" s="78"/>
      <c r="L5" s="78"/>
      <c r="M5" s="78"/>
      <c r="N5" s="79"/>
      <c r="O5" s="10" t="s">
        <v>346</v>
      </c>
      <c r="P5" s="11"/>
      <c r="Q5" s="12"/>
      <c r="R5" s="8" t="s">
        <v>61</v>
      </c>
      <c r="S5" s="149" t="s">
        <v>62</v>
      </c>
      <c r="T5" s="99" t="s">
        <v>64</v>
      </c>
      <c r="U5" s="78" t="s">
        <v>62</v>
      </c>
      <c r="V5" s="99" t="s">
        <v>66</v>
      </c>
      <c r="W5" s="99" t="s">
        <v>67</v>
      </c>
      <c r="X5" s="152" t="s">
        <v>68</v>
      </c>
    </row>
    <row r="6" ht="19.5" customHeight="1" spans="1:24">
      <c r="A6" s="28"/>
      <c r="B6" s="28"/>
      <c r="C6" s="28"/>
      <c r="D6" s="28"/>
      <c r="E6" s="28"/>
      <c r="F6" s="28"/>
      <c r="G6" s="28"/>
      <c r="H6" s="28"/>
      <c r="I6" s="28"/>
      <c r="J6" s="150" t="s">
        <v>347</v>
      </c>
      <c r="K6" s="8" t="s">
        <v>348</v>
      </c>
      <c r="L6" s="8" t="s">
        <v>349</v>
      </c>
      <c r="M6" s="8" t="s">
        <v>350</v>
      </c>
      <c r="N6" s="8" t="s">
        <v>351</v>
      </c>
      <c r="O6" s="8" t="s">
        <v>58</v>
      </c>
      <c r="P6" s="8" t="s">
        <v>59</v>
      </c>
      <c r="Q6" s="8" t="s">
        <v>60</v>
      </c>
      <c r="R6" s="28"/>
      <c r="S6" s="8" t="s">
        <v>57</v>
      </c>
      <c r="T6" s="8" t="s">
        <v>64</v>
      </c>
      <c r="U6" s="8" t="s">
        <v>352</v>
      </c>
      <c r="V6" s="8" t="s">
        <v>66</v>
      </c>
      <c r="W6" s="8" t="s">
        <v>67</v>
      </c>
      <c r="X6" s="8" t="s">
        <v>68</v>
      </c>
    </row>
    <row r="7" ht="37.5" customHeight="1" spans="1:24">
      <c r="A7" s="147"/>
      <c r="B7" s="18"/>
      <c r="C7" s="147"/>
      <c r="D7" s="147"/>
      <c r="E7" s="147"/>
      <c r="F7" s="147"/>
      <c r="G7" s="147"/>
      <c r="H7" s="147"/>
      <c r="I7" s="147"/>
      <c r="J7" s="151" t="s">
        <v>57</v>
      </c>
      <c r="K7" s="16" t="s">
        <v>353</v>
      </c>
      <c r="L7" s="16" t="s">
        <v>349</v>
      </c>
      <c r="M7" s="16" t="s">
        <v>350</v>
      </c>
      <c r="N7" s="16" t="s">
        <v>351</v>
      </c>
      <c r="O7" s="16" t="s">
        <v>349</v>
      </c>
      <c r="P7" s="16" t="s">
        <v>350</v>
      </c>
      <c r="Q7" s="16" t="s">
        <v>351</v>
      </c>
      <c r="R7" s="16" t="s">
        <v>61</v>
      </c>
      <c r="S7" s="16" t="s">
        <v>57</v>
      </c>
      <c r="T7" s="16" t="s">
        <v>64</v>
      </c>
      <c r="U7" s="16" t="s">
        <v>352</v>
      </c>
      <c r="V7" s="16" t="s">
        <v>66</v>
      </c>
      <c r="W7" s="16" t="s">
        <v>67</v>
      </c>
      <c r="X7" s="16" t="s">
        <v>68</v>
      </c>
    </row>
    <row r="8" customHeight="1" spans="1:24">
      <c r="A8" s="35">
        <v>1</v>
      </c>
      <c r="B8" s="35">
        <v>2</v>
      </c>
      <c r="C8" s="35">
        <v>3</v>
      </c>
      <c r="D8" s="35">
        <v>4</v>
      </c>
      <c r="E8" s="35">
        <v>5</v>
      </c>
      <c r="F8" s="35">
        <v>6</v>
      </c>
      <c r="G8" s="35">
        <v>7</v>
      </c>
      <c r="H8" s="35">
        <v>8</v>
      </c>
      <c r="I8" s="35">
        <v>9</v>
      </c>
      <c r="J8" s="35">
        <v>10</v>
      </c>
      <c r="K8" s="35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35">
        <v>21</v>
      </c>
      <c r="V8" s="35">
        <v>22</v>
      </c>
      <c r="W8" s="35">
        <v>23</v>
      </c>
      <c r="X8" s="35">
        <v>24</v>
      </c>
    </row>
    <row r="9" ht="20.25" customHeight="1" spans="1:24">
      <c r="A9" s="148" t="s">
        <v>70</v>
      </c>
      <c r="B9" s="148" t="s">
        <v>70</v>
      </c>
      <c r="C9" s="148" t="s">
        <v>354</v>
      </c>
      <c r="D9" s="148" t="s">
        <v>355</v>
      </c>
      <c r="E9" s="148" t="s">
        <v>116</v>
      </c>
      <c r="F9" s="148" t="s">
        <v>103</v>
      </c>
      <c r="G9" s="148" t="s">
        <v>356</v>
      </c>
      <c r="H9" s="148" t="s">
        <v>357</v>
      </c>
      <c r="I9" s="77">
        <v>1470876</v>
      </c>
      <c r="J9" s="77">
        <v>1470876</v>
      </c>
      <c r="K9" s="77"/>
      <c r="L9" s="77"/>
      <c r="M9" s="108">
        <v>1470876</v>
      </c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</row>
    <row r="10" ht="20.25" customHeight="1" spans="1:24">
      <c r="A10" s="148" t="s">
        <v>70</v>
      </c>
      <c r="B10" s="148" t="s">
        <v>70</v>
      </c>
      <c r="C10" s="148" t="s">
        <v>354</v>
      </c>
      <c r="D10" s="148" t="s">
        <v>355</v>
      </c>
      <c r="E10" s="148" t="s">
        <v>116</v>
      </c>
      <c r="F10" s="148" t="s">
        <v>103</v>
      </c>
      <c r="G10" s="148" t="s">
        <v>358</v>
      </c>
      <c r="H10" s="148" t="s">
        <v>359</v>
      </c>
      <c r="I10" s="77">
        <v>192000</v>
      </c>
      <c r="J10" s="77">
        <v>192000</v>
      </c>
      <c r="K10" s="23"/>
      <c r="L10" s="23"/>
      <c r="M10" s="108">
        <v>192000</v>
      </c>
      <c r="N10" s="23"/>
      <c r="O10" s="77"/>
      <c r="P10" s="77"/>
      <c r="Q10" s="77"/>
      <c r="R10" s="77"/>
      <c r="S10" s="77"/>
      <c r="T10" s="77"/>
      <c r="U10" s="77"/>
      <c r="V10" s="77"/>
      <c r="W10" s="77"/>
      <c r="X10" s="77"/>
    </row>
    <row r="11" ht="20.25" customHeight="1" spans="1:24">
      <c r="A11" s="148" t="s">
        <v>70</v>
      </c>
      <c r="B11" s="148" t="s">
        <v>70</v>
      </c>
      <c r="C11" s="148" t="s">
        <v>354</v>
      </c>
      <c r="D11" s="148" t="s">
        <v>355</v>
      </c>
      <c r="E11" s="148" t="s">
        <v>116</v>
      </c>
      <c r="F11" s="148" t="s">
        <v>103</v>
      </c>
      <c r="G11" s="148" t="s">
        <v>358</v>
      </c>
      <c r="H11" s="148" t="s">
        <v>359</v>
      </c>
      <c r="I11" s="77">
        <v>2129628</v>
      </c>
      <c r="J11" s="77">
        <v>2129628</v>
      </c>
      <c r="K11" s="23"/>
      <c r="L11" s="23"/>
      <c r="M11" s="108">
        <v>2129628</v>
      </c>
      <c r="N11" s="23"/>
      <c r="O11" s="77"/>
      <c r="P11" s="77"/>
      <c r="Q11" s="77"/>
      <c r="R11" s="77"/>
      <c r="S11" s="77"/>
      <c r="T11" s="77"/>
      <c r="U11" s="77"/>
      <c r="V11" s="77"/>
      <c r="W11" s="77"/>
      <c r="X11" s="77"/>
    </row>
    <row r="12" ht="20.25" customHeight="1" spans="1:24">
      <c r="A12" s="148" t="s">
        <v>70</v>
      </c>
      <c r="B12" s="148" t="s">
        <v>70</v>
      </c>
      <c r="C12" s="148" t="s">
        <v>354</v>
      </c>
      <c r="D12" s="148" t="s">
        <v>355</v>
      </c>
      <c r="E12" s="148" t="s">
        <v>116</v>
      </c>
      <c r="F12" s="148" t="s">
        <v>103</v>
      </c>
      <c r="G12" s="148" t="s">
        <v>360</v>
      </c>
      <c r="H12" s="148" t="s">
        <v>361</v>
      </c>
      <c r="I12" s="77">
        <v>128173</v>
      </c>
      <c r="J12" s="77">
        <v>128173</v>
      </c>
      <c r="K12" s="23"/>
      <c r="L12" s="23"/>
      <c r="M12" s="108">
        <v>128173</v>
      </c>
      <c r="N12" s="23"/>
      <c r="O12" s="77"/>
      <c r="P12" s="77"/>
      <c r="Q12" s="77"/>
      <c r="R12" s="77"/>
      <c r="S12" s="77"/>
      <c r="T12" s="77"/>
      <c r="U12" s="77"/>
      <c r="V12" s="77"/>
      <c r="W12" s="77"/>
      <c r="X12" s="77"/>
    </row>
    <row r="13" ht="20.25" customHeight="1" spans="1:24">
      <c r="A13" s="148" t="s">
        <v>70</v>
      </c>
      <c r="B13" s="148" t="s">
        <v>70</v>
      </c>
      <c r="C13" s="148" t="s">
        <v>362</v>
      </c>
      <c r="D13" s="148" t="s">
        <v>363</v>
      </c>
      <c r="E13" s="148" t="s">
        <v>222</v>
      </c>
      <c r="F13" s="148" t="s">
        <v>223</v>
      </c>
      <c r="G13" s="148" t="s">
        <v>356</v>
      </c>
      <c r="H13" s="148" t="s">
        <v>357</v>
      </c>
      <c r="I13" s="77">
        <v>2378892</v>
      </c>
      <c r="J13" s="77">
        <v>2378892</v>
      </c>
      <c r="K13" s="23"/>
      <c r="L13" s="23"/>
      <c r="M13" s="108">
        <v>2378892</v>
      </c>
      <c r="N13" s="23"/>
      <c r="O13" s="77"/>
      <c r="P13" s="77"/>
      <c r="Q13" s="77"/>
      <c r="R13" s="77"/>
      <c r="S13" s="77"/>
      <c r="T13" s="77"/>
      <c r="U13" s="77"/>
      <c r="V13" s="77"/>
      <c r="W13" s="77"/>
      <c r="X13" s="77"/>
    </row>
    <row r="14" ht="20.25" customHeight="1" spans="1:24">
      <c r="A14" s="148" t="s">
        <v>70</v>
      </c>
      <c r="B14" s="148" t="s">
        <v>70</v>
      </c>
      <c r="C14" s="148" t="s">
        <v>362</v>
      </c>
      <c r="D14" s="148" t="s">
        <v>363</v>
      </c>
      <c r="E14" s="148" t="s">
        <v>222</v>
      </c>
      <c r="F14" s="148" t="s">
        <v>223</v>
      </c>
      <c r="G14" s="148" t="s">
        <v>358</v>
      </c>
      <c r="H14" s="148" t="s">
        <v>359</v>
      </c>
      <c r="I14" s="77">
        <v>345876</v>
      </c>
      <c r="J14" s="77">
        <v>345876</v>
      </c>
      <c r="K14" s="23"/>
      <c r="L14" s="23"/>
      <c r="M14" s="108">
        <v>345876</v>
      </c>
      <c r="N14" s="23"/>
      <c r="O14" s="77"/>
      <c r="P14" s="77"/>
      <c r="Q14" s="77"/>
      <c r="R14" s="77"/>
      <c r="S14" s="77"/>
      <c r="T14" s="77"/>
      <c r="U14" s="77"/>
      <c r="V14" s="77"/>
      <c r="W14" s="77"/>
      <c r="X14" s="77"/>
    </row>
    <row r="15" ht="20.25" customHeight="1" spans="1:24">
      <c r="A15" s="148" t="s">
        <v>70</v>
      </c>
      <c r="B15" s="148" t="s">
        <v>70</v>
      </c>
      <c r="C15" s="148" t="s">
        <v>362</v>
      </c>
      <c r="D15" s="148" t="s">
        <v>363</v>
      </c>
      <c r="E15" s="148" t="s">
        <v>222</v>
      </c>
      <c r="F15" s="148" t="s">
        <v>223</v>
      </c>
      <c r="G15" s="148" t="s">
        <v>358</v>
      </c>
      <c r="H15" s="148" t="s">
        <v>359</v>
      </c>
      <c r="I15" s="77">
        <v>312000</v>
      </c>
      <c r="J15" s="77">
        <v>312000</v>
      </c>
      <c r="K15" s="23"/>
      <c r="L15" s="23"/>
      <c r="M15" s="108">
        <v>312000</v>
      </c>
      <c r="N15" s="23"/>
      <c r="O15" s="77"/>
      <c r="P15" s="77"/>
      <c r="Q15" s="77"/>
      <c r="R15" s="77"/>
      <c r="S15" s="77"/>
      <c r="T15" s="77"/>
      <c r="U15" s="77"/>
      <c r="V15" s="77"/>
      <c r="W15" s="77"/>
      <c r="X15" s="77"/>
    </row>
    <row r="16" ht="20.25" customHeight="1" spans="1:24">
      <c r="A16" s="148" t="s">
        <v>70</v>
      </c>
      <c r="B16" s="148" t="s">
        <v>70</v>
      </c>
      <c r="C16" s="148" t="s">
        <v>362</v>
      </c>
      <c r="D16" s="148" t="s">
        <v>363</v>
      </c>
      <c r="E16" s="148" t="s">
        <v>222</v>
      </c>
      <c r="F16" s="148" t="s">
        <v>223</v>
      </c>
      <c r="G16" s="148" t="s">
        <v>364</v>
      </c>
      <c r="H16" s="148" t="s">
        <v>365</v>
      </c>
      <c r="I16" s="77">
        <v>933720</v>
      </c>
      <c r="J16" s="77">
        <v>933720</v>
      </c>
      <c r="K16" s="23"/>
      <c r="L16" s="23"/>
      <c r="M16" s="108">
        <v>933720</v>
      </c>
      <c r="N16" s="23"/>
      <c r="O16" s="77"/>
      <c r="P16" s="77"/>
      <c r="Q16" s="77"/>
      <c r="R16" s="77"/>
      <c r="S16" s="77"/>
      <c r="T16" s="77"/>
      <c r="U16" s="77"/>
      <c r="V16" s="77"/>
      <c r="W16" s="77"/>
      <c r="X16" s="77"/>
    </row>
    <row r="17" ht="20.25" customHeight="1" spans="1:24">
      <c r="A17" s="148" t="s">
        <v>70</v>
      </c>
      <c r="B17" s="148" t="s">
        <v>70</v>
      </c>
      <c r="C17" s="148" t="s">
        <v>362</v>
      </c>
      <c r="D17" s="148" t="s">
        <v>363</v>
      </c>
      <c r="E17" s="148" t="s">
        <v>222</v>
      </c>
      <c r="F17" s="148" t="s">
        <v>223</v>
      </c>
      <c r="G17" s="148" t="s">
        <v>364</v>
      </c>
      <c r="H17" s="148" t="s">
        <v>365</v>
      </c>
      <c r="I17" s="77">
        <v>207641</v>
      </c>
      <c r="J17" s="77">
        <v>207641</v>
      </c>
      <c r="K17" s="23"/>
      <c r="L17" s="23"/>
      <c r="M17" s="108">
        <v>207641</v>
      </c>
      <c r="N17" s="23"/>
      <c r="O17" s="77"/>
      <c r="P17" s="77"/>
      <c r="Q17" s="77"/>
      <c r="R17" s="77"/>
      <c r="S17" s="77"/>
      <c r="T17" s="77"/>
      <c r="U17" s="77"/>
      <c r="V17" s="77"/>
      <c r="W17" s="77"/>
      <c r="X17" s="77"/>
    </row>
    <row r="18" ht="20.25" customHeight="1" spans="1:24">
      <c r="A18" s="148" t="s">
        <v>70</v>
      </c>
      <c r="B18" s="148" t="s">
        <v>70</v>
      </c>
      <c r="C18" s="148" t="s">
        <v>362</v>
      </c>
      <c r="D18" s="148" t="s">
        <v>363</v>
      </c>
      <c r="E18" s="148" t="s">
        <v>222</v>
      </c>
      <c r="F18" s="148" t="s">
        <v>223</v>
      </c>
      <c r="G18" s="148" t="s">
        <v>364</v>
      </c>
      <c r="H18" s="148" t="s">
        <v>365</v>
      </c>
      <c r="I18" s="77">
        <v>1564020</v>
      </c>
      <c r="J18" s="77">
        <v>1564020</v>
      </c>
      <c r="K18" s="23"/>
      <c r="L18" s="23"/>
      <c r="M18" s="108">
        <v>1564020</v>
      </c>
      <c r="N18" s="23"/>
      <c r="O18" s="77"/>
      <c r="P18" s="77"/>
      <c r="Q18" s="77"/>
      <c r="R18" s="77"/>
      <c r="S18" s="77"/>
      <c r="T18" s="77"/>
      <c r="U18" s="77"/>
      <c r="V18" s="77"/>
      <c r="W18" s="77"/>
      <c r="X18" s="77"/>
    </row>
    <row r="19" ht="20.25" customHeight="1" spans="1:24">
      <c r="A19" s="148" t="s">
        <v>70</v>
      </c>
      <c r="B19" s="148" t="s">
        <v>70</v>
      </c>
      <c r="C19" s="148" t="s">
        <v>366</v>
      </c>
      <c r="D19" s="148" t="s">
        <v>367</v>
      </c>
      <c r="E19" s="148" t="s">
        <v>167</v>
      </c>
      <c r="F19" s="148" t="s">
        <v>168</v>
      </c>
      <c r="G19" s="148" t="s">
        <v>368</v>
      </c>
      <c r="H19" s="148" t="s">
        <v>369</v>
      </c>
      <c r="I19" s="77">
        <v>936034.71</v>
      </c>
      <c r="J19" s="77">
        <v>936034.71</v>
      </c>
      <c r="K19" s="23"/>
      <c r="L19" s="23"/>
      <c r="M19" s="108">
        <v>936034.71</v>
      </c>
      <c r="N19" s="23"/>
      <c r="O19" s="77"/>
      <c r="P19" s="77"/>
      <c r="Q19" s="77"/>
      <c r="R19" s="77"/>
      <c r="S19" s="77"/>
      <c r="T19" s="77"/>
      <c r="U19" s="77"/>
      <c r="V19" s="77"/>
      <c r="W19" s="77"/>
      <c r="X19" s="77"/>
    </row>
    <row r="20" ht="20.25" customHeight="1" spans="1:24">
      <c r="A20" s="148" t="s">
        <v>70</v>
      </c>
      <c r="B20" s="148" t="s">
        <v>70</v>
      </c>
      <c r="C20" s="148" t="s">
        <v>366</v>
      </c>
      <c r="D20" s="148" t="s">
        <v>367</v>
      </c>
      <c r="E20" s="148" t="s">
        <v>167</v>
      </c>
      <c r="F20" s="148" t="s">
        <v>168</v>
      </c>
      <c r="G20" s="148" t="s">
        <v>368</v>
      </c>
      <c r="H20" s="148" t="s">
        <v>369</v>
      </c>
      <c r="I20" s="77">
        <v>620028.33</v>
      </c>
      <c r="J20" s="77">
        <v>620028.33</v>
      </c>
      <c r="K20" s="23"/>
      <c r="L20" s="23"/>
      <c r="M20" s="108">
        <v>620028.33</v>
      </c>
      <c r="N20" s="23"/>
      <c r="O20" s="77"/>
      <c r="P20" s="77"/>
      <c r="Q20" s="77"/>
      <c r="R20" s="77"/>
      <c r="S20" s="77"/>
      <c r="T20" s="77"/>
      <c r="U20" s="77"/>
      <c r="V20" s="77"/>
      <c r="W20" s="77"/>
      <c r="X20" s="77"/>
    </row>
    <row r="21" ht="20.25" customHeight="1" spans="1:24">
      <c r="A21" s="148" t="s">
        <v>70</v>
      </c>
      <c r="B21" s="148" t="s">
        <v>70</v>
      </c>
      <c r="C21" s="148" t="s">
        <v>366</v>
      </c>
      <c r="D21" s="148" t="s">
        <v>367</v>
      </c>
      <c r="E21" s="148" t="s">
        <v>169</v>
      </c>
      <c r="F21" s="148" t="s">
        <v>170</v>
      </c>
      <c r="G21" s="148" t="s">
        <v>370</v>
      </c>
      <c r="H21" s="148" t="s">
        <v>371</v>
      </c>
      <c r="I21" s="77">
        <v>150000</v>
      </c>
      <c r="J21" s="77">
        <v>150000</v>
      </c>
      <c r="K21" s="23"/>
      <c r="L21" s="23"/>
      <c r="M21" s="108">
        <v>150000</v>
      </c>
      <c r="N21" s="23"/>
      <c r="O21" s="77"/>
      <c r="P21" s="77"/>
      <c r="Q21" s="77"/>
      <c r="R21" s="77"/>
      <c r="S21" s="77"/>
      <c r="T21" s="77"/>
      <c r="U21" s="77"/>
      <c r="V21" s="77"/>
      <c r="W21" s="77"/>
      <c r="X21" s="77"/>
    </row>
    <row r="22" ht="20.25" customHeight="1" spans="1:24">
      <c r="A22" s="148" t="s">
        <v>70</v>
      </c>
      <c r="B22" s="148" t="s">
        <v>70</v>
      </c>
      <c r="C22" s="148" t="s">
        <v>366</v>
      </c>
      <c r="D22" s="148" t="s">
        <v>367</v>
      </c>
      <c r="E22" s="148" t="s">
        <v>193</v>
      </c>
      <c r="F22" s="148" t="s">
        <v>194</v>
      </c>
      <c r="G22" s="148" t="s">
        <v>372</v>
      </c>
      <c r="H22" s="148" t="s">
        <v>373</v>
      </c>
      <c r="I22" s="77">
        <v>333592.09</v>
      </c>
      <c r="J22" s="77">
        <v>333592.09</v>
      </c>
      <c r="K22" s="23"/>
      <c r="L22" s="23"/>
      <c r="M22" s="108">
        <v>333592.09</v>
      </c>
      <c r="N22" s="23"/>
      <c r="O22" s="77"/>
      <c r="P22" s="77"/>
      <c r="Q22" s="77"/>
      <c r="R22" s="77"/>
      <c r="S22" s="77"/>
      <c r="T22" s="77"/>
      <c r="U22" s="77"/>
      <c r="V22" s="77"/>
      <c r="W22" s="77"/>
      <c r="X22" s="77"/>
    </row>
    <row r="23" ht="20.25" customHeight="1" spans="1:24">
      <c r="A23" s="148" t="s">
        <v>70</v>
      </c>
      <c r="B23" s="148" t="s">
        <v>70</v>
      </c>
      <c r="C23" s="148" t="s">
        <v>366</v>
      </c>
      <c r="D23" s="148" t="s">
        <v>367</v>
      </c>
      <c r="E23" s="148" t="s">
        <v>195</v>
      </c>
      <c r="F23" s="148" t="s">
        <v>196</v>
      </c>
      <c r="G23" s="148" t="s">
        <v>372</v>
      </c>
      <c r="H23" s="148" t="s">
        <v>373</v>
      </c>
      <c r="I23" s="77">
        <v>534526.44</v>
      </c>
      <c r="J23" s="77">
        <v>534526.44</v>
      </c>
      <c r="K23" s="23"/>
      <c r="L23" s="23"/>
      <c r="M23" s="108">
        <v>534526.44</v>
      </c>
      <c r="N23" s="23"/>
      <c r="O23" s="77"/>
      <c r="P23" s="77"/>
      <c r="Q23" s="77"/>
      <c r="R23" s="77"/>
      <c r="S23" s="77"/>
      <c r="T23" s="77"/>
      <c r="U23" s="77"/>
      <c r="V23" s="77"/>
      <c r="W23" s="77"/>
      <c r="X23" s="77"/>
    </row>
    <row r="24" ht="20.25" customHeight="1" spans="1:24">
      <c r="A24" s="148" t="s">
        <v>70</v>
      </c>
      <c r="B24" s="148" t="s">
        <v>70</v>
      </c>
      <c r="C24" s="148" t="s">
        <v>366</v>
      </c>
      <c r="D24" s="148" t="s">
        <v>367</v>
      </c>
      <c r="E24" s="148" t="s">
        <v>197</v>
      </c>
      <c r="F24" s="148" t="s">
        <v>198</v>
      </c>
      <c r="G24" s="148" t="s">
        <v>374</v>
      </c>
      <c r="H24" s="148" t="s">
        <v>375</v>
      </c>
      <c r="I24" s="77">
        <v>269962.85</v>
      </c>
      <c r="J24" s="77">
        <v>269962.85</v>
      </c>
      <c r="K24" s="23"/>
      <c r="L24" s="23"/>
      <c r="M24" s="108">
        <v>269962.85</v>
      </c>
      <c r="N24" s="23"/>
      <c r="O24" s="77"/>
      <c r="P24" s="77"/>
      <c r="Q24" s="77"/>
      <c r="R24" s="77"/>
      <c r="S24" s="77"/>
      <c r="T24" s="77"/>
      <c r="U24" s="77"/>
      <c r="V24" s="77"/>
      <c r="W24" s="77"/>
      <c r="X24" s="77"/>
    </row>
    <row r="25" ht="20.25" customHeight="1" spans="1:24">
      <c r="A25" s="148" t="s">
        <v>70</v>
      </c>
      <c r="B25" s="148" t="s">
        <v>70</v>
      </c>
      <c r="C25" s="148" t="s">
        <v>366</v>
      </c>
      <c r="D25" s="148" t="s">
        <v>367</v>
      </c>
      <c r="E25" s="148" t="s">
        <v>197</v>
      </c>
      <c r="F25" s="148" t="s">
        <v>198</v>
      </c>
      <c r="G25" s="148" t="s">
        <v>374</v>
      </c>
      <c r="H25" s="148" t="s">
        <v>375</v>
      </c>
      <c r="I25" s="77">
        <v>168480.85</v>
      </c>
      <c r="J25" s="77">
        <v>168480.85</v>
      </c>
      <c r="K25" s="23"/>
      <c r="L25" s="23"/>
      <c r="M25" s="108">
        <v>168480.85</v>
      </c>
      <c r="N25" s="23"/>
      <c r="O25" s="77"/>
      <c r="P25" s="77"/>
      <c r="Q25" s="77"/>
      <c r="R25" s="77"/>
      <c r="S25" s="77"/>
      <c r="T25" s="77"/>
      <c r="U25" s="77"/>
      <c r="V25" s="77"/>
      <c r="W25" s="77"/>
      <c r="X25" s="77"/>
    </row>
    <row r="26" ht="20.25" customHeight="1" spans="1:24">
      <c r="A26" s="148" t="s">
        <v>70</v>
      </c>
      <c r="B26" s="148" t="s">
        <v>70</v>
      </c>
      <c r="C26" s="148" t="s">
        <v>366</v>
      </c>
      <c r="D26" s="148" t="s">
        <v>367</v>
      </c>
      <c r="E26" s="148" t="s">
        <v>199</v>
      </c>
      <c r="F26" s="148" t="s">
        <v>200</v>
      </c>
      <c r="G26" s="148" t="s">
        <v>376</v>
      </c>
      <c r="H26" s="148" t="s">
        <v>377</v>
      </c>
      <c r="I26" s="77">
        <v>19356.48</v>
      </c>
      <c r="J26" s="77">
        <v>19356.48</v>
      </c>
      <c r="K26" s="23"/>
      <c r="L26" s="23"/>
      <c r="M26" s="108">
        <v>19356.48</v>
      </c>
      <c r="N26" s="23"/>
      <c r="O26" s="77"/>
      <c r="P26" s="77"/>
      <c r="Q26" s="77"/>
      <c r="R26" s="77"/>
      <c r="S26" s="77"/>
      <c r="T26" s="77"/>
      <c r="U26" s="77"/>
      <c r="V26" s="77"/>
      <c r="W26" s="77"/>
      <c r="X26" s="77"/>
    </row>
    <row r="27" ht="20.25" customHeight="1" spans="1:24">
      <c r="A27" s="148" t="s">
        <v>70</v>
      </c>
      <c r="B27" s="148" t="s">
        <v>70</v>
      </c>
      <c r="C27" s="148" t="s">
        <v>366</v>
      </c>
      <c r="D27" s="148" t="s">
        <v>367</v>
      </c>
      <c r="E27" s="148" t="s">
        <v>199</v>
      </c>
      <c r="F27" s="148" t="s">
        <v>200</v>
      </c>
      <c r="G27" s="148" t="s">
        <v>376</v>
      </c>
      <c r="H27" s="148" t="s">
        <v>377</v>
      </c>
      <c r="I27" s="77">
        <v>11531.52</v>
      </c>
      <c r="J27" s="77">
        <v>11531.52</v>
      </c>
      <c r="K27" s="23"/>
      <c r="L27" s="23"/>
      <c r="M27" s="108">
        <v>11531.52</v>
      </c>
      <c r="N27" s="23"/>
      <c r="O27" s="77"/>
      <c r="P27" s="77"/>
      <c r="Q27" s="77"/>
      <c r="R27" s="77"/>
      <c r="S27" s="77"/>
      <c r="T27" s="77"/>
      <c r="U27" s="77"/>
      <c r="V27" s="77"/>
      <c r="W27" s="77"/>
      <c r="X27" s="77"/>
    </row>
    <row r="28" ht="20.25" customHeight="1" spans="1:24">
      <c r="A28" s="148" t="s">
        <v>70</v>
      </c>
      <c r="B28" s="148" t="s">
        <v>70</v>
      </c>
      <c r="C28" s="148" t="s">
        <v>366</v>
      </c>
      <c r="D28" s="148" t="s">
        <v>367</v>
      </c>
      <c r="E28" s="148" t="s">
        <v>199</v>
      </c>
      <c r="F28" s="148" t="s">
        <v>200</v>
      </c>
      <c r="G28" s="148" t="s">
        <v>376</v>
      </c>
      <c r="H28" s="148" t="s">
        <v>377</v>
      </c>
      <c r="I28" s="77">
        <v>7750.35</v>
      </c>
      <c r="J28" s="77">
        <v>7750.35</v>
      </c>
      <c r="K28" s="23"/>
      <c r="L28" s="23"/>
      <c r="M28" s="108">
        <v>7750.35</v>
      </c>
      <c r="N28" s="23"/>
      <c r="O28" s="77"/>
      <c r="P28" s="77"/>
      <c r="Q28" s="77"/>
      <c r="R28" s="77"/>
      <c r="S28" s="77"/>
      <c r="T28" s="77"/>
      <c r="U28" s="77"/>
      <c r="V28" s="77"/>
      <c r="W28" s="77"/>
      <c r="X28" s="77"/>
    </row>
    <row r="29" ht="20.25" customHeight="1" spans="1:24">
      <c r="A29" s="148" t="s">
        <v>70</v>
      </c>
      <c r="B29" s="148" t="s">
        <v>70</v>
      </c>
      <c r="C29" s="148" t="s">
        <v>366</v>
      </c>
      <c r="D29" s="148" t="s">
        <v>367</v>
      </c>
      <c r="E29" s="148" t="s">
        <v>199</v>
      </c>
      <c r="F29" s="148" t="s">
        <v>200</v>
      </c>
      <c r="G29" s="148" t="s">
        <v>376</v>
      </c>
      <c r="H29" s="148" t="s">
        <v>377</v>
      </c>
      <c r="I29" s="77">
        <v>11700.43</v>
      </c>
      <c r="J29" s="77">
        <v>11700.43</v>
      </c>
      <c r="K29" s="23"/>
      <c r="L29" s="23"/>
      <c r="M29" s="108">
        <v>11700.43</v>
      </c>
      <c r="N29" s="23"/>
      <c r="O29" s="77"/>
      <c r="P29" s="77"/>
      <c r="Q29" s="77"/>
      <c r="R29" s="77"/>
      <c r="S29" s="77"/>
      <c r="T29" s="77"/>
      <c r="U29" s="77"/>
      <c r="V29" s="77"/>
      <c r="W29" s="77"/>
      <c r="X29" s="77"/>
    </row>
    <row r="30" ht="20.25" customHeight="1" spans="1:24">
      <c r="A30" s="148" t="s">
        <v>70</v>
      </c>
      <c r="B30" s="148" t="s">
        <v>70</v>
      </c>
      <c r="C30" s="148" t="s">
        <v>366</v>
      </c>
      <c r="D30" s="148" t="s">
        <v>367</v>
      </c>
      <c r="E30" s="148" t="s">
        <v>222</v>
      </c>
      <c r="F30" s="148" t="s">
        <v>223</v>
      </c>
      <c r="G30" s="148" t="s">
        <v>376</v>
      </c>
      <c r="H30" s="148" t="s">
        <v>377</v>
      </c>
      <c r="I30" s="77">
        <v>18048</v>
      </c>
      <c r="J30" s="77">
        <v>18048</v>
      </c>
      <c r="K30" s="23"/>
      <c r="L30" s="23"/>
      <c r="M30" s="108">
        <v>18048</v>
      </c>
      <c r="N30" s="23"/>
      <c r="O30" s="77"/>
      <c r="P30" s="77"/>
      <c r="Q30" s="77"/>
      <c r="R30" s="77"/>
      <c r="S30" s="77"/>
      <c r="T30" s="77"/>
      <c r="U30" s="77"/>
      <c r="V30" s="77"/>
      <c r="W30" s="77"/>
      <c r="X30" s="77"/>
    </row>
    <row r="31" ht="20.25" customHeight="1" spans="1:24">
      <c r="A31" s="148" t="s">
        <v>70</v>
      </c>
      <c r="B31" s="148" t="s">
        <v>70</v>
      </c>
      <c r="C31" s="148" t="s">
        <v>378</v>
      </c>
      <c r="D31" s="148" t="s">
        <v>267</v>
      </c>
      <c r="E31" s="148" t="s">
        <v>266</v>
      </c>
      <c r="F31" s="148" t="s">
        <v>267</v>
      </c>
      <c r="G31" s="148" t="s">
        <v>379</v>
      </c>
      <c r="H31" s="148" t="s">
        <v>267</v>
      </c>
      <c r="I31" s="77">
        <v>702026.04</v>
      </c>
      <c r="J31" s="77">
        <v>702026.04</v>
      </c>
      <c r="K31" s="23"/>
      <c r="L31" s="23"/>
      <c r="M31" s="108">
        <v>702026.04</v>
      </c>
      <c r="N31" s="23"/>
      <c r="O31" s="77"/>
      <c r="P31" s="77"/>
      <c r="Q31" s="77"/>
      <c r="R31" s="77"/>
      <c r="S31" s="77"/>
      <c r="T31" s="77"/>
      <c r="U31" s="77"/>
      <c r="V31" s="77"/>
      <c r="W31" s="77"/>
      <c r="X31" s="77"/>
    </row>
    <row r="32" ht="20.25" customHeight="1" spans="1:24">
      <c r="A32" s="148" t="s">
        <v>70</v>
      </c>
      <c r="B32" s="148" t="s">
        <v>70</v>
      </c>
      <c r="C32" s="148" t="s">
        <v>378</v>
      </c>
      <c r="D32" s="148" t="s">
        <v>267</v>
      </c>
      <c r="E32" s="148" t="s">
        <v>266</v>
      </c>
      <c r="F32" s="148" t="s">
        <v>267</v>
      </c>
      <c r="G32" s="148" t="s">
        <v>379</v>
      </c>
      <c r="H32" s="148" t="s">
        <v>267</v>
      </c>
      <c r="I32" s="77">
        <v>465021.24</v>
      </c>
      <c r="J32" s="77">
        <v>465021.24</v>
      </c>
      <c r="K32" s="23"/>
      <c r="L32" s="23"/>
      <c r="M32" s="108">
        <v>465021.24</v>
      </c>
      <c r="N32" s="23"/>
      <c r="O32" s="77"/>
      <c r="P32" s="77"/>
      <c r="Q32" s="77"/>
      <c r="R32" s="77"/>
      <c r="S32" s="77"/>
      <c r="T32" s="77"/>
      <c r="U32" s="77"/>
      <c r="V32" s="77"/>
      <c r="W32" s="77"/>
      <c r="X32" s="77"/>
    </row>
    <row r="33" ht="20.25" customHeight="1" spans="1:24">
      <c r="A33" s="148" t="s">
        <v>70</v>
      </c>
      <c r="B33" s="148" t="s">
        <v>70</v>
      </c>
      <c r="C33" s="148" t="s">
        <v>380</v>
      </c>
      <c r="D33" s="148" t="s">
        <v>381</v>
      </c>
      <c r="E33" s="148" t="s">
        <v>133</v>
      </c>
      <c r="F33" s="148" t="s">
        <v>134</v>
      </c>
      <c r="G33" s="148" t="s">
        <v>382</v>
      </c>
      <c r="H33" s="148" t="s">
        <v>383</v>
      </c>
      <c r="I33" s="77">
        <v>6500</v>
      </c>
      <c r="J33" s="77">
        <v>6500</v>
      </c>
      <c r="K33" s="23"/>
      <c r="L33" s="23"/>
      <c r="M33" s="108">
        <v>6500</v>
      </c>
      <c r="N33" s="23"/>
      <c r="O33" s="77"/>
      <c r="P33" s="77"/>
      <c r="Q33" s="77"/>
      <c r="R33" s="77"/>
      <c r="S33" s="77"/>
      <c r="T33" s="77"/>
      <c r="U33" s="77"/>
      <c r="V33" s="77"/>
      <c r="W33" s="77"/>
      <c r="X33" s="77"/>
    </row>
    <row r="34" ht="20.25" customHeight="1" spans="1:24">
      <c r="A34" s="148" t="s">
        <v>70</v>
      </c>
      <c r="B34" s="148" t="s">
        <v>70</v>
      </c>
      <c r="C34" s="148" t="s">
        <v>380</v>
      </c>
      <c r="D34" s="148" t="s">
        <v>381</v>
      </c>
      <c r="E34" s="148" t="s">
        <v>133</v>
      </c>
      <c r="F34" s="148" t="s">
        <v>134</v>
      </c>
      <c r="G34" s="148" t="s">
        <v>382</v>
      </c>
      <c r="H34" s="148" t="s">
        <v>383</v>
      </c>
      <c r="I34" s="77">
        <v>2160000</v>
      </c>
      <c r="J34" s="77">
        <v>2160000</v>
      </c>
      <c r="K34" s="23"/>
      <c r="L34" s="23"/>
      <c r="M34" s="108">
        <v>2160000</v>
      </c>
      <c r="N34" s="23"/>
      <c r="O34" s="77"/>
      <c r="P34" s="77"/>
      <c r="Q34" s="77"/>
      <c r="R34" s="77"/>
      <c r="S34" s="77"/>
      <c r="T34" s="77"/>
      <c r="U34" s="77"/>
      <c r="V34" s="77"/>
      <c r="W34" s="77"/>
      <c r="X34" s="77"/>
    </row>
    <row r="35" ht="20.25" customHeight="1" spans="1:24">
      <c r="A35" s="148" t="s">
        <v>70</v>
      </c>
      <c r="B35" s="148" t="s">
        <v>70</v>
      </c>
      <c r="C35" s="148" t="s">
        <v>380</v>
      </c>
      <c r="D35" s="148" t="s">
        <v>381</v>
      </c>
      <c r="E35" s="148" t="s">
        <v>133</v>
      </c>
      <c r="F35" s="148" t="s">
        <v>134</v>
      </c>
      <c r="G35" s="148" t="s">
        <v>382</v>
      </c>
      <c r="H35" s="148" t="s">
        <v>383</v>
      </c>
      <c r="I35" s="77">
        <v>62400</v>
      </c>
      <c r="J35" s="77">
        <v>62400</v>
      </c>
      <c r="K35" s="23"/>
      <c r="L35" s="23"/>
      <c r="M35" s="108">
        <v>62400</v>
      </c>
      <c r="N35" s="23"/>
      <c r="O35" s="77"/>
      <c r="P35" s="77"/>
      <c r="Q35" s="77"/>
      <c r="R35" s="77"/>
      <c r="S35" s="77"/>
      <c r="T35" s="77"/>
      <c r="U35" s="77"/>
      <c r="V35" s="77"/>
      <c r="W35" s="77"/>
      <c r="X35" s="77"/>
    </row>
    <row r="36" ht="20.25" customHeight="1" spans="1:24">
      <c r="A36" s="148" t="s">
        <v>70</v>
      </c>
      <c r="B36" s="148" t="s">
        <v>70</v>
      </c>
      <c r="C36" s="148" t="s">
        <v>380</v>
      </c>
      <c r="D36" s="148" t="s">
        <v>381</v>
      </c>
      <c r="E36" s="148" t="s">
        <v>133</v>
      </c>
      <c r="F36" s="148" t="s">
        <v>134</v>
      </c>
      <c r="G36" s="148" t="s">
        <v>382</v>
      </c>
      <c r="H36" s="148" t="s">
        <v>383</v>
      </c>
      <c r="I36" s="77">
        <v>84096</v>
      </c>
      <c r="J36" s="77">
        <v>84096</v>
      </c>
      <c r="K36" s="23"/>
      <c r="L36" s="23"/>
      <c r="M36" s="108">
        <v>84096</v>
      </c>
      <c r="N36" s="23"/>
      <c r="O36" s="77"/>
      <c r="P36" s="77"/>
      <c r="Q36" s="77"/>
      <c r="R36" s="77"/>
      <c r="S36" s="77"/>
      <c r="T36" s="77"/>
      <c r="U36" s="77"/>
      <c r="V36" s="77"/>
      <c r="W36" s="77"/>
      <c r="X36" s="77"/>
    </row>
    <row r="37" ht="20.25" customHeight="1" spans="1:24">
      <c r="A37" s="148" t="s">
        <v>70</v>
      </c>
      <c r="B37" s="148" t="s">
        <v>70</v>
      </c>
      <c r="C37" s="148" t="s">
        <v>380</v>
      </c>
      <c r="D37" s="148" t="s">
        <v>381</v>
      </c>
      <c r="E37" s="148" t="s">
        <v>133</v>
      </c>
      <c r="F37" s="148" t="s">
        <v>134</v>
      </c>
      <c r="G37" s="148" t="s">
        <v>382</v>
      </c>
      <c r="H37" s="148" t="s">
        <v>383</v>
      </c>
      <c r="I37" s="77">
        <v>3990000</v>
      </c>
      <c r="J37" s="77">
        <v>3990000</v>
      </c>
      <c r="K37" s="23"/>
      <c r="L37" s="23"/>
      <c r="M37" s="108">
        <v>3990000</v>
      </c>
      <c r="N37" s="23"/>
      <c r="O37" s="77"/>
      <c r="P37" s="77"/>
      <c r="Q37" s="77"/>
      <c r="R37" s="77"/>
      <c r="S37" s="77"/>
      <c r="T37" s="77"/>
      <c r="U37" s="77"/>
      <c r="V37" s="77"/>
      <c r="W37" s="77"/>
      <c r="X37" s="77"/>
    </row>
    <row r="38" ht="20.25" customHeight="1" spans="1:24">
      <c r="A38" s="148" t="s">
        <v>70</v>
      </c>
      <c r="B38" s="148" t="s">
        <v>70</v>
      </c>
      <c r="C38" s="148" t="s">
        <v>380</v>
      </c>
      <c r="D38" s="148" t="s">
        <v>381</v>
      </c>
      <c r="E38" s="148" t="s">
        <v>133</v>
      </c>
      <c r="F38" s="148" t="s">
        <v>134</v>
      </c>
      <c r="G38" s="148" t="s">
        <v>382</v>
      </c>
      <c r="H38" s="148" t="s">
        <v>383</v>
      </c>
      <c r="I38" s="77">
        <v>648000</v>
      </c>
      <c r="J38" s="77">
        <v>648000</v>
      </c>
      <c r="K38" s="23"/>
      <c r="L38" s="23"/>
      <c r="M38" s="108">
        <v>648000</v>
      </c>
      <c r="N38" s="23"/>
      <c r="O38" s="77"/>
      <c r="P38" s="77"/>
      <c r="Q38" s="77"/>
      <c r="R38" s="77"/>
      <c r="S38" s="77"/>
      <c r="T38" s="77"/>
      <c r="U38" s="77"/>
      <c r="V38" s="77"/>
      <c r="W38" s="77"/>
      <c r="X38" s="77"/>
    </row>
    <row r="39" ht="20.25" customHeight="1" spans="1:24">
      <c r="A39" s="148" t="s">
        <v>70</v>
      </c>
      <c r="B39" s="148" t="s">
        <v>70</v>
      </c>
      <c r="C39" s="148" t="s">
        <v>380</v>
      </c>
      <c r="D39" s="148" t="s">
        <v>381</v>
      </c>
      <c r="E39" s="148" t="s">
        <v>133</v>
      </c>
      <c r="F39" s="148" t="s">
        <v>134</v>
      </c>
      <c r="G39" s="148" t="s">
        <v>382</v>
      </c>
      <c r="H39" s="148" t="s">
        <v>383</v>
      </c>
      <c r="I39" s="77">
        <v>1170000</v>
      </c>
      <c r="J39" s="77">
        <v>1170000</v>
      </c>
      <c r="K39" s="23"/>
      <c r="L39" s="23"/>
      <c r="M39" s="108">
        <v>1170000</v>
      </c>
      <c r="N39" s="23"/>
      <c r="O39" s="77"/>
      <c r="P39" s="77"/>
      <c r="Q39" s="77"/>
      <c r="R39" s="77"/>
      <c r="S39" s="77"/>
      <c r="T39" s="77"/>
      <c r="U39" s="77"/>
      <c r="V39" s="77"/>
      <c r="W39" s="77"/>
      <c r="X39" s="77"/>
    </row>
    <row r="40" ht="20.25" customHeight="1" spans="1:24">
      <c r="A40" s="148" t="s">
        <v>70</v>
      </c>
      <c r="B40" s="148" t="s">
        <v>70</v>
      </c>
      <c r="C40" s="148" t="s">
        <v>384</v>
      </c>
      <c r="D40" s="148" t="s">
        <v>385</v>
      </c>
      <c r="E40" s="148" t="s">
        <v>116</v>
      </c>
      <c r="F40" s="148" t="s">
        <v>103</v>
      </c>
      <c r="G40" s="148" t="s">
        <v>386</v>
      </c>
      <c r="H40" s="148" t="s">
        <v>387</v>
      </c>
      <c r="I40" s="77">
        <v>54000</v>
      </c>
      <c r="J40" s="77">
        <v>54000</v>
      </c>
      <c r="K40" s="23"/>
      <c r="L40" s="23"/>
      <c r="M40" s="108">
        <v>54000</v>
      </c>
      <c r="N40" s="23"/>
      <c r="O40" s="77"/>
      <c r="P40" s="77"/>
      <c r="Q40" s="77"/>
      <c r="R40" s="77"/>
      <c r="S40" s="77"/>
      <c r="T40" s="77"/>
      <c r="U40" s="77"/>
      <c r="V40" s="77"/>
      <c r="W40" s="77"/>
      <c r="X40" s="77"/>
    </row>
    <row r="41" ht="20.25" customHeight="1" spans="1:24">
      <c r="A41" s="148" t="s">
        <v>70</v>
      </c>
      <c r="B41" s="148" t="s">
        <v>70</v>
      </c>
      <c r="C41" s="148" t="s">
        <v>388</v>
      </c>
      <c r="D41" s="148" t="s">
        <v>389</v>
      </c>
      <c r="E41" s="148" t="s">
        <v>116</v>
      </c>
      <c r="F41" s="148" t="s">
        <v>103</v>
      </c>
      <c r="G41" s="148" t="s">
        <v>390</v>
      </c>
      <c r="H41" s="148" t="s">
        <v>391</v>
      </c>
      <c r="I41" s="77">
        <v>296400</v>
      </c>
      <c r="J41" s="77">
        <v>296400</v>
      </c>
      <c r="K41" s="23"/>
      <c r="L41" s="23"/>
      <c r="M41" s="108">
        <v>296400</v>
      </c>
      <c r="N41" s="23"/>
      <c r="O41" s="77"/>
      <c r="P41" s="77"/>
      <c r="Q41" s="77"/>
      <c r="R41" s="77"/>
      <c r="S41" s="77"/>
      <c r="T41" s="77"/>
      <c r="U41" s="77"/>
      <c r="V41" s="77"/>
      <c r="W41" s="77"/>
      <c r="X41" s="77"/>
    </row>
    <row r="42" ht="20.25" customHeight="1" spans="1:24">
      <c r="A42" s="148" t="s">
        <v>70</v>
      </c>
      <c r="B42" s="148" t="s">
        <v>70</v>
      </c>
      <c r="C42" s="148" t="s">
        <v>388</v>
      </c>
      <c r="D42" s="148" t="s">
        <v>389</v>
      </c>
      <c r="E42" s="148" t="s">
        <v>222</v>
      </c>
      <c r="F42" s="148" t="s">
        <v>223</v>
      </c>
      <c r="G42" s="148" t="s">
        <v>390</v>
      </c>
      <c r="H42" s="148" t="s">
        <v>391</v>
      </c>
      <c r="I42" s="77">
        <v>7800</v>
      </c>
      <c r="J42" s="77">
        <v>7800</v>
      </c>
      <c r="K42" s="23"/>
      <c r="L42" s="23"/>
      <c r="M42" s="108">
        <v>7800</v>
      </c>
      <c r="N42" s="23"/>
      <c r="O42" s="77"/>
      <c r="P42" s="77"/>
      <c r="Q42" s="77"/>
      <c r="R42" s="77"/>
      <c r="S42" s="77"/>
      <c r="T42" s="77"/>
      <c r="U42" s="77"/>
      <c r="V42" s="77"/>
      <c r="W42" s="77"/>
      <c r="X42" s="77"/>
    </row>
    <row r="43" ht="20.25" customHeight="1" spans="1:24">
      <c r="A43" s="148" t="s">
        <v>70</v>
      </c>
      <c r="B43" s="148" t="s">
        <v>70</v>
      </c>
      <c r="C43" s="148" t="s">
        <v>392</v>
      </c>
      <c r="D43" s="148" t="s">
        <v>393</v>
      </c>
      <c r="E43" s="148" t="s">
        <v>116</v>
      </c>
      <c r="F43" s="148" t="s">
        <v>103</v>
      </c>
      <c r="G43" s="148" t="s">
        <v>394</v>
      </c>
      <c r="H43" s="148" t="s">
        <v>393</v>
      </c>
      <c r="I43" s="77">
        <v>64960</v>
      </c>
      <c r="J43" s="77">
        <v>64960</v>
      </c>
      <c r="K43" s="23"/>
      <c r="L43" s="23"/>
      <c r="M43" s="108">
        <v>64960</v>
      </c>
      <c r="N43" s="23"/>
      <c r="O43" s="77"/>
      <c r="P43" s="77"/>
      <c r="Q43" s="77"/>
      <c r="R43" s="77"/>
      <c r="S43" s="77"/>
      <c r="T43" s="77"/>
      <c r="U43" s="77"/>
      <c r="V43" s="77"/>
      <c r="W43" s="77"/>
      <c r="X43" s="77"/>
    </row>
    <row r="44" ht="20.25" customHeight="1" spans="1:24">
      <c r="A44" s="148" t="s">
        <v>70</v>
      </c>
      <c r="B44" s="148" t="s">
        <v>70</v>
      </c>
      <c r="C44" s="148" t="s">
        <v>392</v>
      </c>
      <c r="D44" s="148" t="s">
        <v>393</v>
      </c>
      <c r="E44" s="148" t="s">
        <v>222</v>
      </c>
      <c r="F44" s="148" t="s">
        <v>223</v>
      </c>
      <c r="G44" s="148" t="s">
        <v>394</v>
      </c>
      <c r="H44" s="148" t="s">
        <v>393</v>
      </c>
      <c r="I44" s="77">
        <v>109040</v>
      </c>
      <c r="J44" s="77">
        <v>109040</v>
      </c>
      <c r="K44" s="23"/>
      <c r="L44" s="23"/>
      <c r="M44" s="108">
        <v>109040</v>
      </c>
      <c r="N44" s="23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ht="20.25" customHeight="1" spans="1:24">
      <c r="A45" s="148" t="s">
        <v>70</v>
      </c>
      <c r="B45" s="148" t="s">
        <v>70</v>
      </c>
      <c r="C45" s="148" t="s">
        <v>395</v>
      </c>
      <c r="D45" s="148" t="s">
        <v>396</v>
      </c>
      <c r="E45" s="148" t="s">
        <v>102</v>
      </c>
      <c r="F45" s="148" t="s">
        <v>103</v>
      </c>
      <c r="G45" s="148" t="s">
        <v>397</v>
      </c>
      <c r="H45" s="148" t="s">
        <v>398</v>
      </c>
      <c r="I45" s="77">
        <v>39200</v>
      </c>
      <c r="J45" s="77">
        <v>39200</v>
      </c>
      <c r="K45" s="23"/>
      <c r="L45" s="23"/>
      <c r="M45" s="108">
        <v>39200</v>
      </c>
      <c r="N45" s="23"/>
      <c r="O45" s="77"/>
      <c r="P45" s="77"/>
      <c r="Q45" s="77"/>
      <c r="R45" s="77"/>
      <c r="S45" s="77"/>
      <c r="T45" s="77"/>
      <c r="U45" s="77"/>
      <c r="V45" s="77"/>
      <c r="W45" s="77"/>
      <c r="X45" s="77"/>
    </row>
    <row r="46" ht="20.25" customHeight="1" spans="1:24">
      <c r="A46" s="148" t="s">
        <v>70</v>
      </c>
      <c r="B46" s="148" t="s">
        <v>70</v>
      </c>
      <c r="C46" s="148" t="s">
        <v>395</v>
      </c>
      <c r="D46" s="148" t="s">
        <v>396</v>
      </c>
      <c r="E46" s="148" t="s">
        <v>116</v>
      </c>
      <c r="F46" s="148" t="s">
        <v>103</v>
      </c>
      <c r="G46" s="148" t="s">
        <v>397</v>
      </c>
      <c r="H46" s="148" t="s">
        <v>398</v>
      </c>
      <c r="I46" s="77">
        <v>5000</v>
      </c>
      <c r="J46" s="77">
        <v>5000</v>
      </c>
      <c r="K46" s="23"/>
      <c r="L46" s="23"/>
      <c r="M46" s="108">
        <v>5000</v>
      </c>
      <c r="N46" s="23"/>
      <c r="O46" s="77"/>
      <c r="P46" s="77"/>
      <c r="Q46" s="77"/>
      <c r="R46" s="77"/>
      <c r="S46" s="77"/>
      <c r="T46" s="77"/>
      <c r="U46" s="77"/>
      <c r="V46" s="77"/>
      <c r="W46" s="77"/>
      <c r="X46" s="77"/>
    </row>
    <row r="47" ht="20.25" customHeight="1" spans="1:24">
      <c r="A47" s="148" t="s">
        <v>70</v>
      </c>
      <c r="B47" s="148" t="s">
        <v>70</v>
      </c>
      <c r="C47" s="148" t="s">
        <v>395</v>
      </c>
      <c r="D47" s="148" t="s">
        <v>396</v>
      </c>
      <c r="E47" s="148" t="s">
        <v>116</v>
      </c>
      <c r="F47" s="148" t="s">
        <v>103</v>
      </c>
      <c r="G47" s="148" t="s">
        <v>397</v>
      </c>
      <c r="H47" s="148" t="s">
        <v>398</v>
      </c>
      <c r="I47" s="77">
        <v>52000</v>
      </c>
      <c r="J47" s="77">
        <v>52000</v>
      </c>
      <c r="K47" s="23"/>
      <c r="L47" s="23"/>
      <c r="M47" s="108">
        <v>52000</v>
      </c>
      <c r="N47" s="23"/>
      <c r="O47" s="77"/>
      <c r="P47" s="77"/>
      <c r="Q47" s="77"/>
      <c r="R47" s="77"/>
      <c r="S47" s="77"/>
      <c r="T47" s="77"/>
      <c r="U47" s="77"/>
      <c r="V47" s="77"/>
      <c r="W47" s="77"/>
      <c r="X47" s="77"/>
    </row>
    <row r="48" ht="20.25" customHeight="1" spans="1:24">
      <c r="A48" s="148" t="s">
        <v>70</v>
      </c>
      <c r="B48" s="148" t="s">
        <v>70</v>
      </c>
      <c r="C48" s="148" t="s">
        <v>395</v>
      </c>
      <c r="D48" s="148" t="s">
        <v>396</v>
      </c>
      <c r="E48" s="148" t="s">
        <v>116</v>
      </c>
      <c r="F48" s="148" t="s">
        <v>103</v>
      </c>
      <c r="G48" s="148" t="s">
        <v>397</v>
      </c>
      <c r="H48" s="148" t="s">
        <v>398</v>
      </c>
      <c r="I48" s="77">
        <v>5000</v>
      </c>
      <c r="J48" s="77">
        <v>5000</v>
      </c>
      <c r="K48" s="23"/>
      <c r="L48" s="23"/>
      <c r="M48" s="108">
        <v>5000</v>
      </c>
      <c r="N48" s="23"/>
      <c r="O48" s="77"/>
      <c r="P48" s="77"/>
      <c r="Q48" s="77"/>
      <c r="R48" s="77"/>
      <c r="S48" s="77"/>
      <c r="T48" s="77"/>
      <c r="U48" s="77"/>
      <c r="V48" s="77"/>
      <c r="W48" s="77"/>
      <c r="X48" s="77"/>
    </row>
    <row r="49" ht="20.25" customHeight="1" spans="1:24">
      <c r="A49" s="148" t="s">
        <v>70</v>
      </c>
      <c r="B49" s="148" t="s">
        <v>70</v>
      </c>
      <c r="C49" s="148" t="s">
        <v>395</v>
      </c>
      <c r="D49" s="148" t="s">
        <v>396</v>
      </c>
      <c r="E49" s="148" t="s">
        <v>116</v>
      </c>
      <c r="F49" s="148" t="s">
        <v>103</v>
      </c>
      <c r="G49" s="148" t="s">
        <v>397</v>
      </c>
      <c r="H49" s="148" t="s">
        <v>398</v>
      </c>
      <c r="I49" s="77">
        <v>80000</v>
      </c>
      <c r="J49" s="77">
        <v>80000</v>
      </c>
      <c r="K49" s="23"/>
      <c r="L49" s="23"/>
      <c r="M49" s="108">
        <v>80000</v>
      </c>
      <c r="N49" s="23"/>
      <c r="O49" s="77"/>
      <c r="P49" s="77"/>
      <c r="Q49" s="77"/>
      <c r="R49" s="77"/>
      <c r="S49" s="77"/>
      <c r="T49" s="77"/>
      <c r="U49" s="77"/>
      <c r="V49" s="77"/>
      <c r="W49" s="77"/>
      <c r="X49" s="77"/>
    </row>
    <row r="50" ht="20.25" customHeight="1" spans="1:24">
      <c r="A50" s="148" t="s">
        <v>70</v>
      </c>
      <c r="B50" s="148" t="s">
        <v>70</v>
      </c>
      <c r="C50" s="148" t="s">
        <v>395</v>
      </c>
      <c r="D50" s="148" t="s">
        <v>396</v>
      </c>
      <c r="E50" s="148" t="s">
        <v>116</v>
      </c>
      <c r="F50" s="148" t="s">
        <v>103</v>
      </c>
      <c r="G50" s="148" t="s">
        <v>397</v>
      </c>
      <c r="H50" s="148" t="s">
        <v>398</v>
      </c>
      <c r="I50" s="77">
        <v>31000</v>
      </c>
      <c r="J50" s="77">
        <v>31000</v>
      </c>
      <c r="K50" s="23"/>
      <c r="L50" s="23"/>
      <c r="M50" s="108">
        <v>31000</v>
      </c>
      <c r="N50" s="23"/>
      <c r="O50" s="77"/>
      <c r="P50" s="77"/>
      <c r="Q50" s="77"/>
      <c r="R50" s="77"/>
      <c r="S50" s="77"/>
      <c r="T50" s="77"/>
      <c r="U50" s="77"/>
      <c r="V50" s="77"/>
      <c r="W50" s="77"/>
      <c r="X50" s="77"/>
    </row>
    <row r="51" ht="20.25" customHeight="1" spans="1:24">
      <c r="A51" s="148" t="s">
        <v>70</v>
      </c>
      <c r="B51" s="148" t="s">
        <v>70</v>
      </c>
      <c r="C51" s="148" t="s">
        <v>395</v>
      </c>
      <c r="D51" s="148" t="s">
        <v>396</v>
      </c>
      <c r="E51" s="148" t="s">
        <v>139</v>
      </c>
      <c r="F51" s="148" t="s">
        <v>140</v>
      </c>
      <c r="G51" s="148" t="s">
        <v>397</v>
      </c>
      <c r="H51" s="148" t="s">
        <v>398</v>
      </c>
      <c r="I51" s="77">
        <v>10000</v>
      </c>
      <c r="J51" s="77">
        <v>10000</v>
      </c>
      <c r="K51" s="23"/>
      <c r="L51" s="23"/>
      <c r="M51" s="108">
        <v>10000</v>
      </c>
      <c r="N51" s="23"/>
      <c r="O51" s="77"/>
      <c r="P51" s="77"/>
      <c r="Q51" s="77"/>
      <c r="R51" s="77"/>
      <c r="S51" s="77"/>
      <c r="T51" s="77"/>
      <c r="U51" s="77"/>
      <c r="V51" s="77"/>
      <c r="W51" s="77"/>
      <c r="X51" s="77"/>
    </row>
    <row r="52" ht="20.25" customHeight="1" spans="1:24">
      <c r="A52" s="148" t="s">
        <v>70</v>
      </c>
      <c r="B52" s="148" t="s">
        <v>70</v>
      </c>
      <c r="C52" s="148" t="s">
        <v>395</v>
      </c>
      <c r="D52" s="148" t="s">
        <v>396</v>
      </c>
      <c r="E52" s="148" t="s">
        <v>222</v>
      </c>
      <c r="F52" s="148" t="s">
        <v>223</v>
      </c>
      <c r="G52" s="148" t="s">
        <v>397</v>
      </c>
      <c r="H52" s="148" t="s">
        <v>398</v>
      </c>
      <c r="I52" s="77">
        <v>45500</v>
      </c>
      <c r="J52" s="77">
        <v>45500</v>
      </c>
      <c r="K52" s="23"/>
      <c r="L52" s="23"/>
      <c r="M52" s="108">
        <v>45500</v>
      </c>
      <c r="N52" s="23"/>
      <c r="O52" s="77"/>
      <c r="P52" s="77"/>
      <c r="Q52" s="77"/>
      <c r="R52" s="77"/>
      <c r="S52" s="77"/>
      <c r="T52" s="77"/>
      <c r="U52" s="77"/>
      <c r="V52" s="77"/>
      <c r="W52" s="77"/>
      <c r="X52" s="77"/>
    </row>
    <row r="53" ht="20.25" customHeight="1" spans="1:24">
      <c r="A53" s="148" t="s">
        <v>70</v>
      </c>
      <c r="B53" s="148" t="s">
        <v>70</v>
      </c>
      <c r="C53" s="148" t="s">
        <v>395</v>
      </c>
      <c r="D53" s="148" t="s">
        <v>396</v>
      </c>
      <c r="E53" s="148" t="s">
        <v>116</v>
      </c>
      <c r="F53" s="148" t="s">
        <v>103</v>
      </c>
      <c r="G53" s="148" t="s">
        <v>399</v>
      </c>
      <c r="H53" s="148" t="s">
        <v>400</v>
      </c>
      <c r="I53" s="77">
        <v>6000</v>
      </c>
      <c r="J53" s="77">
        <v>6000</v>
      </c>
      <c r="K53" s="23"/>
      <c r="L53" s="23"/>
      <c r="M53" s="108">
        <v>6000</v>
      </c>
      <c r="N53" s="23"/>
      <c r="O53" s="77"/>
      <c r="P53" s="77"/>
      <c r="Q53" s="77"/>
      <c r="R53" s="77"/>
      <c r="S53" s="77"/>
      <c r="T53" s="77"/>
      <c r="U53" s="77"/>
      <c r="V53" s="77"/>
      <c r="W53" s="77"/>
      <c r="X53" s="77"/>
    </row>
    <row r="54" ht="20.25" customHeight="1" spans="1:24">
      <c r="A54" s="148" t="s">
        <v>70</v>
      </c>
      <c r="B54" s="148" t="s">
        <v>70</v>
      </c>
      <c r="C54" s="148" t="s">
        <v>395</v>
      </c>
      <c r="D54" s="148" t="s">
        <v>396</v>
      </c>
      <c r="E54" s="148" t="s">
        <v>222</v>
      </c>
      <c r="F54" s="148" t="s">
        <v>223</v>
      </c>
      <c r="G54" s="148" t="s">
        <v>399</v>
      </c>
      <c r="H54" s="148" t="s">
        <v>400</v>
      </c>
      <c r="I54" s="77">
        <v>10000</v>
      </c>
      <c r="J54" s="77">
        <v>10000</v>
      </c>
      <c r="K54" s="23"/>
      <c r="L54" s="23"/>
      <c r="M54" s="108">
        <v>10000</v>
      </c>
      <c r="N54" s="23"/>
      <c r="O54" s="77"/>
      <c r="P54" s="77"/>
      <c r="Q54" s="77"/>
      <c r="R54" s="77"/>
      <c r="S54" s="77"/>
      <c r="T54" s="77"/>
      <c r="U54" s="77"/>
      <c r="V54" s="77"/>
      <c r="W54" s="77"/>
      <c r="X54" s="77"/>
    </row>
    <row r="55" ht="20.25" customHeight="1" spans="1:24">
      <c r="A55" s="148" t="s">
        <v>70</v>
      </c>
      <c r="B55" s="148" t="s">
        <v>70</v>
      </c>
      <c r="C55" s="148" t="s">
        <v>395</v>
      </c>
      <c r="D55" s="148" t="s">
        <v>396</v>
      </c>
      <c r="E55" s="148" t="s">
        <v>116</v>
      </c>
      <c r="F55" s="148" t="s">
        <v>103</v>
      </c>
      <c r="G55" s="148" t="s">
        <v>401</v>
      </c>
      <c r="H55" s="148" t="s">
        <v>402</v>
      </c>
      <c r="I55" s="77">
        <v>5000</v>
      </c>
      <c r="J55" s="77">
        <v>5000</v>
      </c>
      <c r="K55" s="23"/>
      <c r="L55" s="23"/>
      <c r="M55" s="108">
        <v>5000</v>
      </c>
      <c r="N55" s="23"/>
      <c r="O55" s="77"/>
      <c r="P55" s="77"/>
      <c r="Q55" s="77"/>
      <c r="R55" s="77"/>
      <c r="S55" s="77"/>
      <c r="T55" s="77"/>
      <c r="U55" s="77"/>
      <c r="V55" s="77"/>
      <c r="W55" s="77"/>
      <c r="X55" s="77"/>
    </row>
    <row r="56" ht="20.25" customHeight="1" spans="1:24">
      <c r="A56" s="148" t="s">
        <v>70</v>
      </c>
      <c r="B56" s="148" t="s">
        <v>70</v>
      </c>
      <c r="C56" s="148" t="s">
        <v>395</v>
      </c>
      <c r="D56" s="148" t="s">
        <v>396</v>
      </c>
      <c r="E56" s="148" t="s">
        <v>222</v>
      </c>
      <c r="F56" s="148" t="s">
        <v>223</v>
      </c>
      <c r="G56" s="148" t="s">
        <v>401</v>
      </c>
      <c r="H56" s="148" t="s">
        <v>402</v>
      </c>
      <c r="I56" s="77">
        <v>15000</v>
      </c>
      <c r="J56" s="77">
        <v>15000</v>
      </c>
      <c r="K56" s="23"/>
      <c r="L56" s="23"/>
      <c r="M56" s="108">
        <v>15000</v>
      </c>
      <c r="N56" s="23"/>
      <c r="O56" s="77"/>
      <c r="P56" s="77"/>
      <c r="Q56" s="77"/>
      <c r="R56" s="77"/>
      <c r="S56" s="77"/>
      <c r="T56" s="77"/>
      <c r="U56" s="77"/>
      <c r="V56" s="77"/>
      <c r="W56" s="77"/>
      <c r="X56" s="77"/>
    </row>
    <row r="57" ht="20.25" customHeight="1" spans="1:24">
      <c r="A57" s="148" t="s">
        <v>70</v>
      </c>
      <c r="B57" s="148" t="s">
        <v>70</v>
      </c>
      <c r="C57" s="148" t="s">
        <v>395</v>
      </c>
      <c r="D57" s="148" t="s">
        <v>396</v>
      </c>
      <c r="E57" s="148" t="s">
        <v>171</v>
      </c>
      <c r="F57" s="148" t="s">
        <v>172</v>
      </c>
      <c r="G57" s="148" t="s">
        <v>403</v>
      </c>
      <c r="H57" s="148" t="s">
        <v>404</v>
      </c>
      <c r="I57" s="77">
        <v>24000</v>
      </c>
      <c r="J57" s="77">
        <v>24000</v>
      </c>
      <c r="K57" s="23"/>
      <c r="L57" s="23"/>
      <c r="M57" s="108">
        <v>24000</v>
      </c>
      <c r="N57" s="23"/>
      <c r="O57" s="77"/>
      <c r="P57" s="77"/>
      <c r="Q57" s="77"/>
      <c r="R57" s="77"/>
      <c r="S57" s="77"/>
      <c r="T57" s="77"/>
      <c r="U57" s="77"/>
      <c r="V57" s="77"/>
      <c r="W57" s="77"/>
      <c r="X57" s="77"/>
    </row>
    <row r="58" ht="20.25" customHeight="1" spans="1:24">
      <c r="A58" s="148" t="s">
        <v>70</v>
      </c>
      <c r="B58" s="148" t="s">
        <v>70</v>
      </c>
      <c r="C58" s="148" t="s">
        <v>405</v>
      </c>
      <c r="D58" s="148" t="s">
        <v>332</v>
      </c>
      <c r="E58" s="148" t="s">
        <v>116</v>
      </c>
      <c r="F58" s="148" t="s">
        <v>103</v>
      </c>
      <c r="G58" s="148" t="s">
        <v>406</v>
      </c>
      <c r="H58" s="148" t="s">
        <v>332</v>
      </c>
      <c r="I58" s="77">
        <v>200000</v>
      </c>
      <c r="J58" s="77">
        <v>200000</v>
      </c>
      <c r="K58" s="23"/>
      <c r="L58" s="23"/>
      <c r="M58" s="108">
        <v>200000</v>
      </c>
      <c r="N58" s="23"/>
      <c r="O58" s="77"/>
      <c r="P58" s="77"/>
      <c r="Q58" s="77"/>
      <c r="R58" s="77"/>
      <c r="S58" s="77"/>
      <c r="T58" s="77"/>
      <c r="U58" s="77"/>
      <c r="V58" s="77"/>
      <c r="W58" s="77"/>
      <c r="X58" s="77"/>
    </row>
    <row r="59" ht="20.25" customHeight="1" spans="1:24">
      <c r="A59" s="148" t="s">
        <v>70</v>
      </c>
      <c r="B59" s="148" t="s">
        <v>70</v>
      </c>
      <c r="C59" s="148" t="s">
        <v>407</v>
      </c>
      <c r="D59" s="148" t="s">
        <v>408</v>
      </c>
      <c r="E59" s="148" t="s">
        <v>183</v>
      </c>
      <c r="F59" s="148" t="s">
        <v>184</v>
      </c>
      <c r="G59" s="148" t="s">
        <v>382</v>
      </c>
      <c r="H59" s="148" t="s">
        <v>383</v>
      </c>
      <c r="I59" s="77">
        <v>88764</v>
      </c>
      <c r="J59" s="77">
        <v>88764</v>
      </c>
      <c r="K59" s="23"/>
      <c r="L59" s="23"/>
      <c r="M59" s="108">
        <v>88764</v>
      </c>
      <c r="N59" s="23"/>
      <c r="O59" s="77"/>
      <c r="P59" s="77"/>
      <c r="Q59" s="77"/>
      <c r="R59" s="77"/>
      <c r="S59" s="77"/>
      <c r="T59" s="77"/>
      <c r="U59" s="77"/>
      <c r="V59" s="77"/>
      <c r="W59" s="77"/>
      <c r="X59" s="77"/>
    </row>
    <row r="60" ht="20.25" customHeight="1" spans="1:24">
      <c r="A60" s="148" t="s">
        <v>70</v>
      </c>
      <c r="B60" s="148" t="s">
        <v>70</v>
      </c>
      <c r="C60" s="148" t="s">
        <v>409</v>
      </c>
      <c r="D60" s="148" t="s">
        <v>410</v>
      </c>
      <c r="E60" s="148" t="s">
        <v>116</v>
      </c>
      <c r="F60" s="148" t="s">
        <v>103</v>
      </c>
      <c r="G60" s="148" t="s">
        <v>360</v>
      </c>
      <c r="H60" s="148" t="s">
        <v>361</v>
      </c>
      <c r="I60" s="77">
        <v>505560</v>
      </c>
      <c r="J60" s="77">
        <v>505560</v>
      </c>
      <c r="K60" s="23"/>
      <c r="L60" s="23"/>
      <c r="M60" s="108">
        <v>505560</v>
      </c>
      <c r="N60" s="23"/>
      <c r="O60" s="77"/>
      <c r="P60" s="77"/>
      <c r="Q60" s="77"/>
      <c r="R60" s="77"/>
      <c r="S60" s="77"/>
      <c r="T60" s="77"/>
      <c r="U60" s="77"/>
      <c r="V60" s="77"/>
      <c r="W60" s="77"/>
      <c r="X60" s="77"/>
    </row>
    <row r="61" ht="20.25" customHeight="1" spans="1:24">
      <c r="A61" s="148" t="s">
        <v>70</v>
      </c>
      <c r="B61" s="148" t="s">
        <v>70</v>
      </c>
      <c r="C61" s="148" t="s">
        <v>411</v>
      </c>
      <c r="D61" s="148" t="s">
        <v>412</v>
      </c>
      <c r="E61" s="148" t="s">
        <v>222</v>
      </c>
      <c r="F61" s="148" t="s">
        <v>223</v>
      </c>
      <c r="G61" s="148" t="s">
        <v>364</v>
      </c>
      <c r="H61" s="148" t="s">
        <v>365</v>
      </c>
      <c r="I61" s="77">
        <v>435600</v>
      </c>
      <c r="J61" s="77">
        <v>435600</v>
      </c>
      <c r="K61" s="23"/>
      <c r="L61" s="23"/>
      <c r="M61" s="108">
        <v>435600</v>
      </c>
      <c r="N61" s="23"/>
      <c r="O61" s="77"/>
      <c r="P61" s="77"/>
      <c r="Q61" s="77"/>
      <c r="R61" s="77"/>
      <c r="S61" s="77"/>
      <c r="T61" s="77"/>
      <c r="U61" s="77"/>
      <c r="V61" s="77"/>
      <c r="W61" s="77"/>
      <c r="X61" s="77"/>
    </row>
    <row r="62" ht="20.25" customHeight="1" spans="1:24">
      <c r="A62" s="148" t="s">
        <v>70</v>
      </c>
      <c r="B62" s="148" t="s">
        <v>70</v>
      </c>
      <c r="C62" s="148" t="s">
        <v>413</v>
      </c>
      <c r="D62" s="148" t="s">
        <v>414</v>
      </c>
      <c r="E62" s="148" t="s">
        <v>116</v>
      </c>
      <c r="F62" s="148" t="s">
        <v>103</v>
      </c>
      <c r="G62" s="148" t="s">
        <v>382</v>
      </c>
      <c r="H62" s="148" t="s">
        <v>383</v>
      </c>
      <c r="I62" s="77">
        <v>28800</v>
      </c>
      <c r="J62" s="77">
        <v>28800</v>
      </c>
      <c r="K62" s="23"/>
      <c r="L62" s="23"/>
      <c r="M62" s="108">
        <v>28800</v>
      </c>
      <c r="N62" s="23"/>
      <c r="O62" s="77"/>
      <c r="P62" s="77"/>
      <c r="Q62" s="77"/>
      <c r="R62" s="77"/>
      <c r="S62" s="77"/>
      <c r="T62" s="77"/>
      <c r="U62" s="77"/>
      <c r="V62" s="77"/>
      <c r="W62" s="77"/>
      <c r="X62" s="77"/>
    </row>
    <row r="63" ht="20.25" customHeight="1" spans="1:24">
      <c r="A63" s="148" t="s">
        <v>70</v>
      </c>
      <c r="B63" s="148" t="s">
        <v>70</v>
      </c>
      <c r="C63" s="148" t="s">
        <v>413</v>
      </c>
      <c r="D63" s="148" t="s">
        <v>414</v>
      </c>
      <c r="E63" s="148" t="s">
        <v>133</v>
      </c>
      <c r="F63" s="148" t="s">
        <v>134</v>
      </c>
      <c r="G63" s="148" t="s">
        <v>382</v>
      </c>
      <c r="H63" s="148" t="s">
        <v>383</v>
      </c>
      <c r="I63" s="77">
        <v>54600</v>
      </c>
      <c r="J63" s="77">
        <v>54600</v>
      </c>
      <c r="K63" s="23"/>
      <c r="L63" s="23"/>
      <c r="M63" s="108">
        <v>54600</v>
      </c>
      <c r="N63" s="23"/>
      <c r="O63" s="77"/>
      <c r="P63" s="77"/>
      <c r="Q63" s="77"/>
      <c r="R63" s="77"/>
      <c r="S63" s="77"/>
      <c r="T63" s="77"/>
      <c r="U63" s="77"/>
      <c r="V63" s="77"/>
      <c r="W63" s="77"/>
      <c r="X63" s="77"/>
    </row>
    <row r="64" ht="20.25" customHeight="1" spans="1:24">
      <c r="A64" s="148" t="s">
        <v>70</v>
      </c>
      <c r="B64" s="148" t="s">
        <v>70</v>
      </c>
      <c r="C64" s="148" t="s">
        <v>413</v>
      </c>
      <c r="D64" s="148" t="s">
        <v>414</v>
      </c>
      <c r="E64" s="148" t="s">
        <v>133</v>
      </c>
      <c r="F64" s="148" t="s">
        <v>134</v>
      </c>
      <c r="G64" s="148" t="s">
        <v>382</v>
      </c>
      <c r="H64" s="148" t="s">
        <v>383</v>
      </c>
      <c r="I64" s="77">
        <v>1300</v>
      </c>
      <c r="J64" s="77">
        <v>1300</v>
      </c>
      <c r="K64" s="23"/>
      <c r="L64" s="23"/>
      <c r="M64" s="108">
        <v>1300</v>
      </c>
      <c r="N64" s="23"/>
      <c r="O64" s="77"/>
      <c r="P64" s="77"/>
      <c r="Q64" s="77"/>
      <c r="R64" s="77"/>
      <c r="S64" s="77"/>
      <c r="T64" s="77"/>
      <c r="U64" s="77"/>
      <c r="V64" s="77"/>
      <c r="W64" s="77"/>
      <c r="X64" s="77"/>
    </row>
    <row r="65" ht="20.25" customHeight="1" spans="1:24">
      <c r="A65" s="148" t="s">
        <v>70</v>
      </c>
      <c r="B65" s="148" t="s">
        <v>70</v>
      </c>
      <c r="C65" s="148" t="s">
        <v>413</v>
      </c>
      <c r="D65" s="148" t="s">
        <v>414</v>
      </c>
      <c r="E65" s="148" t="s">
        <v>205</v>
      </c>
      <c r="F65" s="148" t="s">
        <v>206</v>
      </c>
      <c r="G65" s="148" t="s">
        <v>382</v>
      </c>
      <c r="H65" s="148" t="s">
        <v>383</v>
      </c>
      <c r="I65" s="77">
        <v>250000</v>
      </c>
      <c r="J65" s="77">
        <v>250000</v>
      </c>
      <c r="K65" s="23"/>
      <c r="L65" s="23"/>
      <c r="M65" s="108">
        <v>250000</v>
      </c>
      <c r="N65" s="23"/>
      <c r="O65" s="77"/>
      <c r="P65" s="77"/>
      <c r="Q65" s="77"/>
      <c r="R65" s="77"/>
      <c r="S65" s="77"/>
      <c r="T65" s="77"/>
      <c r="U65" s="77"/>
      <c r="V65" s="77"/>
      <c r="W65" s="77"/>
      <c r="X65" s="77"/>
    </row>
    <row r="66" ht="20.25" customHeight="1" spans="1:24">
      <c r="A66" s="148" t="s">
        <v>70</v>
      </c>
      <c r="B66" s="148" t="s">
        <v>70</v>
      </c>
      <c r="C66" s="148" t="s">
        <v>415</v>
      </c>
      <c r="D66" s="148" t="s">
        <v>416</v>
      </c>
      <c r="E66" s="148" t="s">
        <v>116</v>
      </c>
      <c r="F66" s="148" t="s">
        <v>103</v>
      </c>
      <c r="G66" s="148" t="s">
        <v>397</v>
      </c>
      <c r="H66" s="148" t="s">
        <v>398</v>
      </c>
      <c r="I66" s="77">
        <v>140000</v>
      </c>
      <c r="J66" s="77">
        <v>140000</v>
      </c>
      <c r="K66" s="23"/>
      <c r="L66" s="23"/>
      <c r="M66" s="108">
        <v>140000</v>
      </c>
      <c r="N66" s="23"/>
      <c r="O66" s="77"/>
      <c r="P66" s="77"/>
      <c r="Q66" s="77"/>
      <c r="R66" s="77"/>
      <c r="S66" s="77"/>
      <c r="T66" s="77"/>
      <c r="U66" s="77"/>
      <c r="V66" s="77"/>
      <c r="W66" s="77"/>
      <c r="X66" s="77"/>
    </row>
    <row r="67" ht="20.25" customHeight="1" spans="1:24">
      <c r="A67" s="148" t="s">
        <v>70</v>
      </c>
      <c r="B67" s="148" t="s">
        <v>70</v>
      </c>
      <c r="C67" s="148" t="s">
        <v>415</v>
      </c>
      <c r="D67" s="148" t="s">
        <v>416</v>
      </c>
      <c r="E67" s="148" t="s">
        <v>234</v>
      </c>
      <c r="F67" s="148" t="s">
        <v>235</v>
      </c>
      <c r="G67" s="148" t="s">
        <v>403</v>
      </c>
      <c r="H67" s="148" t="s">
        <v>404</v>
      </c>
      <c r="I67" s="77">
        <v>100000</v>
      </c>
      <c r="J67" s="77">
        <v>100000</v>
      </c>
      <c r="K67" s="23"/>
      <c r="L67" s="23"/>
      <c r="M67" s="108">
        <v>100000</v>
      </c>
      <c r="N67" s="23"/>
      <c r="O67" s="77"/>
      <c r="P67" s="77"/>
      <c r="Q67" s="77"/>
      <c r="R67" s="77"/>
      <c r="S67" s="77"/>
      <c r="T67" s="77"/>
      <c r="U67" s="77"/>
      <c r="V67" s="77"/>
      <c r="W67" s="77"/>
      <c r="X67" s="77"/>
    </row>
    <row r="68" ht="20.25" customHeight="1" spans="1:24">
      <c r="A68" s="148" t="s">
        <v>70</v>
      </c>
      <c r="B68" s="148" t="s">
        <v>70</v>
      </c>
      <c r="C68" s="148" t="s">
        <v>417</v>
      </c>
      <c r="D68" s="148" t="s">
        <v>418</v>
      </c>
      <c r="E68" s="148" t="s">
        <v>133</v>
      </c>
      <c r="F68" s="148" t="s">
        <v>134</v>
      </c>
      <c r="G68" s="148" t="s">
        <v>403</v>
      </c>
      <c r="H68" s="148" t="s">
        <v>404</v>
      </c>
      <c r="I68" s="77">
        <v>190000</v>
      </c>
      <c r="J68" s="77">
        <v>190000</v>
      </c>
      <c r="K68" s="23"/>
      <c r="L68" s="23"/>
      <c r="M68" s="108">
        <v>190000</v>
      </c>
      <c r="N68" s="23"/>
      <c r="O68" s="77"/>
      <c r="P68" s="77"/>
      <c r="Q68" s="77"/>
      <c r="R68" s="77"/>
      <c r="S68" s="77"/>
      <c r="T68" s="77"/>
      <c r="U68" s="77"/>
      <c r="V68" s="77"/>
      <c r="W68" s="77"/>
      <c r="X68" s="77"/>
    </row>
    <row r="69" ht="20.25" customHeight="1" spans="1:24">
      <c r="A69" s="148" t="s">
        <v>70</v>
      </c>
      <c r="B69" s="148" t="s">
        <v>70</v>
      </c>
      <c r="C69" s="148" t="s">
        <v>417</v>
      </c>
      <c r="D69" s="148" t="s">
        <v>418</v>
      </c>
      <c r="E69" s="148" t="s">
        <v>133</v>
      </c>
      <c r="F69" s="148" t="s">
        <v>134</v>
      </c>
      <c r="G69" s="148" t="s">
        <v>403</v>
      </c>
      <c r="H69" s="148" t="s">
        <v>404</v>
      </c>
      <c r="I69" s="77">
        <v>650000</v>
      </c>
      <c r="J69" s="77">
        <v>650000</v>
      </c>
      <c r="K69" s="23"/>
      <c r="L69" s="23"/>
      <c r="M69" s="108">
        <v>650000</v>
      </c>
      <c r="N69" s="23"/>
      <c r="O69" s="77"/>
      <c r="P69" s="77"/>
      <c r="Q69" s="77"/>
      <c r="R69" s="77"/>
      <c r="S69" s="77"/>
      <c r="T69" s="77"/>
      <c r="U69" s="77"/>
      <c r="V69" s="77"/>
      <c r="W69" s="77"/>
      <c r="X69" s="77"/>
    </row>
    <row r="70" ht="20.25" customHeight="1" spans="1:24">
      <c r="A70" s="148" t="s">
        <v>70</v>
      </c>
      <c r="B70" s="148" t="s">
        <v>70</v>
      </c>
      <c r="C70" s="148" t="s">
        <v>419</v>
      </c>
      <c r="D70" s="148" t="s">
        <v>420</v>
      </c>
      <c r="E70" s="148" t="s">
        <v>278</v>
      </c>
      <c r="F70" s="148" t="s">
        <v>279</v>
      </c>
      <c r="G70" s="148" t="s">
        <v>397</v>
      </c>
      <c r="H70" s="148" t="s">
        <v>398</v>
      </c>
      <c r="I70" s="77">
        <v>20000</v>
      </c>
      <c r="J70" s="77">
        <v>20000</v>
      </c>
      <c r="K70" s="23"/>
      <c r="L70" s="23"/>
      <c r="M70" s="108">
        <v>20000</v>
      </c>
      <c r="N70" s="23"/>
      <c r="O70" s="77"/>
      <c r="P70" s="77"/>
      <c r="Q70" s="77"/>
      <c r="R70" s="77"/>
      <c r="S70" s="77"/>
      <c r="T70" s="77"/>
      <c r="U70" s="77"/>
      <c r="V70" s="77"/>
      <c r="W70" s="77"/>
      <c r="X70" s="77"/>
    </row>
    <row r="71" ht="20.25" customHeight="1" spans="1:24">
      <c r="A71" s="148" t="s">
        <v>70</v>
      </c>
      <c r="B71" s="148" t="s">
        <v>70</v>
      </c>
      <c r="C71" s="148" t="s">
        <v>421</v>
      </c>
      <c r="D71" s="148" t="s">
        <v>377</v>
      </c>
      <c r="E71" s="148" t="s">
        <v>197</v>
      </c>
      <c r="F71" s="148" t="s">
        <v>198</v>
      </c>
      <c r="G71" s="148" t="s">
        <v>374</v>
      </c>
      <c r="H71" s="148" t="s">
        <v>375</v>
      </c>
      <c r="I71" s="77">
        <v>120000</v>
      </c>
      <c r="J71" s="77">
        <v>120000</v>
      </c>
      <c r="K71" s="23"/>
      <c r="L71" s="23"/>
      <c r="M71" s="108">
        <v>120000</v>
      </c>
      <c r="N71" s="23"/>
      <c r="O71" s="77"/>
      <c r="P71" s="77"/>
      <c r="Q71" s="77"/>
      <c r="R71" s="77"/>
      <c r="S71" s="77"/>
      <c r="T71" s="77"/>
      <c r="U71" s="77"/>
      <c r="V71" s="77"/>
      <c r="W71" s="77"/>
      <c r="X71" s="77"/>
    </row>
    <row r="72" ht="20.25" customHeight="1" spans="1:24">
      <c r="A72" s="148" t="s">
        <v>70</v>
      </c>
      <c r="B72" s="148" t="s">
        <v>70</v>
      </c>
      <c r="C72" s="148" t="s">
        <v>422</v>
      </c>
      <c r="D72" s="148" t="s">
        <v>423</v>
      </c>
      <c r="E72" s="148" t="s">
        <v>116</v>
      </c>
      <c r="F72" s="148" t="s">
        <v>103</v>
      </c>
      <c r="G72" s="148" t="s">
        <v>364</v>
      </c>
      <c r="H72" s="148" t="s">
        <v>365</v>
      </c>
      <c r="I72" s="77">
        <v>35000</v>
      </c>
      <c r="J72" s="77">
        <v>35000</v>
      </c>
      <c r="K72" s="23"/>
      <c r="L72" s="23"/>
      <c r="M72" s="108">
        <v>35000</v>
      </c>
      <c r="N72" s="23"/>
      <c r="O72" s="77"/>
      <c r="P72" s="77"/>
      <c r="Q72" s="77"/>
      <c r="R72" s="77"/>
      <c r="S72" s="77"/>
      <c r="T72" s="77"/>
      <c r="U72" s="77"/>
      <c r="V72" s="77"/>
      <c r="W72" s="77"/>
      <c r="X72" s="77"/>
    </row>
    <row r="73" ht="20.25" customHeight="1" spans="1:24">
      <c r="A73" s="148" t="s">
        <v>70</v>
      </c>
      <c r="B73" s="148" t="s">
        <v>70</v>
      </c>
      <c r="C73" s="148" t="s">
        <v>422</v>
      </c>
      <c r="D73" s="148" t="s">
        <v>423</v>
      </c>
      <c r="E73" s="148" t="s">
        <v>222</v>
      </c>
      <c r="F73" s="148" t="s">
        <v>223</v>
      </c>
      <c r="G73" s="148" t="s">
        <v>364</v>
      </c>
      <c r="H73" s="148" t="s">
        <v>365</v>
      </c>
      <c r="I73" s="77">
        <v>17000</v>
      </c>
      <c r="J73" s="77">
        <v>17000</v>
      </c>
      <c r="K73" s="23"/>
      <c r="L73" s="23"/>
      <c r="M73" s="108">
        <v>17000</v>
      </c>
      <c r="N73" s="23"/>
      <c r="O73" s="77"/>
      <c r="P73" s="77"/>
      <c r="Q73" s="77"/>
      <c r="R73" s="77"/>
      <c r="S73" s="77"/>
      <c r="T73" s="77"/>
      <c r="U73" s="77"/>
      <c r="V73" s="77"/>
      <c r="W73" s="77"/>
      <c r="X73" s="77"/>
    </row>
    <row r="74" ht="17.25" customHeight="1" spans="1:24">
      <c r="A74" s="32" t="s">
        <v>327</v>
      </c>
      <c r="B74" s="33"/>
      <c r="C74" s="153"/>
      <c r="D74" s="153"/>
      <c r="E74" s="153"/>
      <c r="F74" s="153"/>
      <c r="G74" s="153"/>
      <c r="H74" s="154"/>
      <c r="I74" s="77">
        <v>25728405.33</v>
      </c>
      <c r="J74" s="77">
        <v>25728405.33</v>
      </c>
      <c r="K74" s="77"/>
      <c r="L74" s="77"/>
      <c r="M74" s="108">
        <v>25728405.33</v>
      </c>
      <c r="N74" s="77"/>
      <c r="O74" s="77"/>
      <c r="P74" s="77"/>
      <c r="Q74" s="77"/>
      <c r="R74" s="77"/>
      <c r="S74" s="77"/>
      <c r="T74" s="77"/>
      <c r="U74" s="77"/>
      <c r="V74" s="77"/>
      <c r="W74" s="77"/>
      <c r="X74" s="77"/>
    </row>
  </sheetData>
  <mergeCells count="31">
    <mergeCell ref="A2:X2"/>
    <mergeCell ref="A3:H3"/>
    <mergeCell ref="I4:X4"/>
    <mergeCell ref="J5:N5"/>
    <mergeCell ref="O5:Q5"/>
    <mergeCell ref="S5:X5"/>
    <mergeCell ref="A74:H74"/>
    <mergeCell ref="A4:A7"/>
    <mergeCell ref="B4:B7"/>
    <mergeCell ref="C4:C7"/>
    <mergeCell ref="D4:D7"/>
    <mergeCell ref="E4:E7"/>
    <mergeCell ref="F4:F7"/>
    <mergeCell ref="G4:G7"/>
    <mergeCell ref="H4:H7"/>
    <mergeCell ref="I5:I7"/>
    <mergeCell ref="J6:J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10"/>
  <sheetViews>
    <sheetView showZeros="0" topLeftCell="J1" workbookViewId="0">
      <selection activeCell="B4" sqref="B4:B7"/>
    </sheetView>
  </sheetViews>
  <sheetFormatPr defaultColWidth="9.14166666666667" defaultRowHeight="14.25" customHeight="1"/>
  <cols>
    <col min="1" max="1" width="10.2833333333333" customWidth="1"/>
    <col min="2" max="2" width="13.4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ht="13.5" customHeight="1" spans="2:23">
      <c r="B1" s="138"/>
      <c r="E1" s="1"/>
      <c r="F1" s="1"/>
      <c r="G1" s="1"/>
      <c r="H1" s="1"/>
      <c r="U1" s="138"/>
      <c r="W1" s="143" t="s">
        <v>424</v>
      </c>
    </row>
    <row r="2" ht="46.5" customHeight="1" spans="1:23">
      <c r="A2" s="3" t="str">
        <f>"2025"&amp;"年部门项目支出预算表"</f>
        <v>2025年部门项目支出预算表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ht="13.5" customHeight="1" spans="1:23">
      <c r="A3" s="4" t="str">
        <f>"单位名称："&amp;"寻甸回族彝族自治县柯渡镇人民政府"</f>
        <v>单位名称：寻甸回族彝族自治县柯渡镇人民政府</v>
      </c>
      <c r="B3" s="5"/>
      <c r="C3" s="5"/>
      <c r="D3" s="5"/>
      <c r="E3" s="5"/>
      <c r="F3" s="5"/>
      <c r="G3" s="5"/>
      <c r="H3" s="5"/>
      <c r="I3" s="6"/>
      <c r="J3" s="6"/>
      <c r="K3" s="6"/>
      <c r="L3" s="6"/>
      <c r="M3" s="6"/>
      <c r="N3" s="6"/>
      <c r="O3" s="6"/>
      <c r="P3" s="6"/>
      <c r="Q3" s="6"/>
      <c r="U3" s="138"/>
      <c r="W3" s="118" t="s">
        <v>1</v>
      </c>
    </row>
    <row r="4" ht="21.75" customHeight="1" spans="1:23">
      <c r="A4" s="8" t="s">
        <v>425</v>
      </c>
      <c r="B4" s="9" t="s">
        <v>338</v>
      </c>
      <c r="C4" s="8" t="s">
        <v>339</v>
      </c>
      <c r="D4" s="8" t="s">
        <v>426</v>
      </c>
      <c r="E4" s="9" t="s">
        <v>340</v>
      </c>
      <c r="F4" s="9" t="s">
        <v>341</v>
      </c>
      <c r="G4" s="9" t="s">
        <v>427</v>
      </c>
      <c r="H4" s="9" t="s">
        <v>428</v>
      </c>
      <c r="I4" s="27" t="s">
        <v>55</v>
      </c>
      <c r="J4" s="10" t="s">
        <v>429</v>
      </c>
      <c r="K4" s="11"/>
      <c r="L4" s="11"/>
      <c r="M4" s="12"/>
      <c r="N4" s="10" t="s">
        <v>346</v>
      </c>
      <c r="O4" s="11"/>
      <c r="P4" s="12"/>
      <c r="Q4" s="9" t="s">
        <v>61</v>
      </c>
      <c r="R4" s="10" t="s">
        <v>62</v>
      </c>
      <c r="S4" s="11"/>
      <c r="T4" s="11"/>
      <c r="U4" s="11"/>
      <c r="V4" s="11"/>
      <c r="W4" s="12"/>
    </row>
    <row r="5" ht="21.75" customHeight="1" spans="1:23">
      <c r="A5" s="13"/>
      <c r="B5" s="28"/>
      <c r="C5" s="13"/>
      <c r="D5" s="13"/>
      <c r="E5" s="14"/>
      <c r="F5" s="14"/>
      <c r="G5" s="14"/>
      <c r="H5" s="14"/>
      <c r="I5" s="28"/>
      <c r="J5" s="139" t="s">
        <v>58</v>
      </c>
      <c r="K5" s="140"/>
      <c r="L5" s="9" t="s">
        <v>59</v>
      </c>
      <c r="M5" s="9" t="s">
        <v>60</v>
      </c>
      <c r="N5" s="9" t="s">
        <v>58</v>
      </c>
      <c r="O5" s="9" t="s">
        <v>59</v>
      </c>
      <c r="P5" s="9" t="s">
        <v>60</v>
      </c>
      <c r="Q5" s="14"/>
      <c r="R5" s="9" t="s">
        <v>57</v>
      </c>
      <c r="S5" s="9" t="s">
        <v>64</v>
      </c>
      <c r="T5" s="9" t="s">
        <v>352</v>
      </c>
      <c r="U5" s="9" t="s">
        <v>66</v>
      </c>
      <c r="V5" s="9" t="s">
        <v>67</v>
      </c>
      <c r="W5" s="9" t="s">
        <v>68</v>
      </c>
    </row>
    <row r="6" ht="21" customHeight="1" spans="1:23">
      <c r="A6" s="28"/>
      <c r="B6" s="28"/>
      <c r="C6" s="28"/>
      <c r="D6" s="28"/>
      <c r="E6" s="28"/>
      <c r="F6" s="28"/>
      <c r="G6" s="28"/>
      <c r="H6" s="28"/>
      <c r="I6" s="28"/>
      <c r="J6" s="141" t="s">
        <v>57</v>
      </c>
      <c r="K6" s="142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8"/>
    </row>
    <row r="7" ht="39.75" customHeight="1" spans="1:23">
      <c r="A7" s="16"/>
      <c r="B7" s="18"/>
      <c r="C7" s="16"/>
      <c r="D7" s="16"/>
      <c r="E7" s="17"/>
      <c r="F7" s="17"/>
      <c r="G7" s="17"/>
      <c r="H7" s="17"/>
      <c r="I7" s="18"/>
      <c r="J7" s="65" t="s">
        <v>57</v>
      </c>
      <c r="K7" s="65" t="s">
        <v>430</v>
      </c>
      <c r="L7" s="17"/>
      <c r="M7" s="17"/>
      <c r="N7" s="17"/>
      <c r="O7" s="17"/>
      <c r="P7" s="17"/>
      <c r="Q7" s="17"/>
      <c r="R7" s="17"/>
      <c r="S7" s="17"/>
      <c r="T7" s="17"/>
      <c r="U7" s="18"/>
      <c r="V7" s="17"/>
      <c r="W7" s="17"/>
    </row>
    <row r="8" ht="15" customHeight="1" spans="1:23">
      <c r="A8" s="19">
        <v>1</v>
      </c>
      <c r="B8" s="19">
        <v>2</v>
      </c>
      <c r="C8" s="19">
        <v>3</v>
      </c>
      <c r="D8" s="19">
        <v>4</v>
      </c>
      <c r="E8" s="19">
        <v>5</v>
      </c>
      <c r="F8" s="19">
        <v>6</v>
      </c>
      <c r="G8" s="19">
        <v>7</v>
      </c>
      <c r="H8" s="19">
        <v>8</v>
      </c>
      <c r="I8" s="19">
        <v>9</v>
      </c>
      <c r="J8" s="19">
        <v>10</v>
      </c>
      <c r="K8" s="19">
        <v>11</v>
      </c>
      <c r="L8" s="35">
        <v>12</v>
      </c>
      <c r="M8" s="35">
        <v>13</v>
      </c>
      <c r="N8" s="35">
        <v>14</v>
      </c>
      <c r="O8" s="35">
        <v>15</v>
      </c>
      <c r="P8" s="35">
        <v>16</v>
      </c>
      <c r="Q8" s="35">
        <v>17</v>
      </c>
      <c r="R8" s="35">
        <v>18</v>
      </c>
      <c r="S8" s="35">
        <v>19</v>
      </c>
      <c r="T8" s="35">
        <v>20</v>
      </c>
      <c r="U8" s="19">
        <v>21</v>
      </c>
      <c r="V8" s="35">
        <v>22</v>
      </c>
      <c r="W8" s="19">
        <v>23</v>
      </c>
    </row>
    <row r="9" ht="21.75" customHeight="1" spans="1:23">
      <c r="A9" s="67" t="s">
        <v>431</v>
      </c>
      <c r="B9" s="67" t="s">
        <v>432</v>
      </c>
      <c r="C9" s="67" t="s">
        <v>433</v>
      </c>
      <c r="D9" s="67" t="s">
        <v>70</v>
      </c>
      <c r="E9" s="67" t="s">
        <v>162</v>
      </c>
      <c r="F9" s="67" t="s">
        <v>161</v>
      </c>
      <c r="G9" s="67" t="s">
        <v>397</v>
      </c>
      <c r="H9" s="67" t="s">
        <v>398</v>
      </c>
      <c r="I9" s="77">
        <v>48332.8</v>
      </c>
      <c r="J9" s="77"/>
      <c r="K9" s="108"/>
      <c r="L9" s="77"/>
      <c r="M9" s="77"/>
      <c r="N9" s="77">
        <v>48332.8</v>
      </c>
      <c r="O9" s="77"/>
      <c r="P9" s="77"/>
      <c r="Q9" s="77"/>
      <c r="R9" s="77"/>
      <c r="S9" s="77"/>
      <c r="T9" s="77"/>
      <c r="U9" s="77"/>
      <c r="V9" s="77"/>
      <c r="W9" s="77"/>
    </row>
    <row r="10" ht="21.75" customHeight="1" spans="1:23">
      <c r="A10" s="67" t="s">
        <v>431</v>
      </c>
      <c r="B10" s="67" t="s">
        <v>434</v>
      </c>
      <c r="C10" s="67" t="s">
        <v>435</v>
      </c>
      <c r="D10" s="67" t="s">
        <v>70</v>
      </c>
      <c r="E10" s="67" t="s">
        <v>158</v>
      </c>
      <c r="F10" s="67" t="s">
        <v>159</v>
      </c>
      <c r="G10" s="67" t="s">
        <v>436</v>
      </c>
      <c r="H10" s="67" t="s">
        <v>437</v>
      </c>
      <c r="I10" s="77">
        <v>21224.4</v>
      </c>
      <c r="J10" s="77"/>
      <c r="K10" s="108"/>
      <c r="L10" s="77"/>
      <c r="M10" s="77"/>
      <c r="N10" s="77">
        <v>21224.4</v>
      </c>
      <c r="O10" s="77"/>
      <c r="P10" s="77"/>
      <c r="Q10" s="77"/>
      <c r="R10" s="77"/>
      <c r="S10" s="77"/>
      <c r="T10" s="77"/>
      <c r="U10" s="77"/>
      <c r="V10" s="77"/>
      <c r="W10" s="77"/>
    </row>
    <row r="11" ht="21.75" customHeight="1" spans="1:23">
      <c r="A11" s="67" t="s">
        <v>431</v>
      </c>
      <c r="B11" s="67" t="s">
        <v>438</v>
      </c>
      <c r="C11" s="67" t="s">
        <v>439</v>
      </c>
      <c r="D11" s="67" t="s">
        <v>70</v>
      </c>
      <c r="E11" s="67" t="s">
        <v>272</v>
      </c>
      <c r="F11" s="67" t="s">
        <v>273</v>
      </c>
      <c r="G11" s="67" t="s">
        <v>440</v>
      </c>
      <c r="H11" s="67" t="s">
        <v>441</v>
      </c>
      <c r="I11" s="77">
        <v>1520</v>
      </c>
      <c r="J11" s="77"/>
      <c r="K11" s="108"/>
      <c r="L11" s="77"/>
      <c r="M11" s="77"/>
      <c r="N11" s="77"/>
      <c r="O11" s="77"/>
      <c r="P11" s="77">
        <v>1520</v>
      </c>
      <c r="Q11" s="77"/>
      <c r="R11" s="77"/>
      <c r="S11" s="77"/>
      <c r="T11" s="77"/>
      <c r="U11" s="77"/>
      <c r="V11" s="77"/>
      <c r="W11" s="77"/>
    </row>
    <row r="12" ht="21.75" customHeight="1" spans="1:23">
      <c r="A12" s="67" t="s">
        <v>431</v>
      </c>
      <c r="B12" s="67" t="s">
        <v>442</v>
      </c>
      <c r="C12" s="67" t="s">
        <v>443</v>
      </c>
      <c r="D12" s="67" t="s">
        <v>70</v>
      </c>
      <c r="E12" s="67" t="s">
        <v>150</v>
      </c>
      <c r="F12" s="67" t="s">
        <v>151</v>
      </c>
      <c r="G12" s="67" t="s">
        <v>397</v>
      </c>
      <c r="H12" s="67" t="s">
        <v>398</v>
      </c>
      <c r="I12" s="77">
        <v>4000</v>
      </c>
      <c r="J12" s="77"/>
      <c r="K12" s="108"/>
      <c r="L12" s="77"/>
      <c r="M12" s="77"/>
      <c r="N12" s="77">
        <v>4000</v>
      </c>
      <c r="O12" s="77"/>
      <c r="P12" s="77"/>
      <c r="Q12" s="77"/>
      <c r="R12" s="77"/>
      <c r="S12" s="77"/>
      <c r="T12" s="77"/>
      <c r="U12" s="77"/>
      <c r="V12" s="77"/>
      <c r="W12" s="77"/>
    </row>
    <row r="13" ht="21.75" customHeight="1" spans="1:23">
      <c r="A13" s="67" t="s">
        <v>431</v>
      </c>
      <c r="B13" s="67" t="s">
        <v>444</v>
      </c>
      <c r="C13" s="67" t="s">
        <v>445</v>
      </c>
      <c r="D13" s="67" t="s">
        <v>70</v>
      </c>
      <c r="E13" s="67" t="s">
        <v>150</v>
      </c>
      <c r="F13" s="67" t="s">
        <v>151</v>
      </c>
      <c r="G13" s="67" t="s">
        <v>397</v>
      </c>
      <c r="H13" s="67" t="s">
        <v>398</v>
      </c>
      <c r="I13" s="77">
        <v>150000</v>
      </c>
      <c r="J13" s="77"/>
      <c r="K13" s="108"/>
      <c r="L13" s="77"/>
      <c r="M13" s="77"/>
      <c r="N13" s="77">
        <v>150000</v>
      </c>
      <c r="O13" s="77"/>
      <c r="P13" s="77"/>
      <c r="Q13" s="77"/>
      <c r="R13" s="77"/>
      <c r="S13" s="77"/>
      <c r="T13" s="77"/>
      <c r="U13" s="77"/>
      <c r="V13" s="77"/>
      <c r="W13" s="77"/>
    </row>
    <row r="14" ht="21.75" customHeight="1" spans="1:23">
      <c r="A14" s="67" t="s">
        <v>431</v>
      </c>
      <c r="B14" s="67" t="s">
        <v>446</v>
      </c>
      <c r="C14" s="67" t="s">
        <v>447</v>
      </c>
      <c r="D14" s="67" t="s">
        <v>70</v>
      </c>
      <c r="E14" s="67" t="s">
        <v>158</v>
      </c>
      <c r="F14" s="67" t="s">
        <v>159</v>
      </c>
      <c r="G14" s="67" t="s">
        <v>436</v>
      </c>
      <c r="H14" s="67" t="s">
        <v>437</v>
      </c>
      <c r="I14" s="77">
        <v>3000</v>
      </c>
      <c r="J14" s="77"/>
      <c r="K14" s="108"/>
      <c r="L14" s="77"/>
      <c r="M14" s="77"/>
      <c r="N14" s="77">
        <v>3000</v>
      </c>
      <c r="O14" s="77"/>
      <c r="P14" s="77"/>
      <c r="Q14" s="77"/>
      <c r="R14" s="77"/>
      <c r="S14" s="77"/>
      <c r="T14" s="77"/>
      <c r="U14" s="77"/>
      <c r="V14" s="77"/>
      <c r="W14" s="77"/>
    </row>
    <row r="15" ht="21.75" customHeight="1" spans="1:23">
      <c r="A15" s="67" t="s">
        <v>431</v>
      </c>
      <c r="B15" s="67" t="s">
        <v>448</v>
      </c>
      <c r="C15" s="67" t="s">
        <v>449</v>
      </c>
      <c r="D15" s="67" t="s">
        <v>70</v>
      </c>
      <c r="E15" s="67" t="s">
        <v>150</v>
      </c>
      <c r="F15" s="67" t="s">
        <v>151</v>
      </c>
      <c r="G15" s="67" t="s">
        <v>397</v>
      </c>
      <c r="H15" s="67" t="s">
        <v>398</v>
      </c>
      <c r="I15" s="77">
        <v>100000</v>
      </c>
      <c r="J15" s="77"/>
      <c r="K15" s="108"/>
      <c r="L15" s="77"/>
      <c r="M15" s="77"/>
      <c r="N15" s="77">
        <v>100000</v>
      </c>
      <c r="O15" s="77"/>
      <c r="P15" s="77"/>
      <c r="Q15" s="77"/>
      <c r="R15" s="77"/>
      <c r="S15" s="77"/>
      <c r="T15" s="77"/>
      <c r="U15" s="77"/>
      <c r="V15" s="77"/>
      <c r="W15" s="77"/>
    </row>
    <row r="16" ht="21.75" customHeight="1" spans="1:23">
      <c r="A16" s="67" t="s">
        <v>431</v>
      </c>
      <c r="B16" s="67" t="s">
        <v>450</v>
      </c>
      <c r="C16" s="67" t="s">
        <v>451</v>
      </c>
      <c r="D16" s="67" t="s">
        <v>70</v>
      </c>
      <c r="E16" s="67" t="s">
        <v>221</v>
      </c>
      <c r="F16" s="67" t="s">
        <v>103</v>
      </c>
      <c r="G16" s="67" t="s">
        <v>397</v>
      </c>
      <c r="H16" s="67" t="s">
        <v>398</v>
      </c>
      <c r="I16" s="77">
        <v>17962</v>
      </c>
      <c r="J16" s="77">
        <v>17962</v>
      </c>
      <c r="K16" s="108">
        <v>17962</v>
      </c>
      <c r="L16" s="77"/>
      <c r="M16" s="77"/>
      <c r="N16" s="77"/>
      <c r="O16" s="77"/>
      <c r="P16" s="77"/>
      <c r="Q16" s="77"/>
      <c r="R16" s="77"/>
      <c r="S16" s="77"/>
      <c r="T16" s="77"/>
      <c r="U16" s="77"/>
      <c r="V16" s="77"/>
      <c r="W16" s="77"/>
    </row>
    <row r="17" ht="21.75" customHeight="1" spans="1:23">
      <c r="A17" s="67" t="s">
        <v>431</v>
      </c>
      <c r="B17" s="67" t="s">
        <v>452</v>
      </c>
      <c r="C17" s="67" t="s">
        <v>453</v>
      </c>
      <c r="D17" s="67" t="s">
        <v>70</v>
      </c>
      <c r="E17" s="67" t="s">
        <v>260</v>
      </c>
      <c r="F17" s="67" t="s">
        <v>261</v>
      </c>
      <c r="G17" s="67" t="s">
        <v>397</v>
      </c>
      <c r="H17" s="67" t="s">
        <v>398</v>
      </c>
      <c r="I17" s="77">
        <v>20000</v>
      </c>
      <c r="J17" s="77">
        <v>20000</v>
      </c>
      <c r="K17" s="108">
        <v>20000</v>
      </c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7"/>
      <c r="W17" s="77"/>
    </row>
    <row r="18" ht="21.75" customHeight="1" spans="1:23">
      <c r="A18" s="67" t="s">
        <v>431</v>
      </c>
      <c r="B18" s="67" t="s">
        <v>454</v>
      </c>
      <c r="C18" s="67" t="s">
        <v>455</v>
      </c>
      <c r="D18" s="67" t="s">
        <v>70</v>
      </c>
      <c r="E18" s="67" t="s">
        <v>260</v>
      </c>
      <c r="F18" s="67" t="s">
        <v>261</v>
      </c>
      <c r="G18" s="67" t="s">
        <v>397</v>
      </c>
      <c r="H18" s="67" t="s">
        <v>398</v>
      </c>
      <c r="I18" s="77">
        <v>20000</v>
      </c>
      <c r="J18" s="77">
        <v>20000</v>
      </c>
      <c r="K18" s="108">
        <v>20000</v>
      </c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</row>
    <row r="19" ht="21.75" customHeight="1" spans="1:23">
      <c r="A19" s="67" t="s">
        <v>431</v>
      </c>
      <c r="B19" s="67" t="s">
        <v>456</v>
      </c>
      <c r="C19" s="67" t="s">
        <v>457</v>
      </c>
      <c r="D19" s="67" t="s">
        <v>70</v>
      </c>
      <c r="E19" s="67" t="s">
        <v>108</v>
      </c>
      <c r="F19" s="67" t="s">
        <v>109</v>
      </c>
      <c r="G19" s="67" t="s">
        <v>458</v>
      </c>
      <c r="H19" s="67" t="s">
        <v>459</v>
      </c>
      <c r="I19" s="77">
        <v>83000</v>
      </c>
      <c r="J19" s="77">
        <v>83000</v>
      </c>
      <c r="K19" s="108">
        <v>83000</v>
      </c>
      <c r="L19" s="77"/>
      <c r="M19" s="77"/>
      <c r="N19" s="77"/>
      <c r="O19" s="77"/>
      <c r="P19" s="77"/>
      <c r="Q19" s="77"/>
      <c r="R19" s="77"/>
      <c r="S19" s="77"/>
      <c r="T19" s="77"/>
      <c r="U19" s="77"/>
      <c r="V19" s="77"/>
      <c r="W19" s="77"/>
    </row>
    <row r="20" ht="21.75" customHeight="1" spans="1:23">
      <c r="A20" s="67" t="s">
        <v>431</v>
      </c>
      <c r="B20" s="67" t="s">
        <v>460</v>
      </c>
      <c r="C20" s="67" t="s">
        <v>461</v>
      </c>
      <c r="D20" s="67" t="s">
        <v>70</v>
      </c>
      <c r="E20" s="67" t="s">
        <v>104</v>
      </c>
      <c r="F20" s="67" t="s">
        <v>105</v>
      </c>
      <c r="G20" s="67" t="s">
        <v>397</v>
      </c>
      <c r="H20" s="67" t="s">
        <v>398</v>
      </c>
      <c r="I20" s="77">
        <v>8440</v>
      </c>
      <c r="J20" s="77">
        <v>8440</v>
      </c>
      <c r="K20" s="108">
        <v>8440</v>
      </c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7"/>
      <c r="W20" s="77"/>
    </row>
    <row r="21" ht="21.75" customHeight="1" spans="1:23">
      <c r="A21" s="67" t="s">
        <v>431</v>
      </c>
      <c r="B21" s="67" t="s">
        <v>462</v>
      </c>
      <c r="C21" s="67" t="s">
        <v>463</v>
      </c>
      <c r="D21" s="67" t="s">
        <v>70</v>
      </c>
      <c r="E21" s="67" t="s">
        <v>106</v>
      </c>
      <c r="F21" s="67" t="s">
        <v>107</v>
      </c>
      <c r="G21" s="67" t="s">
        <v>458</v>
      </c>
      <c r="H21" s="67" t="s">
        <v>459</v>
      </c>
      <c r="I21" s="77">
        <v>60000</v>
      </c>
      <c r="J21" s="77">
        <v>60000</v>
      </c>
      <c r="K21" s="108">
        <v>60000</v>
      </c>
      <c r="L21" s="77"/>
      <c r="M21" s="77"/>
      <c r="N21" s="77"/>
      <c r="O21" s="77"/>
      <c r="P21" s="77"/>
      <c r="Q21" s="77"/>
      <c r="R21" s="77"/>
      <c r="S21" s="77"/>
      <c r="T21" s="77"/>
      <c r="U21" s="77"/>
      <c r="V21" s="77"/>
      <c r="W21" s="77"/>
    </row>
    <row r="22" ht="21.75" customHeight="1" spans="1:23">
      <c r="A22" s="67" t="s">
        <v>431</v>
      </c>
      <c r="B22" s="67" t="s">
        <v>464</v>
      </c>
      <c r="C22" s="67" t="s">
        <v>465</v>
      </c>
      <c r="D22" s="67" t="s">
        <v>70</v>
      </c>
      <c r="E22" s="67" t="s">
        <v>112</v>
      </c>
      <c r="F22" s="67" t="s">
        <v>113</v>
      </c>
      <c r="G22" s="67" t="s">
        <v>397</v>
      </c>
      <c r="H22" s="67" t="s">
        <v>398</v>
      </c>
      <c r="I22" s="77">
        <v>9900</v>
      </c>
      <c r="J22" s="77">
        <v>9900</v>
      </c>
      <c r="K22" s="108">
        <v>9900</v>
      </c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  <c r="W22" s="77"/>
    </row>
    <row r="23" ht="21.75" customHeight="1" spans="1:23">
      <c r="A23" s="67" t="s">
        <v>431</v>
      </c>
      <c r="B23" s="67" t="s">
        <v>466</v>
      </c>
      <c r="C23" s="67" t="s">
        <v>467</v>
      </c>
      <c r="D23" s="67" t="s">
        <v>70</v>
      </c>
      <c r="E23" s="67" t="s">
        <v>123</v>
      </c>
      <c r="F23" s="67" t="s">
        <v>124</v>
      </c>
      <c r="G23" s="67" t="s">
        <v>397</v>
      </c>
      <c r="H23" s="67" t="s">
        <v>398</v>
      </c>
      <c r="I23" s="77">
        <v>10000</v>
      </c>
      <c r="J23" s="77">
        <v>10000</v>
      </c>
      <c r="K23" s="108">
        <v>10000</v>
      </c>
      <c r="L23" s="77"/>
      <c r="M23" s="77"/>
      <c r="N23" s="77"/>
      <c r="O23" s="77"/>
      <c r="P23" s="77"/>
      <c r="Q23" s="77"/>
      <c r="R23" s="77"/>
      <c r="S23" s="77"/>
      <c r="T23" s="77"/>
      <c r="U23" s="77"/>
      <c r="V23" s="77"/>
      <c r="W23" s="77"/>
    </row>
    <row r="24" ht="21.75" customHeight="1" spans="1:23">
      <c r="A24" s="67" t="s">
        <v>431</v>
      </c>
      <c r="B24" s="67" t="s">
        <v>468</v>
      </c>
      <c r="C24" s="67" t="s">
        <v>469</v>
      </c>
      <c r="D24" s="67" t="s">
        <v>70</v>
      </c>
      <c r="E24" s="67" t="s">
        <v>145</v>
      </c>
      <c r="F24" s="67" t="s">
        <v>144</v>
      </c>
      <c r="G24" s="67" t="s">
        <v>470</v>
      </c>
      <c r="H24" s="67" t="s">
        <v>471</v>
      </c>
      <c r="I24" s="77">
        <v>28800</v>
      </c>
      <c r="J24" s="77">
        <v>28800</v>
      </c>
      <c r="K24" s="108">
        <v>28800</v>
      </c>
      <c r="L24" s="77"/>
      <c r="M24" s="77"/>
      <c r="N24" s="77"/>
      <c r="O24" s="77"/>
      <c r="P24" s="77"/>
      <c r="Q24" s="77"/>
      <c r="R24" s="77"/>
      <c r="S24" s="77"/>
      <c r="T24" s="77"/>
      <c r="U24" s="77"/>
      <c r="V24" s="77"/>
      <c r="W24" s="77"/>
    </row>
    <row r="25" ht="21.75" customHeight="1" spans="1:23">
      <c r="A25" s="67" t="s">
        <v>431</v>
      </c>
      <c r="B25" s="67" t="s">
        <v>472</v>
      </c>
      <c r="C25" s="67" t="s">
        <v>473</v>
      </c>
      <c r="D25" s="67" t="s">
        <v>70</v>
      </c>
      <c r="E25" s="67" t="s">
        <v>175</v>
      </c>
      <c r="F25" s="67" t="s">
        <v>176</v>
      </c>
      <c r="G25" s="67" t="s">
        <v>397</v>
      </c>
      <c r="H25" s="67" t="s">
        <v>398</v>
      </c>
      <c r="I25" s="77">
        <v>4000</v>
      </c>
      <c r="J25" s="77">
        <v>4000</v>
      </c>
      <c r="K25" s="108">
        <v>4000</v>
      </c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7"/>
      <c r="W25" s="77"/>
    </row>
    <row r="26" ht="21.75" customHeight="1" spans="1:23">
      <c r="A26" s="67" t="s">
        <v>431</v>
      </c>
      <c r="B26" s="67" t="s">
        <v>474</v>
      </c>
      <c r="C26" s="67" t="s">
        <v>475</v>
      </c>
      <c r="D26" s="67" t="s">
        <v>70</v>
      </c>
      <c r="E26" s="67" t="s">
        <v>209</v>
      </c>
      <c r="F26" s="67" t="s">
        <v>208</v>
      </c>
      <c r="G26" s="67" t="s">
        <v>397</v>
      </c>
      <c r="H26" s="67" t="s">
        <v>398</v>
      </c>
      <c r="I26" s="77">
        <v>16000</v>
      </c>
      <c r="J26" s="77">
        <v>16000</v>
      </c>
      <c r="K26" s="108">
        <v>16000</v>
      </c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</row>
    <row r="27" ht="21.75" customHeight="1" spans="1:23">
      <c r="A27" s="67" t="s">
        <v>431</v>
      </c>
      <c r="B27" s="67" t="s">
        <v>476</v>
      </c>
      <c r="C27" s="67" t="s">
        <v>477</v>
      </c>
      <c r="D27" s="67" t="s">
        <v>70</v>
      </c>
      <c r="E27" s="67" t="s">
        <v>221</v>
      </c>
      <c r="F27" s="67" t="s">
        <v>103</v>
      </c>
      <c r="G27" s="67" t="s">
        <v>397</v>
      </c>
      <c r="H27" s="67" t="s">
        <v>398</v>
      </c>
      <c r="I27" s="77">
        <v>60000</v>
      </c>
      <c r="J27" s="77">
        <v>60000</v>
      </c>
      <c r="K27" s="108">
        <v>60000</v>
      </c>
      <c r="L27" s="77"/>
      <c r="M27" s="77"/>
      <c r="N27" s="77"/>
      <c r="O27" s="77"/>
      <c r="P27" s="77"/>
      <c r="Q27" s="77"/>
      <c r="R27" s="77"/>
      <c r="S27" s="77"/>
      <c r="T27" s="77"/>
      <c r="U27" s="77"/>
      <c r="V27" s="77"/>
      <c r="W27" s="77"/>
    </row>
    <row r="28" ht="21.75" customHeight="1" spans="1:23">
      <c r="A28" s="67" t="s">
        <v>431</v>
      </c>
      <c r="B28" s="67" t="s">
        <v>478</v>
      </c>
      <c r="C28" s="67" t="s">
        <v>479</v>
      </c>
      <c r="D28" s="67" t="s">
        <v>70</v>
      </c>
      <c r="E28" s="67" t="s">
        <v>216</v>
      </c>
      <c r="F28" s="67" t="s">
        <v>215</v>
      </c>
      <c r="G28" s="67" t="s">
        <v>458</v>
      </c>
      <c r="H28" s="67" t="s">
        <v>459</v>
      </c>
      <c r="I28" s="77">
        <v>800000</v>
      </c>
      <c r="J28" s="77">
        <v>800000</v>
      </c>
      <c r="K28" s="108">
        <v>800000</v>
      </c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</row>
    <row r="29" ht="21.75" customHeight="1" spans="1:23">
      <c r="A29" s="67" t="s">
        <v>431</v>
      </c>
      <c r="B29" s="67" t="s">
        <v>480</v>
      </c>
      <c r="C29" s="67" t="s">
        <v>481</v>
      </c>
      <c r="D29" s="67" t="s">
        <v>70</v>
      </c>
      <c r="E29" s="67" t="s">
        <v>129</v>
      </c>
      <c r="F29" s="67" t="s">
        <v>130</v>
      </c>
      <c r="G29" s="67" t="s">
        <v>397</v>
      </c>
      <c r="H29" s="67" t="s">
        <v>398</v>
      </c>
      <c r="I29" s="77">
        <v>20000</v>
      </c>
      <c r="J29" s="77">
        <v>20000</v>
      </c>
      <c r="K29" s="108">
        <v>20000</v>
      </c>
      <c r="L29" s="77"/>
      <c r="M29" s="77"/>
      <c r="N29" s="77"/>
      <c r="O29" s="77"/>
      <c r="P29" s="77"/>
      <c r="Q29" s="77"/>
      <c r="R29" s="77"/>
      <c r="S29" s="77"/>
      <c r="T29" s="77"/>
      <c r="U29" s="77"/>
      <c r="V29" s="77"/>
      <c r="W29" s="77"/>
    </row>
    <row r="30" ht="21.75" customHeight="1" spans="1:23">
      <c r="A30" s="67" t="s">
        <v>431</v>
      </c>
      <c r="B30" s="67" t="s">
        <v>482</v>
      </c>
      <c r="C30" s="67" t="s">
        <v>483</v>
      </c>
      <c r="D30" s="67" t="s">
        <v>70</v>
      </c>
      <c r="E30" s="67" t="s">
        <v>127</v>
      </c>
      <c r="F30" s="67" t="s">
        <v>128</v>
      </c>
      <c r="G30" s="67" t="s">
        <v>484</v>
      </c>
      <c r="H30" s="67" t="s">
        <v>485</v>
      </c>
      <c r="I30" s="77">
        <v>395608.22</v>
      </c>
      <c r="J30" s="77">
        <v>395608.22</v>
      </c>
      <c r="K30" s="108">
        <v>395608.22</v>
      </c>
      <c r="L30" s="77"/>
      <c r="M30" s="77"/>
      <c r="N30" s="77"/>
      <c r="O30" s="77"/>
      <c r="P30" s="77"/>
      <c r="Q30" s="77"/>
      <c r="R30" s="77"/>
      <c r="S30" s="77"/>
      <c r="T30" s="77"/>
      <c r="U30" s="77"/>
      <c r="V30" s="77"/>
      <c r="W30" s="77"/>
    </row>
    <row r="31" ht="21.75" customHeight="1" spans="1:23">
      <c r="A31" s="67" t="s">
        <v>431</v>
      </c>
      <c r="B31" s="67" t="s">
        <v>486</v>
      </c>
      <c r="C31" s="67" t="s">
        <v>487</v>
      </c>
      <c r="D31" s="67" t="s">
        <v>70</v>
      </c>
      <c r="E31" s="67" t="s">
        <v>119</v>
      </c>
      <c r="F31" s="67" t="s">
        <v>120</v>
      </c>
      <c r="G31" s="67" t="s">
        <v>397</v>
      </c>
      <c r="H31" s="67" t="s">
        <v>398</v>
      </c>
      <c r="I31" s="77">
        <v>16584</v>
      </c>
      <c r="J31" s="77">
        <v>16584</v>
      </c>
      <c r="K31" s="108">
        <v>16584</v>
      </c>
      <c r="L31" s="77"/>
      <c r="M31" s="77"/>
      <c r="N31" s="77"/>
      <c r="O31" s="77"/>
      <c r="P31" s="77"/>
      <c r="Q31" s="77"/>
      <c r="R31" s="77"/>
      <c r="S31" s="77"/>
      <c r="T31" s="77"/>
      <c r="U31" s="77"/>
      <c r="V31" s="77"/>
      <c r="W31" s="77"/>
    </row>
    <row r="32" ht="21.75" customHeight="1" spans="1:23">
      <c r="A32" s="67" t="s">
        <v>431</v>
      </c>
      <c r="B32" s="67" t="s">
        <v>488</v>
      </c>
      <c r="C32" s="67" t="s">
        <v>489</v>
      </c>
      <c r="D32" s="67" t="s">
        <v>70</v>
      </c>
      <c r="E32" s="67" t="s">
        <v>127</v>
      </c>
      <c r="F32" s="67" t="s">
        <v>128</v>
      </c>
      <c r="G32" s="67" t="s">
        <v>458</v>
      </c>
      <c r="H32" s="67" t="s">
        <v>459</v>
      </c>
      <c r="I32" s="77">
        <v>40448</v>
      </c>
      <c r="J32" s="77">
        <v>40448</v>
      </c>
      <c r="K32" s="108">
        <v>40448</v>
      </c>
      <c r="L32" s="77"/>
      <c r="M32" s="77"/>
      <c r="N32" s="77"/>
      <c r="O32" s="77"/>
      <c r="P32" s="77"/>
      <c r="Q32" s="77"/>
      <c r="R32" s="77"/>
      <c r="S32" s="77"/>
      <c r="T32" s="77"/>
      <c r="U32" s="77"/>
      <c r="V32" s="77"/>
      <c r="W32" s="77"/>
    </row>
    <row r="33" ht="21.75" customHeight="1" spans="1:23">
      <c r="A33" s="67" t="s">
        <v>431</v>
      </c>
      <c r="B33" s="67" t="s">
        <v>490</v>
      </c>
      <c r="C33" s="67" t="s">
        <v>491</v>
      </c>
      <c r="D33" s="67" t="s">
        <v>70</v>
      </c>
      <c r="E33" s="67" t="s">
        <v>145</v>
      </c>
      <c r="F33" s="67" t="s">
        <v>144</v>
      </c>
      <c r="G33" s="67" t="s">
        <v>397</v>
      </c>
      <c r="H33" s="67" t="s">
        <v>398</v>
      </c>
      <c r="I33" s="77">
        <v>30000</v>
      </c>
      <c r="J33" s="77">
        <v>30000</v>
      </c>
      <c r="K33" s="108">
        <v>30000</v>
      </c>
      <c r="L33" s="77"/>
      <c r="M33" s="77"/>
      <c r="N33" s="77"/>
      <c r="O33" s="77"/>
      <c r="P33" s="77"/>
      <c r="Q33" s="77"/>
      <c r="R33" s="77"/>
      <c r="S33" s="77"/>
      <c r="T33" s="77"/>
      <c r="U33" s="77"/>
      <c r="V33" s="77"/>
      <c r="W33" s="77"/>
    </row>
    <row r="34" ht="21.75" customHeight="1" spans="1:23">
      <c r="A34" s="67" t="s">
        <v>431</v>
      </c>
      <c r="B34" s="67" t="s">
        <v>492</v>
      </c>
      <c r="C34" s="67" t="s">
        <v>493</v>
      </c>
      <c r="D34" s="67" t="s">
        <v>70</v>
      </c>
      <c r="E34" s="67" t="s">
        <v>216</v>
      </c>
      <c r="F34" s="67" t="s">
        <v>215</v>
      </c>
      <c r="G34" s="67" t="s">
        <v>458</v>
      </c>
      <c r="H34" s="67" t="s">
        <v>459</v>
      </c>
      <c r="I34" s="77">
        <v>150000</v>
      </c>
      <c r="J34" s="77">
        <v>150000</v>
      </c>
      <c r="K34" s="108">
        <v>150000</v>
      </c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</row>
    <row r="35" ht="21.75" customHeight="1" spans="1:23">
      <c r="A35" s="67" t="s">
        <v>431</v>
      </c>
      <c r="B35" s="67" t="s">
        <v>494</v>
      </c>
      <c r="C35" s="67" t="s">
        <v>495</v>
      </c>
      <c r="D35" s="67" t="s">
        <v>70</v>
      </c>
      <c r="E35" s="67" t="s">
        <v>129</v>
      </c>
      <c r="F35" s="67" t="s">
        <v>130</v>
      </c>
      <c r="G35" s="67" t="s">
        <v>397</v>
      </c>
      <c r="H35" s="67" t="s">
        <v>398</v>
      </c>
      <c r="I35" s="77">
        <v>10000</v>
      </c>
      <c r="J35" s="77">
        <v>10000</v>
      </c>
      <c r="K35" s="108">
        <v>10000</v>
      </c>
      <c r="L35" s="77"/>
      <c r="M35" s="77"/>
      <c r="N35" s="77"/>
      <c r="O35" s="77"/>
      <c r="P35" s="77"/>
      <c r="Q35" s="77"/>
      <c r="R35" s="77"/>
      <c r="S35" s="77"/>
      <c r="T35" s="77"/>
      <c r="U35" s="77"/>
      <c r="V35" s="77"/>
      <c r="W35" s="77"/>
    </row>
    <row r="36" ht="21.75" customHeight="1" spans="1:23">
      <c r="A36" s="67" t="s">
        <v>431</v>
      </c>
      <c r="B36" s="67" t="s">
        <v>496</v>
      </c>
      <c r="C36" s="67" t="s">
        <v>497</v>
      </c>
      <c r="D36" s="67" t="s">
        <v>70</v>
      </c>
      <c r="E36" s="67" t="s">
        <v>119</v>
      </c>
      <c r="F36" s="67" t="s">
        <v>120</v>
      </c>
      <c r="G36" s="67" t="s">
        <v>397</v>
      </c>
      <c r="H36" s="67" t="s">
        <v>398</v>
      </c>
      <c r="I36" s="77">
        <v>10000</v>
      </c>
      <c r="J36" s="77">
        <v>10000</v>
      </c>
      <c r="K36" s="108">
        <v>10000</v>
      </c>
      <c r="L36" s="77"/>
      <c r="M36" s="77"/>
      <c r="N36" s="77"/>
      <c r="O36" s="77"/>
      <c r="P36" s="77"/>
      <c r="Q36" s="77"/>
      <c r="R36" s="77"/>
      <c r="S36" s="77"/>
      <c r="T36" s="77"/>
      <c r="U36" s="77"/>
      <c r="V36" s="77"/>
      <c r="W36" s="77"/>
    </row>
    <row r="37" ht="21.75" customHeight="1" spans="1:23">
      <c r="A37" s="67" t="s">
        <v>431</v>
      </c>
      <c r="B37" s="67" t="s">
        <v>498</v>
      </c>
      <c r="C37" s="67" t="s">
        <v>499</v>
      </c>
      <c r="D37" s="67" t="s">
        <v>70</v>
      </c>
      <c r="E37" s="67" t="s">
        <v>230</v>
      </c>
      <c r="F37" s="67" t="s">
        <v>231</v>
      </c>
      <c r="G37" s="67" t="s">
        <v>397</v>
      </c>
      <c r="H37" s="67" t="s">
        <v>398</v>
      </c>
      <c r="I37" s="77">
        <v>70000</v>
      </c>
      <c r="J37" s="77">
        <v>70000</v>
      </c>
      <c r="K37" s="108">
        <v>70000</v>
      </c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</row>
    <row r="38" ht="21.75" customHeight="1" spans="1:23">
      <c r="A38" s="67" t="s">
        <v>431</v>
      </c>
      <c r="B38" s="67" t="s">
        <v>500</v>
      </c>
      <c r="C38" s="67" t="s">
        <v>501</v>
      </c>
      <c r="D38" s="67" t="s">
        <v>70</v>
      </c>
      <c r="E38" s="67" t="s">
        <v>283</v>
      </c>
      <c r="F38" s="67" t="s">
        <v>284</v>
      </c>
      <c r="G38" s="67" t="s">
        <v>458</v>
      </c>
      <c r="H38" s="67" t="s">
        <v>459</v>
      </c>
      <c r="I38" s="77">
        <v>100000</v>
      </c>
      <c r="J38" s="77"/>
      <c r="K38" s="108"/>
      <c r="L38" s="77">
        <v>100000</v>
      </c>
      <c r="M38" s="77"/>
      <c r="N38" s="77"/>
      <c r="O38" s="77"/>
      <c r="P38" s="77"/>
      <c r="Q38" s="77"/>
      <c r="R38" s="77"/>
      <c r="S38" s="77"/>
      <c r="T38" s="77"/>
      <c r="U38" s="77"/>
      <c r="V38" s="77"/>
      <c r="W38" s="77"/>
    </row>
    <row r="39" ht="21.75" customHeight="1" spans="1:23">
      <c r="A39" s="67" t="s">
        <v>431</v>
      </c>
      <c r="B39" s="67" t="s">
        <v>502</v>
      </c>
      <c r="C39" s="67" t="s">
        <v>503</v>
      </c>
      <c r="D39" s="67" t="s">
        <v>70</v>
      </c>
      <c r="E39" s="67" t="s">
        <v>187</v>
      </c>
      <c r="F39" s="67" t="s">
        <v>188</v>
      </c>
      <c r="G39" s="67" t="s">
        <v>397</v>
      </c>
      <c r="H39" s="67" t="s">
        <v>398</v>
      </c>
      <c r="I39" s="77">
        <v>15000</v>
      </c>
      <c r="J39" s="77">
        <v>15000</v>
      </c>
      <c r="K39" s="108">
        <v>15000</v>
      </c>
      <c r="L39" s="77"/>
      <c r="M39" s="77"/>
      <c r="N39" s="77"/>
      <c r="O39" s="77"/>
      <c r="P39" s="77"/>
      <c r="Q39" s="77"/>
      <c r="R39" s="77"/>
      <c r="S39" s="77"/>
      <c r="T39" s="77"/>
      <c r="U39" s="77"/>
      <c r="V39" s="77"/>
      <c r="W39" s="77"/>
    </row>
    <row r="40" ht="21.75" customHeight="1" spans="1:23">
      <c r="A40" s="67" t="s">
        <v>431</v>
      </c>
      <c r="B40" s="67" t="s">
        <v>504</v>
      </c>
      <c r="C40" s="67" t="s">
        <v>505</v>
      </c>
      <c r="D40" s="67" t="s">
        <v>70</v>
      </c>
      <c r="E40" s="67" t="s">
        <v>187</v>
      </c>
      <c r="F40" s="67" t="s">
        <v>188</v>
      </c>
      <c r="G40" s="67" t="s">
        <v>397</v>
      </c>
      <c r="H40" s="67" t="s">
        <v>398</v>
      </c>
      <c r="I40" s="77">
        <v>10000</v>
      </c>
      <c r="J40" s="77">
        <v>10000</v>
      </c>
      <c r="K40" s="108">
        <v>10000</v>
      </c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</row>
    <row r="41" ht="21.75" customHeight="1" spans="1:23">
      <c r="A41" s="67" t="s">
        <v>431</v>
      </c>
      <c r="B41" s="67" t="s">
        <v>506</v>
      </c>
      <c r="C41" s="67" t="s">
        <v>507</v>
      </c>
      <c r="D41" s="67" t="s">
        <v>70</v>
      </c>
      <c r="E41" s="67" t="s">
        <v>179</v>
      </c>
      <c r="F41" s="67" t="s">
        <v>180</v>
      </c>
      <c r="G41" s="67" t="s">
        <v>397</v>
      </c>
      <c r="H41" s="67" t="s">
        <v>398</v>
      </c>
      <c r="I41" s="77">
        <v>22700</v>
      </c>
      <c r="J41" s="77">
        <v>22700</v>
      </c>
      <c r="K41" s="108">
        <v>22700</v>
      </c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</row>
    <row r="42" ht="21.75" customHeight="1" spans="1:23">
      <c r="A42" s="67" t="s">
        <v>431</v>
      </c>
      <c r="B42" s="67" t="s">
        <v>508</v>
      </c>
      <c r="C42" s="67" t="s">
        <v>509</v>
      </c>
      <c r="D42" s="67" t="s">
        <v>70</v>
      </c>
      <c r="E42" s="67" t="s">
        <v>212</v>
      </c>
      <c r="F42" s="67" t="s">
        <v>213</v>
      </c>
      <c r="G42" s="67" t="s">
        <v>458</v>
      </c>
      <c r="H42" s="67" t="s">
        <v>459</v>
      </c>
      <c r="I42" s="77">
        <v>750000</v>
      </c>
      <c r="J42" s="77"/>
      <c r="K42" s="108"/>
      <c r="L42" s="77">
        <v>750000</v>
      </c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</row>
    <row r="43" ht="21.75" customHeight="1" spans="1:23">
      <c r="A43" s="67" t="s">
        <v>431</v>
      </c>
      <c r="B43" s="67" t="s">
        <v>510</v>
      </c>
      <c r="C43" s="67" t="s">
        <v>511</v>
      </c>
      <c r="D43" s="67" t="s">
        <v>70</v>
      </c>
      <c r="E43" s="67" t="s">
        <v>250</v>
      </c>
      <c r="F43" s="67" t="s">
        <v>251</v>
      </c>
      <c r="G43" s="67" t="s">
        <v>397</v>
      </c>
      <c r="H43" s="67" t="s">
        <v>398</v>
      </c>
      <c r="I43" s="77">
        <v>295086</v>
      </c>
      <c r="J43" s="77">
        <v>295086</v>
      </c>
      <c r="K43" s="108">
        <v>295086</v>
      </c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</row>
    <row r="44" ht="21.75" customHeight="1" spans="1:23">
      <c r="A44" s="67" t="s">
        <v>431</v>
      </c>
      <c r="B44" s="67" t="s">
        <v>512</v>
      </c>
      <c r="C44" s="67" t="s">
        <v>513</v>
      </c>
      <c r="D44" s="67" t="s">
        <v>70</v>
      </c>
      <c r="E44" s="67" t="s">
        <v>228</v>
      </c>
      <c r="F44" s="67" t="s">
        <v>229</v>
      </c>
      <c r="G44" s="67" t="s">
        <v>397</v>
      </c>
      <c r="H44" s="67" t="s">
        <v>398</v>
      </c>
      <c r="I44" s="77">
        <v>137598</v>
      </c>
      <c r="J44" s="77">
        <v>137598</v>
      </c>
      <c r="K44" s="108">
        <v>137598</v>
      </c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</row>
    <row r="45" ht="21.75" customHeight="1" spans="1:23">
      <c r="A45" s="67" t="s">
        <v>431</v>
      </c>
      <c r="B45" s="67" t="s">
        <v>514</v>
      </c>
      <c r="C45" s="67" t="s">
        <v>515</v>
      </c>
      <c r="D45" s="67" t="s">
        <v>70</v>
      </c>
      <c r="E45" s="67" t="s">
        <v>246</v>
      </c>
      <c r="F45" s="67" t="s">
        <v>247</v>
      </c>
      <c r="G45" s="67" t="s">
        <v>397</v>
      </c>
      <c r="H45" s="67" t="s">
        <v>398</v>
      </c>
      <c r="I45" s="77">
        <v>20000</v>
      </c>
      <c r="J45" s="77">
        <v>20000</v>
      </c>
      <c r="K45" s="108">
        <v>20000</v>
      </c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</row>
    <row r="46" ht="21.75" customHeight="1" spans="1:23">
      <c r="A46" s="67" t="s">
        <v>431</v>
      </c>
      <c r="B46" s="67" t="s">
        <v>516</v>
      </c>
      <c r="C46" s="67" t="s">
        <v>517</v>
      </c>
      <c r="D46" s="67" t="s">
        <v>70</v>
      </c>
      <c r="E46" s="67" t="s">
        <v>230</v>
      </c>
      <c r="F46" s="67" t="s">
        <v>231</v>
      </c>
      <c r="G46" s="67" t="s">
        <v>397</v>
      </c>
      <c r="H46" s="67" t="s">
        <v>398</v>
      </c>
      <c r="I46" s="77">
        <v>215498</v>
      </c>
      <c r="J46" s="77">
        <v>215498</v>
      </c>
      <c r="K46" s="108">
        <v>215498</v>
      </c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</row>
    <row r="47" ht="21.75" customHeight="1" spans="1:23">
      <c r="A47" s="67" t="s">
        <v>431</v>
      </c>
      <c r="B47" s="67" t="s">
        <v>518</v>
      </c>
      <c r="C47" s="67" t="s">
        <v>519</v>
      </c>
      <c r="D47" s="67" t="s">
        <v>70</v>
      </c>
      <c r="E47" s="67" t="s">
        <v>154</v>
      </c>
      <c r="F47" s="67" t="s">
        <v>155</v>
      </c>
      <c r="G47" s="67" t="s">
        <v>397</v>
      </c>
      <c r="H47" s="67" t="s">
        <v>398</v>
      </c>
      <c r="I47" s="77">
        <v>100000</v>
      </c>
      <c r="J47" s="77">
        <v>100000</v>
      </c>
      <c r="K47" s="108">
        <v>100000</v>
      </c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</row>
    <row r="48" ht="21.75" customHeight="1" spans="1:23">
      <c r="A48" s="67" t="s">
        <v>431</v>
      </c>
      <c r="B48" s="67" t="s">
        <v>520</v>
      </c>
      <c r="C48" s="67" t="s">
        <v>521</v>
      </c>
      <c r="D48" s="67" t="s">
        <v>70</v>
      </c>
      <c r="E48" s="67" t="s">
        <v>150</v>
      </c>
      <c r="F48" s="67" t="s">
        <v>151</v>
      </c>
      <c r="G48" s="67" t="s">
        <v>397</v>
      </c>
      <c r="H48" s="67" t="s">
        <v>398</v>
      </c>
      <c r="I48" s="77">
        <v>1000</v>
      </c>
      <c r="J48" s="77">
        <v>1000</v>
      </c>
      <c r="K48" s="108">
        <v>1000</v>
      </c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</row>
    <row r="49" ht="21.75" customHeight="1" spans="1:23">
      <c r="A49" s="67" t="s">
        <v>431</v>
      </c>
      <c r="B49" s="67" t="s">
        <v>522</v>
      </c>
      <c r="C49" s="67" t="s">
        <v>523</v>
      </c>
      <c r="D49" s="67" t="s">
        <v>70</v>
      </c>
      <c r="E49" s="67" t="s">
        <v>150</v>
      </c>
      <c r="F49" s="67" t="s">
        <v>151</v>
      </c>
      <c r="G49" s="67" t="s">
        <v>524</v>
      </c>
      <c r="H49" s="67" t="s">
        <v>459</v>
      </c>
      <c r="I49" s="77">
        <v>236785.29</v>
      </c>
      <c r="J49" s="77">
        <v>236785.29</v>
      </c>
      <c r="K49" s="108">
        <v>236785.29</v>
      </c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</row>
    <row r="50" ht="21.75" customHeight="1" spans="1:23">
      <c r="A50" s="67" t="s">
        <v>431</v>
      </c>
      <c r="B50" s="67" t="s">
        <v>525</v>
      </c>
      <c r="C50" s="67" t="s">
        <v>526</v>
      </c>
      <c r="D50" s="67" t="s">
        <v>70</v>
      </c>
      <c r="E50" s="67" t="s">
        <v>150</v>
      </c>
      <c r="F50" s="67" t="s">
        <v>151</v>
      </c>
      <c r="G50" s="67" t="s">
        <v>397</v>
      </c>
      <c r="H50" s="67" t="s">
        <v>398</v>
      </c>
      <c r="I50" s="77">
        <v>122190</v>
      </c>
      <c r="J50" s="77">
        <v>122190</v>
      </c>
      <c r="K50" s="108">
        <v>122190</v>
      </c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</row>
    <row r="51" ht="21.75" customHeight="1" spans="1:23">
      <c r="A51" s="67" t="s">
        <v>431</v>
      </c>
      <c r="B51" s="67" t="s">
        <v>527</v>
      </c>
      <c r="C51" s="67" t="s">
        <v>528</v>
      </c>
      <c r="D51" s="67" t="s">
        <v>70</v>
      </c>
      <c r="E51" s="67" t="s">
        <v>150</v>
      </c>
      <c r="F51" s="67" t="s">
        <v>151</v>
      </c>
      <c r="G51" s="67" t="s">
        <v>397</v>
      </c>
      <c r="H51" s="67" t="s">
        <v>398</v>
      </c>
      <c r="I51" s="77">
        <v>200000</v>
      </c>
      <c r="J51" s="77">
        <v>200000</v>
      </c>
      <c r="K51" s="108">
        <v>200000</v>
      </c>
      <c r="L51" s="77"/>
      <c r="M51" s="77"/>
      <c r="N51" s="77"/>
      <c r="O51" s="77"/>
      <c r="P51" s="77"/>
      <c r="Q51" s="77"/>
      <c r="R51" s="77"/>
      <c r="S51" s="77"/>
      <c r="T51" s="77"/>
      <c r="U51" s="77"/>
      <c r="V51" s="77"/>
      <c r="W51" s="77"/>
    </row>
    <row r="52" ht="21.75" customHeight="1" spans="1:23">
      <c r="A52" s="67" t="s">
        <v>431</v>
      </c>
      <c r="B52" s="67" t="s">
        <v>529</v>
      </c>
      <c r="C52" s="67" t="s">
        <v>530</v>
      </c>
      <c r="D52" s="67" t="s">
        <v>70</v>
      </c>
      <c r="E52" s="67" t="s">
        <v>246</v>
      </c>
      <c r="F52" s="67" t="s">
        <v>247</v>
      </c>
      <c r="G52" s="67" t="s">
        <v>458</v>
      </c>
      <c r="H52" s="67" t="s">
        <v>459</v>
      </c>
      <c r="I52" s="77">
        <v>200000</v>
      </c>
      <c r="J52" s="77">
        <v>200000</v>
      </c>
      <c r="K52" s="108">
        <v>200000</v>
      </c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7"/>
      <c r="W52" s="77"/>
    </row>
    <row r="53" ht="21.75" customHeight="1" spans="1:23">
      <c r="A53" s="67" t="s">
        <v>431</v>
      </c>
      <c r="B53" s="67" t="s">
        <v>531</v>
      </c>
      <c r="C53" s="67" t="s">
        <v>532</v>
      </c>
      <c r="D53" s="67" t="s">
        <v>70</v>
      </c>
      <c r="E53" s="67" t="s">
        <v>150</v>
      </c>
      <c r="F53" s="67" t="s">
        <v>151</v>
      </c>
      <c r="G53" s="67" t="s">
        <v>397</v>
      </c>
      <c r="H53" s="67" t="s">
        <v>398</v>
      </c>
      <c r="I53" s="77">
        <v>5500</v>
      </c>
      <c r="J53" s="77">
        <v>5500</v>
      </c>
      <c r="K53" s="108">
        <v>5500</v>
      </c>
      <c r="L53" s="77"/>
      <c r="M53" s="77"/>
      <c r="N53" s="77"/>
      <c r="O53" s="77"/>
      <c r="P53" s="77"/>
      <c r="Q53" s="77"/>
      <c r="R53" s="77"/>
      <c r="S53" s="77"/>
      <c r="T53" s="77"/>
      <c r="U53" s="77"/>
      <c r="V53" s="77"/>
      <c r="W53" s="77"/>
    </row>
    <row r="54" ht="21.75" customHeight="1" spans="1:23">
      <c r="A54" s="67" t="s">
        <v>431</v>
      </c>
      <c r="B54" s="67" t="s">
        <v>533</v>
      </c>
      <c r="C54" s="67" t="s">
        <v>534</v>
      </c>
      <c r="D54" s="67" t="s">
        <v>70</v>
      </c>
      <c r="E54" s="67" t="s">
        <v>242</v>
      </c>
      <c r="F54" s="67" t="s">
        <v>243</v>
      </c>
      <c r="G54" s="67" t="s">
        <v>458</v>
      </c>
      <c r="H54" s="67" t="s">
        <v>459</v>
      </c>
      <c r="I54" s="77">
        <v>70000</v>
      </c>
      <c r="J54" s="77">
        <v>70000</v>
      </c>
      <c r="K54" s="108">
        <v>70000</v>
      </c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</row>
    <row r="55" ht="21.75" customHeight="1" spans="1:23">
      <c r="A55" s="67" t="s">
        <v>431</v>
      </c>
      <c r="B55" s="67" t="s">
        <v>535</v>
      </c>
      <c r="C55" s="67" t="s">
        <v>536</v>
      </c>
      <c r="D55" s="67" t="s">
        <v>70</v>
      </c>
      <c r="E55" s="67" t="s">
        <v>238</v>
      </c>
      <c r="F55" s="67" t="s">
        <v>239</v>
      </c>
      <c r="G55" s="67" t="s">
        <v>458</v>
      </c>
      <c r="H55" s="67" t="s">
        <v>459</v>
      </c>
      <c r="I55" s="77">
        <v>26000</v>
      </c>
      <c r="J55" s="77">
        <v>26000</v>
      </c>
      <c r="K55" s="108">
        <v>26000</v>
      </c>
      <c r="L55" s="77"/>
      <c r="M55" s="77"/>
      <c r="N55" s="77"/>
      <c r="O55" s="77"/>
      <c r="P55" s="77"/>
      <c r="Q55" s="77"/>
      <c r="R55" s="77"/>
      <c r="S55" s="77"/>
      <c r="T55" s="77"/>
      <c r="U55" s="77"/>
      <c r="V55" s="77"/>
      <c r="W55" s="77"/>
    </row>
    <row r="56" ht="21.75" customHeight="1" spans="1:23">
      <c r="A56" s="67" t="s">
        <v>431</v>
      </c>
      <c r="B56" s="67" t="s">
        <v>537</v>
      </c>
      <c r="C56" s="67" t="s">
        <v>538</v>
      </c>
      <c r="D56" s="67" t="s">
        <v>70</v>
      </c>
      <c r="E56" s="67" t="s">
        <v>238</v>
      </c>
      <c r="F56" s="67" t="s">
        <v>239</v>
      </c>
      <c r="G56" s="67" t="s">
        <v>458</v>
      </c>
      <c r="H56" s="67" t="s">
        <v>459</v>
      </c>
      <c r="I56" s="77">
        <v>80000</v>
      </c>
      <c r="J56" s="77">
        <v>80000</v>
      </c>
      <c r="K56" s="108">
        <v>80000</v>
      </c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7"/>
      <c r="W56" s="77"/>
    </row>
    <row r="57" ht="21.75" customHeight="1" spans="1:23">
      <c r="A57" s="67" t="s">
        <v>431</v>
      </c>
      <c r="B57" s="67" t="s">
        <v>539</v>
      </c>
      <c r="C57" s="67" t="s">
        <v>540</v>
      </c>
      <c r="D57" s="67" t="s">
        <v>70</v>
      </c>
      <c r="E57" s="67" t="s">
        <v>226</v>
      </c>
      <c r="F57" s="67" t="s">
        <v>227</v>
      </c>
      <c r="G57" s="67" t="s">
        <v>397</v>
      </c>
      <c r="H57" s="67" t="s">
        <v>398</v>
      </c>
      <c r="I57" s="77">
        <v>7300</v>
      </c>
      <c r="J57" s="77">
        <v>7300</v>
      </c>
      <c r="K57" s="108">
        <v>7300</v>
      </c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7"/>
      <c r="W57" s="77"/>
    </row>
    <row r="58" ht="21.75" customHeight="1" spans="1:23">
      <c r="A58" s="67" t="s">
        <v>431</v>
      </c>
      <c r="B58" s="67" t="s">
        <v>541</v>
      </c>
      <c r="C58" s="67" t="s">
        <v>542</v>
      </c>
      <c r="D58" s="67" t="s">
        <v>70</v>
      </c>
      <c r="E58" s="67" t="s">
        <v>240</v>
      </c>
      <c r="F58" s="67" t="s">
        <v>241</v>
      </c>
      <c r="G58" s="67" t="s">
        <v>397</v>
      </c>
      <c r="H58" s="67" t="s">
        <v>398</v>
      </c>
      <c r="I58" s="77">
        <v>170000</v>
      </c>
      <c r="J58" s="77">
        <v>170000</v>
      </c>
      <c r="K58" s="108">
        <v>170000</v>
      </c>
      <c r="L58" s="77"/>
      <c r="M58" s="77"/>
      <c r="N58" s="77"/>
      <c r="O58" s="77"/>
      <c r="P58" s="77"/>
      <c r="Q58" s="77"/>
      <c r="R58" s="77"/>
      <c r="S58" s="77"/>
      <c r="T58" s="77"/>
      <c r="U58" s="77"/>
      <c r="V58" s="77"/>
      <c r="W58" s="77"/>
    </row>
    <row r="59" ht="21.75" customHeight="1" spans="1:23">
      <c r="A59" s="67" t="s">
        <v>431</v>
      </c>
      <c r="B59" s="67" t="s">
        <v>543</v>
      </c>
      <c r="C59" s="67" t="s">
        <v>544</v>
      </c>
      <c r="D59" s="67" t="s">
        <v>70</v>
      </c>
      <c r="E59" s="67" t="s">
        <v>248</v>
      </c>
      <c r="F59" s="67" t="s">
        <v>249</v>
      </c>
      <c r="G59" s="67" t="s">
        <v>436</v>
      </c>
      <c r="H59" s="67" t="s">
        <v>437</v>
      </c>
      <c r="I59" s="77">
        <v>45000</v>
      </c>
      <c r="J59" s="77">
        <v>45000</v>
      </c>
      <c r="K59" s="108">
        <v>45000</v>
      </c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7"/>
      <c r="W59" s="77"/>
    </row>
    <row r="60" ht="21.75" customHeight="1" spans="1:23">
      <c r="A60" s="67" t="s">
        <v>431</v>
      </c>
      <c r="B60" s="67" t="s">
        <v>545</v>
      </c>
      <c r="C60" s="67" t="s">
        <v>546</v>
      </c>
      <c r="D60" s="67" t="s">
        <v>70</v>
      </c>
      <c r="E60" s="67" t="s">
        <v>228</v>
      </c>
      <c r="F60" s="67" t="s">
        <v>229</v>
      </c>
      <c r="G60" s="67" t="s">
        <v>458</v>
      </c>
      <c r="H60" s="67" t="s">
        <v>459</v>
      </c>
      <c r="I60" s="77">
        <v>37200</v>
      </c>
      <c r="J60" s="77">
        <v>37200</v>
      </c>
      <c r="K60" s="108">
        <v>37200</v>
      </c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7"/>
      <c r="W60" s="77"/>
    </row>
    <row r="61" ht="21.75" customHeight="1" spans="1:23">
      <c r="A61" s="67" t="s">
        <v>431</v>
      </c>
      <c r="B61" s="67" t="s">
        <v>547</v>
      </c>
      <c r="C61" s="67" t="s">
        <v>548</v>
      </c>
      <c r="D61" s="67" t="s">
        <v>70</v>
      </c>
      <c r="E61" s="67" t="s">
        <v>254</v>
      </c>
      <c r="F61" s="67" t="s">
        <v>255</v>
      </c>
      <c r="G61" s="67" t="s">
        <v>458</v>
      </c>
      <c r="H61" s="67" t="s">
        <v>459</v>
      </c>
      <c r="I61" s="77">
        <v>380600</v>
      </c>
      <c r="J61" s="77">
        <v>380600</v>
      </c>
      <c r="K61" s="108">
        <v>380600</v>
      </c>
      <c r="L61" s="77"/>
      <c r="M61" s="77"/>
      <c r="N61" s="77"/>
      <c r="O61" s="77"/>
      <c r="P61" s="77"/>
      <c r="Q61" s="77"/>
      <c r="R61" s="77"/>
      <c r="S61" s="77"/>
      <c r="T61" s="77"/>
      <c r="U61" s="77"/>
      <c r="V61" s="77"/>
      <c r="W61" s="77"/>
    </row>
    <row r="62" ht="21.75" customHeight="1" spans="1:23">
      <c r="A62" s="67" t="s">
        <v>431</v>
      </c>
      <c r="B62" s="67" t="s">
        <v>549</v>
      </c>
      <c r="C62" s="67" t="s">
        <v>550</v>
      </c>
      <c r="D62" s="67" t="s">
        <v>70</v>
      </c>
      <c r="E62" s="67" t="s">
        <v>250</v>
      </c>
      <c r="F62" s="67" t="s">
        <v>251</v>
      </c>
      <c r="G62" s="67" t="s">
        <v>397</v>
      </c>
      <c r="H62" s="67" t="s">
        <v>398</v>
      </c>
      <c r="I62" s="77">
        <v>140000</v>
      </c>
      <c r="J62" s="77">
        <v>140000</v>
      </c>
      <c r="K62" s="108">
        <v>140000</v>
      </c>
      <c r="L62" s="77"/>
      <c r="M62" s="77"/>
      <c r="N62" s="77"/>
      <c r="O62" s="77"/>
      <c r="P62" s="77"/>
      <c r="Q62" s="77"/>
      <c r="R62" s="77"/>
      <c r="S62" s="77"/>
      <c r="T62" s="77"/>
      <c r="U62" s="77"/>
      <c r="V62" s="77"/>
      <c r="W62" s="77"/>
    </row>
    <row r="63" ht="21.75" customHeight="1" spans="1:23">
      <c r="A63" s="67" t="s">
        <v>431</v>
      </c>
      <c r="B63" s="67" t="s">
        <v>551</v>
      </c>
      <c r="C63" s="67" t="s">
        <v>552</v>
      </c>
      <c r="D63" s="67" t="s">
        <v>70</v>
      </c>
      <c r="E63" s="67" t="s">
        <v>248</v>
      </c>
      <c r="F63" s="67" t="s">
        <v>249</v>
      </c>
      <c r="G63" s="67" t="s">
        <v>458</v>
      </c>
      <c r="H63" s="67" t="s">
        <v>459</v>
      </c>
      <c r="I63" s="77">
        <v>291983.7</v>
      </c>
      <c r="J63" s="77">
        <v>291983.7</v>
      </c>
      <c r="K63" s="108">
        <v>291983.7</v>
      </c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</row>
    <row r="64" ht="21.75" customHeight="1" spans="1:23">
      <c r="A64" s="67" t="s">
        <v>431</v>
      </c>
      <c r="B64" s="67" t="s">
        <v>553</v>
      </c>
      <c r="C64" s="67" t="s">
        <v>554</v>
      </c>
      <c r="D64" s="67" t="s">
        <v>70</v>
      </c>
      <c r="E64" s="67" t="s">
        <v>240</v>
      </c>
      <c r="F64" s="67" t="s">
        <v>241</v>
      </c>
      <c r="G64" s="67" t="s">
        <v>436</v>
      </c>
      <c r="H64" s="67" t="s">
        <v>437</v>
      </c>
      <c r="I64" s="77">
        <v>20000</v>
      </c>
      <c r="J64" s="77">
        <v>20000</v>
      </c>
      <c r="K64" s="108">
        <v>20000</v>
      </c>
      <c r="L64" s="77"/>
      <c r="M64" s="77"/>
      <c r="N64" s="77"/>
      <c r="O64" s="77"/>
      <c r="P64" s="77"/>
      <c r="Q64" s="77"/>
      <c r="R64" s="77"/>
      <c r="S64" s="77"/>
      <c r="T64" s="77"/>
      <c r="U64" s="77"/>
      <c r="V64" s="77"/>
      <c r="W64" s="77"/>
    </row>
    <row r="65" ht="21.75" customHeight="1" spans="1:23">
      <c r="A65" s="67" t="s">
        <v>431</v>
      </c>
      <c r="B65" s="67" t="s">
        <v>555</v>
      </c>
      <c r="C65" s="67" t="s">
        <v>556</v>
      </c>
      <c r="D65" s="67" t="s">
        <v>70</v>
      </c>
      <c r="E65" s="67" t="s">
        <v>246</v>
      </c>
      <c r="F65" s="67" t="s">
        <v>247</v>
      </c>
      <c r="G65" s="67" t="s">
        <v>458</v>
      </c>
      <c r="H65" s="67" t="s">
        <v>459</v>
      </c>
      <c r="I65" s="77">
        <v>93022.14</v>
      </c>
      <c r="J65" s="77">
        <v>93022.14</v>
      </c>
      <c r="K65" s="108">
        <v>93022.14</v>
      </c>
      <c r="L65" s="77"/>
      <c r="M65" s="77"/>
      <c r="N65" s="77"/>
      <c r="O65" s="77"/>
      <c r="P65" s="77"/>
      <c r="Q65" s="77"/>
      <c r="R65" s="77"/>
      <c r="S65" s="77"/>
      <c r="T65" s="77"/>
      <c r="U65" s="77"/>
      <c r="V65" s="77"/>
      <c r="W65" s="77"/>
    </row>
    <row r="66" ht="21.75" customHeight="1" spans="1:23">
      <c r="A66" s="67" t="s">
        <v>431</v>
      </c>
      <c r="B66" s="67" t="s">
        <v>557</v>
      </c>
      <c r="C66" s="67" t="s">
        <v>558</v>
      </c>
      <c r="D66" s="67" t="s">
        <v>70</v>
      </c>
      <c r="E66" s="67" t="s">
        <v>224</v>
      </c>
      <c r="F66" s="67" t="s">
        <v>225</v>
      </c>
      <c r="G66" s="67" t="s">
        <v>397</v>
      </c>
      <c r="H66" s="67" t="s">
        <v>398</v>
      </c>
      <c r="I66" s="77">
        <v>40000</v>
      </c>
      <c r="J66" s="77">
        <v>40000</v>
      </c>
      <c r="K66" s="108">
        <v>40000</v>
      </c>
      <c r="L66" s="77"/>
      <c r="M66" s="77"/>
      <c r="N66" s="77"/>
      <c r="O66" s="77"/>
      <c r="P66" s="77"/>
      <c r="Q66" s="77"/>
      <c r="R66" s="77"/>
      <c r="S66" s="77"/>
      <c r="T66" s="77"/>
      <c r="U66" s="77"/>
      <c r="V66" s="77"/>
      <c r="W66" s="77"/>
    </row>
    <row r="67" ht="21.75" customHeight="1" spans="1:23">
      <c r="A67" s="67" t="s">
        <v>431</v>
      </c>
      <c r="B67" s="67" t="s">
        <v>559</v>
      </c>
      <c r="C67" s="67" t="s">
        <v>560</v>
      </c>
      <c r="D67" s="67" t="s">
        <v>70</v>
      </c>
      <c r="E67" s="67" t="s">
        <v>246</v>
      </c>
      <c r="F67" s="67" t="s">
        <v>247</v>
      </c>
      <c r="G67" s="67" t="s">
        <v>458</v>
      </c>
      <c r="H67" s="67" t="s">
        <v>459</v>
      </c>
      <c r="I67" s="77">
        <v>180000</v>
      </c>
      <c r="J67" s="77">
        <v>180000</v>
      </c>
      <c r="K67" s="108">
        <v>180000</v>
      </c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</row>
    <row r="68" ht="21.75" customHeight="1" spans="1:23">
      <c r="A68" s="67" t="s">
        <v>431</v>
      </c>
      <c r="B68" s="67" t="s">
        <v>561</v>
      </c>
      <c r="C68" s="67" t="s">
        <v>562</v>
      </c>
      <c r="D68" s="67" t="s">
        <v>70</v>
      </c>
      <c r="E68" s="67" t="s">
        <v>226</v>
      </c>
      <c r="F68" s="67" t="s">
        <v>227</v>
      </c>
      <c r="G68" s="67" t="s">
        <v>397</v>
      </c>
      <c r="H68" s="67" t="s">
        <v>398</v>
      </c>
      <c r="I68" s="77">
        <v>20000</v>
      </c>
      <c r="J68" s="77">
        <v>20000</v>
      </c>
      <c r="K68" s="108">
        <v>20000</v>
      </c>
      <c r="L68" s="77"/>
      <c r="M68" s="77"/>
      <c r="N68" s="77"/>
      <c r="O68" s="77"/>
      <c r="P68" s="77"/>
      <c r="Q68" s="77"/>
      <c r="R68" s="77"/>
      <c r="S68" s="77"/>
      <c r="T68" s="77"/>
      <c r="U68" s="77"/>
      <c r="V68" s="77"/>
      <c r="W68" s="77"/>
    </row>
    <row r="69" ht="21.75" customHeight="1" spans="1:23">
      <c r="A69" s="67" t="s">
        <v>431</v>
      </c>
      <c r="B69" s="67" t="s">
        <v>563</v>
      </c>
      <c r="C69" s="67" t="s">
        <v>564</v>
      </c>
      <c r="D69" s="67" t="s">
        <v>70</v>
      </c>
      <c r="E69" s="67" t="s">
        <v>230</v>
      </c>
      <c r="F69" s="67" t="s">
        <v>231</v>
      </c>
      <c r="G69" s="67" t="s">
        <v>397</v>
      </c>
      <c r="H69" s="67" t="s">
        <v>398</v>
      </c>
      <c r="I69" s="77">
        <v>33040</v>
      </c>
      <c r="J69" s="77">
        <v>33040</v>
      </c>
      <c r="K69" s="108">
        <v>33040</v>
      </c>
      <c r="L69" s="77"/>
      <c r="M69" s="77"/>
      <c r="N69" s="77"/>
      <c r="O69" s="77"/>
      <c r="P69" s="77"/>
      <c r="Q69" s="77"/>
      <c r="R69" s="77"/>
      <c r="S69" s="77"/>
      <c r="T69" s="77"/>
      <c r="U69" s="77"/>
      <c r="V69" s="77"/>
      <c r="W69" s="77"/>
    </row>
    <row r="70" ht="21.75" customHeight="1" spans="1:23">
      <c r="A70" s="67" t="s">
        <v>431</v>
      </c>
      <c r="B70" s="67" t="s">
        <v>565</v>
      </c>
      <c r="C70" s="67" t="s">
        <v>566</v>
      </c>
      <c r="D70" s="67" t="s">
        <v>70</v>
      </c>
      <c r="E70" s="67" t="s">
        <v>224</v>
      </c>
      <c r="F70" s="67" t="s">
        <v>225</v>
      </c>
      <c r="G70" s="67" t="s">
        <v>397</v>
      </c>
      <c r="H70" s="67" t="s">
        <v>398</v>
      </c>
      <c r="I70" s="77">
        <v>14000</v>
      </c>
      <c r="J70" s="77">
        <v>14000</v>
      </c>
      <c r="K70" s="108">
        <v>14000</v>
      </c>
      <c r="L70" s="77"/>
      <c r="M70" s="77"/>
      <c r="N70" s="77"/>
      <c r="O70" s="77"/>
      <c r="P70" s="77"/>
      <c r="Q70" s="77"/>
      <c r="R70" s="77"/>
      <c r="S70" s="77"/>
      <c r="T70" s="77"/>
      <c r="U70" s="77"/>
      <c r="V70" s="77"/>
      <c r="W70" s="77"/>
    </row>
    <row r="71" ht="21.75" customHeight="1" spans="1:23">
      <c r="A71" s="67" t="s">
        <v>431</v>
      </c>
      <c r="B71" s="67" t="s">
        <v>567</v>
      </c>
      <c r="C71" s="67" t="s">
        <v>568</v>
      </c>
      <c r="D71" s="67" t="s">
        <v>70</v>
      </c>
      <c r="E71" s="67" t="s">
        <v>228</v>
      </c>
      <c r="F71" s="67" t="s">
        <v>229</v>
      </c>
      <c r="G71" s="67" t="s">
        <v>397</v>
      </c>
      <c r="H71" s="67" t="s">
        <v>398</v>
      </c>
      <c r="I71" s="77">
        <v>55161</v>
      </c>
      <c r="J71" s="77">
        <v>55161</v>
      </c>
      <c r="K71" s="108">
        <v>55161</v>
      </c>
      <c r="L71" s="77"/>
      <c r="M71" s="77"/>
      <c r="N71" s="77"/>
      <c r="O71" s="77"/>
      <c r="P71" s="77"/>
      <c r="Q71" s="77"/>
      <c r="R71" s="77"/>
      <c r="S71" s="77"/>
      <c r="T71" s="77"/>
      <c r="U71" s="77"/>
      <c r="V71" s="77"/>
      <c r="W71" s="77"/>
    </row>
    <row r="72" ht="21.75" customHeight="1" spans="1:23">
      <c r="A72" s="67" t="s">
        <v>431</v>
      </c>
      <c r="B72" s="67" t="s">
        <v>569</v>
      </c>
      <c r="C72" s="67" t="s">
        <v>570</v>
      </c>
      <c r="D72" s="67" t="s">
        <v>70</v>
      </c>
      <c r="E72" s="67" t="s">
        <v>228</v>
      </c>
      <c r="F72" s="67" t="s">
        <v>229</v>
      </c>
      <c r="G72" s="67" t="s">
        <v>458</v>
      </c>
      <c r="H72" s="67" t="s">
        <v>459</v>
      </c>
      <c r="I72" s="77">
        <v>121300</v>
      </c>
      <c r="J72" s="77">
        <v>121300</v>
      </c>
      <c r="K72" s="108">
        <v>121300</v>
      </c>
      <c r="L72" s="77"/>
      <c r="M72" s="77"/>
      <c r="N72" s="77"/>
      <c r="O72" s="77"/>
      <c r="P72" s="77"/>
      <c r="Q72" s="77"/>
      <c r="R72" s="77"/>
      <c r="S72" s="77"/>
      <c r="T72" s="77"/>
      <c r="U72" s="77"/>
      <c r="V72" s="77"/>
      <c r="W72" s="77"/>
    </row>
    <row r="73" ht="21.75" customHeight="1" spans="1:23">
      <c r="A73" s="67" t="s">
        <v>431</v>
      </c>
      <c r="B73" s="67" t="s">
        <v>571</v>
      </c>
      <c r="C73" s="67" t="s">
        <v>572</v>
      </c>
      <c r="D73" s="67" t="s">
        <v>70</v>
      </c>
      <c r="E73" s="67" t="s">
        <v>250</v>
      </c>
      <c r="F73" s="67" t="s">
        <v>251</v>
      </c>
      <c r="G73" s="67" t="s">
        <v>397</v>
      </c>
      <c r="H73" s="67" t="s">
        <v>398</v>
      </c>
      <c r="I73" s="77">
        <v>10000</v>
      </c>
      <c r="J73" s="77">
        <v>10000</v>
      </c>
      <c r="K73" s="108">
        <v>10000</v>
      </c>
      <c r="L73" s="77"/>
      <c r="M73" s="77"/>
      <c r="N73" s="77"/>
      <c r="O73" s="77"/>
      <c r="P73" s="77"/>
      <c r="Q73" s="77"/>
      <c r="R73" s="77"/>
      <c r="S73" s="77"/>
      <c r="T73" s="77"/>
      <c r="U73" s="77"/>
      <c r="V73" s="77"/>
      <c r="W73" s="77"/>
    </row>
    <row r="74" ht="21.75" customHeight="1" spans="1:23">
      <c r="A74" s="67" t="s">
        <v>431</v>
      </c>
      <c r="B74" s="67" t="s">
        <v>573</v>
      </c>
      <c r="C74" s="67" t="s">
        <v>574</v>
      </c>
      <c r="D74" s="67" t="s">
        <v>70</v>
      </c>
      <c r="E74" s="67" t="s">
        <v>228</v>
      </c>
      <c r="F74" s="67" t="s">
        <v>229</v>
      </c>
      <c r="G74" s="67" t="s">
        <v>458</v>
      </c>
      <c r="H74" s="67" t="s">
        <v>459</v>
      </c>
      <c r="I74" s="77">
        <v>262540</v>
      </c>
      <c r="J74" s="77">
        <v>262540</v>
      </c>
      <c r="K74" s="108">
        <v>262540</v>
      </c>
      <c r="L74" s="77"/>
      <c r="M74" s="77"/>
      <c r="N74" s="77"/>
      <c r="O74" s="77"/>
      <c r="P74" s="77"/>
      <c r="Q74" s="77"/>
      <c r="R74" s="77"/>
      <c r="S74" s="77"/>
      <c r="T74" s="77"/>
      <c r="U74" s="77"/>
      <c r="V74" s="77"/>
      <c r="W74" s="77"/>
    </row>
    <row r="75" ht="21.75" customHeight="1" spans="1:23">
      <c r="A75" s="67" t="s">
        <v>431</v>
      </c>
      <c r="B75" s="67" t="s">
        <v>575</v>
      </c>
      <c r="C75" s="67" t="s">
        <v>576</v>
      </c>
      <c r="D75" s="67" t="s">
        <v>70</v>
      </c>
      <c r="E75" s="67" t="s">
        <v>228</v>
      </c>
      <c r="F75" s="67" t="s">
        <v>229</v>
      </c>
      <c r="G75" s="67" t="s">
        <v>458</v>
      </c>
      <c r="H75" s="67" t="s">
        <v>459</v>
      </c>
      <c r="I75" s="77">
        <v>18940</v>
      </c>
      <c r="J75" s="77">
        <v>18940</v>
      </c>
      <c r="K75" s="108">
        <v>18940</v>
      </c>
      <c r="L75" s="77"/>
      <c r="M75" s="77"/>
      <c r="N75" s="77"/>
      <c r="O75" s="77"/>
      <c r="P75" s="77"/>
      <c r="Q75" s="77"/>
      <c r="R75" s="77"/>
      <c r="S75" s="77"/>
      <c r="T75" s="77"/>
      <c r="U75" s="77"/>
      <c r="V75" s="77"/>
      <c r="W75" s="77"/>
    </row>
    <row r="76" ht="21.75" customHeight="1" spans="1:23">
      <c r="A76" s="67" t="s">
        <v>431</v>
      </c>
      <c r="B76" s="67" t="s">
        <v>577</v>
      </c>
      <c r="C76" s="67" t="s">
        <v>578</v>
      </c>
      <c r="D76" s="67" t="s">
        <v>70</v>
      </c>
      <c r="E76" s="67" t="s">
        <v>221</v>
      </c>
      <c r="F76" s="67" t="s">
        <v>103</v>
      </c>
      <c r="G76" s="67" t="s">
        <v>397</v>
      </c>
      <c r="H76" s="67" t="s">
        <v>398</v>
      </c>
      <c r="I76" s="77">
        <v>355000</v>
      </c>
      <c r="J76" s="77">
        <v>355000</v>
      </c>
      <c r="K76" s="108">
        <v>355000</v>
      </c>
      <c r="L76" s="77"/>
      <c r="M76" s="77"/>
      <c r="N76" s="77"/>
      <c r="O76" s="77"/>
      <c r="P76" s="77"/>
      <c r="Q76" s="77"/>
      <c r="R76" s="77"/>
      <c r="S76" s="77"/>
      <c r="T76" s="77"/>
      <c r="U76" s="77"/>
      <c r="V76" s="77"/>
      <c r="W76" s="77"/>
    </row>
    <row r="77" ht="21.75" customHeight="1" spans="1:23">
      <c r="A77" s="67" t="s">
        <v>431</v>
      </c>
      <c r="B77" s="67" t="s">
        <v>579</v>
      </c>
      <c r="C77" s="67" t="s">
        <v>580</v>
      </c>
      <c r="D77" s="67" t="s">
        <v>70</v>
      </c>
      <c r="E77" s="67" t="s">
        <v>221</v>
      </c>
      <c r="F77" s="67" t="s">
        <v>103</v>
      </c>
      <c r="G77" s="67" t="s">
        <v>397</v>
      </c>
      <c r="H77" s="67" t="s">
        <v>398</v>
      </c>
      <c r="I77" s="77">
        <v>622200</v>
      </c>
      <c r="J77" s="77">
        <v>622200</v>
      </c>
      <c r="K77" s="108">
        <v>622200</v>
      </c>
      <c r="L77" s="77"/>
      <c r="M77" s="77"/>
      <c r="N77" s="77"/>
      <c r="O77" s="77"/>
      <c r="P77" s="77"/>
      <c r="Q77" s="77"/>
      <c r="R77" s="77"/>
      <c r="S77" s="77"/>
      <c r="T77" s="77"/>
      <c r="U77" s="77"/>
      <c r="V77" s="77"/>
      <c r="W77" s="77"/>
    </row>
    <row r="78" ht="21.75" customHeight="1" spans="1:23">
      <c r="A78" s="67" t="s">
        <v>431</v>
      </c>
      <c r="B78" s="67" t="s">
        <v>581</v>
      </c>
      <c r="C78" s="67" t="s">
        <v>582</v>
      </c>
      <c r="D78" s="67" t="s">
        <v>70</v>
      </c>
      <c r="E78" s="67" t="s">
        <v>221</v>
      </c>
      <c r="F78" s="67" t="s">
        <v>103</v>
      </c>
      <c r="G78" s="67" t="s">
        <v>397</v>
      </c>
      <c r="H78" s="67" t="s">
        <v>398</v>
      </c>
      <c r="I78" s="77">
        <v>7360</v>
      </c>
      <c r="J78" s="77">
        <v>7360</v>
      </c>
      <c r="K78" s="108">
        <v>7360</v>
      </c>
      <c r="L78" s="77"/>
      <c r="M78" s="77"/>
      <c r="N78" s="77"/>
      <c r="O78" s="77"/>
      <c r="P78" s="77"/>
      <c r="Q78" s="77"/>
      <c r="R78" s="77"/>
      <c r="S78" s="77"/>
      <c r="T78" s="77"/>
      <c r="U78" s="77"/>
      <c r="V78" s="77"/>
      <c r="W78" s="77"/>
    </row>
    <row r="79" ht="21.75" customHeight="1" spans="1:23">
      <c r="A79" s="67" t="s">
        <v>431</v>
      </c>
      <c r="B79" s="67" t="s">
        <v>583</v>
      </c>
      <c r="C79" s="67" t="s">
        <v>584</v>
      </c>
      <c r="D79" s="67" t="s">
        <v>70</v>
      </c>
      <c r="E79" s="67" t="s">
        <v>248</v>
      </c>
      <c r="F79" s="67" t="s">
        <v>249</v>
      </c>
      <c r="G79" s="67" t="s">
        <v>458</v>
      </c>
      <c r="H79" s="67" t="s">
        <v>459</v>
      </c>
      <c r="I79" s="77">
        <v>3000000</v>
      </c>
      <c r="J79" s="77">
        <v>3000000</v>
      </c>
      <c r="K79" s="108">
        <v>3000000</v>
      </c>
      <c r="L79" s="77"/>
      <c r="M79" s="77"/>
      <c r="N79" s="77"/>
      <c r="O79" s="77"/>
      <c r="P79" s="77"/>
      <c r="Q79" s="77"/>
      <c r="R79" s="77"/>
      <c r="S79" s="77"/>
      <c r="T79" s="77"/>
      <c r="U79" s="77"/>
      <c r="V79" s="77"/>
      <c r="W79" s="77"/>
    </row>
    <row r="80" ht="21.75" customHeight="1" spans="1:23">
      <c r="A80" s="67" t="s">
        <v>431</v>
      </c>
      <c r="B80" s="67" t="s">
        <v>585</v>
      </c>
      <c r="C80" s="67" t="s">
        <v>586</v>
      </c>
      <c r="D80" s="67" t="s">
        <v>70</v>
      </c>
      <c r="E80" s="67" t="s">
        <v>246</v>
      </c>
      <c r="F80" s="67" t="s">
        <v>247</v>
      </c>
      <c r="G80" s="67" t="s">
        <v>458</v>
      </c>
      <c r="H80" s="67" t="s">
        <v>459</v>
      </c>
      <c r="I80" s="77">
        <v>1348300</v>
      </c>
      <c r="J80" s="77">
        <v>1348300</v>
      </c>
      <c r="K80" s="108">
        <v>1348300</v>
      </c>
      <c r="L80" s="77"/>
      <c r="M80" s="77"/>
      <c r="N80" s="77"/>
      <c r="O80" s="77"/>
      <c r="P80" s="77"/>
      <c r="Q80" s="77"/>
      <c r="R80" s="77"/>
      <c r="S80" s="77"/>
      <c r="T80" s="77"/>
      <c r="U80" s="77"/>
      <c r="V80" s="77"/>
      <c r="W80" s="77"/>
    </row>
    <row r="81" ht="21.75" customHeight="1" spans="1:23">
      <c r="A81" s="67" t="s">
        <v>431</v>
      </c>
      <c r="B81" s="67" t="s">
        <v>587</v>
      </c>
      <c r="C81" s="67" t="s">
        <v>588</v>
      </c>
      <c r="D81" s="67" t="s">
        <v>70</v>
      </c>
      <c r="E81" s="67" t="s">
        <v>250</v>
      </c>
      <c r="F81" s="67" t="s">
        <v>251</v>
      </c>
      <c r="G81" s="67" t="s">
        <v>397</v>
      </c>
      <c r="H81" s="67" t="s">
        <v>398</v>
      </c>
      <c r="I81" s="77">
        <v>53000</v>
      </c>
      <c r="J81" s="77">
        <v>53000</v>
      </c>
      <c r="K81" s="108">
        <v>53000</v>
      </c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</row>
    <row r="82" ht="21.75" customHeight="1" spans="1:23">
      <c r="A82" s="67" t="s">
        <v>431</v>
      </c>
      <c r="B82" s="67" t="s">
        <v>589</v>
      </c>
      <c r="C82" s="67" t="s">
        <v>590</v>
      </c>
      <c r="D82" s="67" t="s">
        <v>70</v>
      </c>
      <c r="E82" s="67" t="s">
        <v>248</v>
      </c>
      <c r="F82" s="67" t="s">
        <v>249</v>
      </c>
      <c r="G82" s="67" t="s">
        <v>458</v>
      </c>
      <c r="H82" s="67" t="s">
        <v>459</v>
      </c>
      <c r="I82" s="77">
        <v>1000000</v>
      </c>
      <c r="J82" s="77">
        <v>1000000</v>
      </c>
      <c r="K82" s="108">
        <v>1000000</v>
      </c>
      <c r="L82" s="77"/>
      <c r="M82" s="77"/>
      <c r="N82" s="77"/>
      <c r="O82" s="77"/>
      <c r="P82" s="77"/>
      <c r="Q82" s="77"/>
      <c r="R82" s="77"/>
      <c r="S82" s="77"/>
      <c r="T82" s="77"/>
      <c r="U82" s="77"/>
      <c r="V82" s="77"/>
      <c r="W82" s="77"/>
    </row>
    <row r="83" ht="21.75" customHeight="1" spans="1:23">
      <c r="A83" s="67" t="s">
        <v>431</v>
      </c>
      <c r="B83" s="67" t="s">
        <v>591</v>
      </c>
      <c r="C83" s="67" t="s">
        <v>592</v>
      </c>
      <c r="D83" s="67" t="s">
        <v>70</v>
      </c>
      <c r="E83" s="67" t="s">
        <v>238</v>
      </c>
      <c r="F83" s="67" t="s">
        <v>239</v>
      </c>
      <c r="G83" s="67" t="s">
        <v>458</v>
      </c>
      <c r="H83" s="67" t="s">
        <v>459</v>
      </c>
      <c r="I83" s="77">
        <v>187000</v>
      </c>
      <c r="J83" s="77">
        <v>187000</v>
      </c>
      <c r="K83" s="108">
        <v>187000</v>
      </c>
      <c r="L83" s="77"/>
      <c r="M83" s="77"/>
      <c r="N83" s="77"/>
      <c r="O83" s="77"/>
      <c r="P83" s="77"/>
      <c r="Q83" s="77"/>
      <c r="R83" s="77"/>
      <c r="S83" s="77"/>
      <c r="T83" s="77"/>
      <c r="U83" s="77"/>
      <c r="V83" s="77"/>
      <c r="W83" s="77"/>
    </row>
    <row r="84" ht="21.75" customHeight="1" spans="1:23">
      <c r="A84" s="67" t="s">
        <v>593</v>
      </c>
      <c r="B84" s="67" t="s">
        <v>594</v>
      </c>
      <c r="C84" s="67" t="s">
        <v>595</v>
      </c>
      <c r="D84" s="67" t="s">
        <v>70</v>
      </c>
      <c r="E84" s="67" t="s">
        <v>116</v>
      </c>
      <c r="F84" s="67" t="s">
        <v>103</v>
      </c>
      <c r="G84" s="67" t="s">
        <v>397</v>
      </c>
      <c r="H84" s="67" t="s">
        <v>398</v>
      </c>
      <c r="I84" s="77"/>
      <c r="J84" s="77"/>
      <c r="K84" s="108"/>
      <c r="L84" s="77"/>
      <c r="M84" s="77"/>
      <c r="N84" s="77"/>
      <c r="O84" s="77"/>
      <c r="P84" s="77"/>
      <c r="Q84" s="77"/>
      <c r="R84" s="77"/>
      <c r="S84" s="77"/>
      <c r="T84" s="77"/>
      <c r="U84" s="77"/>
      <c r="V84" s="77"/>
      <c r="W84" s="77"/>
    </row>
    <row r="85" ht="21.75" customHeight="1" spans="1:23">
      <c r="A85" s="67" t="s">
        <v>593</v>
      </c>
      <c r="B85" s="67" t="s">
        <v>596</v>
      </c>
      <c r="C85" s="67" t="s">
        <v>597</v>
      </c>
      <c r="D85" s="67" t="s">
        <v>70</v>
      </c>
      <c r="E85" s="67" t="s">
        <v>150</v>
      </c>
      <c r="F85" s="67" t="s">
        <v>151</v>
      </c>
      <c r="G85" s="67" t="s">
        <v>397</v>
      </c>
      <c r="H85" s="67" t="s">
        <v>398</v>
      </c>
      <c r="I85" s="77">
        <v>7200</v>
      </c>
      <c r="J85" s="77"/>
      <c r="K85" s="108"/>
      <c r="L85" s="77"/>
      <c r="M85" s="77"/>
      <c r="N85" s="77">
        <v>7200</v>
      </c>
      <c r="O85" s="77"/>
      <c r="P85" s="77"/>
      <c r="Q85" s="77"/>
      <c r="R85" s="77"/>
      <c r="S85" s="77"/>
      <c r="T85" s="77"/>
      <c r="U85" s="77"/>
      <c r="V85" s="77"/>
      <c r="W85" s="77"/>
    </row>
    <row r="86" ht="21.75" customHeight="1" spans="1:23">
      <c r="A86" s="67" t="s">
        <v>593</v>
      </c>
      <c r="B86" s="67" t="s">
        <v>598</v>
      </c>
      <c r="C86" s="67" t="s">
        <v>599</v>
      </c>
      <c r="D86" s="67" t="s">
        <v>70</v>
      </c>
      <c r="E86" s="67" t="s">
        <v>150</v>
      </c>
      <c r="F86" s="67" t="s">
        <v>151</v>
      </c>
      <c r="G86" s="67" t="s">
        <v>397</v>
      </c>
      <c r="H86" s="67" t="s">
        <v>398</v>
      </c>
      <c r="I86" s="77">
        <v>400</v>
      </c>
      <c r="J86" s="77"/>
      <c r="K86" s="108"/>
      <c r="L86" s="77"/>
      <c r="M86" s="77"/>
      <c r="N86" s="77">
        <v>400</v>
      </c>
      <c r="O86" s="77"/>
      <c r="P86" s="77"/>
      <c r="Q86" s="77"/>
      <c r="R86" s="77"/>
      <c r="S86" s="77"/>
      <c r="T86" s="77"/>
      <c r="U86" s="77"/>
      <c r="V86" s="77"/>
      <c r="W86" s="77"/>
    </row>
    <row r="87" ht="21.75" customHeight="1" spans="1:23">
      <c r="A87" s="67" t="s">
        <v>593</v>
      </c>
      <c r="B87" s="67" t="s">
        <v>600</v>
      </c>
      <c r="C87" s="67" t="s">
        <v>601</v>
      </c>
      <c r="D87" s="67" t="s">
        <v>70</v>
      </c>
      <c r="E87" s="67" t="s">
        <v>150</v>
      </c>
      <c r="F87" s="67" t="s">
        <v>151</v>
      </c>
      <c r="G87" s="67" t="s">
        <v>397</v>
      </c>
      <c r="H87" s="67" t="s">
        <v>398</v>
      </c>
      <c r="I87" s="77">
        <v>36000</v>
      </c>
      <c r="J87" s="77"/>
      <c r="K87" s="108"/>
      <c r="L87" s="77"/>
      <c r="M87" s="77"/>
      <c r="N87" s="77">
        <v>36000</v>
      </c>
      <c r="O87" s="77"/>
      <c r="P87" s="77"/>
      <c r="Q87" s="77"/>
      <c r="R87" s="77"/>
      <c r="S87" s="77"/>
      <c r="T87" s="77"/>
      <c r="U87" s="77"/>
      <c r="V87" s="77"/>
      <c r="W87" s="77"/>
    </row>
    <row r="88" ht="21.75" customHeight="1" spans="1:23">
      <c r="A88" s="67" t="s">
        <v>593</v>
      </c>
      <c r="B88" s="67" t="s">
        <v>602</v>
      </c>
      <c r="C88" s="67" t="s">
        <v>603</v>
      </c>
      <c r="D88" s="67" t="s">
        <v>70</v>
      </c>
      <c r="E88" s="67" t="s">
        <v>116</v>
      </c>
      <c r="F88" s="67" t="s">
        <v>103</v>
      </c>
      <c r="G88" s="67" t="s">
        <v>397</v>
      </c>
      <c r="H88" s="67" t="s">
        <v>398</v>
      </c>
      <c r="I88" s="77"/>
      <c r="J88" s="77"/>
      <c r="K88" s="108"/>
      <c r="L88" s="77"/>
      <c r="M88" s="77"/>
      <c r="N88" s="77"/>
      <c r="O88" s="77"/>
      <c r="P88" s="77"/>
      <c r="Q88" s="77"/>
      <c r="R88" s="77"/>
      <c r="S88" s="77"/>
      <c r="T88" s="77"/>
      <c r="U88" s="77"/>
      <c r="V88" s="77"/>
      <c r="W88" s="77"/>
    </row>
    <row r="89" ht="21.75" customHeight="1" spans="1:23">
      <c r="A89" s="67" t="s">
        <v>593</v>
      </c>
      <c r="B89" s="67" t="s">
        <v>604</v>
      </c>
      <c r="C89" s="67" t="s">
        <v>605</v>
      </c>
      <c r="D89" s="67" t="s">
        <v>70</v>
      </c>
      <c r="E89" s="67" t="s">
        <v>116</v>
      </c>
      <c r="F89" s="67" t="s">
        <v>103</v>
      </c>
      <c r="G89" s="67" t="s">
        <v>397</v>
      </c>
      <c r="H89" s="67" t="s">
        <v>398</v>
      </c>
      <c r="I89" s="77"/>
      <c r="J89" s="77"/>
      <c r="K89" s="108"/>
      <c r="L89" s="77"/>
      <c r="M89" s="77"/>
      <c r="N89" s="77"/>
      <c r="O89" s="77"/>
      <c r="P89" s="77"/>
      <c r="Q89" s="77"/>
      <c r="R89" s="77"/>
      <c r="S89" s="77"/>
      <c r="T89" s="77"/>
      <c r="U89" s="77"/>
      <c r="V89" s="77"/>
      <c r="W89" s="77"/>
    </row>
    <row r="90" ht="21.75" customHeight="1" spans="1:23">
      <c r="A90" s="67" t="s">
        <v>593</v>
      </c>
      <c r="B90" s="67" t="s">
        <v>606</v>
      </c>
      <c r="C90" s="67" t="s">
        <v>607</v>
      </c>
      <c r="D90" s="67" t="s">
        <v>70</v>
      </c>
      <c r="E90" s="67" t="s">
        <v>116</v>
      </c>
      <c r="F90" s="67" t="s">
        <v>103</v>
      </c>
      <c r="G90" s="67" t="s">
        <v>397</v>
      </c>
      <c r="H90" s="67" t="s">
        <v>398</v>
      </c>
      <c r="I90" s="77"/>
      <c r="J90" s="77"/>
      <c r="K90" s="108"/>
      <c r="L90" s="77"/>
      <c r="M90" s="77"/>
      <c r="N90" s="77"/>
      <c r="O90" s="77"/>
      <c r="P90" s="77"/>
      <c r="Q90" s="77"/>
      <c r="R90" s="77"/>
      <c r="S90" s="77"/>
      <c r="T90" s="77"/>
      <c r="U90" s="77"/>
      <c r="V90" s="77"/>
      <c r="W90" s="77"/>
    </row>
    <row r="91" ht="21.75" customHeight="1" spans="1:23">
      <c r="A91" s="67" t="s">
        <v>593</v>
      </c>
      <c r="B91" s="67" t="s">
        <v>608</v>
      </c>
      <c r="C91" s="67" t="s">
        <v>609</v>
      </c>
      <c r="D91" s="67" t="s">
        <v>70</v>
      </c>
      <c r="E91" s="67" t="s">
        <v>116</v>
      </c>
      <c r="F91" s="67" t="s">
        <v>103</v>
      </c>
      <c r="G91" s="67" t="s">
        <v>397</v>
      </c>
      <c r="H91" s="67" t="s">
        <v>398</v>
      </c>
      <c r="I91" s="77"/>
      <c r="J91" s="77"/>
      <c r="K91" s="108"/>
      <c r="L91" s="77"/>
      <c r="M91" s="77"/>
      <c r="N91" s="77"/>
      <c r="O91" s="77"/>
      <c r="P91" s="77"/>
      <c r="Q91" s="77"/>
      <c r="R91" s="77"/>
      <c r="S91" s="77"/>
      <c r="T91" s="77"/>
      <c r="U91" s="77"/>
      <c r="V91" s="77"/>
      <c r="W91" s="77"/>
    </row>
    <row r="92" ht="21.75" customHeight="1" spans="1:23">
      <c r="A92" s="67" t="s">
        <v>593</v>
      </c>
      <c r="B92" s="67" t="s">
        <v>610</v>
      </c>
      <c r="C92" s="67" t="s">
        <v>611</v>
      </c>
      <c r="D92" s="67" t="s">
        <v>70</v>
      </c>
      <c r="E92" s="67" t="s">
        <v>116</v>
      </c>
      <c r="F92" s="67" t="s">
        <v>103</v>
      </c>
      <c r="G92" s="67" t="s">
        <v>397</v>
      </c>
      <c r="H92" s="67" t="s">
        <v>398</v>
      </c>
      <c r="I92" s="77"/>
      <c r="J92" s="77"/>
      <c r="K92" s="108"/>
      <c r="L92" s="77"/>
      <c r="M92" s="77"/>
      <c r="N92" s="77"/>
      <c r="O92" s="77"/>
      <c r="P92" s="77"/>
      <c r="Q92" s="77"/>
      <c r="R92" s="77"/>
      <c r="S92" s="77"/>
      <c r="T92" s="77"/>
      <c r="U92" s="77"/>
      <c r="V92" s="77"/>
      <c r="W92" s="77"/>
    </row>
    <row r="93" ht="21.75" customHeight="1" spans="1:23">
      <c r="A93" s="67" t="s">
        <v>593</v>
      </c>
      <c r="B93" s="67" t="s">
        <v>612</v>
      </c>
      <c r="C93" s="67" t="s">
        <v>613</v>
      </c>
      <c r="D93" s="67" t="s">
        <v>70</v>
      </c>
      <c r="E93" s="67" t="s">
        <v>116</v>
      </c>
      <c r="F93" s="67" t="s">
        <v>103</v>
      </c>
      <c r="G93" s="67" t="s">
        <v>397</v>
      </c>
      <c r="H93" s="67" t="s">
        <v>398</v>
      </c>
      <c r="I93" s="77"/>
      <c r="J93" s="77"/>
      <c r="K93" s="108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</row>
    <row r="94" ht="21.75" customHeight="1" spans="1:23">
      <c r="A94" s="67" t="s">
        <v>593</v>
      </c>
      <c r="B94" s="67" t="s">
        <v>614</v>
      </c>
      <c r="C94" s="67" t="s">
        <v>615</v>
      </c>
      <c r="D94" s="67" t="s">
        <v>70</v>
      </c>
      <c r="E94" s="67" t="s">
        <v>116</v>
      </c>
      <c r="F94" s="67" t="s">
        <v>103</v>
      </c>
      <c r="G94" s="67" t="s">
        <v>397</v>
      </c>
      <c r="H94" s="67" t="s">
        <v>398</v>
      </c>
      <c r="I94" s="77"/>
      <c r="J94" s="77"/>
      <c r="K94" s="108"/>
      <c r="L94" s="77"/>
      <c r="M94" s="77"/>
      <c r="N94" s="77"/>
      <c r="O94" s="77"/>
      <c r="P94" s="77"/>
      <c r="Q94" s="77"/>
      <c r="R94" s="77"/>
      <c r="S94" s="77"/>
      <c r="T94" s="77"/>
      <c r="U94" s="77"/>
      <c r="V94" s="77"/>
      <c r="W94" s="77"/>
    </row>
    <row r="95" ht="21.75" customHeight="1" spans="1:23">
      <c r="A95" s="67" t="s">
        <v>593</v>
      </c>
      <c r="B95" s="67" t="s">
        <v>616</v>
      </c>
      <c r="C95" s="67" t="s">
        <v>617</v>
      </c>
      <c r="D95" s="67" t="s">
        <v>70</v>
      </c>
      <c r="E95" s="67" t="s">
        <v>116</v>
      </c>
      <c r="F95" s="67" t="s">
        <v>103</v>
      </c>
      <c r="G95" s="67" t="s">
        <v>397</v>
      </c>
      <c r="H95" s="67" t="s">
        <v>398</v>
      </c>
      <c r="I95" s="77"/>
      <c r="J95" s="77"/>
      <c r="K95" s="108"/>
      <c r="L95" s="77"/>
      <c r="M95" s="77"/>
      <c r="N95" s="77"/>
      <c r="O95" s="77"/>
      <c r="P95" s="77"/>
      <c r="Q95" s="77"/>
      <c r="R95" s="77"/>
      <c r="S95" s="77"/>
      <c r="T95" s="77"/>
      <c r="U95" s="77"/>
      <c r="V95" s="77"/>
      <c r="W95" s="77"/>
    </row>
    <row r="96" ht="21.75" customHeight="1" spans="1:23">
      <c r="A96" s="67" t="s">
        <v>593</v>
      </c>
      <c r="B96" s="67" t="s">
        <v>618</v>
      </c>
      <c r="C96" s="67" t="s">
        <v>619</v>
      </c>
      <c r="D96" s="67" t="s">
        <v>70</v>
      </c>
      <c r="E96" s="67" t="s">
        <v>102</v>
      </c>
      <c r="F96" s="67" t="s">
        <v>103</v>
      </c>
      <c r="G96" s="67" t="s">
        <v>397</v>
      </c>
      <c r="H96" s="67" t="s">
        <v>398</v>
      </c>
      <c r="I96" s="77"/>
      <c r="J96" s="77"/>
      <c r="K96" s="108"/>
      <c r="L96" s="77"/>
      <c r="M96" s="77"/>
      <c r="N96" s="77"/>
      <c r="O96" s="77"/>
      <c r="P96" s="77"/>
      <c r="Q96" s="77"/>
      <c r="R96" s="77"/>
      <c r="S96" s="77"/>
      <c r="T96" s="77"/>
      <c r="U96" s="77"/>
      <c r="V96" s="77"/>
      <c r="W96" s="77"/>
    </row>
    <row r="97" ht="21.75" customHeight="1" spans="1:23">
      <c r="A97" s="67" t="s">
        <v>593</v>
      </c>
      <c r="B97" s="67" t="s">
        <v>620</v>
      </c>
      <c r="C97" s="67" t="s">
        <v>621</v>
      </c>
      <c r="D97" s="67" t="s">
        <v>70</v>
      </c>
      <c r="E97" s="67" t="s">
        <v>116</v>
      </c>
      <c r="F97" s="67" t="s">
        <v>103</v>
      </c>
      <c r="G97" s="67" t="s">
        <v>397</v>
      </c>
      <c r="H97" s="67" t="s">
        <v>398</v>
      </c>
      <c r="I97" s="77"/>
      <c r="J97" s="77"/>
      <c r="K97" s="108"/>
      <c r="L97" s="77"/>
      <c r="M97" s="77"/>
      <c r="N97" s="77"/>
      <c r="O97" s="77"/>
      <c r="P97" s="77"/>
      <c r="Q97" s="77"/>
      <c r="R97" s="77"/>
      <c r="S97" s="77"/>
      <c r="T97" s="77"/>
      <c r="U97" s="77"/>
      <c r="V97" s="77"/>
      <c r="W97" s="77"/>
    </row>
    <row r="98" ht="21.75" customHeight="1" spans="1:23">
      <c r="A98" s="67" t="s">
        <v>593</v>
      </c>
      <c r="B98" s="67" t="s">
        <v>622</v>
      </c>
      <c r="C98" s="67" t="s">
        <v>623</v>
      </c>
      <c r="D98" s="67" t="s">
        <v>70</v>
      </c>
      <c r="E98" s="67" t="s">
        <v>116</v>
      </c>
      <c r="F98" s="67" t="s">
        <v>103</v>
      </c>
      <c r="G98" s="67" t="s">
        <v>397</v>
      </c>
      <c r="H98" s="67" t="s">
        <v>398</v>
      </c>
      <c r="I98" s="77"/>
      <c r="J98" s="77"/>
      <c r="K98" s="108"/>
      <c r="L98" s="77"/>
      <c r="M98" s="77"/>
      <c r="N98" s="77"/>
      <c r="O98" s="77"/>
      <c r="P98" s="77"/>
      <c r="Q98" s="77"/>
      <c r="R98" s="77"/>
      <c r="S98" s="77"/>
      <c r="T98" s="77"/>
      <c r="U98" s="77"/>
      <c r="V98" s="77"/>
      <c r="W98" s="77"/>
    </row>
    <row r="99" ht="21.75" customHeight="1" spans="1:23">
      <c r="A99" s="67" t="s">
        <v>593</v>
      </c>
      <c r="B99" s="67" t="s">
        <v>624</v>
      </c>
      <c r="C99" s="67" t="s">
        <v>625</v>
      </c>
      <c r="D99" s="67" t="s">
        <v>70</v>
      </c>
      <c r="E99" s="67" t="s">
        <v>116</v>
      </c>
      <c r="F99" s="67" t="s">
        <v>103</v>
      </c>
      <c r="G99" s="67" t="s">
        <v>397</v>
      </c>
      <c r="H99" s="67" t="s">
        <v>398</v>
      </c>
      <c r="I99" s="77"/>
      <c r="J99" s="77"/>
      <c r="K99" s="108"/>
      <c r="L99" s="77"/>
      <c r="M99" s="77"/>
      <c r="N99" s="77"/>
      <c r="O99" s="77"/>
      <c r="P99" s="77"/>
      <c r="Q99" s="77"/>
      <c r="R99" s="77"/>
      <c r="S99" s="77"/>
      <c r="T99" s="77"/>
      <c r="U99" s="77"/>
      <c r="V99" s="77"/>
      <c r="W99" s="77"/>
    </row>
    <row r="100" ht="21.75" customHeight="1" spans="1:23">
      <c r="A100" s="67" t="s">
        <v>593</v>
      </c>
      <c r="B100" s="67" t="s">
        <v>626</v>
      </c>
      <c r="C100" s="67" t="s">
        <v>627</v>
      </c>
      <c r="D100" s="67" t="s">
        <v>70</v>
      </c>
      <c r="E100" s="67" t="s">
        <v>116</v>
      </c>
      <c r="F100" s="67" t="s">
        <v>103</v>
      </c>
      <c r="G100" s="67" t="s">
        <v>397</v>
      </c>
      <c r="H100" s="67" t="s">
        <v>398</v>
      </c>
      <c r="I100" s="77"/>
      <c r="J100" s="77"/>
      <c r="K100" s="108"/>
      <c r="L100" s="77"/>
      <c r="M100" s="77"/>
      <c r="N100" s="77"/>
      <c r="O100" s="77"/>
      <c r="P100" s="77"/>
      <c r="Q100" s="77"/>
      <c r="R100" s="77"/>
      <c r="S100" s="77"/>
      <c r="T100" s="77"/>
      <c r="U100" s="77"/>
      <c r="V100" s="77"/>
      <c r="W100" s="77"/>
    </row>
    <row r="101" ht="21.75" customHeight="1" spans="1:23">
      <c r="A101" s="67" t="s">
        <v>593</v>
      </c>
      <c r="B101" s="67" t="s">
        <v>628</v>
      </c>
      <c r="C101" s="67" t="s">
        <v>629</v>
      </c>
      <c r="D101" s="67" t="s">
        <v>70</v>
      </c>
      <c r="E101" s="67" t="s">
        <v>116</v>
      </c>
      <c r="F101" s="67" t="s">
        <v>103</v>
      </c>
      <c r="G101" s="67" t="s">
        <v>397</v>
      </c>
      <c r="H101" s="67" t="s">
        <v>398</v>
      </c>
      <c r="I101" s="77"/>
      <c r="J101" s="77"/>
      <c r="K101" s="108"/>
      <c r="L101" s="77"/>
      <c r="M101" s="77"/>
      <c r="N101" s="77"/>
      <c r="O101" s="77"/>
      <c r="P101" s="77"/>
      <c r="Q101" s="77"/>
      <c r="R101" s="77"/>
      <c r="S101" s="77"/>
      <c r="T101" s="77"/>
      <c r="U101" s="77"/>
      <c r="V101" s="77"/>
      <c r="W101" s="77"/>
    </row>
    <row r="102" ht="21.75" customHeight="1" spans="1:23">
      <c r="A102" s="67" t="s">
        <v>593</v>
      </c>
      <c r="B102" s="67" t="s">
        <v>630</v>
      </c>
      <c r="C102" s="67" t="s">
        <v>631</v>
      </c>
      <c r="D102" s="67" t="s">
        <v>70</v>
      </c>
      <c r="E102" s="67" t="s">
        <v>325</v>
      </c>
      <c r="F102" s="67" t="s">
        <v>326</v>
      </c>
      <c r="G102" s="67" t="s">
        <v>397</v>
      </c>
      <c r="H102" s="67" t="s">
        <v>398</v>
      </c>
      <c r="I102" s="77"/>
      <c r="J102" s="77"/>
      <c r="K102" s="108"/>
      <c r="L102" s="77"/>
      <c r="M102" s="77"/>
      <c r="N102" s="77"/>
      <c r="O102" s="77"/>
      <c r="P102" s="77"/>
      <c r="Q102" s="77"/>
      <c r="R102" s="77"/>
      <c r="S102" s="77"/>
      <c r="T102" s="77"/>
      <c r="U102" s="77"/>
      <c r="V102" s="77"/>
      <c r="W102" s="77"/>
    </row>
    <row r="103" ht="21.75" customHeight="1" spans="1:23">
      <c r="A103" s="67" t="s">
        <v>593</v>
      </c>
      <c r="B103" s="67" t="s">
        <v>632</v>
      </c>
      <c r="C103" s="67" t="s">
        <v>633</v>
      </c>
      <c r="D103" s="67" t="s">
        <v>70</v>
      </c>
      <c r="E103" s="67" t="s">
        <v>116</v>
      </c>
      <c r="F103" s="67" t="s">
        <v>103</v>
      </c>
      <c r="G103" s="67" t="s">
        <v>397</v>
      </c>
      <c r="H103" s="67" t="s">
        <v>398</v>
      </c>
      <c r="I103" s="77"/>
      <c r="J103" s="77"/>
      <c r="K103" s="108"/>
      <c r="L103" s="77"/>
      <c r="M103" s="77"/>
      <c r="N103" s="77"/>
      <c r="O103" s="77"/>
      <c r="P103" s="77"/>
      <c r="Q103" s="77"/>
      <c r="R103" s="77"/>
      <c r="S103" s="77"/>
      <c r="T103" s="77"/>
      <c r="U103" s="77"/>
      <c r="V103" s="77"/>
      <c r="W103" s="77"/>
    </row>
    <row r="104" ht="21.75" customHeight="1" spans="1:23">
      <c r="A104" s="67" t="s">
        <v>593</v>
      </c>
      <c r="B104" s="67" t="s">
        <v>634</v>
      </c>
      <c r="C104" s="67" t="s">
        <v>635</v>
      </c>
      <c r="D104" s="67" t="s">
        <v>70</v>
      </c>
      <c r="E104" s="67" t="s">
        <v>116</v>
      </c>
      <c r="F104" s="67" t="s">
        <v>103</v>
      </c>
      <c r="G104" s="67" t="s">
        <v>397</v>
      </c>
      <c r="H104" s="67" t="s">
        <v>398</v>
      </c>
      <c r="I104" s="77"/>
      <c r="J104" s="77"/>
      <c r="K104" s="108"/>
      <c r="L104" s="77"/>
      <c r="M104" s="77"/>
      <c r="N104" s="77"/>
      <c r="O104" s="77"/>
      <c r="P104" s="77"/>
      <c r="Q104" s="77"/>
      <c r="R104" s="77"/>
      <c r="S104" s="77"/>
      <c r="T104" s="77"/>
      <c r="U104" s="77"/>
      <c r="V104" s="77"/>
      <c r="W104" s="77"/>
    </row>
    <row r="105" ht="21.75" customHeight="1" spans="1:23">
      <c r="A105" s="67" t="s">
        <v>593</v>
      </c>
      <c r="B105" s="67" t="s">
        <v>636</v>
      </c>
      <c r="C105" s="67" t="s">
        <v>637</v>
      </c>
      <c r="D105" s="67" t="s">
        <v>70</v>
      </c>
      <c r="E105" s="67" t="s">
        <v>116</v>
      </c>
      <c r="F105" s="67" t="s">
        <v>103</v>
      </c>
      <c r="G105" s="67" t="s">
        <v>397</v>
      </c>
      <c r="H105" s="67" t="s">
        <v>398</v>
      </c>
      <c r="I105" s="77"/>
      <c r="J105" s="77"/>
      <c r="K105" s="108"/>
      <c r="L105" s="77"/>
      <c r="M105" s="77"/>
      <c r="N105" s="77"/>
      <c r="O105" s="77"/>
      <c r="P105" s="77"/>
      <c r="Q105" s="77"/>
      <c r="R105" s="77"/>
      <c r="S105" s="77"/>
      <c r="T105" s="77"/>
      <c r="U105" s="77"/>
      <c r="V105" s="77"/>
      <c r="W105" s="77"/>
    </row>
    <row r="106" ht="21.75" customHeight="1" spans="1:23">
      <c r="A106" s="67" t="s">
        <v>593</v>
      </c>
      <c r="B106" s="67" t="s">
        <v>638</v>
      </c>
      <c r="C106" s="67" t="s">
        <v>639</v>
      </c>
      <c r="D106" s="67" t="s">
        <v>70</v>
      </c>
      <c r="E106" s="67" t="s">
        <v>116</v>
      </c>
      <c r="F106" s="67" t="s">
        <v>103</v>
      </c>
      <c r="G106" s="67" t="s">
        <v>397</v>
      </c>
      <c r="H106" s="67" t="s">
        <v>398</v>
      </c>
      <c r="I106" s="77">
        <v>30000</v>
      </c>
      <c r="J106" s="77">
        <v>30000</v>
      </c>
      <c r="K106" s="108">
        <v>30000</v>
      </c>
      <c r="L106" s="77"/>
      <c r="M106" s="77"/>
      <c r="N106" s="77"/>
      <c r="O106" s="77"/>
      <c r="P106" s="77"/>
      <c r="Q106" s="77"/>
      <c r="R106" s="77"/>
      <c r="S106" s="77"/>
      <c r="T106" s="77"/>
      <c r="U106" s="77"/>
      <c r="V106" s="77"/>
      <c r="W106" s="77"/>
    </row>
    <row r="107" ht="21.75" customHeight="1" spans="1:23">
      <c r="A107" s="67" t="s">
        <v>593</v>
      </c>
      <c r="B107" s="67" t="s">
        <v>640</v>
      </c>
      <c r="C107" s="67" t="s">
        <v>641</v>
      </c>
      <c r="D107" s="67" t="s">
        <v>70</v>
      </c>
      <c r="E107" s="67" t="s">
        <v>221</v>
      </c>
      <c r="F107" s="67" t="s">
        <v>103</v>
      </c>
      <c r="G107" s="67" t="s">
        <v>397</v>
      </c>
      <c r="H107" s="67" t="s">
        <v>398</v>
      </c>
      <c r="I107" s="77">
        <v>14000</v>
      </c>
      <c r="J107" s="77">
        <v>14000</v>
      </c>
      <c r="K107" s="108">
        <v>14000</v>
      </c>
      <c r="L107" s="77"/>
      <c r="M107" s="77"/>
      <c r="N107" s="77"/>
      <c r="O107" s="77"/>
      <c r="P107" s="77"/>
      <c r="Q107" s="77"/>
      <c r="R107" s="77"/>
      <c r="S107" s="77"/>
      <c r="T107" s="77"/>
      <c r="U107" s="77"/>
      <c r="V107" s="77"/>
      <c r="W107" s="77"/>
    </row>
    <row r="108" ht="21.75" customHeight="1" spans="1:23">
      <c r="A108" s="67" t="s">
        <v>593</v>
      </c>
      <c r="B108" s="67" t="s">
        <v>642</v>
      </c>
      <c r="C108" s="67" t="s">
        <v>643</v>
      </c>
      <c r="D108" s="67" t="s">
        <v>70</v>
      </c>
      <c r="E108" s="67" t="s">
        <v>221</v>
      </c>
      <c r="F108" s="67" t="s">
        <v>103</v>
      </c>
      <c r="G108" s="67" t="s">
        <v>397</v>
      </c>
      <c r="H108" s="67" t="s">
        <v>398</v>
      </c>
      <c r="I108" s="77">
        <v>28000</v>
      </c>
      <c r="J108" s="77">
        <v>28000</v>
      </c>
      <c r="K108" s="108">
        <v>28000</v>
      </c>
      <c r="L108" s="77"/>
      <c r="M108" s="77"/>
      <c r="N108" s="77"/>
      <c r="O108" s="77"/>
      <c r="P108" s="77"/>
      <c r="Q108" s="77"/>
      <c r="R108" s="77"/>
      <c r="S108" s="77"/>
      <c r="T108" s="77"/>
      <c r="U108" s="77"/>
      <c r="V108" s="77"/>
      <c r="W108" s="77"/>
    </row>
    <row r="109" ht="21.75" customHeight="1" spans="1:23">
      <c r="A109" s="67" t="s">
        <v>593</v>
      </c>
      <c r="B109" s="67" t="s">
        <v>644</v>
      </c>
      <c r="C109" s="67" t="s">
        <v>645</v>
      </c>
      <c r="D109" s="67" t="s">
        <v>70</v>
      </c>
      <c r="E109" s="67" t="s">
        <v>221</v>
      </c>
      <c r="F109" s="67" t="s">
        <v>103</v>
      </c>
      <c r="G109" s="67" t="s">
        <v>397</v>
      </c>
      <c r="H109" s="67" t="s">
        <v>398</v>
      </c>
      <c r="I109" s="77">
        <v>100000</v>
      </c>
      <c r="J109" s="77">
        <v>100000</v>
      </c>
      <c r="K109" s="108">
        <v>100000</v>
      </c>
      <c r="L109" s="77"/>
      <c r="M109" s="77"/>
      <c r="N109" s="77"/>
      <c r="O109" s="77"/>
      <c r="P109" s="77"/>
      <c r="Q109" s="77"/>
      <c r="R109" s="77"/>
      <c r="S109" s="77"/>
      <c r="T109" s="77"/>
      <c r="U109" s="77"/>
      <c r="V109" s="77"/>
      <c r="W109" s="77"/>
    </row>
    <row r="110" ht="18.75" customHeight="1" spans="1:23">
      <c r="A110" s="32" t="s">
        <v>327</v>
      </c>
      <c r="B110" s="33"/>
      <c r="C110" s="33"/>
      <c r="D110" s="33"/>
      <c r="E110" s="33"/>
      <c r="F110" s="33"/>
      <c r="G110" s="33"/>
      <c r="H110" s="34"/>
      <c r="I110" s="77">
        <v>13544723.55</v>
      </c>
      <c r="J110" s="77">
        <v>12323046.35</v>
      </c>
      <c r="K110" s="108">
        <v>12323046.35</v>
      </c>
      <c r="L110" s="77">
        <v>850000</v>
      </c>
      <c r="M110" s="77"/>
      <c r="N110" s="77">
        <v>370157.2</v>
      </c>
      <c r="O110" s="77"/>
      <c r="P110" s="77">
        <v>1520</v>
      </c>
      <c r="Q110" s="77"/>
      <c r="R110" s="77"/>
      <c r="S110" s="77"/>
      <c r="T110" s="77"/>
      <c r="U110" s="77"/>
      <c r="V110" s="77"/>
      <c r="W110" s="77"/>
    </row>
  </sheetData>
  <mergeCells count="28">
    <mergeCell ref="A2:W2"/>
    <mergeCell ref="A3:H3"/>
    <mergeCell ref="J4:M4"/>
    <mergeCell ref="N4:P4"/>
    <mergeCell ref="R4:W4"/>
    <mergeCell ref="A110:H1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272"/>
  <sheetViews>
    <sheetView showZeros="0" workbookViewId="0">
      <selection activeCell="B7" sqref="B7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ht="18" customHeight="1" spans="10:10">
      <c r="J1" s="2" t="s">
        <v>646</v>
      </c>
    </row>
    <row r="2" ht="39.75" customHeight="1" spans="1:10">
      <c r="A2" s="63" t="str">
        <f>"2025"&amp;"年部门项目支出绩效目标表"</f>
        <v>2025年部门项目支出绩效目标表</v>
      </c>
      <c r="B2" s="3"/>
      <c r="C2" s="3"/>
      <c r="D2" s="3"/>
      <c r="E2" s="3"/>
      <c r="F2" s="64"/>
      <c r="G2" s="3"/>
      <c r="H2" s="64"/>
      <c r="I2" s="64"/>
      <c r="J2" s="3"/>
    </row>
    <row r="3" ht="17.25" customHeight="1" spans="1:1">
      <c r="A3" s="4" t="str">
        <f>"单位名称："&amp;"寻甸回族彝族自治县柯渡镇人民政府"</f>
        <v>单位名称：寻甸回族彝族自治县柯渡镇人民政府</v>
      </c>
    </row>
    <row r="4" ht="44.25" customHeight="1" spans="1:10">
      <c r="A4" s="65" t="s">
        <v>339</v>
      </c>
      <c r="B4" s="65" t="s">
        <v>647</v>
      </c>
      <c r="C4" s="65" t="s">
        <v>648</v>
      </c>
      <c r="D4" s="65" t="s">
        <v>649</v>
      </c>
      <c r="E4" s="65" t="s">
        <v>650</v>
      </c>
      <c r="F4" s="66" t="s">
        <v>651</v>
      </c>
      <c r="G4" s="65" t="s">
        <v>652</v>
      </c>
      <c r="H4" s="66" t="s">
        <v>653</v>
      </c>
      <c r="I4" s="66" t="s">
        <v>654</v>
      </c>
      <c r="J4" s="65" t="s">
        <v>655</v>
      </c>
    </row>
    <row r="5" ht="18.75" customHeight="1" spans="1:10">
      <c r="A5" s="135">
        <v>1</v>
      </c>
      <c r="B5" s="135">
        <v>2</v>
      </c>
      <c r="C5" s="135">
        <v>3</v>
      </c>
      <c r="D5" s="135">
        <v>4</v>
      </c>
      <c r="E5" s="135">
        <v>5</v>
      </c>
      <c r="F5" s="35">
        <v>6</v>
      </c>
      <c r="G5" s="135">
        <v>7</v>
      </c>
      <c r="H5" s="35">
        <v>8</v>
      </c>
      <c r="I5" s="35">
        <v>9</v>
      </c>
      <c r="J5" s="135">
        <v>10</v>
      </c>
    </row>
    <row r="6" ht="42" customHeight="1" spans="1:10">
      <c r="A6" s="29" t="s">
        <v>70</v>
      </c>
      <c r="B6" s="67"/>
      <c r="C6" s="67"/>
      <c r="D6" s="67"/>
      <c r="E6" s="53"/>
      <c r="F6" s="68"/>
      <c r="G6" s="53"/>
      <c r="H6" s="68"/>
      <c r="I6" s="68"/>
      <c r="J6" s="53"/>
    </row>
    <row r="7" ht="42" customHeight="1" spans="1:10">
      <c r="A7" s="136" t="s">
        <v>70</v>
      </c>
      <c r="B7" s="20"/>
      <c r="C7" s="20"/>
      <c r="D7" s="20"/>
      <c r="E7" s="29"/>
      <c r="F7" s="20"/>
      <c r="G7" s="29"/>
      <c r="H7" s="20"/>
      <c r="I7" s="20"/>
      <c r="J7" s="29"/>
    </row>
    <row r="8" ht="42" customHeight="1" spans="1:10">
      <c r="A8" s="137" t="s">
        <v>511</v>
      </c>
      <c r="B8" s="20" t="s">
        <v>511</v>
      </c>
      <c r="C8" s="20" t="s">
        <v>656</v>
      </c>
      <c r="D8" s="20" t="s">
        <v>657</v>
      </c>
      <c r="E8" s="29" t="s">
        <v>658</v>
      </c>
      <c r="F8" s="20" t="s">
        <v>659</v>
      </c>
      <c r="G8" s="29" t="s">
        <v>660</v>
      </c>
      <c r="H8" s="20" t="s">
        <v>661</v>
      </c>
      <c r="I8" s="20" t="s">
        <v>662</v>
      </c>
      <c r="J8" s="29" t="s">
        <v>663</v>
      </c>
    </row>
    <row r="9" ht="42" customHeight="1" spans="1:10">
      <c r="A9" s="137" t="s">
        <v>511</v>
      </c>
      <c r="B9" s="20" t="s">
        <v>511</v>
      </c>
      <c r="C9" s="20" t="s">
        <v>664</v>
      </c>
      <c r="D9" s="20" t="s">
        <v>665</v>
      </c>
      <c r="E9" s="29" t="s">
        <v>666</v>
      </c>
      <c r="F9" s="20" t="s">
        <v>667</v>
      </c>
      <c r="G9" s="29" t="s">
        <v>668</v>
      </c>
      <c r="H9" s="20" t="s">
        <v>669</v>
      </c>
      <c r="I9" s="20" t="s">
        <v>662</v>
      </c>
      <c r="J9" s="29" t="s">
        <v>663</v>
      </c>
    </row>
    <row r="10" ht="42" customHeight="1" spans="1:10">
      <c r="A10" s="137" t="s">
        <v>511</v>
      </c>
      <c r="B10" s="20" t="s">
        <v>511</v>
      </c>
      <c r="C10" s="20" t="s">
        <v>670</v>
      </c>
      <c r="D10" s="20" t="s">
        <v>671</v>
      </c>
      <c r="E10" s="29" t="s">
        <v>672</v>
      </c>
      <c r="F10" s="20" t="s">
        <v>667</v>
      </c>
      <c r="G10" s="29" t="s">
        <v>668</v>
      </c>
      <c r="H10" s="20" t="s">
        <v>669</v>
      </c>
      <c r="I10" s="20" t="s">
        <v>662</v>
      </c>
      <c r="J10" s="29" t="s">
        <v>663</v>
      </c>
    </row>
    <row r="11" ht="42" customHeight="1" spans="1:10">
      <c r="A11" s="137" t="s">
        <v>469</v>
      </c>
      <c r="B11" s="20" t="s">
        <v>469</v>
      </c>
      <c r="C11" s="20" t="s">
        <v>656</v>
      </c>
      <c r="D11" s="20" t="s">
        <v>657</v>
      </c>
      <c r="E11" s="29" t="s">
        <v>658</v>
      </c>
      <c r="F11" s="20" t="s">
        <v>659</v>
      </c>
      <c r="G11" s="29" t="s">
        <v>673</v>
      </c>
      <c r="H11" s="20" t="s">
        <v>661</v>
      </c>
      <c r="I11" s="20" t="s">
        <v>662</v>
      </c>
      <c r="J11" s="29" t="s">
        <v>469</v>
      </c>
    </row>
    <row r="12" ht="42" customHeight="1" spans="1:10">
      <c r="A12" s="137" t="s">
        <v>469</v>
      </c>
      <c r="B12" s="20" t="s">
        <v>469</v>
      </c>
      <c r="C12" s="20" t="s">
        <v>664</v>
      </c>
      <c r="D12" s="20" t="s">
        <v>665</v>
      </c>
      <c r="E12" s="29" t="s">
        <v>666</v>
      </c>
      <c r="F12" s="20" t="s">
        <v>667</v>
      </c>
      <c r="G12" s="29" t="s">
        <v>668</v>
      </c>
      <c r="H12" s="20" t="s">
        <v>669</v>
      </c>
      <c r="I12" s="20" t="s">
        <v>662</v>
      </c>
      <c r="J12" s="29" t="s">
        <v>674</v>
      </c>
    </row>
    <row r="13" ht="42" customHeight="1" spans="1:10">
      <c r="A13" s="137" t="s">
        <v>469</v>
      </c>
      <c r="B13" s="20" t="s">
        <v>469</v>
      </c>
      <c r="C13" s="20" t="s">
        <v>670</v>
      </c>
      <c r="D13" s="20" t="s">
        <v>671</v>
      </c>
      <c r="E13" s="29" t="s">
        <v>672</v>
      </c>
      <c r="F13" s="20" t="s">
        <v>667</v>
      </c>
      <c r="G13" s="29" t="s">
        <v>668</v>
      </c>
      <c r="H13" s="20" t="s">
        <v>669</v>
      </c>
      <c r="I13" s="20" t="s">
        <v>662</v>
      </c>
      <c r="J13" s="29" t="s">
        <v>674</v>
      </c>
    </row>
    <row r="14" ht="42" customHeight="1" spans="1:10">
      <c r="A14" s="137" t="s">
        <v>574</v>
      </c>
      <c r="B14" s="20" t="s">
        <v>675</v>
      </c>
      <c r="C14" s="20" t="s">
        <v>656</v>
      </c>
      <c r="D14" s="20" t="s">
        <v>657</v>
      </c>
      <c r="E14" s="29" t="s">
        <v>658</v>
      </c>
      <c r="F14" s="20" t="s">
        <v>659</v>
      </c>
      <c r="G14" s="29" t="s">
        <v>676</v>
      </c>
      <c r="H14" s="20" t="s">
        <v>661</v>
      </c>
      <c r="I14" s="20" t="s">
        <v>662</v>
      </c>
      <c r="J14" s="29" t="s">
        <v>677</v>
      </c>
    </row>
    <row r="15" ht="42" customHeight="1" spans="1:10">
      <c r="A15" s="137" t="s">
        <v>574</v>
      </c>
      <c r="B15" s="20" t="s">
        <v>675</v>
      </c>
      <c r="C15" s="20" t="s">
        <v>664</v>
      </c>
      <c r="D15" s="20" t="s">
        <v>665</v>
      </c>
      <c r="E15" s="29" t="s">
        <v>666</v>
      </c>
      <c r="F15" s="20" t="s">
        <v>667</v>
      </c>
      <c r="G15" s="29" t="s">
        <v>668</v>
      </c>
      <c r="H15" s="20" t="s">
        <v>669</v>
      </c>
      <c r="I15" s="20" t="s">
        <v>662</v>
      </c>
      <c r="J15" s="29" t="s">
        <v>677</v>
      </c>
    </row>
    <row r="16" ht="42" customHeight="1" spans="1:10">
      <c r="A16" s="137" t="s">
        <v>574</v>
      </c>
      <c r="B16" s="20" t="s">
        <v>675</v>
      </c>
      <c r="C16" s="20" t="s">
        <v>670</v>
      </c>
      <c r="D16" s="20" t="s">
        <v>671</v>
      </c>
      <c r="E16" s="29" t="s">
        <v>672</v>
      </c>
      <c r="F16" s="20" t="s">
        <v>667</v>
      </c>
      <c r="G16" s="29" t="s">
        <v>668</v>
      </c>
      <c r="H16" s="20" t="s">
        <v>669</v>
      </c>
      <c r="I16" s="20" t="s">
        <v>662</v>
      </c>
      <c r="J16" s="29" t="s">
        <v>677</v>
      </c>
    </row>
    <row r="17" ht="42" customHeight="1" spans="1:10">
      <c r="A17" s="137" t="s">
        <v>576</v>
      </c>
      <c r="B17" s="20" t="s">
        <v>678</v>
      </c>
      <c r="C17" s="20" t="s">
        <v>656</v>
      </c>
      <c r="D17" s="20" t="s">
        <v>657</v>
      </c>
      <c r="E17" s="29" t="s">
        <v>658</v>
      </c>
      <c r="F17" s="20" t="s">
        <v>659</v>
      </c>
      <c r="G17" s="29" t="s">
        <v>679</v>
      </c>
      <c r="H17" s="20" t="s">
        <v>661</v>
      </c>
      <c r="I17" s="20" t="s">
        <v>662</v>
      </c>
      <c r="J17" s="29" t="s">
        <v>680</v>
      </c>
    </row>
    <row r="18" ht="42" customHeight="1" spans="1:10">
      <c r="A18" s="137" t="s">
        <v>576</v>
      </c>
      <c r="B18" s="20" t="s">
        <v>678</v>
      </c>
      <c r="C18" s="20" t="s">
        <v>664</v>
      </c>
      <c r="D18" s="20" t="s">
        <v>665</v>
      </c>
      <c r="E18" s="29" t="s">
        <v>666</v>
      </c>
      <c r="F18" s="20" t="s">
        <v>667</v>
      </c>
      <c r="G18" s="29" t="s">
        <v>668</v>
      </c>
      <c r="H18" s="20" t="s">
        <v>669</v>
      </c>
      <c r="I18" s="20" t="s">
        <v>662</v>
      </c>
      <c r="J18" s="29" t="s">
        <v>680</v>
      </c>
    </row>
    <row r="19" ht="42" customHeight="1" spans="1:10">
      <c r="A19" s="137" t="s">
        <v>576</v>
      </c>
      <c r="B19" s="20" t="s">
        <v>678</v>
      </c>
      <c r="C19" s="20" t="s">
        <v>670</v>
      </c>
      <c r="D19" s="20" t="s">
        <v>671</v>
      </c>
      <c r="E19" s="29" t="s">
        <v>672</v>
      </c>
      <c r="F19" s="20" t="s">
        <v>667</v>
      </c>
      <c r="G19" s="29" t="s">
        <v>668</v>
      </c>
      <c r="H19" s="20" t="s">
        <v>669</v>
      </c>
      <c r="I19" s="20" t="s">
        <v>662</v>
      </c>
      <c r="J19" s="29" t="s">
        <v>680</v>
      </c>
    </row>
    <row r="20" ht="42" customHeight="1" spans="1:10">
      <c r="A20" s="137" t="s">
        <v>570</v>
      </c>
      <c r="B20" s="20" t="s">
        <v>681</v>
      </c>
      <c r="C20" s="20" t="s">
        <v>656</v>
      </c>
      <c r="D20" s="20" t="s">
        <v>657</v>
      </c>
      <c r="E20" s="29" t="s">
        <v>658</v>
      </c>
      <c r="F20" s="20" t="s">
        <v>659</v>
      </c>
      <c r="G20" s="29" t="s">
        <v>682</v>
      </c>
      <c r="H20" s="20" t="s">
        <v>661</v>
      </c>
      <c r="I20" s="20" t="s">
        <v>662</v>
      </c>
      <c r="J20" s="29" t="s">
        <v>683</v>
      </c>
    </row>
    <row r="21" ht="42" customHeight="1" spans="1:10">
      <c r="A21" s="137" t="s">
        <v>570</v>
      </c>
      <c r="B21" s="20" t="s">
        <v>681</v>
      </c>
      <c r="C21" s="20" t="s">
        <v>664</v>
      </c>
      <c r="D21" s="20" t="s">
        <v>665</v>
      </c>
      <c r="E21" s="29" t="s">
        <v>666</v>
      </c>
      <c r="F21" s="20" t="s">
        <v>667</v>
      </c>
      <c r="G21" s="29" t="s">
        <v>668</v>
      </c>
      <c r="H21" s="20" t="s">
        <v>669</v>
      </c>
      <c r="I21" s="20" t="s">
        <v>662</v>
      </c>
      <c r="J21" s="29" t="s">
        <v>683</v>
      </c>
    </row>
    <row r="22" ht="42" customHeight="1" spans="1:10">
      <c r="A22" s="137" t="s">
        <v>570</v>
      </c>
      <c r="B22" s="20" t="s">
        <v>681</v>
      </c>
      <c r="C22" s="20" t="s">
        <v>670</v>
      </c>
      <c r="D22" s="20" t="s">
        <v>671</v>
      </c>
      <c r="E22" s="29" t="s">
        <v>672</v>
      </c>
      <c r="F22" s="20" t="s">
        <v>667</v>
      </c>
      <c r="G22" s="29" t="s">
        <v>668</v>
      </c>
      <c r="H22" s="20" t="s">
        <v>669</v>
      </c>
      <c r="I22" s="20" t="s">
        <v>662</v>
      </c>
      <c r="J22" s="29" t="s">
        <v>683</v>
      </c>
    </row>
    <row r="23" ht="42" customHeight="1" spans="1:10">
      <c r="A23" s="137" t="s">
        <v>552</v>
      </c>
      <c r="B23" s="20" t="s">
        <v>684</v>
      </c>
      <c r="C23" s="20" t="s">
        <v>656</v>
      </c>
      <c r="D23" s="20" t="s">
        <v>657</v>
      </c>
      <c r="E23" s="29" t="s">
        <v>658</v>
      </c>
      <c r="F23" s="20" t="s">
        <v>659</v>
      </c>
      <c r="G23" s="29" t="s">
        <v>685</v>
      </c>
      <c r="H23" s="20" t="s">
        <v>661</v>
      </c>
      <c r="I23" s="20" t="s">
        <v>662</v>
      </c>
      <c r="J23" s="29" t="s">
        <v>686</v>
      </c>
    </row>
    <row r="24" ht="42" customHeight="1" spans="1:10">
      <c r="A24" s="137" t="s">
        <v>552</v>
      </c>
      <c r="B24" s="20" t="s">
        <v>684</v>
      </c>
      <c r="C24" s="20" t="s">
        <v>664</v>
      </c>
      <c r="D24" s="20" t="s">
        <v>665</v>
      </c>
      <c r="E24" s="29" t="s">
        <v>666</v>
      </c>
      <c r="F24" s="20" t="s">
        <v>667</v>
      </c>
      <c r="G24" s="29" t="s">
        <v>668</v>
      </c>
      <c r="H24" s="20" t="s">
        <v>669</v>
      </c>
      <c r="I24" s="20" t="s">
        <v>662</v>
      </c>
      <c r="J24" s="29" t="s">
        <v>686</v>
      </c>
    </row>
    <row r="25" ht="42" customHeight="1" spans="1:10">
      <c r="A25" s="137" t="s">
        <v>552</v>
      </c>
      <c r="B25" s="20" t="s">
        <v>684</v>
      </c>
      <c r="C25" s="20" t="s">
        <v>670</v>
      </c>
      <c r="D25" s="20" t="s">
        <v>671</v>
      </c>
      <c r="E25" s="29" t="s">
        <v>672</v>
      </c>
      <c r="F25" s="20" t="s">
        <v>667</v>
      </c>
      <c r="G25" s="29" t="s">
        <v>668</v>
      </c>
      <c r="H25" s="20" t="s">
        <v>669</v>
      </c>
      <c r="I25" s="20" t="s">
        <v>662</v>
      </c>
      <c r="J25" s="29" t="s">
        <v>686</v>
      </c>
    </row>
    <row r="26" ht="42" customHeight="1" spans="1:10">
      <c r="A26" s="137" t="s">
        <v>588</v>
      </c>
      <c r="B26" s="20" t="s">
        <v>687</v>
      </c>
      <c r="C26" s="20" t="s">
        <v>656</v>
      </c>
      <c r="D26" s="20" t="s">
        <v>657</v>
      </c>
      <c r="E26" s="29" t="s">
        <v>688</v>
      </c>
      <c r="F26" s="20" t="s">
        <v>659</v>
      </c>
      <c r="G26" s="29" t="s">
        <v>689</v>
      </c>
      <c r="H26" s="20" t="s">
        <v>669</v>
      </c>
      <c r="I26" s="20" t="s">
        <v>662</v>
      </c>
      <c r="J26" s="29" t="s">
        <v>690</v>
      </c>
    </row>
    <row r="27" ht="42" customHeight="1" spans="1:10">
      <c r="A27" s="137" t="s">
        <v>588</v>
      </c>
      <c r="B27" s="20" t="s">
        <v>687</v>
      </c>
      <c r="C27" s="20" t="s">
        <v>656</v>
      </c>
      <c r="D27" s="20" t="s">
        <v>691</v>
      </c>
      <c r="E27" s="29" t="s">
        <v>692</v>
      </c>
      <c r="F27" s="20" t="s">
        <v>659</v>
      </c>
      <c r="G27" s="29" t="s">
        <v>693</v>
      </c>
      <c r="H27" s="20" t="s">
        <v>669</v>
      </c>
      <c r="I27" s="20" t="s">
        <v>662</v>
      </c>
      <c r="J27" s="29" t="s">
        <v>690</v>
      </c>
    </row>
    <row r="28" ht="42" customHeight="1" spans="1:10">
      <c r="A28" s="137" t="s">
        <v>588</v>
      </c>
      <c r="B28" s="20" t="s">
        <v>687</v>
      </c>
      <c r="C28" s="20" t="s">
        <v>656</v>
      </c>
      <c r="D28" s="20" t="s">
        <v>691</v>
      </c>
      <c r="E28" s="29" t="s">
        <v>694</v>
      </c>
      <c r="F28" s="20" t="s">
        <v>659</v>
      </c>
      <c r="G28" s="29" t="s">
        <v>689</v>
      </c>
      <c r="H28" s="20" t="s">
        <v>669</v>
      </c>
      <c r="I28" s="20" t="s">
        <v>662</v>
      </c>
      <c r="J28" s="29" t="s">
        <v>690</v>
      </c>
    </row>
    <row r="29" ht="42" customHeight="1" spans="1:10">
      <c r="A29" s="137" t="s">
        <v>588</v>
      </c>
      <c r="B29" s="20" t="s">
        <v>687</v>
      </c>
      <c r="C29" s="20" t="s">
        <v>656</v>
      </c>
      <c r="D29" s="20" t="s">
        <v>691</v>
      </c>
      <c r="E29" s="29" t="s">
        <v>695</v>
      </c>
      <c r="F29" s="20" t="s">
        <v>659</v>
      </c>
      <c r="G29" s="29" t="s">
        <v>693</v>
      </c>
      <c r="H29" s="20" t="s">
        <v>669</v>
      </c>
      <c r="I29" s="20" t="s">
        <v>662</v>
      </c>
      <c r="J29" s="29" t="s">
        <v>690</v>
      </c>
    </row>
    <row r="30" ht="42" customHeight="1" spans="1:10">
      <c r="A30" s="137" t="s">
        <v>588</v>
      </c>
      <c r="B30" s="20" t="s">
        <v>687</v>
      </c>
      <c r="C30" s="20" t="s">
        <v>656</v>
      </c>
      <c r="D30" s="20" t="s">
        <v>696</v>
      </c>
      <c r="E30" s="29" t="s">
        <v>697</v>
      </c>
      <c r="F30" s="20" t="s">
        <v>659</v>
      </c>
      <c r="G30" s="29" t="s">
        <v>698</v>
      </c>
      <c r="H30" s="20" t="s">
        <v>699</v>
      </c>
      <c r="I30" s="20" t="s">
        <v>662</v>
      </c>
      <c r="J30" s="29" t="s">
        <v>690</v>
      </c>
    </row>
    <row r="31" ht="42" customHeight="1" spans="1:10">
      <c r="A31" s="137" t="s">
        <v>588</v>
      </c>
      <c r="B31" s="20" t="s">
        <v>687</v>
      </c>
      <c r="C31" s="20" t="s">
        <v>656</v>
      </c>
      <c r="D31" s="20" t="s">
        <v>696</v>
      </c>
      <c r="E31" s="29" t="s">
        <v>700</v>
      </c>
      <c r="F31" s="20" t="s">
        <v>659</v>
      </c>
      <c r="G31" s="29" t="s">
        <v>701</v>
      </c>
      <c r="H31" s="20" t="s">
        <v>699</v>
      </c>
      <c r="I31" s="20" t="s">
        <v>662</v>
      </c>
      <c r="J31" s="29" t="s">
        <v>690</v>
      </c>
    </row>
    <row r="32" ht="42" customHeight="1" spans="1:10">
      <c r="A32" s="137" t="s">
        <v>588</v>
      </c>
      <c r="B32" s="20" t="s">
        <v>687</v>
      </c>
      <c r="C32" s="20" t="s">
        <v>664</v>
      </c>
      <c r="D32" s="20" t="s">
        <v>665</v>
      </c>
      <c r="E32" s="29" t="s">
        <v>666</v>
      </c>
      <c r="F32" s="20" t="s">
        <v>667</v>
      </c>
      <c r="G32" s="29" t="s">
        <v>668</v>
      </c>
      <c r="H32" s="20" t="s">
        <v>669</v>
      </c>
      <c r="I32" s="20" t="s">
        <v>662</v>
      </c>
      <c r="J32" s="29" t="s">
        <v>690</v>
      </c>
    </row>
    <row r="33" ht="42" customHeight="1" spans="1:10">
      <c r="A33" s="137" t="s">
        <v>588</v>
      </c>
      <c r="B33" s="20" t="s">
        <v>687</v>
      </c>
      <c r="C33" s="20" t="s">
        <v>670</v>
      </c>
      <c r="D33" s="20" t="s">
        <v>671</v>
      </c>
      <c r="E33" s="29" t="s">
        <v>702</v>
      </c>
      <c r="F33" s="20" t="s">
        <v>667</v>
      </c>
      <c r="G33" s="29" t="s">
        <v>703</v>
      </c>
      <c r="H33" s="20" t="s">
        <v>669</v>
      </c>
      <c r="I33" s="20" t="s">
        <v>662</v>
      </c>
      <c r="J33" s="29" t="s">
        <v>690</v>
      </c>
    </row>
    <row r="34" ht="42" customHeight="1" spans="1:10">
      <c r="A34" s="137" t="s">
        <v>479</v>
      </c>
      <c r="B34" s="20" t="s">
        <v>479</v>
      </c>
      <c r="C34" s="20" t="s">
        <v>656</v>
      </c>
      <c r="D34" s="20" t="s">
        <v>657</v>
      </c>
      <c r="E34" s="29" t="s">
        <v>658</v>
      </c>
      <c r="F34" s="20" t="s">
        <v>659</v>
      </c>
      <c r="G34" s="29" t="s">
        <v>704</v>
      </c>
      <c r="H34" s="20" t="s">
        <v>661</v>
      </c>
      <c r="I34" s="20" t="s">
        <v>662</v>
      </c>
      <c r="J34" s="29" t="s">
        <v>705</v>
      </c>
    </row>
    <row r="35" ht="42" customHeight="1" spans="1:10">
      <c r="A35" s="137" t="s">
        <v>479</v>
      </c>
      <c r="B35" s="20" t="s">
        <v>479</v>
      </c>
      <c r="C35" s="20" t="s">
        <v>664</v>
      </c>
      <c r="D35" s="20" t="s">
        <v>665</v>
      </c>
      <c r="E35" s="29" t="s">
        <v>666</v>
      </c>
      <c r="F35" s="20" t="s">
        <v>667</v>
      </c>
      <c r="G35" s="29" t="s">
        <v>668</v>
      </c>
      <c r="H35" s="20" t="s">
        <v>669</v>
      </c>
      <c r="I35" s="20" t="s">
        <v>662</v>
      </c>
      <c r="J35" s="29" t="s">
        <v>705</v>
      </c>
    </row>
    <row r="36" ht="42" customHeight="1" spans="1:10">
      <c r="A36" s="137" t="s">
        <v>479</v>
      </c>
      <c r="B36" s="20" t="s">
        <v>479</v>
      </c>
      <c r="C36" s="20" t="s">
        <v>670</v>
      </c>
      <c r="D36" s="20" t="s">
        <v>671</v>
      </c>
      <c r="E36" s="29" t="s">
        <v>672</v>
      </c>
      <c r="F36" s="20" t="s">
        <v>667</v>
      </c>
      <c r="G36" s="29" t="s">
        <v>668</v>
      </c>
      <c r="H36" s="20" t="s">
        <v>669</v>
      </c>
      <c r="I36" s="20" t="s">
        <v>662</v>
      </c>
      <c r="J36" s="29" t="s">
        <v>705</v>
      </c>
    </row>
    <row r="37" ht="42" customHeight="1" spans="1:10">
      <c r="A37" s="137" t="s">
        <v>515</v>
      </c>
      <c r="B37" s="20" t="s">
        <v>706</v>
      </c>
      <c r="C37" s="20" t="s">
        <v>656</v>
      </c>
      <c r="D37" s="20" t="s">
        <v>657</v>
      </c>
      <c r="E37" s="29" t="s">
        <v>658</v>
      </c>
      <c r="F37" s="20" t="s">
        <v>659</v>
      </c>
      <c r="G37" s="29" t="s">
        <v>707</v>
      </c>
      <c r="H37" s="20" t="s">
        <v>661</v>
      </c>
      <c r="I37" s="20" t="s">
        <v>662</v>
      </c>
      <c r="J37" s="29" t="s">
        <v>708</v>
      </c>
    </row>
    <row r="38" ht="42" customHeight="1" spans="1:10">
      <c r="A38" s="137" t="s">
        <v>515</v>
      </c>
      <c r="B38" s="20" t="s">
        <v>706</v>
      </c>
      <c r="C38" s="20" t="s">
        <v>664</v>
      </c>
      <c r="D38" s="20" t="s">
        <v>665</v>
      </c>
      <c r="E38" s="29" t="s">
        <v>666</v>
      </c>
      <c r="F38" s="20" t="s">
        <v>667</v>
      </c>
      <c r="G38" s="29" t="s">
        <v>668</v>
      </c>
      <c r="H38" s="20" t="s">
        <v>669</v>
      </c>
      <c r="I38" s="20" t="s">
        <v>662</v>
      </c>
      <c r="J38" s="29" t="s">
        <v>708</v>
      </c>
    </row>
    <row r="39" ht="42" customHeight="1" spans="1:10">
      <c r="A39" s="137" t="s">
        <v>515</v>
      </c>
      <c r="B39" s="20" t="s">
        <v>706</v>
      </c>
      <c r="C39" s="20" t="s">
        <v>670</v>
      </c>
      <c r="D39" s="20" t="s">
        <v>671</v>
      </c>
      <c r="E39" s="29" t="s">
        <v>672</v>
      </c>
      <c r="F39" s="20" t="s">
        <v>667</v>
      </c>
      <c r="G39" s="29" t="s">
        <v>668</v>
      </c>
      <c r="H39" s="20" t="s">
        <v>669</v>
      </c>
      <c r="I39" s="20" t="s">
        <v>662</v>
      </c>
      <c r="J39" s="29" t="s">
        <v>708</v>
      </c>
    </row>
    <row r="40" ht="42" customHeight="1" spans="1:10">
      <c r="A40" s="137" t="s">
        <v>497</v>
      </c>
      <c r="B40" s="20" t="s">
        <v>497</v>
      </c>
      <c r="C40" s="20" t="s">
        <v>656</v>
      </c>
      <c r="D40" s="20" t="s">
        <v>657</v>
      </c>
      <c r="E40" s="29" t="s">
        <v>658</v>
      </c>
      <c r="F40" s="20" t="s">
        <v>659</v>
      </c>
      <c r="G40" s="29" t="s">
        <v>709</v>
      </c>
      <c r="H40" s="20" t="s">
        <v>661</v>
      </c>
      <c r="I40" s="20" t="s">
        <v>662</v>
      </c>
      <c r="J40" s="29" t="s">
        <v>710</v>
      </c>
    </row>
    <row r="41" ht="42" customHeight="1" spans="1:10">
      <c r="A41" s="137" t="s">
        <v>497</v>
      </c>
      <c r="B41" s="20" t="s">
        <v>497</v>
      </c>
      <c r="C41" s="20" t="s">
        <v>664</v>
      </c>
      <c r="D41" s="20" t="s">
        <v>665</v>
      </c>
      <c r="E41" s="29" t="s">
        <v>666</v>
      </c>
      <c r="F41" s="20" t="s">
        <v>667</v>
      </c>
      <c r="G41" s="29" t="s">
        <v>668</v>
      </c>
      <c r="H41" s="20" t="s">
        <v>669</v>
      </c>
      <c r="I41" s="20" t="s">
        <v>662</v>
      </c>
      <c r="J41" s="29" t="s">
        <v>710</v>
      </c>
    </row>
    <row r="42" ht="42" customHeight="1" spans="1:10">
      <c r="A42" s="137" t="s">
        <v>497</v>
      </c>
      <c r="B42" s="20" t="s">
        <v>497</v>
      </c>
      <c r="C42" s="20" t="s">
        <v>670</v>
      </c>
      <c r="D42" s="20" t="s">
        <v>671</v>
      </c>
      <c r="E42" s="29" t="s">
        <v>672</v>
      </c>
      <c r="F42" s="20" t="s">
        <v>667</v>
      </c>
      <c r="G42" s="29" t="s">
        <v>668</v>
      </c>
      <c r="H42" s="20" t="s">
        <v>669</v>
      </c>
      <c r="I42" s="20" t="s">
        <v>662</v>
      </c>
      <c r="J42" s="29" t="s">
        <v>710</v>
      </c>
    </row>
    <row r="43" ht="42" customHeight="1" spans="1:10">
      <c r="A43" s="137" t="s">
        <v>453</v>
      </c>
      <c r="B43" s="20" t="s">
        <v>711</v>
      </c>
      <c r="C43" s="20" t="s">
        <v>656</v>
      </c>
      <c r="D43" s="20" t="s">
        <v>657</v>
      </c>
      <c r="E43" s="29" t="s">
        <v>658</v>
      </c>
      <c r="F43" s="20" t="s">
        <v>659</v>
      </c>
      <c r="G43" s="29" t="s">
        <v>707</v>
      </c>
      <c r="H43" s="20" t="s">
        <v>661</v>
      </c>
      <c r="I43" s="20" t="s">
        <v>662</v>
      </c>
      <c r="J43" s="29" t="s">
        <v>712</v>
      </c>
    </row>
    <row r="44" ht="42" customHeight="1" spans="1:10">
      <c r="A44" s="137" t="s">
        <v>453</v>
      </c>
      <c r="B44" s="20" t="s">
        <v>711</v>
      </c>
      <c r="C44" s="20" t="s">
        <v>664</v>
      </c>
      <c r="D44" s="20" t="s">
        <v>665</v>
      </c>
      <c r="E44" s="29" t="s">
        <v>666</v>
      </c>
      <c r="F44" s="20" t="s">
        <v>667</v>
      </c>
      <c r="G44" s="29" t="s">
        <v>668</v>
      </c>
      <c r="H44" s="20" t="s">
        <v>669</v>
      </c>
      <c r="I44" s="20" t="s">
        <v>662</v>
      </c>
      <c r="J44" s="29" t="s">
        <v>712</v>
      </c>
    </row>
    <row r="45" ht="42" customHeight="1" spans="1:10">
      <c r="A45" s="137" t="s">
        <v>453</v>
      </c>
      <c r="B45" s="20" t="s">
        <v>711</v>
      </c>
      <c r="C45" s="20" t="s">
        <v>670</v>
      </c>
      <c r="D45" s="20" t="s">
        <v>671</v>
      </c>
      <c r="E45" s="29" t="s">
        <v>672</v>
      </c>
      <c r="F45" s="20" t="s">
        <v>667</v>
      </c>
      <c r="G45" s="29" t="s">
        <v>668</v>
      </c>
      <c r="H45" s="20" t="s">
        <v>669</v>
      </c>
      <c r="I45" s="20" t="s">
        <v>662</v>
      </c>
      <c r="J45" s="29" t="s">
        <v>712</v>
      </c>
    </row>
    <row r="46" ht="42" customHeight="1" spans="1:10">
      <c r="A46" s="137" t="s">
        <v>523</v>
      </c>
      <c r="B46" s="20" t="s">
        <v>523</v>
      </c>
      <c r="C46" s="20" t="s">
        <v>656</v>
      </c>
      <c r="D46" s="20" t="s">
        <v>657</v>
      </c>
      <c r="E46" s="29" t="s">
        <v>658</v>
      </c>
      <c r="F46" s="20" t="s">
        <v>659</v>
      </c>
      <c r="G46" s="29" t="s">
        <v>713</v>
      </c>
      <c r="H46" s="20" t="s">
        <v>661</v>
      </c>
      <c r="I46" s="20" t="s">
        <v>662</v>
      </c>
      <c r="J46" s="29" t="s">
        <v>714</v>
      </c>
    </row>
    <row r="47" ht="42" customHeight="1" spans="1:10">
      <c r="A47" s="137" t="s">
        <v>523</v>
      </c>
      <c r="B47" s="20" t="s">
        <v>523</v>
      </c>
      <c r="C47" s="20" t="s">
        <v>664</v>
      </c>
      <c r="D47" s="20" t="s">
        <v>665</v>
      </c>
      <c r="E47" s="29" t="s">
        <v>666</v>
      </c>
      <c r="F47" s="20" t="s">
        <v>667</v>
      </c>
      <c r="G47" s="29" t="s">
        <v>668</v>
      </c>
      <c r="H47" s="20" t="s">
        <v>669</v>
      </c>
      <c r="I47" s="20" t="s">
        <v>662</v>
      </c>
      <c r="J47" s="29" t="s">
        <v>714</v>
      </c>
    </row>
    <row r="48" ht="42" customHeight="1" spans="1:10">
      <c r="A48" s="137" t="s">
        <v>523</v>
      </c>
      <c r="B48" s="20" t="s">
        <v>523</v>
      </c>
      <c r="C48" s="20" t="s">
        <v>670</v>
      </c>
      <c r="D48" s="20" t="s">
        <v>671</v>
      </c>
      <c r="E48" s="29" t="s">
        <v>672</v>
      </c>
      <c r="F48" s="20" t="s">
        <v>667</v>
      </c>
      <c r="G48" s="29" t="s">
        <v>668</v>
      </c>
      <c r="H48" s="20" t="s">
        <v>669</v>
      </c>
      <c r="I48" s="20" t="s">
        <v>662</v>
      </c>
      <c r="J48" s="29" t="s">
        <v>714</v>
      </c>
    </row>
    <row r="49" ht="42" customHeight="1" spans="1:10">
      <c r="A49" s="137" t="s">
        <v>528</v>
      </c>
      <c r="B49" s="20" t="s">
        <v>528</v>
      </c>
      <c r="C49" s="20" t="s">
        <v>656</v>
      </c>
      <c r="D49" s="20" t="s">
        <v>657</v>
      </c>
      <c r="E49" s="29" t="s">
        <v>658</v>
      </c>
      <c r="F49" s="20" t="s">
        <v>659</v>
      </c>
      <c r="G49" s="29" t="s">
        <v>715</v>
      </c>
      <c r="H49" s="20" t="s">
        <v>661</v>
      </c>
      <c r="I49" s="20" t="s">
        <v>662</v>
      </c>
      <c r="J49" s="29" t="s">
        <v>716</v>
      </c>
    </row>
    <row r="50" ht="42" customHeight="1" spans="1:10">
      <c r="A50" s="137" t="s">
        <v>528</v>
      </c>
      <c r="B50" s="20" t="s">
        <v>528</v>
      </c>
      <c r="C50" s="20" t="s">
        <v>664</v>
      </c>
      <c r="D50" s="20" t="s">
        <v>665</v>
      </c>
      <c r="E50" s="29" t="s">
        <v>666</v>
      </c>
      <c r="F50" s="20" t="s">
        <v>667</v>
      </c>
      <c r="G50" s="29" t="s">
        <v>668</v>
      </c>
      <c r="H50" s="20" t="s">
        <v>669</v>
      </c>
      <c r="I50" s="20" t="s">
        <v>662</v>
      </c>
      <c r="J50" s="29" t="s">
        <v>716</v>
      </c>
    </row>
    <row r="51" ht="42" customHeight="1" spans="1:10">
      <c r="A51" s="137" t="s">
        <v>528</v>
      </c>
      <c r="B51" s="20" t="s">
        <v>528</v>
      </c>
      <c r="C51" s="20" t="s">
        <v>670</v>
      </c>
      <c r="D51" s="20" t="s">
        <v>671</v>
      </c>
      <c r="E51" s="29" t="s">
        <v>672</v>
      </c>
      <c r="F51" s="20" t="s">
        <v>667</v>
      </c>
      <c r="G51" s="29" t="s">
        <v>668</v>
      </c>
      <c r="H51" s="20" t="s">
        <v>669</v>
      </c>
      <c r="I51" s="20" t="s">
        <v>662</v>
      </c>
      <c r="J51" s="29" t="s">
        <v>716</v>
      </c>
    </row>
    <row r="52" ht="42" customHeight="1" spans="1:10">
      <c r="A52" s="137" t="s">
        <v>465</v>
      </c>
      <c r="B52" s="20" t="s">
        <v>465</v>
      </c>
      <c r="C52" s="20" t="s">
        <v>656</v>
      </c>
      <c r="D52" s="20" t="s">
        <v>657</v>
      </c>
      <c r="E52" s="29" t="s">
        <v>658</v>
      </c>
      <c r="F52" s="20" t="s">
        <v>659</v>
      </c>
      <c r="G52" s="29" t="s">
        <v>717</v>
      </c>
      <c r="H52" s="20" t="s">
        <v>661</v>
      </c>
      <c r="I52" s="20" t="s">
        <v>662</v>
      </c>
      <c r="J52" s="29" t="s">
        <v>718</v>
      </c>
    </row>
    <row r="53" ht="42" customHeight="1" spans="1:10">
      <c r="A53" s="137" t="s">
        <v>465</v>
      </c>
      <c r="B53" s="20" t="s">
        <v>465</v>
      </c>
      <c r="C53" s="20" t="s">
        <v>664</v>
      </c>
      <c r="D53" s="20" t="s">
        <v>665</v>
      </c>
      <c r="E53" s="29" t="s">
        <v>666</v>
      </c>
      <c r="F53" s="20" t="s">
        <v>667</v>
      </c>
      <c r="G53" s="29" t="s">
        <v>668</v>
      </c>
      <c r="H53" s="20" t="s">
        <v>669</v>
      </c>
      <c r="I53" s="20" t="s">
        <v>662</v>
      </c>
      <c r="J53" s="29" t="s">
        <v>718</v>
      </c>
    </row>
    <row r="54" ht="42" customHeight="1" spans="1:10">
      <c r="A54" s="137" t="s">
        <v>465</v>
      </c>
      <c r="B54" s="20" t="s">
        <v>465</v>
      </c>
      <c r="C54" s="20" t="s">
        <v>670</v>
      </c>
      <c r="D54" s="20" t="s">
        <v>671</v>
      </c>
      <c r="E54" s="29" t="s">
        <v>672</v>
      </c>
      <c r="F54" s="20" t="s">
        <v>667</v>
      </c>
      <c r="G54" s="29" t="s">
        <v>668</v>
      </c>
      <c r="H54" s="20" t="s">
        <v>669</v>
      </c>
      <c r="I54" s="20" t="s">
        <v>662</v>
      </c>
      <c r="J54" s="29" t="s">
        <v>718</v>
      </c>
    </row>
    <row r="55" ht="42" customHeight="1" spans="1:10">
      <c r="A55" s="137" t="s">
        <v>487</v>
      </c>
      <c r="B55" s="20" t="s">
        <v>487</v>
      </c>
      <c r="C55" s="20" t="s">
        <v>656</v>
      </c>
      <c r="D55" s="20" t="s">
        <v>657</v>
      </c>
      <c r="E55" s="29" t="s">
        <v>658</v>
      </c>
      <c r="F55" s="20" t="s">
        <v>659</v>
      </c>
      <c r="G55" s="29" t="s">
        <v>719</v>
      </c>
      <c r="H55" s="20" t="s">
        <v>661</v>
      </c>
      <c r="I55" s="20" t="s">
        <v>662</v>
      </c>
      <c r="J55" s="29" t="s">
        <v>720</v>
      </c>
    </row>
    <row r="56" ht="42" customHeight="1" spans="1:10">
      <c r="A56" s="137" t="s">
        <v>487</v>
      </c>
      <c r="B56" s="20" t="s">
        <v>487</v>
      </c>
      <c r="C56" s="20" t="s">
        <v>664</v>
      </c>
      <c r="D56" s="20" t="s">
        <v>665</v>
      </c>
      <c r="E56" s="29" t="s">
        <v>666</v>
      </c>
      <c r="F56" s="20" t="s">
        <v>667</v>
      </c>
      <c r="G56" s="29" t="s">
        <v>668</v>
      </c>
      <c r="H56" s="20" t="s">
        <v>669</v>
      </c>
      <c r="I56" s="20" t="s">
        <v>662</v>
      </c>
      <c r="J56" s="29" t="s">
        <v>720</v>
      </c>
    </row>
    <row r="57" ht="42" customHeight="1" spans="1:10">
      <c r="A57" s="137" t="s">
        <v>487</v>
      </c>
      <c r="B57" s="20" t="s">
        <v>487</v>
      </c>
      <c r="C57" s="20" t="s">
        <v>670</v>
      </c>
      <c r="D57" s="20" t="s">
        <v>671</v>
      </c>
      <c r="E57" s="29" t="s">
        <v>672</v>
      </c>
      <c r="F57" s="20" t="s">
        <v>667</v>
      </c>
      <c r="G57" s="29" t="s">
        <v>668</v>
      </c>
      <c r="H57" s="20" t="s">
        <v>669</v>
      </c>
      <c r="I57" s="20" t="s">
        <v>662</v>
      </c>
      <c r="J57" s="29" t="s">
        <v>720</v>
      </c>
    </row>
    <row r="58" ht="42" customHeight="1" spans="1:10">
      <c r="A58" s="137" t="s">
        <v>586</v>
      </c>
      <c r="B58" s="20" t="s">
        <v>721</v>
      </c>
      <c r="C58" s="20" t="s">
        <v>656</v>
      </c>
      <c r="D58" s="20" t="s">
        <v>657</v>
      </c>
      <c r="E58" s="29" t="s">
        <v>722</v>
      </c>
      <c r="F58" s="20" t="s">
        <v>667</v>
      </c>
      <c r="G58" s="29" t="s">
        <v>723</v>
      </c>
      <c r="H58" s="20" t="s">
        <v>724</v>
      </c>
      <c r="I58" s="20" t="s">
        <v>662</v>
      </c>
      <c r="J58" s="29" t="s">
        <v>725</v>
      </c>
    </row>
    <row r="59" ht="42" customHeight="1" spans="1:10">
      <c r="A59" s="137" t="s">
        <v>586</v>
      </c>
      <c r="B59" s="20" t="s">
        <v>721</v>
      </c>
      <c r="C59" s="20" t="s">
        <v>656</v>
      </c>
      <c r="D59" s="20" t="s">
        <v>657</v>
      </c>
      <c r="E59" s="29" t="s">
        <v>726</v>
      </c>
      <c r="F59" s="20" t="s">
        <v>667</v>
      </c>
      <c r="G59" s="29" t="s">
        <v>727</v>
      </c>
      <c r="H59" s="20" t="s">
        <v>728</v>
      </c>
      <c r="I59" s="20" t="s">
        <v>662</v>
      </c>
      <c r="J59" s="29" t="s">
        <v>725</v>
      </c>
    </row>
    <row r="60" ht="42" customHeight="1" spans="1:10">
      <c r="A60" s="137" t="s">
        <v>586</v>
      </c>
      <c r="B60" s="20" t="s">
        <v>721</v>
      </c>
      <c r="C60" s="20" t="s">
        <v>656</v>
      </c>
      <c r="D60" s="20" t="s">
        <v>657</v>
      </c>
      <c r="E60" s="29" t="s">
        <v>729</v>
      </c>
      <c r="F60" s="20" t="s">
        <v>667</v>
      </c>
      <c r="G60" s="29" t="s">
        <v>730</v>
      </c>
      <c r="H60" s="20" t="s">
        <v>731</v>
      </c>
      <c r="I60" s="20" t="s">
        <v>662</v>
      </c>
      <c r="J60" s="29" t="s">
        <v>725</v>
      </c>
    </row>
    <row r="61" ht="42" customHeight="1" spans="1:10">
      <c r="A61" s="137" t="s">
        <v>586</v>
      </c>
      <c r="B61" s="20" t="s">
        <v>721</v>
      </c>
      <c r="C61" s="20" t="s">
        <v>656</v>
      </c>
      <c r="D61" s="20" t="s">
        <v>657</v>
      </c>
      <c r="E61" s="29" t="s">
        <v>732</v>
      </c>
      <c r="F61" s="20" t="s">
        <v>667</v>
      </c>
      <c r="G61" s="29" t="s">
        <v>97</v>
      </c>
      <c r="H61" s="20" t="s">
        <v>733</v>
      </c>
      <c r="I61" s="20" t="s">
        <v>662</v>
      </c>
      <c r="J61" s="29" t="s">
        <v>725</v>
      </c>
    </row>
    <row r="62" ht="42" customHeight="1" spans="1:10">
      <c r="A62" s="137" t="s">
        <v>586</v>
      </c>
      <c r="B62" s="20" t="s">
        <v>721</v>
      </c>
      <c r="C62" s="20" t="s">
        <v>656</v>
      </c>
      <c r="D62" s="20" t="s">
        <v>657</v>
      </c>
      <c r="E62" s="29" t="s">
        <v>734</v>
      </c>
      <c r="F62" s="20" t="s">
        <v>659</v>
      </c>
      <c r="G62" s="29" t="s">
        <v>735</v>
      </c>
      <c r="H62" s="20" t="s">
        <v>736</v>
      </c>
      <c r="I62" s="20" t="s">
        <v>662</v>
      </c>
      <c r="J62" s="29" t="s">
        <v>725</v>
      </c>
    </row>
    <row r="63" ht="42" customHeight="1" spans="1:10">
      <c r="A63" s="137" t="s">
        <v>586</v>
      </c>
      <c r="B63" s="20" t="s">
        <v>721</v>
      </c>
      <c r="C63" s="20" t="s">
        <v>656</v>
      </c>
      <c r="D63" s="20" t="s">
        <v>657</v>
      </c>
      <c r="E63" s="29" t="s">
        <v>737</v>
      </c>
      <c r="F63" s="20" t="s">
        <v>659</v>
      </c>
      <c r="G63" s="29" t="s">
        <v>738</v>
      </c>
      <c r="H63" s="20" t="s">
        <v>736</v>
      </c>
      <c r="I63" s="20" t="s">
        <v>662</v>
      </c>
      <c r="J63" s="29" t="s">
        <v>725</v>
      </c>
    </row>
    <row r="64" ht="42" customHeight="1" spans="1:10">
      <c r="A64" s="137" t="s">
        <v>586</v>
      </c>
      <c r="B64" s="20" t="s">
        <v>721</v>
      </c>
      <c r="C64" s="20" t="s">
        <v>656</v>
      </c>
      <c r="D64" s="20" t="s">
        <v>657</v>
      </c>
      <c r="E64" s="29" t="s">
        <v>739</v>
      </c>
      <c r="F64" s="20" t="s">
        <v>659</v>
      </c>
      <c r="G64" s="29" t="s">
        <v>93</v>
      </c>
      <c r="H64" s="20" t="s">
        <v>733</v>
      </c>
      <c r="I64" s="20" t="s">
        <v>662</v>
      </c>
      <c r="J64" s="29" t="s">
        <v>725</v>
      </c>
    </row>
    <row r="65" ht="42" customHeight="1" spans="1:10">
      <c r="A65" s="137" t="s">
        <v>586</v>
      </c>
      <c r="B65" s="20" t="s">
        <v>721</v>
      </c>
      <c r="C65" s="20" t="s">
        <v>656</v>
      </c>
      <c r="D65" s="20" t="s">
        <v>657</v>
      </c>
      <c r="E65" s="29" t="s">
        <v>740</v>
      </c>
      <c r="F65" s="20" t="s">
        <v>659</v>
      </c>
      <c r="G65" s="29" t="s">
        <v>741</v>
      </c>
      <c r="H65" s="20" t="s">
        <v>742</v>
      </c>
      <c r="I65" s="20" t="s">
        <v>662</v>
      </c>
      <c r="J65" s="29" t="s">
        <v>725</v>
      </c>
    </row>
    <row r="66" ht="42" customHeight="1" spans="1:10">
      <c r="A66" s="137" t="s">
        <v>586</v>
      </c>
      <c r="B66" s="20" t="s">
        <v>721</v>
      </c>
      <c r="C66" s="20" t="s">
        <v>656</v>
      </c>
      <c r="D66" s="20" t="s">
        <v>691</v>
      </c>
      <c r="E66" s="29" t="s">
        <v>743</v>
      </c>
      <c r="F66" s="20" t="s">
        <v>659</v>
      </c>
      <c r="G66" s="29" t="s">
        <v>689</v>
      </c>
      <c r="H66" s="20" t="s">
        <v>669</v>
      </c>
      <c r="I66" s="20" t="s">
        <v>662</v>
      </c>
      <c r="J66" s="29" t="s">
        <v>725</v>
      </c>
    </row>
    <row r="67" ht="42" customHeight="1" spans="1:10">
      <c r="A67" s="137" t="s">
        <v>586</v>
      </c>
      <c r="B67" s="20" t="s">
        <v>721</v>
      </c>
      <c r="C67" s="20" t="s">
        <v>656</v>
      </c>
      <c r="D67" s="20" t="s">
        <v>691</v>
      </c>
      <c r="E67" s="29" t="s">
        <v>694</v>
      </c>
      <c r="F67" s="20" t="s">
        <v>659</v>
      </c>
      <c r="G67" s="29" t="s">
        <v>689</v>
      </c>
      <c r="H67" s="20" t="s">
        <v>669</v>
      </c>
      <c r="I67" s="20" t="s">
        <v>662</v>
      </c>
      <c r="J67" s="29" t="s">
        <v>725</v>
      </c>
    </row>
    <row r="68" ht="42" customHeight="1" spans="1:10">
      <c r="A68" s="137" t="s">
        <v>586</v>
      </c>
      <c r="B68" s="20" t="s">
        <v>721</v>
      </c>
      <c r="C68" s="20" t="s">
        <v>656</v>
      </c>
      <c r="D68" s="20" t="s">
        <v>696</v>
      </c>
      <c r="E68" s="29" t="s">
        <v>697</v>
      </c>
      <c r="F68" s="20" t="s">
        <v>659</v>
      </c>
      <c r="G68" s="29" t="s">
        <v>698</v>
      </c>
      <c r="H68" s="20" t="s">
        <v>699</v>
      </c>
      <c r="I68" s="20" t="s">
        <v>662</v>
      </c>
      <c r="J68" s="29" t="s">
        <v>725</v>
      </c>
    </row>
    <row r="69" ht="42" customHeight="1" spans="1:10">
      <c r="A69" s="137" t="s">
        <v>586</v>
      </c>
      <c r="B69" s="20" t="s">
        <v>721</v>
      </c>
      <c r="C69" s="20" t="s">
        <v>656</v>
      </c>
      <c r="D69" s="20" t="s">
        <v>696</v>
      </c>
      <c r="E69" s="29" t="s">
        <v>700</v>
      </c>
      <c r="F69" s="20" t="s">
        <v>659</v>
      </c>
      <c r="G69" s="29" t="s">
        <v>744</v>
      </c>
      <c r="H69" s="20" t="s">
        <v>699</v>
      </c>
      <c r="I69" s="20" t="s">
        <v>662</v>
      </c>
      <c r="J69" s="29" t="s">
        <v>725</v>
      </c>
    </row>
    <row r="70" ht="42" customHeight="1" spans="1:10">
      <c r="A70" s="137" t="s">
        <v>586</v>
      </c>
      <c r="B70" s="20" t="s">
        <v>721</v>
      </c>
      <c r="C70" s="20" t="s">
        <v>656</v>
      </c>
      <c r="D70" s="20" t="s">
        <v>696</v>
      </c>
      <c r="E70" s="29" t="s">
        <v>745</v>
      </c>
      <c r="F70" s="20" t="s">
        <v>659</v>
      </c>
      <c r="G70" s="29" t="s">
        <v>701</v>
      </c>
      <c r="H70" s="20" t="s">
        <v>699</v>
      </c>
      <c r="I70" s="20" t="s">
        <v>662</v>
      </c>
      <c r="J70" s="29" t="s">
        <v>725</v>
      </c>
    </row>
    <row r="71" ht="42" customHeight="1" spans="1:10">
      <c r="A71" s="137" t="s">
        <v>586</v>
      </c>
      <c r="B71" s="20" t="s">
        <v>721</v>
      </c>
      <c r="C71" s="20" t="s">
        <v>656</v>
      </c>
      <c r="D71" s="20" t="s">
        <v>746</v>
      </c>
      <c r="E71" s="29" t="s">
        <v>747</v>
      </c>
      <c r="F71" s="20" t="s">
        <v>659</v>
      </c>
      <c r="G71" s="29" t="s">
        <v>748</v>
      </c>
      <c r="H71" s="20" t="s">
        <v>661</v>
      </c>
      <c r="I71" s="20" t="s">
        <v>662</v>
      </c>
      <c r="J71" s="29" t="s">
        <v>725</v>
      </c>
    </row>
    <row r="72" ht="42" customHeight="1" spans="1:10">
      <c r="A72" s="137" t="s">
        <v>586</v>
      </c>
      <c r="B72" s="20" t="s">
        <v>721</v>
      </c>
      <c r="C72" s="20" t="s">
        <v>664</v>
      </c>
      <c r="D72" s="20" t="s">
        <v>749</v>
      </c>
      <c r="E72" s="29" t="s">
        <v>750</v>
      </c>
      <c r="F72" s="20" t="s">
        <v>667</v>
      </c>
      <c r="G72" s="29" t="s">
        <v>751</v>
      </c>
      <c r="H72" s="20" t="s">
        <v>752</v>
      </c>
      <c r="I72" s="20" t="s">
        <v>662</v>
      </c>
      <c r="J72" s="29" t="s">
        <v>725</v>
      </c>
    </row>
    <row r="73" ht="42" customHeight="1" spans="1:10">
      <c r="A73" s="137" t="s">
        <v>586</v>
      </c>
      <c r="B73" s="20" t="s">
        <v>721</v>
      </c>
      <c r="C73" s="20" t="s">
        <v>664</v>
      </c>
      <c r="D73" s="20" t="s">
        <v>665</v>
      </c>
      <c r="E73" s="29" t="s">
        <v>753</v>
      </c>
      <c r="F73" s="20" t="s">
        <v>667</v>
      </c>
      <c r="G73" s="29" t="s">
        <v>97</v>
      </c>
      <c r="H73" s="20" t="s">
        <v>754</v>
      </c>
      <c r="I73" s="20" t="s">
        <v>662</v>
      </c>
      <c r="J73" s="29" t="s">
        <v>725</v>
      </c>
    </row>
    <row r="74" ht="42" customHeight="1" spans="1:10">
      <c r="A74" s="137" t="s">
        <v>586</v>
      </c>
      <c r="B74" s="20" t="s">
        <v>721</v>
      </c>
      <c r="C74" s="20" t="s">
        <v>670</v>
      </c>
      <c r="D74" s="20" t="s">
        <v>671</v>
      </c>
      <c r="E74" s="29" t="s">
        <v>672</v>
      </c>
      <c r="F74" s="20" t="s">
        <v>667</v>
      </c>
      <c r="G74" s="29" t="s">
        <v>703</v>
      </c>
      <c r="H74" s="20" t="s">
        <v>669</v>
      </c>
      <c r="I74" s="20" t="s">
        <v>662</v>
      </c>
      <c r="J74" s="29" t="s">
        <v>725</v>
      </c>
    </row>
    <row r="75" ht="42" customHeight="1" spans="1:10">
      <c r="A75" s="137" t="s">
        <v>481</v>
      </c>
      <c r="B75" s="20" t="s">
        <v>481</v>
      </c>
      <c r="C75" s="20" t="s">
        <v>656</v>
      </c>
      <c r="D75" s="20" t="s">
        <v>657</v>
      </c>
      <c r="E75" s="29" t="s">
        <v>658</v>
      </c>
      <c r="F75" s="20" t="s">
        <v>659</v>
      </c>
      <c r="G75" s="29" t="s">
        <v>707</v>
      </c>
      <c r="H75" s="20" t="s">
        <v>661</v>
      </c>
      <c r="I75" s="20" t="s">
        <v>662</v>
      </c>
      <c r="J75" s="29" t="s">
        <v>755</v>
      </c>
    </row>
    <row r="76" ht="42" customHeight="1" spans="1:10">
      <c r="A76" s="137" t="s">
        <v>481</v>
      </c>
      <c r="B76" s="20" t="s">
        <v>481</v>
      </c>
      <c r="C76" s="20" t="s">
        <v>664</v>
      </c>
      <c r="D76" s="20" t="s">
        <v>665</v>
      </c>
      <c r="E76" s="29" t="s">
        <v>666</v>
      </c>
      <c r="F76" s="20" t="s">
        <v>667</v>
      </c>
      <c r="G76" s="29" t="s">
        <v>668</v>
      </c>
      <c r="H76" s="20" t="s">
        <v>669</v>
      </c>
      <c r="I76" s="20" t="s">
        <v>662</v>
      </c>
      <c r="J76" s="29" t="s">
        <v>755</v>
      </c>
    </row>
    <row r="77" ht="42" customHeight="1" spans="1:10">
      <c r="A77" s="137" t="s">
        <v>481</v>
      </c>
      <c r="B77" s="20" t="s">
        <v>481</v>
      </c>
      <c r="C77" s="20" t="s">
        <v>670</v>
      </c>
      <c r="D77" s="20" t="s">
        <v>671</v>
      </c>
      <c r="E77" s="29" t="s">
        <v>672</v>
      </c>
      <c r="F77" s="20" t="s">
        <v>667</v>
      </c>
      <c r="G77" s="29" t="s">
        <v>668</v>
      </c>
      <c r="H77" s="20" t="s">
        <v>669</v>
      </c>
      <c r="I77" s="20" t="s">
        <v>662</v>
      </c>
      <c r="J77" s="29" t="s">
        <v>755</v>
      </c>
    </row>
    <row r="78" ht="42" customHeight="1" spans="1:10">
      <c r="A78" s="137" t="s">
        <v>495</v>
      </c>
      <c r="B78" s="20" t="s">
        <v>495</v>
      </c>
      <c r="C78" s="20" t="s">
        <v>656</v>
      </c>
      <c r="D78" s="20" t="s">
        <v>657</v>
      </c>
      <c r="E78" s="29" t="s">
        <v>658</v>
      </c>
      <c r="F78" s="20" t="s">
        <v>659</v>
      </c>
      <c r="G78" s="29" t="s">
        <v>709</v>
      </c>
      <c r="H78" s="20" t="s">
        <v>661</v>
      </c>
      <c r="I78" s="20" t="s">
        <v>662</v>
      </c>
      <c r="J78" s="29" t="s">
        <v>756</v>
      </c>
    </row>
    <row r="79" ht="42" customHeight="1" spans="1:10">
      <c r="A79" s="137" t="s">
        <v>495</v>
      </c>
      <c r="B79" s="20" t="s">
        <v>495</v>
      </c>
      <c r="C79" s="20" t="s">
        <v>664</v>
      </c>
      <c r="D79" s="20" t="s">
        <v>665</v>
      </c>
      <c r="E79" s="29" t="s">
        <v>666</v>
      </c>
      <c r="F79" s="20" t="s">
        <v>667</v>
      </c>
      <c r="G79" s="29" t="s">
        <v>668</v>
      </c>
      <c r="H79" s="20" t="s">
        <v>669</v>
      </c>
      <c r="I79" s="20" t="s">
        <v>662</v>
      </c>
      <c r="J79" s="29" t="s">
        <v>756</v>
      </c>
    </row>
    <row r="80" ht="42" customHeight="1" spans="1:10">
      <c r="A80" s="137" t="s">
        <v>495</v>
      </c>
      <c r="B80" s="20" t="s">
        <v>495</v>
      </c>
      <c r="C80" s="20" t="s">
        <v>670</v>
      </c>
      <c r="D80" s="20" t="s">
        <v>671</v>
      </c>
      <c r="E80" s="29" t="s">
        <v>672</v>
      </c>
      <c r="F80" s="20" t="s">
        <v>667</v>
      </c>
      <c r="G80" s="29" t="s">
        <v>668</v>
      </c>
      <c r="H80" s="20" t="s">
        <v>669</v>
      </c>
      <c r="I80" s="20" t="s">
        <v>662</v>
      </c>
      <c r="J80" s="29" t="s">
        <v>756</v>
      </c>
    </row>
    <row r="81" ht="42" customHeight="1" spans="1:10">
      <c r="A81" s="137" t="s">
        <v>540</v>
      </c>
      <c r="B81" s="20" t="s">
        <v>757</v>
      </c>
      <c r="C81" s="20" t="s">
        <v>656</v>
      </c>
      <c r="D81" s="20" t="s">
        <v>657</v>
      </c>
      <c r="E81" s="29" t="s">
        <v>658</v>
      </c>
      <c r="F81" s="20" t="s">
        <v>659</v>
      </c>
      <c r="G81" s="29" t="s">
        <v>758</v>
      </c>
      <c r="H81" s="20" t="s">
        <v>661</v>
      </c>
      <c r="I81" s="20" t="s">
        <v>662</v>
      </c>
      <c r="J81" s="29" t="s">
        <v>759</v>
      </c>
    </row>
    <row r="82" ht="42" customHeight="1" spans="1:10">
      <c r="A82" s="137" t="s">
        <v>540</v>
      </c>
      <c r="B82" s="20" t="s">
        <v>757</v>
      </c>
      <c r="C82" s="20" t="s">
        <v>664</v>
      </c>
      <c r="D82" s="20" t="s">
        <v>665</v>
      </c>
      <c r="E82" s="29" t="s">
        <v>666</v>
      </c>
      <c r="F82" s="20" t="s">
        <v>667</v>
      </c>
      <c r="G82" s="29" t="s">
        <v>668</v>
      </c>
      <c r="H82" s="20" t="s">
        <v>669</v>
      </c>
      <c r="I82" s="20" t="s">
        <v>662</v>
      </c>
      <c r="J82" s="29" t="s">
        <v>759</v>
      </c>
    </row>
    <row r="83" ht="42" customHeight="1" spans="1:10">
      <c r="A83" s="137" t="s">
        <v>540</v>
      </c>
      <c r="B83" s="20" t="s">
        <v>757</v>
      </c>
      <c r="C83" s="20" t="s">
        <v>670</v>
      </c>
      <c r="D83" s="20" t="s">
        <v>671</v>
      </c>
      <c r="E83" s="29" t="s">
        <v>672</v>
      </c>
      <c r="F83" s="20" t="s">
        <v>667</v>
      </c>
      <c r="G83" s="29" t="s">
        <v>668</v>
      </c>
      <c r="H83" s="20" t="s">
        <v>669</v>
      </c>
      <c r="I83" s="20" t="s">
        <v>662</v>
      </c>
      <c r="J83" s="29" t="s">
        <v>759</v>
      </c>
    </row>
    <row r="84" ht="42" customHeight="1" spans="1:10">
      <c r="A84" s="137" t="s">
        <v>592</v>
      </c>
      <c r="B84" s="20" t="s">
        <v>760</v>
      </c>
      <c r="C84" s="20" t="s">
        <v>656</v>
      </c>
      <c r="D84" s="20" t="s">
        <v>657</v>
      </c>
      <c r="E84" s="29" t="s">
        <v>761</v>
      </c>
      <c r="F84" s="20" t="s">
        <v>659</v>
      </c>
      <c r="G84" s="29" t="s">
        <v>762</v>
      </c>
      <c r="H84" s="20" t="s">
        <v>728</v>
      </c>
      <c r="I84" s="20" t="s">
        <v>662</v>
      </c>
      <c r="J84" s="29" t="s">
        <v>763</v>
      </c>
    </row>
    <row r="85" ht="42" customHeight="1" spans="1:10">
      <c r="A85" s="137" t="s">
        <v>592</v>
      </c>
      <c r="B85" s="20" t="s">
        <v>760</v>
      </c>
      <c r="C85" s="20" t="s">
        <v>656</v>
      </c>
      <c r="D85" s="20" t="s">
        <v>657</v>
      </c>
      <c r="E85" s="29" t="s">
        <v>764</v>
      </c>
      <c r="F85" s="20" t="s">
        <v>659</v>
      </c>
      <c r="G85" s="29" t="s">
        <v>738</v>
      </c>
      <c r="H85" s="20" t="s">
        <v>765</v>
      </c>
      <c r="I85" s="20" t="s">
        <v>662</v>
      </c>
      <c r="J85" s="29" t="s">
        <v>763</v>
      </c>
    </row>
    <row r="86" ht="42" customHeight="1" spans="1:10">
      <c r="A86" s="137" t="s">
        <v>592</v>
      </c>
      <c r="B86" s="20" t="s">
        <v>760</v>
      </c>
      <c r="C86" s="20" t="s">
        <v>656</v>
      </c>
      <c r="D86" s="20" t="s">
        <v>657</v>
      </c>
      <c r="E86" s="29" t="s">
        <v>766</v>
      </c>
      <c r="F86" s="20" t="s">
        <v>659</v>
      </c>
      <c r="G86" s="29" t="s">
        <v>767</v>
      </c>
      <c r="H86" s="20" t="s">
        <v>768</v>
      </c>
      <c r="I86" s="20" t="s">
        <v>662</v>
      </c>
      <c r="J86" s="29" t="s">
        <v>763</v>
      </c>
    </row>
    <row r="87" ht="42" customHeight="1" spans="1:10">
      <c r="A87" s="137" t="s">
        <v>592</v>
      </c>
      <c r="B87" s="20" t="s">
        <v>760</v>
      </c>
      <c r="C87" s="20" t="s">
        <v>656</v>
      </c>
      <c r="D87" s="20" t="s">
        <v>657</v>
      </c>
      <c r="E87" s="29" t="s">
        <v>769</v>
      </c>
      <c r="F87" s="20" t="s">
        <v>659</v>
      </c>
      <c r="G87" s="29" t="s">
        <v>770</v>
      </c>
      <c r="H87" s="20" t="s">
        <v>768</v>
      </c>
      <c r="I87" s="20" t="s">
        <v>662</v>
      </c>
      <c r="J87" s="29" t="s">
        <v>763</v>
      </c>
    </row>
    <row r="88" ht="42" customHeight="1" spans="1:10">
      <c r="A88" s="137" t="s">
        <v>592</v>
      </c>
      <c r="B88" s="20" t="s">
        <v>760</v>
      </c>
      <c r="C88" s="20" t="s">
        <v>656</v>
      </c>
      <c r="D88" s="20" t="s">
        <v>691</v>
      </c>
      <c r="E88" s="29" t="s">
        <v>771</v>
      </c>
      <c r="F88" s="20" t="s">
        <v>659</v>
      </c>
      <c r="G88" s="29" t="s">
        <v>689</v>
      </c>
      <c r="H88" s="20" t="s">
        <v>669</v>
      </c>
      <c r="I88" s="20" t="s">
        <v>662</v>
      </c>
      <c r="J88" s="29" t="s">
        <v>763</v>
      </c>
    </row>
    <row r="89" ht="42" customHeight="1" spans="1:10">
      <c r="A89" s="137" t="s">
        <v>592</v>
      </c>
      <c r="B89" s="20" t="s">
        <v>760</v>
      </c>
      <c r="C89" s="20" t="s">
        <v>656</v>
      </c>
      <c r="D89" s="20" t="s">
        <v>691</v>
      </c>
      <c r="E89" s="29" t="s">
        <v>743</v>
      </c>
      <c r="F89" s="20" t="s">
        <v>659</v>
      </c>
      <c r="G89" s="29" t="s">
        <v>689</v>
      </c>
      <c r="H89" s="20" t="s">
        <v>669</v>
      </c>
      <c r="I89" s="20" t="s">
        <v>662</v>
      </c>
      <c r="J89" s="29" t="s">
        <v>763</v>
      </c>
    </row>
    <row r="90" ht="42" customHeight="1" spans="1:10">
      <c r="A90" s="137" t="s">
        <v>592</v>
      </c>
      <c r="B90" s="20" t="s">
        <v>760</v>
      </c>
      <c r="C90" s="20" t="s">
        <v>656</v>
      </c>
      <c r="D90" s="20" t="s">
        <v>696</v>
      </c>
      <c r="E90" s="29" t="s">
        <v>697</v>
      </c>
      <c r="F90" s="20" t="s">
        <v>659</v>
      </c>
      <c r="G90" s="29" t="s">
        <v>772</v>
      </c>
      <c r="H90" s="20" t="s">
        <v>699</v>
      </c>
      <c r="I90" s="20" t="s">
        <v>662</v>
      </c>
      <c r="J90" s="29" t="s">
        <v>763</v>
      </c>
    </row>
    <row r="91" ht="42" customHeight="1" spans="1:10">
      <c r="A91" s="137" t="s">
        <v>592</v>
      </c>
      <c r="B91" s="20" t="s">
        <v>760</v>
      </c>
      <c r="C91" s="20" t="s">
        <v>656</v>
      </c>
      <c r="D91" s="20" t="s">
        <v>696</v>
      </c>
      <c r="E91" s="29" t="s">
        <v>773</v>
      </c>
      <c r="F91" s="20" t="s">
        <v>659</v>
      </c>
      <c r="G91" s="29" t="s">
        <v>774</v>
      </c>
      <c r="H91" s="20" t="s">
        <v>699</v>
      </c>
      <c r="I91" s="20" t="s">
        <v>662</v>
      </c>
      <c r="J91" s="29" t="s">
        <v>763</v>
      </c>
    </row>
    <row r="92" ht="42" customHeight="1" spans="1:10">
      <c r="A92" s="137" t="s">
        <v>592</v>
      </c>
      <c r="B92" s="20" t="s">
        <v>760</v>
      </c>
      <c r="C92" s="20" t="s">
        <v>656</v>
      </c>
      <c r="D92" s="20" t="s">
        <v>746</v>
      </c>
      <c r="E92" s="29" t="s">
        <v>747</v>
      </c>
      <c r="F92" s="20" t="s">
        <v>659</v>
      </c>
      <c r="G92" s="29" t="s">
        <v>775</v>
      </c>
      <c r="H92" s="20" t="s">
        <v>661</v>
      </c>
      <c r="I92" s="20" t="s">
        <v>662</v>
      </c>
      <c r="J92" s="29" t="s">
        <v>763</v>
      </c>
    </row>
    <row r="93" ht="42" customHeight="1" spans="1:10">
      <c r="A93" s="137" t="s">
        <v>592</v>
      </c>
      <c r="B93" s="20" t="s">
        <v>760</v>
      </c>
      <c r="C93" s="20" t="s">
        <v>664</v>
      </c>
      <c r="D93" s="20" t="s">
        <v>749</v>
      </c>
      <c r="E93" s="29" t="s">
        <v>776</v>
      </c>
      <c r="F93" s="20" t="s">
        <v>667</v>
      </c>
      <c r="G93" s="29" t="s">
        <v>777</v>
      </c>
      <c r="H93" s="20" t="s">
        <v>752</v>
      </c>
      <c r="I93" s="20" t="s">
        <v>662</v>
      </c>
      <c r="J93" s="29" t="s">
        <v>763</v>
      </c>
    </row>
    <row r="94" ht="42" customHeight="1" spans="1:10">
      <c r="A94" s="137" t="s">
        <v>592</v>
      </c>
      <c r="B94" s="20" t="s">
        <v>760</v>
      </c>
      <c r="C94" s="20" t="s">
        <v>664</v>
      </c>
      <c r="D94" s="20" t="s">
        <v>778</v>
      </c>
      <c r="E94" s="29" t="s">
        <v>779</v>
      </c>
      <c r="F94" s="20" t="s">
        <v>667</v>
      </c>
      <c r="G94" s="29" t="s">
        <v>780</v>
      </c>
      <c r="H94" s="20" t="s">
        <v>669</v>
      </c>
      <c r="I94" s="20" t="s">
        <v>662</v>
      </c>
      <c r="J94" s="29" t="s">
        <v>763</v>
      </c>
    </row>
    <row r="95" ht="42" customHeight="1" spans="1:10">
      <c r="A95" s="137" t="s">
        <v>592</v>
      </c>
      <c r="B95" s="20" t="s">
        <v>760</v>
      </c>
      <c r="C95" s="20" t="s">
        <v>670</v>
      </c>
      <c r="D95" s="20" t="s">
        <v>671</v>
      </c>
      <c r="E95" s="29" t="s">
        <v>672</v>
      </c>
      <c r="F95" s="20" t="s">
        <v>667</v>
      </c>
      <c r="G95" s="29" t="s">
        <v>668</v>
      </c>
      <c r="H95" s="20" t="s">
        <v>669</v>
      </c>
      <c r="I95" s="20" t="s">
        <v>662</v>
      </c>
      <c r="J95" s="29" t="s">
        <v>763</v>
      </c>
    </row>
    <row r="96" ht="42" customHeight="1" spans="1:10">
      <c r="A96" s="137" t="s">
        <v>580</v>
      </c>
      <c r="B96" s="20" t="s">
        <v>781</v>
      </c>
      <c r="C96" s="20" t="s">
        <v>656</v>
      </c>
      <c r="D96" s="20" t="s">
        <v>657</v>
      </c>
      <c r="E96" s="29" t="s">
        <v>658</v>
      </c>
      <c r="F96" s="20" t="s">
        <v>659</v>
      </c>
      <c r="G96" s="29" t="s">
        <v>782</v>
      </c>
      <c r="H96" s="20" t="s">
        <v>661</v>
      </c>
      <c r="I96" s="20" t="s">
        <v>662</v>
      </c>
      <c r="J96" s="29" t="s">
        <v>781</v>
      </c>
    </row>
    <row r="97" ht="42" customHeight="1" spans="1:10">
      <c r="A97" s="137" t="s">
        <v>580</v>
      </c>
      <c r="B97" s="20" t="s">
        <v>781</v>
      </c>
      <c r="C97" s="20" t="s">
        <v>664</v>
      </c>
      <c r="D97" s="20" t="s">
        <v>665</v>
      </c>
      <c r="E97" s="29" t="s">
        <v>666</v>
      </c>
      <c r="F97" s="20" t="s">
        <v>667</v>
      </c>
      <c r="G97" s="29" t="s">
        <v>668</v>
      </c>
      <c r="H97" s="20" t="s">
        <v>669</v>
      </c>
      <c r="I97" s="20" t="s">
        <v>662</v>
      </c>
      <c r="J97" s="29" t="s">
        <v>781</v>
      </c>
    </row>
    <row r="98" ht="42" customHeight="1" spans="1:10">
      <c r="A98" s="137" t="s">
        <v>580</v>
      </c>
      <c r="B98" s="20" t="s">
        <v>781</v>
      </c>
      <c r="C98" s="20" t="s">
        <v>670</v>
      </c>
      <c r="D98" s="20" t="s">
        <v>671</v>
      </c>
      <c r="E98" s="29" t="s">
        <v>672</v>
      </c>
      <c r="F98" s="20" t="s">
        <v>667</v>
      </c>
      <c r="G98" s="29" t="s">
        <v>668</v>
      </c>
      <c r="H98" s="20" t="s">
        <v>669</v>
      </c>
      <c r="I98" s="20" t="s">
        <v>662</v>
      </c>
      <c r="J98" s="29" t="s">
        <v>781</v>
      </c>
    </row>
    <row r="99" ht="42" customHeight="1" spans="1:10">
      <c r="A99" s="137" t="s">
        <v>562</v>
      </c>
      <c r="B99" s="20" t="s">
        <v>783</v>
      </c>
      <c r="C99" s="20" t="s">
        <v>656</v>
      </c>
      <c r="D99" s="20" t="s">
        <v>657</v>
      </c>
      <c r="E99" s="29" t="s">
        <v>658</v>
      </c>
      <c r="F99" s="20" t="s">
        <v>659</v>
      </c>
      <c r="G99" s="29" t="s">
        <v>707</v>
      </c>
      <c r="H99" s="20" t="s">
        <v>661</v>
      </c>
      <c r="I99" s="20" t="s">
        <v>662</v>
      </c>
      <c r="J99" s="29" t="s">
        <v>784</v>
      </c>
    </row>
    <row r="100" ht="42" customHeight="1" spans="1:10">
      <c r="A100" s="137" t="s">
        <v>562</v>
      </c>
      <c r="B100" s="20" t="s">
        <v>783</v>
      </c>
      <c r="C100" s="20" t="s">
        <v>664</v>
      </c>
      <c r="D100" s="20" t="s">
        <v>665</v>
      </c>
      <c r="E100" s="29" t="s">
        <v>666</v>
      </c>
      <c r="F100" s="20" t="s">
        <v>667</v>
      </c>
      <c r="G100" s="29" t="s">
        <v>668</v>
      </c>
      <c r="H100" s="20" t="s">
        <v>669</v>
      </c>
      <c r="I100" s="20" t="s">
        <v>662</v>
      </c>
      <c r="J100" s="29" t="s">
        <v>784</v>
      </c>
    </row>
    <row r="101" ht="42" customHeight="1" spans="1:10">
      <c r="A101" s="137" t="s">
        <v>562</v>
      </c>
      <c r="B101" s="20" t="s">
        <v>783</v>
      </c>
      <c r="C101" s="20" t="s">
        <v>670</v>
      </c>
      <c r="D101" s="20" t="s">
        <v>671</v>
      </c>
      <c r="E101" s="29" t="s">
        <v>672</v>
      </c>
      <c r="F101" s="20" t="s">
        <v>667</v>
      </c>
      <c r="G101" s="29" t="s">
        <v>668</v>
      </c>
      <c r="H101" s="20" t="s">
        <v>669</v>
      </c>
      <c r="I101" s="20" t="s">
        <v>662</v>
      </c>
      <c r="J101" s="29" t="s">
        <v>784</v>
      </c>
    </row>
    <row r="102" ht="42" customHeight="1" spans="1:10">
      <c r="A102" s="137" t="s">
        <v>548</v>
      </c>
      <c r="B102" s="20" t="s">
        <v>785</v>
      </c>
      <c r="C102" s="20" t="s">
        <v>656</v>
      </c>
      <c r="D102" s="20" t="s">
        <v>657</v>
      </c>
      <c r="E102" s="29" t="s">
        <v>658</v>
      </c>
      <c r="F102" s="20" t="s">
        <v>659</v>
      </c>
      <c r="G102" s="29" t="s">
        <v>786</v>
      </c>
      <c r="H102" s="20" t="s">
        <v>661</v>
      </c>
      <c r="I102" s="20" t="s">
        <v>662</v>
      </c>
      <c r="J102" s="29" t="s">
        <v>787</v>
      </c>
    </row>
    <row r="103" ht="42" customHeight="1" spans="1:10">
      <c r="A103" s="137" t="s">
        <v>548</v>
      </c>
      <c r="B103" s="20" t="s">
        <v>785</v>
      </c>
      <c r="C103" s="20" t="s">
        <v>664</v>
      </c>
      <c r="D103" s="20" t="s">
        <v>665</v>
      </c>
      <c r="E103" s="29" t="s">
        <v>666</v>
      </c>
      <c r="F103" s="20" t="s">
        <v>667</v>
      </c>
      <c r="G103" s="29" t="s">
        <v>668</v>
      </c>
      <c r="H103" s="20" t="s">
        <v>669</v>
      </c>
      <c r="I103" s="20" t="s">
        <v>662</v>
      </c>
      <c r="J103" s="29" t="s">
        <v>787</v>
      </c>
    </row>
    <row r="104" ht="42" customHeight="1" spans="1:10">
      <c r="A104" s="137" t="s">
        <v>548</v>
      </c>
      <c r="B104" s="20" t="s">
        <v>785</v>
      </c>
      <c r="C104" s="20" t="s">
        <v>670</v>
      </c>
      <c r="D104" s="20" t="s">
        <v>671</v>
      </c>
      <c r="E104" s="29" t="s">
        <v>672</v>
      </c>
      <c r="F104" s="20" t="s">
        <v>667</v>
      </c>
      <c r="G104" s="29" t="s">
        <v>668</v>
      </c>
      <c r="H104" s="20" t="s">
        <v>669</v>
      </c>
      <c r="I104" s="20" t="s">
        <v>662</v>
      </c>
      <c r="J104" s="29" t="s">
        <v>787</v>
      </c>
    </row>
    <row r="105" ht="42" customHeight="1" spans="1:10">
      <c r="A105" s="137" t="s">
        <v>556</v>
      </c>
      <c r="B105" s="20" t="s">
        <v>788</v>
      </c>
      <c r="C105" s="20" t="s">
        <v>656</v>
      </c>
      <c r="D105" s="20" t="s">
        <v>657</v>
      </c>
      <c r="E105" s="29" t="s">
        <v>658</v>
      </c>
      <c r="F105" s="20" t="s">
        <v>659</v>
      </c>
      <c r="G105" s="29" t="s">
        <v>789</v>
      </c>
      <c r="H105" s="20" t="s">
        <v>661</v>
      </c>
      <c r="I105" s="20" t="s">
        <v>662</v>
      </c>
      <c r="J105" s="29" t="s">
        <v>790</v>
      </c>
    </row>
    <row r="106" ht="42" customHeight="1" spans="1:10">
      <c r="A106" s="137" t="s">
        <v>556</v>
      </c>
      <c r="B106" s="20" t="s">
        <v>788</v>
      </c>
      <c r="C106" s="20" t="s">
        <v>664</v>
      </c>
      <c r="D106" s="20" t="s">
        <v>665</v>
      </c>
      <c r="E106" s="29" t="s">
        <v>666</v>
      </c>
      <c r="F106" s="20" t="s">
        <v>667</v>
      </c>
      <c r="G106" s="29" t="s">
        <v>668</v>
      </c>
      <c r="H106" s="20" t="s">
        <v>669</v>
      </c>
      <c r="I106" s="20" t="s">
        <v>662</v>
      </c>
      <c r="J106" s="29" t="s">
        <v>790</v>
      </c>
    </row>
    <row r="107" ht="42" customHeight="1" spans="1:10">
      <c r="A107" s="137" t="s">
        <v>556</v>
      </c>
      <c r="B107" s="20" t="s">
        <v>788</v>
      </c>
      <c r="C107" s="20" t="s">
        <v>670</v>
      </c>
      <c r="D107" s="20" t="s">
        <v>671</v>
      </c>
      <c r="E107" s="29" t="s">
        <v>672</v>
      </c>
      <c r="F107" s="20" t="s">
        <v>667</v>
      </c>
      <c r="G107" s="29" t="s">
        <v>668</v>
      </c>
      <c r="H107" s="20" t="s">
        <v>669</v>
      </c>
      <c r="I107" s="20" t="s">
        <v>662</v>
      </c>
      <c r="J107" s="29" t="s">
        <v>790</v>
      </c>
    </row>
    <row r="108" ht="42" customHeight="1" spans="1:10">
      <c r="A108" s="137" t="s">
        <v>560</v>
      </c>
      <c r="B108" s="20" t="s">
        <v>791</v>
      </c>
      <c r="C108" s="20" t="s">
        <v>656</v>
      </c>
      <c r="D108" s="20" t="s">
        <v>657</v>
      </c>
      <c r="E108" s="29" t="s">
        <v>658</v>
      </c>
      <c r="F108" s="20" t="s">
        <v>659</v>
      </c>
      <c r="G108" s="29" t="s">
        <v>792</v>
      </c>
      <c r="H108" s="20" t="s">
        <v>661</v>
      </c>
      <c r="I108" s="20" t="s">
        <v>662</v>
      </c>
      <c r="J108" s="29" t="s">
        <v>793</v>
      </c>
    </row>
    <row r="109" ht="42" customHeight="1" spans="1:10">
      <c r="A109" s="137" t="s">
        <v>560</v>
      </c>
      <c r="B109" s="20" t="s">
        <v>791</v>
      </c>
      <c r="C109" s="20" t="s">
        <v>664</v>
      </c>
      <c r="D109" s="20" t="s">
        <v>665</v>
      </c>
      <c r="E109" s="29" t="s">
        <v>666</v>
      </c>
      <c r="F109" s="20" t="s">
        <v>667</v>
      </c>
      <c r="G109" s="29" t="s">
        <v>668</v>
      </c>
      <c r="H109" s="20" t="s">
        <v>669</v>
      </c>
      <c r="I109" s="20" t="s">
        <v>662</v>
      </c>
      <c r="J109" s="29" t="s">
        <v>793</v>
      </c>
    </row>
    <row r="110" ht="42" customHeight="1" spans="1:10">
      <c r="A110" s="137" t="s">
        <v>560</v>
      </c>
      <c r="B110" s="20" t="s">
        <v>791</v>
      </c>
      <c r="C110" s="20" t="s">
        <v>670</v>
      </c>
      <c r="D110" s="20" t="s">
        <v>671</v>
      </c>
      <c r="E110" s="29" t="s">
        <v>672</v>
      </c>
      <c r="F110" s="20" t="s">
        <v>667</v>
      </c>
      <c r="G110" s="29" t="s">
        <v>668</v>
      </c>
      <c r="H110" s="20" t="s">
        <v>669</v>
      </c>
      <c r="I110" s="20" t="s">
        <v>662</v>
      </c>
      <c r="J110" s="29" t="s">
        <v>793</v>
      </c>
    </row>
    <row r="111" ht="42" customHeight="1" spans="1:10">
      <c r="A111" s="137" t="s">
        <v>507</v>
      </c>
      <c r="B111" s="20" t="s">
        <v>507</v>
      </c>
      <c r="C111" s="20" t="s">
        <v>656</v>
      </c>
      <c r="D111" s="20" t="s">
        <v>657</v>
      </c>
      <c r="E111" s="29" t="s">
        <v>658</v>
      </c>
      <c r="F111" s="20" t="s">
        <v>659</v>
      </c>
      <c r="G111" s="29" t="s">
        <v>794</v>
      </c>
      <c r="H111" s="20" t="s">
        <v>661</v>
      </c>
      <c r="I111" s="20" t="s">
        <v>662</v>
      </c>
      <c r="J111" s="29" t="s">
        <v>795</v>
      </c>
    </row>
    <row r="112" ht="42" customHeight="1" spans="1:10">
      <c r="A112" s="137" t="s">
        <v>507</v>
      </c>
      <c r="B112" s="20" t="s">
        <v>507</v>
      </c>
      <c r="C112" s="20" t="s">
        <v>664</v>
      </c>
      <c r="D112" s="20" t="s">
        <v>665</v>
      </c>
      <c r="E112" s="29" t="s">
        <v>666</v>
      </c>
      <c r="F112" s="20" t="s">
        <v>667</v>
      </c>
      <c r="G112" s="29" t="s">
        <v>668</v>
      </c>
      <c r="H112" s="20" t="s">
        <v>669</v>
      </c>
      <c r="I112" s="20" t="s">
        <v>662</v>
      </c>
      <c r="J112" s="29" t="s">
        <v>795</v>
      </c>
    </row>
    <row r="113" ht="42" customHeight="1" spans="1:10">
      <c r="A113" s="137" t="s">
        <v>507</v>
      </c>
      <c r="B113" s="20" t="s">
        <v>507</v>
      </c>
      <c r="C113" s="20" t="s">
        <v>670</v>
      </c>
      <c r="D113" s="20" t="s">
        <v>671</v>
      </c>
      <c r="E113" s="29" t="s">
        <v>672</v>
      </c>
      <c r="F113" s="20" t="s">
        <v>667</v>
      </c>
      <c r="G113" s="29" t="s">
        <v>668</v>
      </c>
      <c r="H113" s="20" t="s">
        <v>669</v>
      </c>
      <c r="I113" s="20" t="s">
        <v>662</v>
      </c>
      <c r="J113" s="29" t="s">
        <v>795</v>
      </c>
    </row>
    <row r="114" ht="42" customHeight="1" spans="1:10">
      <c r="A114" s="137" t="s">
        <v>641</v>
      </c>
      <c r="B114" s="20" t="s">
        <v>796</v>
      </c>
      <c r="C114" s="20" t="s">
        <v>656</v>
      </c>
      <c r="D114" s="20" t="s">
        <v>657</v>
      </c>
      <c r="E114" s="29" t="s">
        <v>658</v>
      </c>
      <c r="F114" s="20" t="s">
        <v>659</v>
      </c>
      <c r="G114" s="29" t="s">
        <v>797</v>
      </c>
      <c r="H114" s="20" t="s">
        <v>661</v>
      </c>
      <c r="I114" s="20" t="s">
        <v>662</v>
      </c>
      <c r="J114" s="29" t="s">
        <v>796</v>
      </c>
    </row>
    <row r="115" ht="42" customHeight="1" spans="1:10">
      <c r="A115" s="137" t="s">
        <v>641</v>
      </c>
      <c r="B115" s="20" t="s">
        <v>796</v>
      </c>
      <c r="C115" s="20" t="s">
        <v>664</v>
      </c>
      <c r="D115" s="20" t="s">
        <v>665</v>
      </c>
      <c r="E115" s="29" t="s">
        <v>666</v>
      </c>
      <c r="F115" s="20" t="s">
        <v>667</v>
      </c>
      <c r="G115" s="29" t="s">
        <v>668</v>
      </c>
      <c r="H115" s="20" t="s">
        <v>669</v>
      </c>
      <c r="I115" s="20" t="s">
        <v>662</v>
      </c>
      <c r="J115" s="29" t="s">
        <v>796</v>
      </c>
    </row>
    <row r="116" ht="42" customHeight="1" spans="1:10">
      <c r="A116" s="137" t="s">
        <v>641</v>
      </c>
      <c r="B116" s="20" t="s">
        <v>796</v>
      </c>
      <c r="C116" s="20" t="s">
        <v>670</v>
      </c>
      <c r="D116" s="20" t="s">
        <v>671</v>
      </c>
      <c r="E116" s="29" t="s">
        <v>672</v>
      </c>
      <c r="F116" s="20" t="s">
        <v>667</v>
      </c>
      <c r="G116" s="29" t="s">
        <v>668</v>
      </c>
      <c r="H116" s="20" t="s">
        <v>669</v>
      </c>
      <c r="I116" s="20" t="s">
        <v>662</v>
      </c>
      <c r="J116" s="29" t="s">
        <v>796</v>
      </c>
    </row>
    <row r="117" ht="42" customHeight="1" spans="1:10">
      <c r="A117" s="137" t="s">
        <v>493</v>
      </c>
      <c r="B117" s="20" t="s">
        <v>493</v>
      </c>
      <c r="C117" s="20" t="s">
        <v>656</v>
      </c>
      <c r="D117" s="20" t="s">
        <v>657</v>
      </c>
      <c r="E117" s="29" t="s">
        <v>658</v>
      </c>
      <c r="F117" s="20" t="s">
        <v>667</v>
      </c>
      <c r="G117" s="29" t="s">
        <v>798</v>
      </c>
      <c r="H117" s="20" t="s">
        <v>661</v>
      </c>
      <c r="I117" s="20" t="s">
        <v>662</v>
      </c>
      <c r="J117" s="29" t="s">
        <v>799</v>
      </c>
    </row>
    <row r="118" ht="42" customHeight="1" spans="1:10">
      <c r="A118" s="137" t="s">
        <v>493</v>
      </c>
      <c r="B118" s="20" t="s">
        <v>493</v>
      </c>
      <c r="C118" s="20" t="s">
        <v>664</v>
      </c>
      <c r="D118" s="20" t="s">
        <v>665</v>
      </c>
      <c r="E118" s="29" t="s">
        <v>666</v>
      </c>
      <c r="F118" s="20" t="s">
        <v>667</v>
      </c>
      <c r="G118" s="29" t="s">
        <v>668</v>
      </c>
      <c r="H118" s="20" t="s">
        <v>669</v>
      </c>
      <c r="I118" s="20" t="s">
        <v>662</v>
      </c>
      <c r="J118" s="29" t="s">
        <v>799</v>
      </c>
    </row>
    <row r="119" ht="42" customHeight="1" spans="1:10">
      <c r="A119" s="137" t="s">
        <v>493</v>
      </c>
      <c r="B119" s="20" t="s">
        <v>493</v>
      </c>
      <c r="C119" s="20" t="s">
        <v>670</v>
      </c>
      <c r="D119" s="20" t="s">
        <v>671</v>
      </c>
      <c r="E119" s="29" t="s">
        <v>672</v>
      </c>
      <c r="F119" s="20" t="s">
        <v>667</v>
      </c>
      <c r="G119" s="29" t="s">
        <v>668</v>
      </c>
      <c r="H119" s="20" t="s">
        <v>669</v>
      </c>
      <c r="I119" s="20" t="s">
        <v>662</v>
      </c>
      <c r="J119" s="29" t="s">
        <v>799</v>
      </c>
    </row>
    <row r="120" ht="42" customHeight="1" spans="1:10">
      <c r="A120" s="137" t="s">
        <v>463</v>
      </c>
      <c r="B120" s="20" t="s">
        <v>463</v>
      </c>
      <c r="C120" s="20" t="s">
        <v>656</v>
      </c>
      <c r="D120" s="20" t="s">
        <v>657</v>
      </c>
      <c r="E120" s="29" t="s">
        <v>658</v>
      </c>
      <c r="F120" s="20" t="s">
        <v>659</v>
      </c>
      <c r="G120" s="29" t="s">
        <v>800</v>
      </c>
      <c r="H120" s="20" t="s">
        <v>661</v>
      </c>
      <c r="I120" s="20" t="s">
        <v>662</v>
      </c>
      <c r="J120" s="29" t="s">
        <v>801</v>
      </c>
    </row>
    <row r="121" ht="42" customHeight="1" spans="1:10">
      <c r="A121" s="137" t="s">
        <v>463</v>
      </c>
      <c r="B121" s="20" t="s">
        <v>463</v>
      </c>
      <c r="C121" s="20" t="s">
        <v>664</v>
      </c>
      <c r="D121" s="20" t="s">
        <v>665</v>
      </c>
      <c r="E121" s="29" t="s">
        <v>666</v>
      </c>
      <c r="F121" s="20" t="s">
        <v>667</v>
      </c>
      <c r="G121" s="29" t="s">
        <v>668</v>
      </c>
      <c r="H121" s="20" t="s">
        <v>669</v>
      </c>
      <c r="I121" s="20" t="s">
        <v>662</v>
      </c>
      <c r="J121" s="29" t="s">
        <v>801</v>
      </c>
    </row>
    <row r="122" ht="42" customHeight="1" spans="1:10">
      <c r="A122" s="137" t="s">
        <v>463</v>
      </c>
      <c r="B122" s="20" t="s">
        <v>463</v>
      </c>
      <c r="C122" s="20" t="s">
        <v>670</v>
      </c>
      <c r="D122" s="20" t="s">
        <v>671</v>
      </c>
      <c r="E122" s="29" t="s">
        <v>672</v>
      </c>
      <c r="F122" s="20" t="s">
        <v>667</v>
      </c>
      <c r="G122" s="29" t="s">
        <v>668</v>
      </c>
      <c r="H122" s="20" t="s">
        <v>669</v>
      </c>
      <c r="I122" s="20" t="s">
        <v>662</v>
      </c>
      <c r="J122" s="29" t="s">
        <v>801</v>
      </c>
    </row>
    <row r="123" ht="42" customHeight="1" spans="1:10">
      <c r="A123" s="137" t="s">
        <v>526</v>
      </c>
      <c r="B123" s="20" t="s">
        <v>526</v>
      </c>
      <c r="C123" s="20" t="s">
        <v>656</v>
      </c>
      <c r="D123" s="20" t="s">
        <v>657</v>
      </c>
      <c r="E123" s="29" t="s">
        <v>658</v>
      </c>
      <c r="F123" s="20" t="s">
        <v>659</v>
      </c>
      <c r="G123" s="29" t="s">
        <v>802</v>
      </c>
      <c r="H123" s="20" t="s">
        <v>661</v>
      </c>
      <c r="I123" s="20" t="s">
        <v>662</v>
      </c>
      <c r="J123" s="29" t="s">
        <v>803</v>
      </c>
    </row>
    <row r="124" ht="42" customHeight="1" spans="1:10">
      <c r="A124" s="137" t="s">
        <v>526</v>
      </c>
      <c r="B124" s="20" t="s">
        <v>526</v>
      </c>
      <c r="C124" s="20" t="s">
        <v>664</v>
      </c>
      <c r="D124" s="20" t="s">
        <v>665</v>
      </c>
      <c r="E124" s="29" t="s">
        <v>666</v>
      </c>
      <c r="F124" s="20" t="s">
        <v>667</v>
      </c>
      <c r="G124" s="29" t="s">
        <v>668</v>
      </c>
      <c r="H124" s="20" t="s">
        <v>669</v>
      </c>
      <c r="I124" s="20" t="s">
        <v>662</v>
      </c>
      <c r="J124" s="29" t="s">
        <v>803</v>
      </c>
    </row>
    <row r="125" ht="42" customHeight="1" spans="1:10">
      <c r="A125" s="137" t="s">
        <v>526</v>
      </c>
      <c r="B125" s="20" t="s">
        <v>526</v>
      </c>
      <c r="C125" s="20" t="s">
        <v>670</v>
      </c>
      <c r="D125" s="20" t="s">
        <v>671</v>
      </c>
      <c r="E125" s="29" t="s">
        <v>672</v>
      </c>
      <c r="F125" s="20" t="s">
        <v>667</v>
      </c>
      <c r="G125" s="29" t="s">
        <v>668</v>
      </c>
      <c r="H125" s="20" t="s">
        <v>669</v>
      </c>
      <c r="I125" s="20" t="s">
        <v>662</v>
      </c>
      <c r="J125" s="29" t="s">
        <v>803</v>
      </c>
    </row>
    <row r="126" ht="42" customHeight="1" spans="1:10">
      <c r="A126" s="137" t="s">
        <v>546</v>
      </c>
      <c r="B126" s="20" t="s">
        <v>804</v>
      </c>
      <c r="C126" s="20" t="s">
        <v>656</v>
      </c>
      <c r="D126" s="20" t="s">
        <v>657</v>
      </c>
      <c r="E126" s="29" t="s">
        <v>658</v>
      </c>
      <c r="F126" s="20" t="s">
        <v>659</v>
      </c>
      <c r="G126" s="29" t="s">
        <v>805</v>
      </c>
      <c r="H126" s="20" t="s">
        <v>661</v>
      </c>
      <c r="I126" s="20" t="s">
        <v>662</v>
      </c>
      <c r="J126" s="29" t="s">
        <v>806</v>
      </c>
    </row>
    <row r="127" ht="42" customHeight="1" spans="1:10">
      <c r="A127" s="137" t="s">
        <v>546</v>
      </c>
      <c r="B127" s="20" t="s">
        <v>804</v>
      </c>
      <c r="C127" s="20" t="s">
        <v>664</v>
      </c>
      <c r="D127" s="20" t="s">
        <v>665</v>
      </c>
      <c r="E127" s="29" t="s">
        <v>666</v>
      </c>
      <c r="F127" s="20" t="s">
        <v>667</v>
      </c>
      <c r="G127" s="29" t="s">
        <v>668</v>
      </c>
      <c r="H127" s="20" t="s">
        <v>669</v>
      </c>
      <c r="I127" s="20" t="s">
        <v>662</v>
      </c>
      <c r="J127" s="29" t="s">
        <v>806</v>
      </c>
    </row>
    <row r="128" ht="42" customHeight="1" spans="1:10">
      <c r="A128" s="137" t="s">
        <v>546</v>
      </c>
      <c r="B128" s="20" t="s">
        <v>804</v>
      </c>
      <c r="C128" s="20" t="s">
        <v>670</v>
      </c>
      <c r="D128" s="20" t="s">
        <v>671</v>
      </c>
      <c r="E128" s="29" t="s">
        <v>672</v>
      </c>
      <c r="F128" s="20" t="s">
        <v>667</v>
      </c>
      <c r="G128" s="29" t="s">
        <v>668</v>
      </c>
      <c r="H128" s="20" t="s">
        <v>669</v>
      </c>
      <c r="I128" s="20" t="s">
        <v>662</v>
      </c>
      <c r="J128" s="29" t="s">
        <v>806</v>
      </c>
    </row>
    <row r="129" ht="42" customHeight="1" spans="1:10">
      <c r="A129" s="137" t="s">
        <v>467</v>
      </c>
      <c r="B129" s="20" t="s">
        <v>467</v>
      </c>
      <c r="C129" s="20" t="s">
        <v>656</v>
      </c>
      <c r="D129" s="20" t="s">
        <v>657</v>
      </c>
      <c r="E129" s="29" t="s">
        <v>658</v>
      </c>
      <c r="F129" s="20" t="s">
        <v>659</v>
      </c>
      <c r="G129" s="29" t="s">
        <v>709</v>
      </c>
      <c r="H129" s="20" t="s">
        <v>661</v>
      </c>
      <c r="I129" s="20" t="s">
        <v>662</v>
      </c>
      <c r="J129" s="29" t="s">
        <v>807</v>
      </c>
    </row>
    <row r="130" ht="42" customHeight="1" spans="1:10">
      <c r="A130" s="137" t="s">
        <v>467</v>
      </c>
      <c r="B130" s="20" t="s">
        <v>467</v>
      </c>
      <c r="C130" s="20" t="s">
        <v>664</v>
      </c>
      <c r="D130" s="20" t="s">
        <v>665</v>
      </c>
      <c r="E130" s="29" t="s">
        <v>666</v>
      </c>
      <c r="F130" s="20" t="s">
        <v>667</v>
      </c>
      <c r="G130" s="29" t="s">
        <v>668</v>
      </c>
      <c r="H130" s="20" t="s">
        <v>669</v>
      </c>
      <c r="I130" s="20" t="s">
        <v>662</v>
      </c>
      <c r="J130" s="29" t="s">
        <v>807</v>
      </c>
    </row>
    <row r="131" ht="42" customHeight="1" spans="1:10">
      <c r="A131" s="137" t="s">
        <v>467</v>
      </c>
      <c r="B131" s="20" t="s">
        <v>467</v>
      </c>
      <c r="C131" s="20" t="s">
        <v>670</v>
      </c>
      <c r="D131" s="20" t="s">
        <v>671</v>
      </c>
      <c r="E131" s="29" t="s">
        <v>672</v>
      </c>
      <c r="F131" s="20" t="s">
        <v>667</v>
      </c>
      <c r="G131" s="29" t="s">
        <v>668</v>
      </c>
      <c r="H131" s="20" t="s">
        <v>669</v>
      </c>
      <c r="I131" s="20" t="s">
        <v>662</v>
      </c>
      <c r="J131" s="29" t="s">
        <v>807</v>
      </c>
    </row>
    <row r="132" ht="42" customHeight="1" spans="1:10">
      <c r="A132" s="137" t="s">
        <v>473</v>
      </c>
      <c r="B132" s="20" t="s">
        <v>473</v>
      </c>
      <c r="C132" s="20" t="s">
        <v>656</v>
      </c>
      <c r="D132" s="20" t="s">
        <v>657</v>
      </c>
      <c r="E132" s="29" t="s">
        <v>658</v>
      </c>
      <c r="F132" s="20" t="s">
        <v>659</v>
      </c>
      <c r="G132" s="29" t="s">
        <v>808</v>
      </c>
      <c r="H132" s="20" t="s">
        <v>661</v>
      </c>
      <c r="I132" s="20" t="s">
        <v>662</v>
      </c>
      <c r="J132" s="29" t="s">
        <v>809</v>
      </c>
    </row>
    <row r="133" ht="42" customHeight="1" spans="1:10">
      <c r="A133" s="137" t="s">
        <v>473</v>
      </c>
      <c r="B133" s="20" t="s">
        <v>473</v>
      </c>
      <c r="C133" s="20" t="s">
        <v>664</v>
      </c>
      <c r="D133" s="20" t="s">
        <v>665</v>
      </c>
      <c r="E133" s="29" t="s">
        <v>666</v>
      </c>
      <c r="F133" s="20" t="s">
        <v>667</v>
      </c>
      <c r="G133" s="29" t="s">
        <v>668</v>
      </c>
      <c r="H133" s="20" t="s">
        <v>669</v>
      </c>
      <c r="I133" s="20" t="s">
        <v>662</v>
      </c>
      <c r="J133" s="29" t="s">
        <v>809</v>
      </c>
    </row>
    <row r="134" ht="42" customHeight="1" spans="1:10">
      <c r="A134" s="137" t="s">
        <v>473</v>
      </c>
      <c r="B134" s="20" t="s">
        <v>473</v>
      </c>
      <c r="C134" s="20" t="s">
        <v>670</v>
      </c>
      <c r="D134" s="20" t="s">
        <v>671</v>
      </c>
      <c r="E134" s="29" t="s">
        <v>672</v>
      </c>
      <c r="F134" s="20" t="s">
        <v>667</v>
      </c>
      <c r="G134" s="29" t="s">
        <v>668</v>
      </c>
      <c r="H134" s="20" t="s">
        <v>669</v>
      </c>
      <c r="I134" s="20" t="s">
        <v>662</v>
      </c>
      <c r="J134" s="29" t="s">
        <v>809</v>
      </c>
    </row>
    <row r="135" ht="42" customHeight="1" spans="1:10">
      <c r="A135" s="137" t="s">
        <v>475</v>
      </c>
      <c r="B135" s="20" t="s">
        <v>475</v>
      </c>
      <c r="C135" s="20" t="s">
        <v>656</v>
      </c>
      <c r="D135" s="20" t="s">
        <v>657</v>
      </c>
      <c r="E135" s="29" t="s">
        <v>658</v>
      </c>
      <c r="F135" s="20" t="s">
        <v>659</v>
      </c>
      <c r="G135" s="29" t="s">
        <v>810</v>
      </c>
      <c r="H135" s="20" t="s">
        <v>661</v>
      </c>
      <c r="I135" s="20" t="s">
        <v>662</v>
      </c>
      <c r="J135" s="29" t="s">
        <v>811</v>
      </c>
    </row>
    <row r="136" ht="42" customHeight="1" spans="1:10">
      <c r="A136" s="137" t="s">
        <v>475</v>
      </c>
      <c r="B136" s="20" t="s">
        <v>475</v>
      </c>
      <c r="C136" s="20" t="s">
        <v>664</v>
      </c>
      <c r="D136" s="20" t="s">
        <v>665</v>
      </c>
      <c r="E136" s="29" t="s">
        <v>666</v>
      </c>
      <c r="F136" s="20" t="s">
        <v>667</v>
      </c>
      <c r="G136" s="29" t="s">
        <v>668</v>
      </c>
      <c r="H136" s="20" t="s">
        <v>669</v>
      </c>
      <c r="I136" s="20" t="s">
        <v>662</v>
      </c>
      <c r="J136" s="29" t="s">
        <v>811</v>
      </c>
    </row>
    <row r="137" ht="42" customHeight="1" spans="1:10">
      <c r="A137" s="137" t="s">
        <v>475</v>
      </c>
      <c r="B137" s="20" t="s">
        <v>475</v>
      </c>
      <c r="C137" s="20" t="s">
        <v>670</v>
      </c>
      <c r="D137" s="20" t="s">
        <v>671</v>
      </c>
      <c r="E137" s="29" t="s">
        <v>672</v>
      </c>
      <c r="F137" s="20" t="s">
        <v>667</v>
      </c>
      <c r="G137" s="29" t="s">
        <v>668</v>
      </c>
      <c r="H137" s="20" t="s">
        <v>669</v>
      </c>
      <c r="I137" s="20" t="s">
        <v>662</v>
      </c>
      <c r="J137" s="29" t="s">
        <v>811</v>
      </c>
    </row>
    <row r="138" ht="42" customHeight="1" spans="1:10">
      <c r="A138" s="137" t="s">
        <v>645</v>
      </c>
      <c r="B138" s="20" t="s">
        <v>812</v>
      </c>
      <c r="C138" s="20" t="s">
        <v>656</v>
      </c>
      <c r="D138" s="20" t="s">
        <v>657</v>
      </c>
      <c r="E138" s="29" t="s">
        <v>658</v>
      </c>
      <c r="F138" s="20" t="s">
        <v>659</v>
      </c>
      <c r="G138" s="29" t="s">
        <v>813</v>
      </c>
      <c r="H138" s="20" t="s">
        <v>661</v>
      </c>
      <c r="I138" s="20" t="s">
        <v>662</v>
      </c>
      <c r="J138" s="29" t="s">
        <v>812</v>
      </c>
    </row>
    <row r="139" ht="42" customHeight="1" spans="1:10">
      <c r="A139" s="137" t="s">
        <v>645</v>
      </c>
      <c r="B139" s="20" t="s">
        <v>812</v>
      </c>
      <c r="C139" s="20" t="s">
        <v>664</v>
      </c>
      <c r="D139" s="20" t="s">
        <v>665</v>
      </c>
      <c r="E139" s="29" t="s">
        <v>666</v>
      </c>
      <c r="F139" s="20" t="s">
        <v>667</v>
      </c>
      <c r="G139" s="29" t="s">
        <v>668</v>
      </c>
      <c r="H139" s="20" t="s">
        <v>669</v>
      </c>
      <c r="I139" s="20" t="s">
        <v>662</v>
      </c>
      <c r="J139" s="29" t="s">
        <v>812</v>
      </c>
    </row>
    <row r="140" ht="42" customHeight="1" spans="1:10">
      <c r="A140" s="137" t="s">
        <v>645</v>
      </c>
      <c r="B140" s="20" t="s">
        <v>812</v>
      </c>
      <c r="C140" s="20" t="s">
        <v>670</v>
      </c>
      <c r="D140" s="20" t="s">
        <v>671</v>
      </c>
      <c r="E140" s="29" t="s">
        <v>672</v>
      </c>
      <c r="F140" s="20" t="s">
        <v>667</v>
      </c>
      <c r="G140" s="29" t="s">
        <v>668</v>
      </c>
      <c r="H140" s="20" t="s">
        <v>669</v>
      </c>
      <c r="I140" s="20" t="s">
        <v>662</v>
      </c>
      <c r="J140" s="29" t="s">
        <v>812</v>
      </c>
    </row>
    <row r="141" ht="42" customHeight="1" spans="1:10">
      <c r="A141" s="137" t="s">
        <v>564</v>
      </c>
      <c r="B141" s="20" t="s">
        <v>814</v>
      </c>
      <c r="C141" s="20" t="s">
        <v>656</v>
      </c>
      <c r="D141" s="20" t="s">
        <v>657</v>
      </c>
      <c r="E141" s="29" t="s">
        <v>658</v>
      </c>
      <c r="F141" s="20" t="s">
        <v>659</v>
      </c>
      <c r="G141" s="29" t="s">
        <v>815</v>
      </c>
      <c r="H141" s="20" t="s">
        <v>661</v>
      </c>
      <c r="I141" s="20" t="s">
        <v>662</v>
      </c>
      <c r="J141" s="29" t="s">
        <v>816</v>
      </c>
    </row>
    <row r="142" ht="42" customHeight="1" spans="1:10">
      <c r="A142" s="137" t="s">
        <v>564</v>
      </c>
      <c r="B142" s="20" t="s">
        <v>814</v>
      </c>
      <c r="C142" s="20" t="s">
        <v>664</v>
      </c>
      <c r="D142" s="20" t="s">
        <v>665</v>
      </c>
      <c r="E142" s="29" t="s">
        <v>666</v>
      </c>
      <c r="F142" s="20" t="s">
        <v>667</v>
      </c>
      <c r="G142" s="29" t="s">
        <v>668</v>
      </c>
      <c r="H142" s="20" t="s">
        <v>669</v>
      </c>
      <c r="I142" s="20" t="s">
        <v>662</v>
      </c>
      <c r="J142" s="29" t="s">
        <v>816</v>
      </c>
    </row>
    <row r="143" ht="42" customHeight="1" spans="1:10">
      <c r="A143" s="137" t="s">
        <v>564</v>
      </c>
      <c r="B143" s="20" t="s">
        <v>814</v>
      </c>
      <c r="C143" s="20" t="s">
        <v>670</v>
      </c>
      <c r="D143" s="20" t="s">
        <v>671</v>
      </c>
      <c r="E143" s="29" t="s">
        <v>672</v>
      </c>
      <c r="F143" s="20" t="s">
        <v>667</v>
      </c>
      <c r="G143" s="29" t="s">
        <v>668</v>
      </c>
      <c r="H143" s="20" t="s">
        <v>669</v>
      </c>
      <c r="I143" s="20" t="s">
        <v>662</v>
      </c>
      <c r="J143" s="29" t="s">
        <v>816</v>
      </c>
    </row>
    <row r="144" ht="42" customHeight="1" spans="1:10">
      <c r="A144" s="137" t="s">
        <v>503</v>
      </c>
      <c r="B144" s="20" t="s">
        <v>503</v>
      </c>
      <c r="C144" s="20" t="s">
        <v>656</v>
      </c>
      <c r="D144" s="20" t="s">
        <v>657</v>
      </c>
      <c r="E144" s="29" t="s">
        <v>658</v>
      </c>
      <c r="F144" s="20" t="s">
        <v>659</v>
      </c>
      <c r="G144" s="29" t="s">
        <v>817</v>
      </c>
      <c r="H144" s="20" t="s">
        <v>661</v>
      </c>
      <c r="I144" s="20" t="s">
        <v>662</v>
      </c>
      <c r="J144" s="29" t="s">
        <v>818</v>
      </c>
    </row>
    <row r="145" ht="42" customHeight="1" spans="1:10">
      <c r="A145" s="137" t="s">
        <v>503</v>
      </c>
      <c r="B145" s="20" t="s">
        <v>503</v>
      </c>
      <c r="C145" s="20" t="s">
        <v>664</v>
      </c>
      <c r="D145" s="20" t="s">
        <v>665</v>
      </c>
      <c r="E145" s="29" t="s">
        <v>666</v>
      </c>
      <c r="F145" s="20" t="s">
        <v>667</v>
      </c>
      <c r="G145" s="29" t="s">
        <v>668</v>
      </c>
      <c r="H145" s="20" t="s">
        <v>669</v>
      </c>
      <c r="I145" s="20" t="s">
        <v>662</v>
      </c>
      <c r="J145" s="29" t="s">
        <v>818</v>
      </c>
    </row>
    <row r="146" ht="42" customHeight="1" spans="1:10">
      <c r="A146" s="137" t="s">
        <v>503</v>
      </c>
      <c r="B146" s="20" t="s">
        <v>503</v>
      </c>
      <c r="C146" s="20" t="s">
        <v>670</v>
      </c>
      <c r="D146" s="20" t="s">
        <v>671</v>
      </c>
      <c r="E146" s="29" t="s">
        <v>672</v>
      </c>
      <c r="F146" s="20" t="s">
        <v>667</v>
      </c>
      <c r="G146" s="29" t="s">
        <v>668</v>
      </c>
      <c r="H146" s="20" t="s">
        <v>669</v>
      </c>
      <c r="I146" s="20" t="s">
        <v>662</v>
      </c>
      <c r="J146" s="29" t="s">
        <v>818</v>
      </c>
    </row>
    <row r="147" ht="42" customHeight="1" spans="1:10">
      <c r="A147" s="137" t="s">
        <v>501</v>
      </c>
      <c r="B147" s="20" t="s">
        <v>501</v>
      </c>
      <c r="C147" s="20" t="s">
        <v>656</v>
      </c>
      <c r="D147" s="20" t="s">
        <v>657</v>
      </c>
      <c r="E147" s="29" t="s">
        <v>658</v>
      </c>
      <c r="F147" s="20" t="s">
        <v>659</v>
      </c>
      <c r="G147" s="29" t="s">
        <v>813</v>
      </c>
      <c r="H147" s="20" t="s">
        <v>661</v>
      </c>
      <c r="I147" s="20" t="s">
        <v>662</v>
      </c>
      <c r="J147" s="29" t="s">
        <v>819</v>
      </c>
    </row>
    <row r="148" ht="42" customHeight="1" spans="1:10">
      <c r="A148" s="137" t="s">
        <v>501</v>
      </c>
      <c r="B148" s="20" t="s">
        <v>501</v>
      </c>
      <c r="C148" s="20" t="s">
        <v>664</v>
      </c>
      <c r="D148" s="20" t="s">
        <v>665</v>
      </c>
      <c r="E148" s="29" t="s">
        <v>666</v>
      </c>
      <c r="F148" s="20" t="s">
        <v>667</v>
      </c>
      <c r="G148" s="29" t="s">
        <v>668</v>
      </c>
      <c r="H148" s="20" t="s">
        <v>669</v>
      </c>
      <c r="I148" s="20" t="s">
        <v>662</v>
      </c>
      <c r="J148" s="29" t="s">
        <v>819</v>
      </c>
    </row>
    <row r="149" ht="42" customHeight="1" spans="1:10">
      <c r="A149" s="137" t="s">
        <v>501</v>
      </c>
      <c r="B149" s="20" t="s">
        <v>501</v>
      </c>
      <c r="C149" s="20" t="s">
        <v>670</v>
      </c>
      <c r="D149" s="20" t="s">
        <v>671</v>
      </c>
      <c r="E149" s="29" t="s">
        <v>672</v>
      </c>
      <c r="F149" s="20" t="s">
        <v>667</v>
      </c>
      <c r="G149" s="29" t="s">
        <v>668</v>
      </c>
      <c r="H149" s="20" t="s">
        <v>669</v>
      </c>
      <c r="I149" s="20" t="s">
        <v>662</v>
      </c>
      <c r="J149" s="29" t="s">
        <v>819</v>
      </c>
    </row>
    <row r="150" ht="42" customHeight="1" spans="1:10">
      <c r="A150" s="137" t="s">
        <v>455</v>
      </c>
      <c r="B150" s="20" t="s">
        <v>455</v>
      </c>
      <c r="C150" s="20" t="s">
        <v>656</v>
      </c>
      <c r="D150" s="20" t="s">
        <v>657</v>
      </c>
      <c r="E150" s="29" t="s">
        <v>658</v>
      </c>
      <c r="F150" s="20" t="s">
        <v>659</v>
      </c>
      <c r="G150" s="29" t="s">
        <v>707</v>
      </c>
      <c r="H150" s="20" t="s">
        <v>661</v>
      </c>
      <c r="I150" s="20" t="s">
        <v>662</v>
      </c>
      <c r="J150" s="29" t="s">
        <v>820</v>
      </c>
    </row>
    <row r="151" ht="42" customHeight="1" spans="1:10">
      <c r="A151" s="137" t="s">
        <v>455</v>
      </c>
      <c r="B151" s="20" t="s">
        <v>455</v>
      </c>
      <c r="C151" s="20" t="s">
        <v>664</v>
      </c>
      <c r="D151" s="20" t="s">
        <v>665</v>
      </c>
      <c r="E151" s="29" t="s">
        <v>666</v>
      </c>
      <c r="F151" s="20" t="s">
        <v>667</v>
      </c>
      <c r="G151" s="29" t="s">
        <v>668</v>
      </c>
      <c r="H151" s="20" t="s">
        <v>669</v>
      </c>
      <c r="I151" s="20" t="s">
        <v>662</v>
      </c>
      <c r="J151" s="29" t="s">
        <v>820</v>
      </c>
    </row>
    <row r="152" ht="42" customHeight="1" spans="1:10">
      <c r="A152" s="137" t="s">
        <v>455</v>
      </c>
      <c r="B152" s="20" t="s">
        <v>455</v>
      </c>
      <c r="C152" s="20" t="s">
        <v>670</v>
      </c>
      <c r="D152" s="20" t="s">
        <v>671</v>
      </c>
      <c r="E152" s="29" t="s">
        <v>672</v>
      </c>
      <c r="F152" s="20" t="s">
        <v>667</v>
      </c>
      <c r="G152" s="29" t="s">
        <v>668</v>
      </c>
      <c r="H152" s="20" t="s">
        <v>669</v>
      </c>
      <c r="I152" s="20" t="s">
        <v>662</v>
      </c>
      <c r="J152" s="29" t="s">
        <v>820</v>
      </c>
    </row>
    <row r="153" ht="42" customHeight="1" spans="1:10">
      <c r="A153" s="137" t="s">
        <v>578</v>
      </c>
      <c r="B153" s="20" t="s">
        <v>821</v>
      </c>
      <c r="C153" s="20" t="s">
        <v>656</v>
      </c>
      <c r="D153" s="20" t="s">
        <v>657</v>
      </c>
      <c r="E153" s="29" t="s">
        <v>658</v>
      </c>
      <c r="F153" s="20" t="s">
        <v>659</v>
      </c>
      <c r="G153" s="29" t="s">
        <v>822</v>
      </c>
      <c r="H153" s="20" t="s">
        <v>823</v>
      </c>
      <c r="I153" s="20" t="s">
        <v>662</v>
      </c>
      <c r="J153" s="29" t="s">
        <v>821</v>
      </c>
    </row>
    <row r="154" ht="42" customHeight="1" spans="1:10">
      <c r="A154" s="137" t="s">
        <v>578</v>
      </c>
      <c r="B154" s="20" t="s">
        <v>821</v>
      </c>
      <c r="C154" s="20" t="s">
        <v>664</v>
      </c>
      <c r="D154" s="20" t="s">
        <v>665</v>
      </c>
      <c r="E154" s="29" t="s">
        <v>666</v>
      </c>
      <c r="F154" s="20" t="s">
        <v>667</v>
      </c>
      <c r="G154" s="29" t="s">
        <v>668</v>
      </c>
      <c r="H154" s="20" t="s">
        <v>669</v>
      </c>
      <c r="I154" s="20" t="s">
        <v>662</v>
      </c>
      <c r="J154" s="29" t="s">
        <v>821</v>
      </c>
    </row>
    <row r="155" ht="42" customHeight="1" spans="1:10">
      <c r="A155" s="137" t="s">
        <v>578</v>
      </c>
      <c r="B155" s="20" t="s">
        <v>821</v>
      </c>
      <c r="C155" s="20" t="s">
        <v>670</v>
      </c>
      <c r="D155" s="20" t="s">
        <v>671</v>
      </c>
      <c r="E155" s="29" t="s">
        <v>672</v>
      </c>
      <c r="F155" s="20" t="s">
        <v>667</v>
      </c>
      <c r="G155" s="29" t="s">
        <v>668</v>
      </c>
      <c r="H155" s="20" t="s">
        <v>669</v>
      </c>
      <c r="I155" s="20" t="s">
        <v>662</v>
      </c>
      <c r="J155" s="29" t="s">
        <v>821</v>
      </c>
    </row>
    <row r="156" ht="42" customHeight="1" spans="1:10">
      <c r="A156" s="137" t="s">
        <v>477</v>
      </c>
      <c r="B156" s="20" t="s">
        <v>477</v>
      </c>
      <c r="C156" s="20" t="s">
        <v>656</v>
      </c>
      <c r="D156" s="20" t="s">
        <v>657</v>
      </c>
      <c r="E156" s="29" t="s">
        <v>658</v>
      </c>
      <c r="F156" s="20" t="s">
        <v>659</v>
      </c>
      <c r="G156" s="29" t="s">
        <v>800</v>
      </c>
      <c r="H156" s="20" t="s">
        <v>661</v>
      </c>
      <c r="I156" s="20" t="s">
        <v>662</v>
      </c>
      <c r="J156" s="29" t="s">
        <v>824</v>
      </c>
    </row>
    <row r="157" ht="42" customHeight="1" spans="1:10">
      <c r="A157" s="137" t="s">
        <v>477</v>
      </c>
      <c r="B157" s="20" t="s">
        <v>477</v>
      </c>
      <c r="C157" s="20" t="s">
        <v>664</v>
      </c>
      <c r="D157" s="20" t="s">
        <v>665</v>
      </c>
      <c r="E157" s="29" t="s">
        <v>666</v>
      </c>
      <c r="F157" s="20" t="s">
        <v>667</v>
      </c>
      <c r="G157" s="29" t="s">
        <v>668</v>
      </c>
      <c r="H157" s="20" t="s">
        <v>669</v>
      </c>
      <c r="I157" s="20" t="s">
        <v>662</v>
      </c>
      <c r="J157" s="29" t="s">
        <v>824</v>
      </c>
    </row>
    <row r="158" ht="42" customHeight="1" spans="1:10">
      <c r="A158" s="137" t="s">
        <v>477</v>
      </c>
      <c r="B158" s="20" t="s">
        <v>477</v>
      </c>
      <c r="C158" s="20" t="s">
        <v>670</v>
      </c>
      <c r="D158" s="20" t="s">
        <v>671</v>
      </c>
      <c r="E158" s="29" t="s">
        <v>672</v>
      </c>
      <c r="F158" s="20" t="s">
        <v>667</v>
      </c>
      <c r="G158" s="29" t="s">
        <v>668</v>
      </c>
      <c r="H158" s="20" t="s">
        <v>669</v>
      </c>
      <c r="I158" s="20" t="s">
        <v>662</v>
      </c>
      <c r="J158" s="29" t="s">
        <v>824</v>
      </c>
    </row>
    <row r="159" ht="42" customHeight="1" spans="1:10">
      <c r="A159" s="137" t="s">
        <v>517</v>
      </c>
      <c r="B159" s="20" t="s">
        <v>517</v>
      </c>
      <c r="C159" s="20" t="s">
        <v>656</v>
      </c>
      <c r="D159" s="20" t="s">
        <v>657</v>
      </c>
      <c r="E159" s="29" t="s">
        <v>658</v>
      </c>
      <c r="F159" s="20" t="s">
        <v>659</v>
      </c>
      <c r="G159" s="29" t="s">
        <v>825</v>
      </c>
      <c r="H159" s="20" t="s">
        <v>661</v>
      </c>
      <c r="I159" s="20" t="s">
        <v>662</v>
      </c>
      <c r="J159" s="29" t="s">
        <v>826</v>
      </c>
    </row>
    <row r="160" ht="42" customHeight="1" spans="1:10">
      <c r="A160" s="137" t="s">
        <v>517</v>
      </c>
      <c r="B160" s="20" t="s">
        <v>517</v>
      </c>
      <c r="C160" s="20" t="s">
        <v>664</v>
      </c>
      <c r="D160" s="20" t="s">
        <v>665</v>
      </c>
      <c r="E160" s="29" t="s">
        <v>666</v>
      </c>
      <c r="F160" s="20" t="s">
        <v>667</v>
      </c>
      <c r="G160" s="29" t="s">
        <v>668</v>
      </c>
      <c r="H160" s="20" t="s">
        <v>669</v>
      </c>
      <c r="I160" s="20" t="s">
        <v>662</v>
      </c>
      <c r="J160" s="29" t="s">
        <v>826</v>
      </c>
    </row>
    <row r="161" ht="42" customHeight="1" spans="1:10">
      <c r="A161" s="137" t="s">
        <v>517</v>
      </c>
      <c r="B161" s="20" t="s">
        <v>517</v>
      </c>
      <c r="C161" s="20" t="s">
        <v>670</v>
      </c>
      <c r="D161" s="20" t="s">
        <v>671</v>
      </c>
      <c r="E161" s="29" t="s">
        <v>672</v>
      </c>
      <c r="F161" s="20" t="s">
        <v>667</v>
      </c>
      <c r="G161" s="29" t="s">
        <v>668</v>
      </c>
      <c r="H161" s="20" t="s">
        <v>669</v>
      </c>
      <c r="I161" s="20" t="s">
        <v>662</v>
      </c>
      <c r="J161" s="29" t="s">
        <v>826</v>
      </c>
    </row>
    <row r="162" ht="42" customHeight="1" spans="1:10">
      <c r="A162" s="137" t="s">
        <v>489</v>
      </c>
      <c r="B162" s="20" t="s">
        <v>489</v>
      </c>
      <c r="C162" s="20" t="s">
        <v>656</v>
      </c>
      <c r="D162" s="20" t="s">
        <v>657</v>
      </c>
      <c r="E162" s="29" t="s">
        <v>658</v>
      </c>
      <c r="F162" s="20" t="s">
        <v>659</v>
      </c>
      <c r="G162" s="29" t="s">
        <v>827</v>
      </c>
      <c r="H162" s="20" t="s">
        <v>661</v>
      </c>
      <c r="I162" s="20" t="s">
        <v>662</v>
      </c>
      <c r="J162" s="29" t="s">
        <v>489</v>
      </c>
    </row>
    <row r="163" ht="42" customHeight="1" spans="1:10">
      <c r="A163" s="137" t="s">
        <v>489</v>
      </c>
      <c r="B163" s="20" t="s">
        <v>489</v>
      </c>
      <c r="C163" s="20" t="s">
        <v>664</v>
      </c>
      <c r="D163" s="20" t="s">
        <v>665</v>
      </c>
      <c r="E163" s="29" t="s">
        <v>666</v>
      </c>
      <c r="F163" s="20" t="s">
        <v>667</v>
      </c>
      <c r="G163" s="29" t="s">
        <v>668</v>
      </c>
      <c r="H163" s="20" t="s">
        <v>669</v>
      </c>
      <c r="I163" s="20" t="s">
        <v>662</v>
      </c>
      <c r="J163" s="29" t="s">
        <v>489</v>
      </c>
    </row>
    <row r="164" ht="42" customHeight="1" spans="1:10">
      <c r="A164" s="137" t="s">
        <v>489</v>
      </c>
      <c r="B164" s="20" t="s">
        <v>489</v>
      </c>
      <c r="C164" s="20" t="s">
        <v>670</v>
      </c>
      <c r="D164" s="20" t="s">
        <v>671</v>
      </c>
      <c r="E164" s="29" t="s">
        <v>672</v>
      </c>
      <c r="F164" s="20" t="s">
        <v>667</v>
      </c>
      <c r="G164" s="29" t="s">
        <v>668</v>
      </c>
      <c r="H164" s="20" t="s">
        <v>669</v>
      </c>
      <c r="I164" s="20" t="s">
        <v>662</v>
      </c>
      <c r="J164" s="29" t="s">
        <v>489</v>
      </c>
    </row>
    <row r="165" ht="42" customHeight="1" spans="1:10">
      <c r="A165" s="137" t="s">
        <v>461</v>
      </c>
      <c r="B165" s="20" t="s">
        <v>461</v>
      </c>
      <c r="C165" s="20" t="s">
        <v>656</v>
      </c>
      <c r="D165" s="20" t="s">
        <v>657</v>
      </c>
      <c r="E165" s="29" t="s">
        <v>658</v>
      </c>
      <c r="F165" s="20" t="s">
        <v>659</v>
      </c>
      <c r="G165" s="29" t="s">
        <v>828</v>
      </c>
      <c r="H165" s="20" t="s">
        <v>661</v>
      </c>
      <c r="I165" s="20" t="s">
        <v>662</v>
      </c>
      <c r="J165" s="29" t="s">
        <v>829</v>
      </c>
    </row>
    <row r="166" ht="42" customHeight="1" spans="1:10">
      <c r="A166" s="137" t="s">
        <v>461</v>
      </c>
      <c r="B166" s="20" t="s">
        <v>461</v>
      </c>
      <c r="C166" s="20" t="s">
        <v>664</v>
      </c>
      <c r="D166" s="20" t="s">
        <v>665</v>
      </c>
      <c r="E166" s="29" t="s">
        <v>666</v>
      </c>
      <c r="F166" s="20" t="s">
        <v>667</v>
      </c>
      <c r="G166" s="29" t="s">
        <v>668</v>
      </c>
      <c r="H166" s="20" t="s">
        <v>669</v>
      </c>
      <c r="I166" s="20" t="s">
        <v>662</v>
      </c>
      <c r="J166" s="29" t="s">
        <v>829</v>
      </c>
    </row>
    <row r="167" ht="42" customHeight="1" spans="1:10">
      <c r="A167" s="137" t="s">
        <v>461</v>
      </c>
      <c r="B167" s="20" t="s">
        <v>461</v>
      </c>
      <c r="C167" s="20" t="s">
        <v>670</v>
      </c>
      <c r="D167" s="20" t="s">
        <v>671</v>
      </c>
      <c r="E167" s="29" t="s">
        <v>672</v>
      </c>
      <c r="F167" s="20" t="s">
        <v>667</v>
      </c>
      <c r="G167" s="29" t="s">
        <v>668</v>
      </c>
      <c r="H167" s="20" t="s">
        <v>669</v>
      </c>
      <c r="I167" s="20" t="s">
        <v>662</v>
      </c>
      <c r="J167" s="29" t="s">
        <v>829</v>
      </c>
    </row>
    <row r="168" ht="42" customHeight="1" spans="1:10">
      <c r="A168" s="137" t="s">
        <v>509</v>
      </c>
      <c r="B168" s="20" t="s">
        <v>509</v>
      </c>
      <c r="C168" s="20" t="s">
        <v>656</v>
      </c>
      <c r="D168" s="20" t="s">
        <v>657</v>
      </c>
      <c r="E168" s="29" t="s">
        <v>658</v>
      </c>
      <c r="F168" s="20" t="s">
        <v>659</v>
      </c>
      <c r="G168" s="29" t="s">
        <v>830</v>
      </c>
      <c r="H168" s="20" t="s">
        <v>661</v>
      </c>
      <c r="I168" s="20" t="s">
        <v>662</v>
      </c>
      <c r="J168" s="29" t="s">
        <v>824</v>
      </c>
    </row>
    <row r="169" ht="42" customHeight="1" spans="1:10">
      <c r="A169" s="137" t="s">
        <v>509</v>
      </c>
      <c r="B169" s="20" t="s">
        <v>509</v>
      </c>
      <c r="C169" s="20" t="s">
        <v>664</v>
      </c>
      <c r="D169" s="20" t="s">
        <v>665</v>
      </c>
      <c r="E169" s="29" t="s">
        <v>666</v>
      </c>
      <c r="F169" s="20" t="s">
        <v>667</v>
      </c>
      <c r="G169" s="29" t="s">
        <v>668</v>
      </c>
      <c r="H169" s="20" t="s">
        <v>669</v>
      </c>
      <c r="I169" s="20" t="s">
        <v>662</v>
      </c>
      <c r="J169" s="29" t="s">
        <v>824</v>
      </c>
    </row>
    <row r="170" ht="42" customHeight="1" spans="1:10">
      <c r="A170" s="137" t="s">
        <v>509</v>
      </c>
      <c r="B170" s="20" t="s">
        <v>509</v>
      </c>
      <c r="C170" s="20" t="s">
        <v>670</v>
      </c>
      <c r="D170" s="20" t="s">
        <v>671</v>
      </c>
      <c r="E170" s="29" t="s">
        <v>672</v>
      </c>
      <c r="F170" s="20" t="s">
        <v>667</v>
      </c>
      <c r="G170" s="29" t="s">
        <v>668</v>
      </c>
      <c r="H170" s="20" t="s">
        <v>669</v>
      </c>
      <c r="I170" s="20" t="s">
        <v>662</v>
      </c>
      <c r="J170" s="29" t="s">
        <v>824</v>
      </c>
    </row>
    <row r="171" ht="42" customHeight="1" spans="1:10">
      <c r="A171" s="137" t="s">
        <v>534</v>
      </c>
      <c r="B171" s="20" t="s">
        <v>534</v>
      </c>
      <c r="C171" s="20" t="s">
        <v>656</v>
      </c>
      <c r="D171" s="20" t="s">
        <v>657</v>
      </c>
      <c r="E171" s="29" t="s">
        <v>658</v>
      </c>
      <c r="F171" s="20" t="s">
        <v>659</v>
      </c>
      <c r="G171" s="29" t="s">
        <v>831</v>
      </c>
      <c r="H171" s="20" t="s">
        <v>661</v>
      </c>
      <c r="I171" s="20" t="s">
        <v>662</v>
      </c>
      <c r="J171" s="29" t="s">
        <v>832</v>
      </c>
    </row>
    <row r="172" ht="42" customHeight="1" spans="1:10">
      <c r="A172" s="137" t="s">
        <v>534</v>
      </c>
      <c r="B172" s="20" t="s">
        <v>534</v>
      </c>
      <c r="C172" s="20" t="s">
        <v>664</v>
      </c>
      <c r="D172" s="20" t="s">
        <v>665</v>
      </c>
      <c r="E172" s="29" t="s">
        <v>666</v>
      </c>
      <c r="F172" s="20" t="s">
        <v>667</v>
      </c>
      <c r="G172" s="29" t="s">
        <v>668</v>
      </c>
      <c r="H172" s="20" t="s">
        <v>669</v>
      </c>
      <c r="I172" s="20" t="s">
        <v>662</v>
      </c>
      <c r="J172" s="29" t="s">
        <v>832</v>
      </c>
    </row>
    <row r="173" ht="42" customHeight="1" spans="1:10">
      <c r="A173" s="137" t="s">
        <v>534</v>
      </c>
      <c r="B173" s="20" t="s">
        <v>534</v>
      </c>
      <c r="C173" s="20" t="s">
        <v>670</v>
      </c>
      <c r="D173" s="20" t="s">
        <v>671</v>
      </c>
      <c r="E173" s="29" t="s">
        <v>672</v>
      </c>
      <c r="F173" s="20" t="s">
        <v>667</v>
      </c>
      <c r="G173" s="29" t="s">
        <v>668</v>
      </c>
      <c r="H173" s="20" t="s">
        <v>669</v>
      </c>
      <c r="I173" s="20" t="s">
        <v>662</v>
      </c>
      <c r="J173" s="29" t="s">
        <v>832</v>
      </c>
    </row>
    <row r="174" ht="42" customHeight="1" spans="1:10">
      <c r="A174" s="137" t="s">
        <v>568</v>
      </c>
      <c r="B174" s="20" t="s">
        <v>833</v>
      </c>
      <c r="C174" s="20" t="s">
        <v>656</v>
      </c>
      <c r="D174" s="20" t="s">
        <v>657</v>
      </c>
      <c r="E174" s="29" t="s">
        <v>658</v>
      </c>
      <c r="F174" s="20" t="s">
        <v>659</v>
      </c>
      <c r="G174" s="29" t="s">
        <v>834</v>
      </c>
      <c r="H174" s="20" t="s">
        <v>661</v>
      </c>
      <c r="I174" s="20" t="s">
        <v>662</v>
      </c>
      <c r="J174" s="29" t="s">
        <v>835</v>
      </c>
    </row>
    <row r="175" ht="42" customHeight="1" spans="1:10">
      <c r="A175" s="137" t="s">
        <v>568</v>
      </c>
      <c r="B175" s="20" t="s">
        <v>833</v>
      </c>
      <c r="C175" s="20" t="s">
        <v>664</v>
      </c>
      <c r="D175" s="20" t="s">
        <v>665</v>
      </c>
      <c r="E175" s="29" t="s">
        <v>666</v>
      </c>
      <c r="F175" s="20" t="s">
        <v>667</v>
      </c>
      <c r="G175" s="29" t="s">
        <v>668</v>
      </c>
      <c r="H175" s="20" t="s">
        <v>669</v>
      </c>
      <c r="I175" s="20" t="s">
        <v>662</v>
      </c>
      <c r="J175" s="29" t="s">
        <v>835</v>
      </c>
    </row>
    <row r="176" ht="42" customHeight="1" spans="1:10">
      <c r="A176" s="137" t="s">
        <v>568</v>
      </c>
      <c r="B176" s="20" t="s">
        <v>833</v>
      </c>
      <c r="C176" s="20" t="s">
        <v>670</v>
      </c>
      <c r="D176" s="20" t="s">
        <v>671</v>
      </c>
      <c r="E176" s="29" t="s">
        <v>672</v>
      </c>
      <c r="F176" s="20" t="s">
        <v>667</v>
      </c>
      <c r="G176" s="29" t="s">
        <v>668</v>
      </c>
      <c r="H176" s="20" t="s">
        <v>669</v>
      </c>
      <c r="I176" s="20" t="s">
        <v>662</v>
      </c>
      <c r="J176" s="29" t="s">
        <v>835</v>
      </c>
    </row>
    <row r="177" ht="42" customHeight="1" spans="1:10">
      <c r="A177" s="137" t="s">
        <v>491</v>
      </c>
      <c r="B177" s="20" t="s">
        <v>491</v>
      </c>
      <c r="C177" s="20" t="s">
        <v>656</v>
      </c>
      <c r="D177" s="20" t="s">
        <v>657</v>
      </c>
      <c r="E177" s="29" t="s">
        <v>658</v>
      </c>
      <c r="F177" s="20" t="s">
        <v>659</v>
      </c>
      <c r="G177" s="29" t="s">
        <v>836</v>
      </c>
      <c r="H177" s="20" t="s">
        <v>661</v>
      </c>
      <c r="I177" s="20" t="s">
        <v>662</v>
      </c>
      <c r="J177" s="29" t="s">
        <v>837</v>
      </c>
    </row>
    <row r="178" ht="42" customHeight="1" spans="1:10">
      <c r="A178" s="137" t="s">
        <v>491</v>
      </c>
      <c r="B178" s="20" t="s">
        <v>491</v>
      </c>
      <c r="C178" s="20" t="s">
        <v>664</v>
      </c>
      <c r="D178" s="20" t="s">
        <v>665</v>
      </c>
      <c r="E178" s="29" t="s">
        <v>666</v>
      </c>
      <c r="F178" s="20" t="s">
        <v>667</v>
      </c>
      <c r="G178" s="29" t="s">
        <v>668</v>
      </c>
      <c r="H178" s="20" t="s">
        <v>669</v>
      </c>
      <c r="I178" s="20" t="s">
        <v>662</v>
      </c>
      <c r="J178" s="29" t="s">
        <v>837</v>
      </c>
    </row>
    <row r="179" ht="42" customHeight="1" spans="1:10">
      <c r="A179" s="137" t="s">
        <v>491</v>
      </c>
      <c r="B179" s="20" t="s">
        <v>491</v>
      </c>
      <c r="C179" s="20" t="s">
        <v>670</v>
      </c>
      <c r="D179" s="20" t="s">
        <v>671</v>
      </c>
      <c r="E179" s="29" t="s">
        <v>672</v>
      </c>
      <c r="F179" s="20" t="s">
        <v>667</v>
      </c>
      <c r="G179" s="29" t="s">
        <v>668</v>
      </c>
      <c r="H179" s="20" t="s">
        <v>669</v>
      </c>
      <c r="I179" s="20" t="s">
        <v>662</v>
      </c>
      <c r="J179" s="29" t="s">
        <v>837</v>
      </c>
    </row>
    <row r="180" ht="42" customHeight="1" spans="1:10">
      <c r="A180" s="137" t="s">
        <v>590</v>
      </c>
      <c r="B180" s="20" t="s">
        <v>838</v>
      </c>
      <c r="C180" s="20" t="s">
        <v>656</v>
      </c>
      <c r="D180" s="20" t="s">
        <v>657</v>
      </c>
      <c r="E180" s="29" t="s">
        <v>839</v>
      </c>
      <c r="F180" s="20" t="s">
        <v>659</v>
      </c>
      <c r="G180" s="29" t="s">
        <v>840</v>
      </c>
      <c r="H180" s="20" t="s">
        <v>742</v>
      </c>
      <c r="I180" s="20" t="s">
        <v>662</v>
      </c>
      <c r="J180" s="29" t="s">
        <v>841</v>
      </c>
    </row>
    <row r="181" ht="42" customHeight="1" spans="1:10">
      <c r="A181" s="137" t="s">
        <v>590</v>
      </c>
      <c r="B181" s="20" t="s">
        <v>838</v>
      </c>
      <c r="C181" s="20" t="s">
        <v>656</v>
      </c>
      <c r="D181" s="20" t="s">
        <v>657</v>
      </c>
      <c r="E181" s="29" t="s">
        <v>842</v>
      </c>
      <c r="F181" s="20" t="s">
        <v>659</v>
      </c>
      <c r="G181" s="29" t="s">
        <v>843</v>
      </c>
      <c r="H181" s="20" t="s">
        <v>736</v>
      </c>
      <c r="I181" s="20" t="s">
        <v>662</v>
      </c>
      <c r="J181" s="29" t="s">
        <v>841</v>
      </c>
    </row>
    <row r="182" ht="42" customHeight="1" spans="1:10">
      <c r="A182" s="137" t="s">
        <v>590</v>
      </c>
      <c r="B182" s="20" t="s">
        <v>838</v>
      </c>
      <c r="C182" s="20" t="s">
        <v>656</v>
      </c>
      <c r="D182" s="20" t="s">
        <v>657</v>
      </c>
      <c r="E182" s="29" t="s">
        <v>844</v>
      </c>
      <c r="F182" s="20" t="s">
        <v>659</v>
      </c>
      <c r="G182" s="29" t="s">
        <v>86</v>
      </c>
      <c r="H182" s="20" t="s">
        <v>728</v>
      </c>
      <c r="I182" s="20" t="s">
        <v>662</v>
      </c>
      <c r="J182" s="29" t="s">
        <v>841</v>
      </c>
    </row>
    <row r="183" ht="42" customHeight="1" spans="1:10">
      <c r="A183" s="137" t="s">
        <v>590</v>
      </c>
      <c r="B183" s="20" t="s">
        <v>838</v>
      </c>
      <c r="C183" s="20" t="s">
        <v>656</v>
      </c>
      <c r="D183" s="20" t="s">
        <v>657</v>
      </c>
      <c r="E183" s="29" t="s">
        <v>845</v>
      </c>
      <c r="F183" s="20" t="s">
        <v>659</v>
      </c>
      <c r="G183" s="29" t="s">
        <v>846</v>
      </c>
      <c r="H183" s="20" t="s">
        <v>768</v>
      </c>
      <c r="I183" s="20" t="s">
        <v>662</v>
      </c>
      <c r="J183" s="29" t="s">
        <v>841</v>
      </c>
    </row>
    <row r="184" ht="42" customHeight="1" spans="1:10">
      <c r="A184" s="137" t="s">
        <v>590</v>
      </c>
      <c r="B184" s="20" t="s">
        <v>838</v>
      </c>
      <c r="C184" s="20" t="s">
        <v>656</v>
      </c>
      <c r="D184" s="20" t="s">
        <v>657</v>
      </c>
      <c r="E184" s="29" t="s">
        <v>737</v>
      </c>
      <c r="F184" s="20" t="s">
        <v>659</v>
      </c>
      <c r="G184" s="29" t="s">
        <v>85</v>
      </c>
      <c r="H184" s="20" t="s">
        <v>728</v>
      </c>
      <c r="I184" s="20" t="s">
        <v>662</v>
      </c>
      <c r="J184" s="29" t="s">
        <v>841</v>
      </c>
    </row>
    <row r="185" ht="42" customHeight="1" spans="1:10">
      <c r="A185" s="137" t="s">
        <v>590</v>
      </c>
      <c r="B185" s="20" t="s">
        <v>838</v>
      </c>
      <c r="C185" s="20" t="s">
        <v>656</v>
      </c>
      <c r="D185" s="20" t="s">
        <v>657</v>
      </c>
      <c r="E185" s="29" t="s">
        <v>740</v>
      </c>
      <c r="F185" s="20" t="s">
        <v>659</v>
      </c>
      <c r="G185" s="29" t="s">
        <v>847</v>
      </c>
      <c r="H185" s="20" t="s">
        <v>768</v>
      </c>
      <c r="I185" s="20" t="s">
        <v>662</v>
      </c>
      <c r="J185" s="29" t="s">
        <v>841</v>
      </c>
    </row>
    <row r="186" ht="42" customHeight="1" spans="1:10">
      <c r="A186" s="137" t="s">
        <v>590</v>
      </c>
      <c r="B186" s="20" t="s">
        <v>838</v>
      </c>
      <c r="C186" s="20" t="s">
        <v>656</v>
      </c>
      <c r="D186" s="20" t="s">
        <v>691</v>
      </c>
      <c r="E186" s="29" t="s">
        <v>743</v>
      </c>
      <c r="F186" s="20" t="s">
        <v>659</v>
      </c>
      <c r="G186" s="29" t="s">
        <v>689</v>
      </c>
      <c r="H186" s="20" t="s">
        <v>669</v>
      </c>
      <c r="I186" s="20" t="s">
        <v>662</v>
      </c>
      <c r="J186" s="29" t="s">
        <v>841</v>
      </c>
    </row>
    <row r="187" ht="42" customHeight="1" spans="1:10">
      <c r="A187" s="137" t="s">
        <v>590</v>
      </c>
      <c r="B187" s="20" t="s">
        <v>838</v>
      </c>
      <c r="C187" s="20" t="s">
        <v>656</v>
      </c>
      <c r="D187" s="20" t="s">
        <v>691</v>
      </c>
      <c r="E187" s="29" t="s">
        <v>694</v>
      </c>
      <c r="F187" s="20" t="s">
        <v>659</v>
      </c>
      <c r="G187" s="29" t="s">
        <v>689</v>
      </c>
      <c r="H187" s="20" t="s">
        <v>669</v>
      </c>
      <c r="I187" s="20" t="s">
        <v>662</v>
      </c>
      <c r="J187" s="29" t="s">
        <v>841</v>
      </c>
    </row>
    <row r="188" ht="42" customHeight="1" spans="1:10">
      <c r="A188" s="137" t="s">
        <v>590</v>
      </c>
      <c r="B188" s="20" t="s">
        <v>838</v>
      </c>
      <c r="C188" s="20" t="s">
        <v>656</v>
      </c>
      <c r="D188" s="20" t="s">
        <v>696</v>
      </c>
      <c r="E188" s="29" t="s">
        <v>697</v>
      </c>
      <c r="F188" s="20" t="s">
        <v>659</v>
      </c>
      <c r="G188" s="29" t="s">
        <v>698</v>
      </c>
      <c r="H188" s="20" t="s">
        <v>699</v>
      </c>
      <c r="I188" s="20" t="s">
        <v>662</v>
      </c>
      <c r="J188" s="29" t="s">
        <v>841</v>
      </c>
    </row>
    <row r="189" ht="42" customHeight="1" spans="1:10">
      <c r="A189" s="137" t="s">
        <v>590</v>
      </c>
      <c r="B189" s="20" t="s">
        <v>838</v>
      </c>
      <c r="C189" s="20" t="s">
        <v>656</v>
      </c>
      <c r="D189" s="20" t="s">
        <v>696</v>
      </c>
      <c r="E189" s="29" t="s">
        <v>700</v>
      </c>
      <c r="F189" s="20" t="s">
        <v>659</v>
      </c>
      <c r="G189" s="29" t="s">
        <v>744</v>
      </c>
      <c r="H189" s="20" t="s">
        <v>699</v>
      </c>
      <c r="I189" s="20" t="s">
        <v>662</v>
      </c>
      <c r="J189" s="29" t="s">
        <v>841</v>
      </c>
    </row>
    <row r="190" ht="42" customHeight="1" spans="1:10">
      <c r="A190" s="137" t="s">
        <v>590</v>
      </c>
      <c r="B190" s="20" t="s">
        <v>838</v>
      </c>
      <c r="C190" s="20" t="s">
        <v>656</v>
      </c>
      <c r="D190" s="20" t="s">
        <v>696</v>
      </c>
      <c r="E190" s="29" t="s">
        <v>697</v>
      </c>
      <c r="F190" s="20" t="s">
        <v>659</v>
      </c>
      <c r="G190" s="29" t="s">
        <v>701</v>
      </c>
      <c r="H190" s="20" t="s">
        <v>699</v>
      </c>
      <c r="I190" s="20" t="s">
        <v>662</v>
      </c>
      <c r="J190" s="29" t="s">
        <v>841</v>
      </c>
    </row>
    <row r="191" ht="42" customHeight="1" spans="1:10">
      <c r="A191" s="137" t="s">
        <v>590</v>
      </c>
      <c r="B191" s="20" t="s">
        <v>838</v>
      </c>
      <c r="C191" s="20" t="s">
        <v>656</v>
      </c>
      <c r="D191" s="20" t="s">
        <v>746</v>
      </c>
      <c r="E191" s="29" t="s">
        <v>747</v>
      </c>
      <c r="F191" s="20" t="s">
        <v>659</v>
      </c>
      <c r="G191" s="29" t="s">
        <v>848</v>
      </c>
      <c r="H191" s="20" t="s">
        <v>661</v>
      </c>
      <c r="I191" s="20" t="s">
        <v>662</v>
      </c>
      <c r="J191" s="29" t="s">
        <v>841</v>
      </c>
    </row>
    <row r="192" ht="42" customHeight="1" spans="1:10">
      <c r="A192" s="137" t="s">
        <v>590</v>
      </c>
      <c r="B192" s="20" t="s">
        <v>838</v>
      </c>
      <c r="C192" s="20" t="s">
        <v>664</v>
      </c>
      <c r="D192" s="20" t="s">
        <v>749</v>
      </c>
      <c r="E192" s="29" t="s">
        <v>849</v>
      </c>
      <c r="F192" s="20" t="s">
        <v>667</v>
      </c>
      <c r="G192" s="29" t="s">
        <v>850</v>
      </c>
      <c r="H192" s="20" t="s">
        <v>752</v>
      </c>
      <c r="I192" s="20" t="s">
        <v>662</v>
      </c>
      <c r="J192" s="29" t="s">
        <v>841</v>
      </c>
    </row>
    <row r="193" ht="42" customHeight="1" spans="1:10">
      <c r="A193" s="137" t="s">
        <v>590</v>
      </c>
      <c r="B193" s="20" t="s">
        <v>838</v>
      </c>
      <c r="C193" s="20" t="s">
        <v>664</v>
      </c>
      <c r="D193" s="20" t="s">
        <v>665</v>
      </c>
      <c r="E193" s="29" t="s">
        <v>753</v>
      </c>
      <c r="F193" s="20" t="s">
        <v>667</v>
      </c>
      <c r="G193" s="29" t="s">
        <v>851</v>
      </c>
      <c r="H193" s="20" t="s">
        <v>754</v>
      </c>
      <c r="I193" s="20" t="s">
        <v>662</v>
      </c>
      <c r="J193" s="29" t="s">
        <v>841</v>
      </c>
    </row>
    <row r="194" ht="42" customHeight="1" spans="1:10">
      <c r="A194" s="137" t="s">
        <v>590</v>
      </c>
      <c r="B194" s="20" t="s">
        <v>838</v>
      </c>
      <c r="C194" s="20" t="s">
        <v>670</v>
      </c>
      <c r="D194" s="20" t="s">
        <v>671</v>
      </c>
      <c r="E194" s="29" t="s">
        <v>672</v>
      </c>
      <c r="F194" s="20" t="s">
        <v>667</v>
      </c>
      <c r="G194" s="29" t="s">
        <v>703</v>
      </c>
      <c r="H194" s="20" t="s">
        <v>669</v>
      </c>
      <c r="I194" s="20" t="s">
        <v>662</v>
      </c>
      <c r="J194" s="29" t="s">
        <v>841</v>
      </c>
    </row>
    <row r="195" ht="42" customHeight="1" spans="1:10">
      <c r="A195" s="137" t="s">
        <v>584</v>
      </c>
      <c r="B195" s="20" t="s">
        <v>852</v>
      </c>
      <c r="C195" s="20" t="s">
        <v>656</v>
      </c>
      <c r="D195" s="20" t="s">
        <v>657</v>
      </c>
      <c r="E195" s="29" t="s">
        <v>853</v>
      </c>
      <c r="F195" s="20" t="s">
        <v>659</v>
      </c>
      <c r="G195" s="29" t="s">
        <v>88</v>
      </c>
      <c r="H195" s="20" t="s">
        <v>765</v>
      </c>
      <c r="I195" s="20" t="s">
        <v>662</v>
      </c>
      <c r="J195" s="29" t="s">
        <v>854</v>
      </c>
    </row>
    <row r="196" ht="42" customHeight="1" spans="1:10">
      <c r="A196" s="137" t="s">
        <v>584</v>
      </c>
      <c r="B196" s="20" t="s">
        <v>852</v>
      </c>
      <c r="C196" s="20" t="s">
        <v>656</v>
      </c>
      <c r="D196" s="20" t="s">
        <v>691</v>
      </c>
      <c r="E196" s="29" t="s">
        <v>743</v>
      </c>
      <c r="F196" s="20" t="s">
        <v>659</v>
      </c>
      <c r="G196" s="29" t="s">
        <v>689</v>
      </c>
      <c r="H196" s="20" t="s">
        <v>669</v>
      </c>
      <c r="I196" s="20" t="s">
        <v>662</v>
      </c>
      <c r="J196" s="29" t="s">
        <v>854</v>
      </c>
    </row>
    <row r="197" ht="42" customHeight="1" spans="1:10">
      <c r="A197" s="137" t="s">
        <v>584</v>
      </c>
      <c r="B197" s="20" t="s">
        <v>852</v>
      </c>
      <c r="C197" s="20" t="s">
        <v>656</v>
      </c>
      <c r="D197" s="20" t="s">
        <v>691</v>
      </c>
      <c r="E197" s="29" t="s">
        <v>694</v>
      </c>
      <c r="F197" s="20" t="s">
        <v>659</v>
      </c>
      <c r="G197" s="29" t="s">
        <v>689</v>
      </c>
      <c r="H197" s="20" t="s">
        <v>669</v>
      </c>
      <c r="I197" s="20" t="s">
        <v>662</v>
      </c>
      <c r="J197" s="29" t="s">
        <v>854</v>
      </c>
    </row>
    <row r="198" ht="42" customHeight="1" spans="1:10">
      <c r="A198" s="137" t="s">
        <v>584</v>
      </c>
      <c r="B198" s="20" t="s">
        <v>852</v>
      </c>
      <c r="C198" s="20" t="s">
        <v>656</v>
      </c>
      <c r="D198" s="20" t="s">
        <v>696</v>
      </c>
      <c r="E198" s="29" t="s">
        <v>697</v>
      </c>
      <c r="F198" s="20" t="s">
        <v>659</v>
      </c>
      <c r="G198" s="29" t="s">
        <v>698</v>
      </c>
      <c r="H198" s="20" t="s">
        <v>699</v>
      </c>
      <c r="I198" s="20" t="s">
        <v>662</v>
      </c>
      <c r="J198" s="29" t="s">
        <v>854</v>
      </c>
    </row>
    <row r="199" ht="42" customHeight="1" spans="1:10">
      <c r="A199" s="137" t="s">
        <v>584</v>
      </c>
      <c r="B199" s="20" t="s">
        <v>852</v>
      </c>
      <c r="C199" s="20" t="s">
        <v>656</v>
      </c>
      <c r="D199" s="20" t="s">
        <v>696</v>
      </c>
      <c r="E199" s="29" t="s">
        <v>700</v>
      </c>
      <c r="F199" s="20" t="s">
        <v>659</v>
      </c>
      <c r="G199" s="29" t="s">
        <v>744</v>
      </c>
      <c r="H199" s="20" t="s">
        <v>699</v>
      </c>
      <c r="I199" s="20" t="s">
        <v>662</v>
      </c>
      <c r="J199" s="29" t="s">
        <v>854</v>
      </c>
    </row>
    <row r="200" ht="42" customHeight="1" spans="1:10">
      <c r="A200" s="137" t="s">
        <v>584</v>
      </c>
      <c r="B200" s="20" t="s">
        <v>852</v>
      </c>
      <c r="C200" s="20" t="s">
        <v>656</v>
      </c>
      <c r="D200" s="20" t="s">
        <v>696</v>
      </c>
      <c r="E200" s="29" t="s">
        <v>745</v>
      </c>
      <c r="F200" s="20" t="s">
        <v>667</v>
      </c>
      <c r="G200" s="29" t="s">
        <v>701</v>
      </c>
      <c r="H200" s="20" t="s">
        <v>699</v>
      </c>
      <c r="I200" s="20" t="s">
        <v>662</v>
      </c>
      <c r="J200" s="29" t="s">
        <v>854</v>
      </c>
    </row>
    <row r="201" ht="42" customHeight="1" spans="1:10">
      <c r="A201" s="137" t="s">
        <v>584</v>
      </c>
      <c r="B201" s="20" t="s">
        <v>852</v>
      </c>
      <c r="C201" s="20" t="s">
        <v>656</v>
      </c>
      <c r="D201" s="20" t="s">
        <v>746</v>
      </c>
      <c r="E201" s="29" t="s">
        <v>747</v>
      </c>
      <c r="F201" s="20" t="s">
        <v>659</v>
      </c>
      <c r="G201" s="29" t="s">
        <v>855</v>
      </c>
      <c r="H201" s="20" t="s">
        <v>823</v>
      </c>
      <c r="I201" s="20" t="s">
        <v>662</v>
      </c>
      <c r="J201" s="29" t="s">
        <v>854</v>
      </c>
    </row>
    <row r="202" ht="42" customHeight="1" spans="1:10">
      <c r="A202" s="137" t="s">
        <v>584</v>
      </c>
      <c r="B202" s="20" t="s">
        <v>852</v>
      </c>
      <c r="C202" s="20" t="s">
        <v>664</v>
      </c>
      <c r="D202" s="20" t="s">
        <v>856</v>
      </c>
      <c r="E202" s="29" t="s">
        <v>857</v>
      </c>
      <c r="F202" s="20" t="s">
        <v>659</v>
      </c>
      <c r="G202" s="29" t="s">
        <v>738</v>
      </c>
      <c r="H202" s="20" t="s">
        <v>823</v>
      </c>
      <c r="I202" s="20" t="s">
        <v>662</v>
      </c>
      <c r="J202" s="29" t="s">
        <v>854</v>
      </c>
    </row>
    <row r="203" ht="42" customHeight="1" spans="1:10">
      <c r="A203" s="137" t="s">
        <v>584</v>
      </c>
      <c r="B203" s="20" t="s">
        <v>852</v>
      </c>
      <c r="C203" s="20" t="s">
        <v>664</v>
      </c>
      <c r="D203" s="20" t="s">
        <v>749</v>
      </c>
      <c r="E203" s="29" t="s">
        <v>858</v>
      </c>
      <c r="F203" s="20" t="s">
        <v>659</v>
      </c>
      <c r="G203" s="29" t="s">
        <v>88</v>
      </c>
      <c r="H203" s="20" t="s">
        <v>731</v>
      </c>
      <c r="I203" s="20" t="s">
        <v>662</v>
      </c>
      <c r="J203" s="29" t="s">
        <v>854</v>
      </c>
    </row>
    <row r="204" ht="42" customHeight="1" spans="1:10">
      <c r="A204" s="137" t="s">
        <v>584</v>
      </c>
      <c r="B204" s="20" t="s">
        <v>852</v>
      </c>
      <c r="C204" s="20" t="s">
        <v>664</v>
      </c>
      <c r="D204" s="20" t="s">
        <v>749</v>
      </c>
      <c r="E204" s="29" t="s">
        <v>859</v>
      </c>
      <c r="F204" s="20" t="s">
        <v>667</v>
      </c>
      <c r="G204" s="29" t="s">
        <v>860</v>
      </c>
      <c r="H204" s="20" t="s">
        <v>861</v>
      </c>
      <c r="I204" s="20" t="s">
        <v>662</v>
      </c>
      <c r="J204" s="29" t="s">
        <v>854</v>
      </c>
    </row>
    <row r="205" ht="42" customHeight="1" spans="1:10">
      <c r="A205" s="137" t="s">
        <v>584</v>
      </c>
      <c r="B205" s="20" t="s">
        <v>852</v>
      </c>
      <c r="C205" s="20" t="s">
        <v>664</v>
      </c>
      <c r="D205" s="20" t="s">
        <v>665</v>
      </c>
      <c r="E205" s="29" t="s">
        <v>753</v>
      </c>
      <c r="F205" s="20" t="s">
        <v>667</v>
      </c>
      <c r="G205" s="29" t="s">
        <v>851</v>
      </c>
      <c r="H205" s="20" t="s">
        <v>754</v>
      </c>
      <c r="I205" s="20" t="s">
        <v>662</v>
      </c>
      <c r="J205" s="29" t="s">
        <v>854</v>
      </c>
    </row>
    <row r="206" ht="42" customHeight="1" spans="1:10">
      <c r="A206" s="137" t="s">
        <v>584</v>
      </c>
      <c r="B206" s="20" t="s">
        <v>852</v>
      </c>
      <c r="C206" s="20" t="s">
        <v>670</v>
      </c>
      <c r="D206" s="20" t="s">
        <v>671</v>
      </c>
      <c r="E206" s="29" t="s">
        <v>672</v>
      </c>
      <c r="F206" s="20" t="s">
        <v>667</v>
      </c>
      <c r="G206" s="29" t="s">
        <v>703</v>
      </c>
      <c r="H206" s="20" t="s">
        <v>669</v>
      </c>
      <c r="I206" s="20" t="s">
        <v>662</v>
      </c>
      <c r="J206" s="29" t="s">
        <v>854</v>
      </c>
    </row>
    <row r="207" ht="42" customHeight="1" spans="1:10">
      <c r="A207" s="137" t="s">
        <v>566</v>
      </c>
      <c r="B207" s="20" t="s">
        <v>862</v>
      </c>
      <c r="C207" s="20" t="s">
        <v>656</v>
      </c>
      <c r="D207" s="20" t="s">
        <v>657</v>
      </c>
      <c r="E207" s="29" t="s">
        <v>658</v>
      </c>
      <c r="F207" s="20" t="s">
        <v>659</v>
      </c>
      <c r="G207" s="29" t="s">
        <v>797</v>
      </c>
      <c r="H207" s="20" t="s">
        <v>661</v>
      </c>
      <c r="I207" s="20" t="s">
        <v>662</v>
      </c>
      <c r="J207" s="29" t="s">
        <v>863</v>
      </c>
    </row>
    <row r="208" ht="42" customHeight="1" spans="1:10">
      <c r="A208" s="137" t="s">
        <v>566</v>
      </c>
      <c r="B208" s="20" t="s">
        <v>862</v>
      </c>
      <c r="C208" s="20" t="s">
        <v>664</v>
      </c>
      <c r="D208" s="20" t="s">
        <v>665</v>
      </c>
      <c r="E208" s="29" t="s">
        <v>666</v>
      </c>
      <c r="F208" s="20" t="s">
        <v>667</v>
      </c>
      <c r="G208" s="29" t="s">
        <v>668</v>
      </c>
      <c r="H208" s="20" t="s">
        <v>669</v>
      </c>
      <c r="I208" s="20" t="s">
        <v>662</v>
      </c>
      <c r="J208" s="29" t="s">
        <v>863</v>
      </c>
    </row>
    <row r="209" ht="42" customHeight="1" spans="1:10">
      <c r="A209" s="137" t="s">
        <v>566</v>
      </c>
      <c r="B209" s="20" t="s">
        <v>862</v>
      </c>
      <c r="C209" s="20" t="s">
        <v>670</v>
      </c>
      <c r="D209" s="20" t="s">
        <v>671</v>
      </c>
      <c r="E209" s="29" t="s">
        <v>672</v>
      </c>
      <c r="F209" s="20" t="s">
        <v>667</v>
      </c>
      <c r="G209" s="29" t="s">
        <v>668</v>
      </c>
      <c r="H209" s="20" t="s">
        <v>669</v>
      </c>
      <c r="I209" s="20" t="s">
        <v>662</v>
      </c>
      <c r="J209" s="29" t="s">
        <v>863</v>
      </c>
    </row>
    <row r="210" ht="42" customHeight="1" spans="1:10">
      <c r="A210" s="137" t="s">
        <v>499</v>
      </c>
      <c r="B210" s="20" t="s">
        <v>499</v>
      </c>
      <c r="C210" s="20" t="s">
        <v>656</v>
      </c>
      <c r="D210" s="20" t="s">
        <v>657</v>
      </c>
      <c r="E210" s="29" t="s">
        <v>658</v>
      </c>
      <c r="F210" s="20" t="s">
        <v>659</v>
      </c>
      <c r="G210" s="29" t="s">
        <v>831</v>
      </c>
      <c r="H210" s="20" t="s">
        <v>661</v>
      </c>
      <c r="I210" s="20" t="s">
        <v>662</v>
      </c>
      <c r="J210" s="29" t="s">
        <v>864</v>
      </c>
    </row>
    <row r="211" ht="42" customHeight="1" spans="1:10">
      <c r="A211" s="137" t="s">
        <v>499</v>
      </c>
      <c r="B211" s="20" t="s">
        <v>499</v>
      </c>
      <c r="C211" s="20" t="s">
        <v>664</v>
      </c>
      <c r="D211" s="20" t="s">
        <v>665</v>
      </c>
      <c r="E211" s="29" t="s">
        <v>666</v>
      </c>
      <c r="F211" s="20" t="s">
        <v>667</v>
      </c>
      <c r="G211" s="29" t="s">
        <v>668</v>
      </c>
      <c r="H211" s="20" t="s">
        <v>669</v>
      </c>
      <c r="I211" s="20" t="s">
        <v>662</v>
      </c>
      <c r="J211" s="29" t="s">
        <v>864</v>
      </c>
    </row>
    <row r="212" ht="42" customHeight="1" spans="1:10">
      <c r="A212" s="137" t="s">
        <v>499</v>
      </c>
      <c r="B212" s="20" t="s">
        <v>499</v>
      </c>
      <c r="C212" s="20" t="s">
        <v>670</v>
      </c>
      <c r="D212" s="20" t="s">
        <v>671</v>
      </c>
      <c r="E212" s="29" t="s">
        <v>672</v>
      </c>
      <c r="F212" s="20" t="s">
        <v>667</v>
      </c>
      <c r="G212" s="29" t="s">
        <v>668</v>
      </c>
      <c r="H212" s="20" t="s">
        <v>669</v>
      </c>
      <c r="I212" s="20" t="s">
        <v>662</v>
      </c>
      <c r="J212" s="29" t="s">
        <v>864</v>
      </c>
    </row>
    <row r="213" ht="42" customHeight="1" spans="1:10">
      <c r="A213" s="137" t="s">
        <v>457</v>
      </c>
      <c r="B213" s="20" t="s">
        <v>457</v>
      </c>
      <c r="C213" s="20" t="s">
        <v>656</v>
      </c>
      <c r="D213" s="20" t="s">
        <v>657</v>
      </c>
      <c r="E213" s="29" t="s">
        <v>658</v>
      </c>
      <c r="F213" s="20" t="s">
        <v>659</v>
      </c>
      <c r="G213" s="29" t="s">
        <v>865</v>
      </c>
      <c r="H213" s="20" t="s">
        <v>661</v>
      </c>
      <c r="I213" s="20" t="s">
        <v>662</v>
      </c>
      <c r="J213" s="29" t="s">
        <v>866</v>
      </c>
    </row>
    <row r="214" ht="42" customHeight="1" spans="1:10">
      <c r="A214" s="137" t="s">
        <v>457</v>
      </c>
      <c r="B214" s="20" t="s">
        <v>457</v>
      </c>
      <c r="C214" s="20" t="s">
        <v>664</v>
      </c>
      <c r="D214" s="20" t="s">
        <v>665</v>
      </c>
      <c r="E214" s="29" t="s">
        <v>666</v>
      </c>
      <c r="F214" s="20" t="s">
        <v>667</v>
      </c>
      <c r="G214" s="29" t="s">
        <v>668</v>
      </c>
      <c r="H214" s="20" t="s">
        <v>669</v>
      </c>
      <c r="I214" s="20" t="s">
        <v>662</v>
      </c>
      <c r="J214" s="29" t="s">
        <v>866</v>
      </c>
    </row>
    <row r="215" ht="42" customHeight="1" spans="1:10">
      <c r="A215" s="137" t="s">
        <v>457</v>
      </c>
      <c r="B215" s="20" t="s">
        <v>457</v>
      </c>
      <c r="C215" s="20" t="s">
        <v>670</v>
      </c>
      <c r="D215" s="20" t="s">
        <v>671</v>
      </c>
      <c r="E215" s="29" t="s">
        <v>672</v>
      </c>
      <c r="F215" s="20" t="s">
        <v>667</v>
      </c>
      <c r="G215" s="29" t="s">
        <v>668</v>
      </c>
      <c r="H215" s="20" t="s">
        <v>669</v>
      </c>
      <c r="I215" s="20" t="s">
        <v>662</v>
      </c>
      <c r="J215" s="29" t="s">
        <v>866</v>
      </c>
    </row>
    <row r="216" ht="42" customHeight="1" spans="1:10">
      <c r="A216" s="137" t="s">
        <v>582</v>
      </c>
      <c r="B216" s="20" t="s">
        <v>582</v>
      </c>
      <c r="C216" s="20" t="s">
        <v>656</v>
      </c>
      <c r="D216" s="20" t="s">
        <v>657</v>
      </c>
      <c r="E216" s="29" t="s">
        <v>658</v>
      </c>
      <c r="F216" s="20" t="s">
        <v>659</v>
      </c>
      <c r="G216" s="29" t="s">
        <v>867</v>
      </c>
      <c r="H216" s="20" t="s">
        <v>661</v>
      </c>
      <c r="I216" s="20" t="s">
        <v>662</v>
      </c>
      <c r="J216" s="29" t="s">
        <v>674</v>
      </c>
    </row>
    <row r="217" ht="42" customHeight="1" spans="1:10">
      <c r="A217" s="137" t="s">
        <v>582</v>
      </c>
      <c r="B217" s="20" t="s">
        <v>582</v>
      </c>
      <c r="C217" s="20" t="s">
        <v>664</v>
      </c>
      <c r="D217" s="20" t="s">
        <v>665</v>
      </c>
      <c r="E217" s="29" t="s">
        <v>666</v>
      </c>
      <c r="F217" s="20" t="s">
        <v>667</v>
      </c>
      <c r="G217" s="29" t="s">
        <v>689</v>
      </c>
      <c r="H217" s="20" t="s">
        <v>669</v>
      </c>
      <c r="I217" s="20" t="s">
        <v>662</v>
      </c>
      <c r="J217" s="29" t="s">
        <v>674</v>
      </c>
    </row>
    <row r="218" ht="42" customHeight="1" spans="1:10">
      <c r="A218" s="137" t="s">
        <v>582</v>
      </c>
      <c r="B218" s="20" t="s">
        <v>582</v>
      </c>
      <c r="C218" s="20" t="s">
        <v>670</v>
      </c>
      <c r="D218" s="20" t="s">
        <v>671</v>
      </c>
      <c r="E218" s="29" t="s">
        <v>672</v>
      </c>
      <c r="F218" s="20" t="s">
        <v>667</v>
      </c>
      <c r="G218" s="29" t="s">
        <v>668</v>
      </c>
      <c r="H218" s="20" t="s">
        <v>669</v>
      </c>
      <c r="I218" s="20" t="s">
        <v>662</v>
      </c>
      <c r="J218" s="29" t="s">
        <v>674</v>
      </c>
    </row>
    <row r="219" ht="42" customHeight="1" spans="1:10">
      <c r="A219" s="137" t="s">
        <v>519</v>
      </c>
      <c r="B219" s="20" t="s">
        <v>519</v>
      </c>
      <c r="C219" s="20" t="s">
        <v>656</v>
      </c>
      <c r="D219" s="20" t="s">
        <v>657</v>
      </c>
      <c r="E219" s="29" t="s">
        <v>658</v>
      </c>
      <c r="F219" s="20" t="s">
        <v>659</v>
      </c>
      <c r="G219" s="29" t="s">
        <v>813</v>
      </c>
      <c r="H219" s="20" t="s">
        <v>661</v>
      </c>
      <c r="I219" s="20" t="s">
        <v>662</v>
      </c>
      <c r="J219" s="29" t="s">
        <v>868</v>
      </c>
    </row>
    <row r="220" ht="42" customHeight="1" spans="1:10">
      <c r="A220" s="137" t="s">
        <v>519</v>
      </c>
      <c r="B220" s="20" t="s">
        <v>519</v>
      </c>
      <c r="C220" s="20" t="s">
        <v>664</v>
      </c>
      <c r="D220" s="20" t="s">
        <v>665</v>
      </c>
      <c r="E220" s="29" t="s">
        <v>666</v>
      </c>
      <c r="F220" s="20" t="s">
        <v>667</v>
      </c>
      <c r="G220" s="29" t="s">
        <v>668</v>
      </c>
      <c r="H220" s="20" t="s">
        <v>669</v>
      </c>
      <c r="I220" s="20" t="s">
        <v>662</v>
      </c>
      <c r="J220" s="29" t="s">
        <v>868</v>
      </c>
    </row>
    <row r="221" ht="42" customHeight="1" spans="1:10">
      <c r="A221" s="137" t="s">
        <v>519</v>
      </c>
      <c r="B221" s="20" t="s">
        <v>519</v>
      </c>
      <c r="C221" s="20" t="s">
        <v>670</v>
      </c>
      <c r="D221" s="20" t="s">
        <v>671</v>
      </c>
      <c r="E221" s="29" t="s">
        <v>672</v>
      </c>
      <c r="F221" s="20" t="s">
        <v>667</v>
      </c>
      <c r="G221" s="29" t="s">
        <v>668</v>
      </c>
      <c r="H221" s="20" t="s">
        <v>669</v>
      </c>
      <c r="I221" s="20" t="s">
        <v>662</v>
      </c>
      <c r="J221" s="29" t="s">
        <v>868</v>
      </c>
    </row>
    <row r="222" ht="42" customHeight="1" spans="1:10">
      <c r="A222" s="137" t="s">
        <v>544</v>
      </c>
      <c r="B222" s="20" t="s">
        <v>869</v>
      </c>
      <c r="C222" s="20" t="s">
        <v>656</v>
      </c>
      <c r="D222" s="20" t="s">
        <v>657</v>
      </c>
      <c r="E222" s="29" t="s">
        <v>658</v>
      </c>
      <c r="F222" s="20" t="s">
        <v>659</v>
      </c>
      <c r="G222" s="29" t="s">
        <v>870</v>
      </c>
      <c r="H222" s="20" t="s">
        <v>661</v>
      </c>
      <c r="I222" s="20" t="s">
        <v>662</v>
      </c>
      <c r="J222" s="29" t="s">
        <v>871</v>
      </c>
    </row>
    <row r="223" ht="42" customHeight="1" spans="1:10">
      <c r="A223" s="137" t="s">
        <v>544</v>
      </c>
      <c r="B223" s="20" t="s">
        <v>869</v>
      </c>
      <c r="C223" s="20" t="s">
        <v>664</v>
      </c>
      <c r="D223" s="20" t="s">
        <v>665</v>
      </c>
      <c r="E223" s="29" t="s">
        <v>666</v>
      </c>
      <c r="F223" s="20" t="s">
        <v>667</v>
      </c>
      <c r="G223" s="29" t="s">
        <v>668</v>
      </c>
      <c r="H223" s="20" t="s">
        <v>669</v>
      </c>
      <c r="I223" s="20" t="s">
        <v>662</v>
      </c>
      <c r="J223" s="29" t="s">
        <v>871</v>
      </c>
    </row>
    <row r="224" ht="42" customHeight="1" spans="1:10">
      <c r="A224" s="137" t="s">
        <v>544</v>
      </c>
      <c r="B224" s="20" t="s">
        <v>869</v>
      </c>
      <c r="C224" s="20" t="s">
        <v>670</v>
      </c>
      <c r="D224" s="20" t="s">
        <v>671</v>
      </c>
      <c r="E224" s="29" t="s">
        <v>672</v>
      </c>
      <c r="F224" s="20" t="s">
        <v>667</v>
      </c>
      <c r="G224" s="29" t="s">
        <v>668</v>
      </c>
      <c r="H224" s="20" t="s">
        <v>669</v>
      </c>
      <c r="I224" s="20" t="s">
        <v>662</v>
      </c>
      <c r="J224" s="29" t="s">
        <v>871</v>
      </c>
    </row>
    <row r="225" ht="42" customHeight="1" spans="1:10">
      <c r="A225" s="137" t="s">
        <v>532</v>
      </c>
      <c r="B225" s="20" t="s">
        <v>532</v>
      </c>
      <c r="C225" s="20" t="s">
        <v>656</v>
      </c>
      <c r="D225" s="20" t="s">
        <v>657</v>
      </c>
      <c r="E225" s="29" t="s">
        <v>658</v>
      </c>
      <c r="F225" s="20" t="s">
        <v>659</v>
      </c>
      <c r="G225" s="29" t="s">
        <v>872</v>
      </c>
      <c r="H225" s="20" t="s">
        <v>661</v>
      </c>
      <c r="I225" s="20" t="s">
        <v>662</v>
      </c>
      <c r="J225" s="29" t="s">
        <v>873</v>
      </c>
    </row>
    <row r="226" ht="42" customHeight="1" spans="1:10">
      <c r="A226" s="137" t="s">
        <v>532</v>
      </c>
      <c r="B226" s="20" t="s">
        <v>532</v>
      </c>
      <c r="C226" s="20" t="s">
        <v>664</v>
      </c>
      <c r="D226" s="20" t="s">
        <v>665</v>
      </c>
      <c r="E226" s="29" t="s">
        <v>666</v>
      </c>
      <c r="F226" s="20" t="s">
        <v>667</v>
      </c>
      <c r="G226" s="29" t="s">
        <v>668</v>
      </c>
      <c r="H226" s="20" t="s">
        <v>669</v>
      </c>
      <c r="I226" s="20" t="s">
        <v>662</v>
      </c>
      <c r="J226" s="29" t="s">
        <v>873</v>
      </c>
    </row>
    <row r="227" ht="42" customHeight="1" spans="1:10">
      <c r="A227" s="137" t="s">
        <v>532</v>
      </c>
      <c r="B227" s="20" t="s">
        <v>532</v>
      </c>
      <c r="C227" s="20" t="s">
        <v>670</v>
      </c>
      <c r="D227" s="20" t="s">
        <v>671</v>
      </c>
      <c r="E227" s="29" t="s">
        <v>672</v>
      </c>
      <c r="F227" s="20" t="s">
        <v>667</v>
      </c>
      <c r="G227" s="29" t="s">
        <v>668</v>
      </c>
      <c r="H227" s="20" t="s">
        <v>669</v>
      </c>
      <c r="I227" s="20" t="s">
        <v>662</v>
      </c>
      <c r="J227" s="29" t="s">
        <v>873</v>
      </c>
    </row>
    <row r="228" ht="42" customHeight="1" spans="1:10">
      <c r="A228" s="137" t="s">
        <v>451</v>
      </c>
      <c r="B228" s="20" t="s">
        <v>874</v>
      </c>
      <c r="C228" s="20" t="s">
        <v>656</v>
      </c>
      <c r="D228" s="20" t="s">
        <v>657</v>
      </c>
      <c r="E228" s="29" t="s">
        <v>658</v>
      </c>
      <c r="F228" s="20" t="s">
        <v>659</v>
      </c>
      <c r="G228" s="29" t="s">
        <v>875</v>
      </c>
      <c r="H228" s="20" t="s">
        <v>661</v>
      </c>
      <c r="I228" s="20" t="s">
        <v>662</v>
      </c>
      <c r="J228" s="29" t="s">
        <v>874</v>
      </c>
    </row>
    <row r="229" ht="42" customHeight="1" spans="1:10">
      <c r="A229" s="137" t="s">
        <v>451</v>
      </c>
      <c r="B229" s="20" t="s">
        <v>874</v>
      </c>
      <c r="C229" s="20" t="s">
        <v>664</v>
      </c>
      <c r="D229" s="20" t="s">
        <v>665</v>
      </c>
      <c r="E229" s="29" t="s">
        <v>666</v>
      </c>
      <c r="F229" s="20" t="s">
        <v>667</v>
      </c>
      <c r="G229" s="29" t="s">
        <v>668</v>
      </c>
      <c r="H229" s="20" t="s">
        <v>669</v>
      </c>
      <c r="I229" s="20" t="s">
        <v>662</v>
      </c>
      <c r="J229" s="29" t="s">
        <v>874</v>
      </c>
    </row>
    <row r="230" ht="42" customHeight="1" spans="1:10">
      <c r="A230" s="137" t="s">
        <v>451</v>
      </c>
      <c r="B230" s="20" t="s">
        <v>874</v>
      </c>
      <c r="C230" s="20" t="s">
        <v>670</v>
      </c>
      <c r="D230" s="20" t="s">
        <v>671</v>
      </c>
      <c r="E230" s="29" t="s">
        <v>672</v>
      </c>
      <c r="F230" s="20" t="s">
        <v>667</v>
      </c>
      <c r="G230" s="29" t="s">
        <v>668</v>
      </c>
      <c r="H230" s="20" t="s">
        <v>669</v>
      </c>
      <c r="I230" s="20" t="s">
        <v>662</v>
      </c>
      <c r="J230" s="29" t="s">
        <v>874</v>
      </c>
    </row>
    <row r="231" ht="42" customHeight="1" spans="1:10">
      <c r="A231" s="137" t="s">
        <v>530</v>
      </c>
      <c r="B231" s="20" t="s">
        <v>530</v>
      </c>
      <c r="C231" s="20" t="s">
        <v>656</v>
      </c>
      <c r="D231" s="20" t="s">
        <v>657</v>
      </c>
      <c r="E231" s="29" t="s">
        <v>658</v>
      </c>
      <c r="F231" s="20" t="s">
        <v>659</v>
      </c>
      <c r="G231" s="29" t="s">
        <v>715</v>
      </c>
      <c r="H231" s="20" t="s">
        <v>661</v>
      </c>
      <c r="I231" s="20" t="s">
        <v>662</v>
      </c>
      <c r="J231" s="29" t="s">
        <v>876</v>
      </c>
    </row>
    <row r="232" ht="42" customHeight="1" spans="1:10">
      <c r="A232" s="137" t="s">
        <v>530</v>
      </c>
      <c r="B232" s="20" t="s">
        <v>530</v>
      </c>
      <c r="C232" s="20" t="s">
        <v>664</v>
      </c>
      <c r="D232" s="20" t="s">
        <v>665</v>
      </c>
      <c r="E232" s="29" t="s">
        <v>666</v>
      </c>
      <c r="F232" s="20" t="s">
        <v>667</v>
      </c>
      <c r="G232" s="29" t="s">
        <v>668</v>
      </c>
      <c r="H232" s="20" t="s">
        <v>669</v>
      </c>
      <c r="I232" s="20" t="s">
        <v>662</v>
      </c>
      <c r="J232" s="29" t="s">
        <v>876</v>
      </c>
    </row>
    <row r="233" ht="42" customHeight="1" spans="1:10">
      <c r="A233" s="137" t="s">
        <v>530</v>
      </c>
      <c r="B233" s="20" t="s">
        <v>530</v>
      </c>
      <c r="C233" s="20" t="s">
        <v>670</v>
      </c>
      <c r="D233" s="20" t="s">
        <v>671</v>
      </c>
      <c r="E233" s="29" t="s">
        <v>672</v>
      </c>
      <c r="F233" s="20" t="s">
        <v>667</v>
      </c>
      <c r="G233" s="29" t="s">
        <v>668</v>
      </c>
      <c r="H233" s="20" t="s">
        <v>669</v>
      </c>
      <c r="I233" s="20" t="s">
        <v>662</v>
      </c>
      <c r="J233" s="29" t="s">
        <v>876</v>
      </c>
    </row>
    <row r="234" ht="42" customHeight="1" spans="1:10">
      <c r="A234" s="137" t="s">
        <v>572</v>
      </c>
      <c r="B234" s="20" t="s">
        <v>877</v>
      </c>
      <c r="C234" s="20" t="s">
        <v>656</v>
      </c>
      <c r="D234" s="20" t="s">
        <v>657</v>
      </c>
      <c r="E234" s="29" t="s">
        <v>658</v>
      </c>
      <c r="F234" s="20" t="s">
        <v>659</v>
      </c>
      <c r="G234" s="29" t="s">
        <v>709</v>
      </c>
      <c r="H234" s="20" t="s">
        <v>661</v>
      </c>
      <c r="I234" s="20" t="s">
        <v>662</v>
      </c>
      <c r="J234" s="29" t="s">
        <v>878</v>
      </c>
    </row>
    <row r="235" ht="42" customHeight="1" spans="1:10">
      <c r="A235" s="137" t="s">
        <v>572</v>
      </c>
      <c r="B235" s="20" t="s">
        <v>877</v>
      </c>
      <c r="C235" s="20" t="s">
        <v>664</v>
      </c>
      <c r="D235" s="20" t="s">
        <v>665</v>
      </c>
      <c r="E235" s="29" t="s">
        <v>666</v>
      </c>
      <c r="F235" s="20" t="s">
        <v>667</v>
      </c>
      <c r="G235" s="29" t="s">
        <v>668</v>
      </c>
      <c r="H235" s="20" t="s">
        <v>669</v>
      </c>
      <c r="I235" s="20" t="s">
        <v>662</v>
      </c>
      <c r="J235" s="29" t="s">
        <v>878</v>
      </c>
    </row>
    <row r="236" ht="42" customHeight="1" spans="1:10">
      <c r="A236" s="137" t="s">
        <v>572</v>
      </c>
      <c r="B236" s="20" t="s">
        <v>877</v>
      </c>
      <c r="C236" s="20" t="s">
        <v>670</v>
      </c>
      <c r="D236" s="20" t="s">
        <v>671</v>
      </c>
      <c r="E236" s="29" t="s">
        <v>672</v>
      </c>
      <c r="F236" s="20" t="s">
        <v>667</v>
      </c>
      <c r="G236" s="29" t="s">
        <v>668</v>
      </c>
      <c r="H236" s="20" t="s">
        <v>669</v>
      </c>
      <c r="I236" s="20" t="s">
        <v>662</v>
      </c>
      <c r="J236" s="29" t="s">
        <v>878</v>
      </c>
    </row>
    <row r="237" ht="42" customHeight="1" spans="1:10">
      <c r="A237" s="137" t="s">
        <v>513</v>
      </c>
      <c r="B237" s="20" t="s">
        <v>513</v>
      </c>
      <c r="C237" s="20" t="s">
        <v>656</v>
      </c>
      <c r="D237" s="20" t="s">
        <v>657</v>
      </c>
      <c r="E237" s="29" t="s">
        <v>658</v>
      </c>
      <c r="F237" s="20" t="s">
        <v>659</v>
      </c>
      <c r="G237" s="29" t="s">
        <v>879</v>
      </c>
      <c r="H237" s="20" t="s">
        <v>661</v>
      </c>
      <c r="I237" s="20" t="s">
        <v>662</v>
      </c>
      <c r="J237" s="29" t="s">
        <v>880</v>
      </c>
    </row>
    <row r="238" ht="42" customHeight="1" spans="1:10">
      <c r="A238" s="137" t="s">
        <v>513</v>
      </c>
      <c r="B238" s="20" t="s">
        <v>513</v>
      </c>
      <c r="C238" s="20" t="s">
        <v>664</v>
      </c>
      <c r="D238" s="20" t="s">
        <v>665</v>
      </c>
      <c r="E238" s="29" t="s">
        <v>666</v>
      </c>
      <c r="F238" s="20" t="s">
        <v>667</v>
      </c>
      <c r="G238" s="29" t="s">
        <v>668</v>
      </c>
      <c r="H238" s="20" t="s">
        <v>669</v>
      </c>
      <c r="I238" s="20" t="s">
        <v>662</v>
      </c>
      <c r="J238" s="29" t="s">
        <v>880</v>
      </c>
    </row>
    <row r="239" ht="42" customHeight="1" spans="1:10">
      <c r="A239" s="137" t="s">
        <v>513</v>
      </c>
      <c r="B239" s="20" t="s">
        <v>513</v>
      </c>
      <c r="C239" s="20" t="s">
        <v>670</v>
      </c>
      <c r="D239" s="20" t="s">
        <v>671</v>
      </c>
      <c r="E239" s="29" t="s">
        <v>672</v>
      </c>
      <c r="F239" s="20" t="s">
        <v>667</v>
      </c>
      <c r="G239" s="29" t="s">
        <v>668</v>
      </c>
      <c r="H239" s="20" t="s">
        <v>669</v>
      </c>
      <c r="I239" s="20" t="s">
        <v>662</v>
      </c>
      <c r="J239" s="29" t="s">
        <v>880</v>
      </c>
    </row>
    <row r="240" ht="42" customHeight="1" spans="1:10">
      <c r="A240" s="137" t="s">
        <v>554</v>
      </c>
      <c r="B240" s="20" t="s">
        <v>881</v>
      </c>
      <c r="C240" s="20" t="s">
        <v>656</v>
      </c>
      <c r="D240" s="20" t="s">
        <v>657</v>
      </c>
      <c r="E240" s="29" t="s">
        <v>658</v>
      </c>
      <c r="F240" s="20" t="s">
        <v>659</v>
      </c>
      <c r="G240" s="29" t="s">
        <v>707</v>
      </c>
      <c r="H240" s="20" t="s">
        <v>661</v>
      </c>
      <c r="I240" s="20" t="s">
        <v>662</v>
      </c>
      <c r="J240" s="29" t="s">
        <v>882</v>
      </c>
    </row>
    <row r="241" ht="42" customHeight="1" spans="1:10">
      <c r="A241" s="137" t="s">
        <v>554</v>
      </c>
      <c r="B241" s="20" t="s">
        <v>881</v>
      </c>
      <c r="C241" s="20" t="s">
        <v>664</v>
      </c>
      <c r="D241" s="20" t="s">
        <v>665</v>
      </c>
      <c r="E241" s="29" t="s">
        <v>666</v>
      </c>
      <c r="F241" s="20" t="s">
        <v>667</v>
      </c>
      <c r="G241" s="29" t="s">
        <v>668</v>
      </c>
      <c r="H241" s="20" t="s">
        <v>669</v>
      </c>
      <c r="I241" s="20" t="s">
        <v>662</v>
      </c>
      <c r="J241" s="29" t="s">
        <v>882</v>
      </c>
    </row>
    <row r="242" ht="42" customHeight="1" spans="1:10">
      <c r="A242" s="137" t="s">
        <v>554</v>
      </c>
      <c r="B242" s="20" t="s">
        <v>881</v>
      </c>
      <c r="C242" s="20" t="s">
        <v>670</v>
      </c>
      <c r="D242" s="20" t="s">
        <v>671</v>
      </c>
      <c r="E242" s="29" t="s">
        <v>672</v>
      </c>
      <c r="F242" s="20" t="s">
        <v>667</v>
      </c>
      <c r="G242" s="29" t="s">
        <v>668</v>
      </c>
      <c r="H242" s="20" t="s">
        <v>669</v>
      </c>
      <c r="I242" s="20" t="s">
        <v>662</v>
      </c>
      <c r="J242" s="29" t="s">
        <v>882</v>
      </c>
    </row>
    <row r="243" ht="42" customHeight="1" spans="1:10">
      <c r="A243" s="137" t="s">
        <v>538</v>
      </c>
      <c r="B243" s="20" t="s">
        <v>883</v>
      </c>
      <c r="C243" s="20" t="s">
        <v>656</v>
      </c>
      <c r="D243" s="20" t="s">
        <v>657</v>
      </c>
      <c r="E243" s="29" t="s">
        <v>658</v>
      </c>
      <c r="F243" s="20" t="s">
        <v>659</v>
      </c>
      <c r="G243" s="29" t="s">
        <v>884</v>
      </c>
      <c r="H243" s="20" t="s">
        <v>661</v>
      </c>
      <c r="I243" s="20" t="s">
        <v>662</v>
      </c>
      <c r="J243" s="29" t="s">
        <v>885</v>
      </c>
    </row>
    <row r="244" ht="42" customHeight="1" spans="1:10">
      <c r="A244" s="137" t="s">
        <v>538</v>
      </c>
      <c r="B244" s="20" t="s">
        <v>883</v>
      </c>
      <c r="C244" s="20" t="s">
        <v>664</v>
      </c>
      <c r="D244" s="20" t="s">
        <v>665</v>
      </c>
      <c r="E244" s="29" t="s">
        <v>666</v>
      </c>
      <c r="F244" s="20" t="s">
        <v>667</v>
      </c>
      <c r="G244" s="29" t="s">
        <v>668</v>
      </c>
      <c r="H244" s="20" t="s">
        <v>669</v>
      </c>
      <c r="I244" s="20" t="s">
        <v>662</v>
      </c>
      <c r="J244" s="29" t="s">
        <v>885</v>
      </c>
    </row>
    <row r="245" ht="42" customHeight="1" spans="1:10">
      <c r="A245" s="137" t="s">
        <v>538</v>
      </c>
      <c r="B245" s="20" t="s">
        <v>883</v>
      </c>
      <c r="C245" s="20" t="s">
        <v>670</v>
      </c>
      <c r="D245" s="20" t="s">
        <v>671</v>
      </c>
      <c r="E245" s="29" t="s">
        <v>672</v>
      </c>
      <c r="F245" s="20" t="s">
        <v>667</v>
      </c>
      <c r="G245" s="29" t="s">
        <v>668</v>
      </c>
      <c r="H245" s="20" t="s">
        <v>669</v>
      </c>
      <c r="I245" s="20" t="s">
        <v>662</v>
      </c>
      <c r="J245" s="29" t="s">
        <v>885</v>
      </c>
    </row>
    <row r="246" ht="42" customHeight="1" spans="1:10">
      <c r="A246" s="137" t="s">
        <v>521</v>
      </c>
      <c r="B246" s="20" t="s">
        <v>521</v>
      </c>
      <c r="C246" s="20" t="s">
        <v>656</v>
      </c>
      <c r="D246" s="20" t="s">
        <v>657</v>
      </c>
      <c r="E246" s="29" t="s">
        <v>658</v>
      </c>
      <c r="F246" s="20" t="s">
        <v>659</v>
      </c>
      <c r="G246" s="29" t="s">
        <v>886</v>
      </c>
      <c r="H246" s="20" t="s">
        <v>661</v>
      </c>
      <c r="I246" s="20" t="s">
        <v>662</v>
      </c>
      <c r="J246" s="29" t="s">
        <v>887</v>
      </c>
    </row>
    <row r="247" ht="42" customHeight="1" spans="1:10">
      <c r="A247" s="137" t="s">
        <v>521</v>
      </c>
      <c r="B247" s="20" t="s">
        <v>521</v>
      </c>
      <c r="C247" s="20" t="s">
        <v>664</v>
      </c>
      <c r="D247" s="20" t="s">
        <v>665</v>
      </c>
      <c r="E247" s="29" t="s">
        <v>666</v>
      </c>
      <c r="F247" s="20" t="s">
        <v>667</v>
      </c>
      <c r="G247" s="29" t="s">
        <v>668</v>
      </c>
      <c r="H247" s="20" t="s">
        <v>669</v>
      </c>
      <c r="I247" s="20" t="s">
        <v>662</v>
      </c>
      <c r="J247" s="29" t="s">
        <v>887</v>
      </c>
    </row>
    <row r="248" ht="42" customHeight="1" spans="1:10">
      <c r="A248" s="137" t="s">
        <v>521</v>
      </c>
      <c r="B248" s="20" t="s">
        <v>521</v>
      </c>
      <c r="C248" s="20" t="s">
        <v>670</v>
      </c>
      <c r="D248" s="20" t="s">
        <v>671</v>
      </c>
      <c r="E248" s="29" t="s">
        <v>672</v>
      </c>
      <c r="F248" s="20" t="s">
        <v>667</v>
      </c>
      <c r="G248" s="29" t="s">
        <v>668</v>
      </c>
      <c r="H248" s="20" t="s">
        <v>669</v>
      </c>
      <c r="I248" s="20" t="s">
        <v>662</v>
      </c>
      <c r="J248" s="29" t="s">
        <v>887</v>
      </c>
    </row>
    <row r="249" ht="42" customHeight="1" spans="1:10">
      <c r="A249" s="137" t="s">
        <v>483</v>
      </c>
      <c r="B249" s="20" t="s">
        <v>483</v>
      </c>
      <c r="C249" s="20" t="s">
        <v>656</v>
      </c>
      <c r="D249" s="20" t="s">
        <v>657</v>
      </c>
      <c r="E249" s="29" t="s">
        <v>658</v>
      </c>
      <c r="F249" s="20" t="s">
        <v>659</v>
      </c>
      <c r="G249" s="29" t="s">
        <v>888</v>
      </c>
      <c r="H249" s="20" t="s">
        <v>661</v>
      </c>
      <c r="I249" s="20" t="s">
        <v>662</v>
      </c>
      <c r="J249" s="29" t="s">
        <v>889</v>
      </c>
    </row>
    <row r="250" ht="42" customHeight="1" spans="1:10">
      <c r="A250" s="137" t="s">
        <v>483</v>
      </c>
      <c r="B250" s="20" t="s">
        <v>483</v>
      </c>
      <c r="C250" s="20" t="s">
        <v>664</v>
      </c>
      <c r="D250" s="20" t="s">
        <v>665</v>
      </c>
      <c r="E250" s="29" t="s">
        <v>666</v>
      </c>
      <c r="F250" s="20" t="s">
        <v>667</v>
      </c>
      <c r="G250" s="29" t="s">
        <v>668</v>
      </c>
      <c r="H250" s="20" t="s">
        <v>669</v>
      </c>
      <c r="I250" s="20" t="s">
        <v>662</v>
      </c>
      <c r="J250" s="29" t="s">
        <v>889</v>
      </c>
    </row>
    <row r="251" ht="42" customHeight="1" spans="1:10">
      <c r="A251" s="137" t="s">
        <v>483</v>
      </c>
      <c r="B251" s="20" t="s">
        <v>483</v>
      </c>
      <c r="C251" s="20" t="s">
        <v>670</v>
      </c>
      <c r="D251" s="20" t="s">
        <v>671</v>
      </c>
      <c r="E251" s="29" t="s">
        <v>672</v>
      </c>
      <c r="F251" s="20" t="s">
        <v>667</v>
      </c>
      <c r="G251" s="29" t="s">
        <v>668</v>
      </c>
      <c r="H251" s="20" t="s">
        <v>669</v>
      </c>
      <c r="I251" s="20" t="s">
        <v>662</v>
      </c>
      <c r="J251" s="29" t="s">
        <v>889</v>
      </c>
    </row>
    <row r="252" ht="42" customHeight="1" spans="1:10">
      <c r="A252" s="137" t="s">
        <v>550</v>
      </c>
      <c r="B252" s="20" t="s">
        <v>890</v>
      </c>
      <c r="C252" s="20" t="s">
        <v>656</v>
      </c>
      <c r="D252" s="20" t="s">
        <v>657</v>
      </c>
      <c r="E252" s="29" t="s">
        <v>658</v>
      </c>
      <c r="F252" s="20" t="s">
        <v>659</v>
      </c>
      <c r="G252" s="29" t="s">
        <v>891</v>
      </c>
      <c r="H252" s="20" t="s">
        <v>661</v>
      </c>
      <c r="I252" s="20" t="s">
        <v>662</v>
      </c>
      <c r="J252" s="29" t="s">
        <v>892</v>
      </c>
    </row>
    <row r="253" ht="42" customHeight="1" spans="1:10">
      <c r="A253" s="137" t="s">
        <v>550</v>
      </c>
      <c r="B253" s="20" t="s">
        <v>890</v>
      </c>
      <c r="C253" s="20" t="s">
        <v>664</v>
      </c>
      <c r="D253" s="20" t="s">
        <v>665</v>
      </c>
      <c r="E253" s="29" t="s">
        <v>666</v>
      </c>
      <c r="F253" s="20" t="s">
        <v>667</v>
      </c>
      <c r="G253" s="29" t="s">
        <v>668</v>
      </c>
      <c r="H253" s="20" t="s">
        <v>669</v>
      </c>
      <c r="I253" s="20" t="s">
        <v>662</v>
      </c>
      <c r="J253" s="29" t="s">
        <v>892</v>
      </c>
    </row>
    <row r="254" ht="42" customHeight="1" spans="1:10">
      <c r="A254" s="137" t="s">
        <v>550</v>
      </c>
      <c r="B254" s="20" t="s">
        <v>890</v>
      </c>
      <c r="C254" s="20" t="s">
        <v>670</v>
      </c>
      <c r="D254" s="20" t="s">
        <v>671</v>
      </c>
      <c r="E254" s="29" t="s">
        <v>672</v>
      </c>
      <c r="F254" s="20" t="s">
        <v>667</v>
      </c>
      <c r="G254" s="29" t="s">
        <v>668</v>
      </c>
      <c r="H254" s="20" t="s">
        <v>669</v>
      </c>
      <c r="I254" s="20" t="s">
        <v>662</v>
      </c>
      <c r="J254" s="29" t="s">
        <v>892</v>
      </c>
    </row>
    <row r="255" ht="42" customHeight="1" spans="1:10">
      <c r="A255" s="137" t="s">
        <v>505</v>
      </c>
      <c r="B255" s="20" t="s">
        <v>505</v>
      </c>
      <c r="C255" s="20" t="s">
        <v>656</v>
      </c>
      <c r="D255" s="20" t="s">
        <v>657</v>
      </c>
      <c r="E255" s="29" t="s">
        <v>658</v>
      </c>
      <c r="F255" s="20" t="s">
        <v>659</v>
      </c>
      <c r="G255" s="29" t="s">
        <v>709</v>
      </c>
      <c r="H255" s="20" t="s">
        <v>661</v>
      </c>
      <c r="I255" s="20" t="s">
        <v>662</v>
      </c>
      <c r="J255" s="29" t="s">
        <v>893</v>
      </c>
    </row>
    <row r="256" ht="42" customHeight="1" spans="1:10">
      <c r="A256" s="137" t="s">
        <v>505</v>
      </c>
      <c r="B256" s="20" t="s">
        <v>505</v>
      </c>
      <c r="C256" s="20" t="s">
        <v>664</v>
      </c>
      <c r="D256" s="20" t="s">
        <v>665</v>
      </c>
      <c r="E256" s="29" t="s">
        <v>666</v>
      </c>
      <c r="F256" s="20" t="s">
        <v>667</v>
      </c>
      <c r="G256" s="29" t="s">
        <v>668</v>
      </c>
      <c r="H256" s="20" t="s">
        <v>669</v>
      </c>
      <c r="I256" s="20" t="s">
        <v>662</v>
      </c>
      <c r="J256" s="29" t="s">
        <v>893</v>
      </c>
    </row>
    <row r="257" ht="42" customHeight="1" spans="1:10">
      <c r="A257" s="137" t="s">
        <v>505</v>
      </c>
      <c r="B257" s="20" t="s">
        <v>505</v>
      </c>
      <c r="C257" s="20" t="s">
        <v>670</v>
      </c>
      <c r="D257" s="20" t="s">
        <v>671</v>
      </c>
      <c r="E257" s="29" t="s">
        <v>672</v>
      </c>
      <c r="F257" s="20" t="s">
        <v>667</v>
      </c>
      <c r="G257" s="29" t="s">
        <v>668</v>
      </c>
      <c r="H257" s="20" t="s">
        <v>669</v>
      </c>
      <c r="I257" s="20" t="s">
        <v>662</v>
      </c>
      <c r="J257" s="29" t="s">
        <v>893</v>
      </c>
    </row>
    <row r="258" ht="42" customHeight="1" spans="1:10">
      <c r="A258" s="137" t="s">
        <v>558</v>
      </c>
      <c r="B258" s="20" t="s">
        <v>894</v>
      </c>
      <c r="C258" s="20" t="s">
        <v>656</v>
      </c>
      <c r="D258" s="20" t="s">
        <v>657</v>
      </c>
      <c r="E258" s="29" t="s">
        <v>658</v>
      </c>
      <c r="F258" s="20" t="s">
        <v>659</v>
      </c>
      <c r="G258" s="29" t="s">
        <v>895</v>
      </c>
      <c r="H258" s="20" t="s">
        <v>661</v>
      </c>
      <c r="I258" s="20" t="s">
        <v>662</v>
      </c>
      <c r="J258" s="29" t="s">
        <v>896</v>
      </c>
    </row>
    <row r="259" ht="42" customHeight="1" spans="1:10">
      <c r="A259" s="137" t="s">
        <v>558</v>
      </c>
      <c r="B259" s="20" t="s">
        <v>894</v>
      </c>
      <c r="C259" s="20" t="s">
        <v>664</v>
      </c>
      <c r="D259" s="20" t="s">
        <v>665</v>
      </c>
      <c r="E259" s="29" t="s">
        <v>666</v>
      </c>
      <c r="F259" s="20" t="s">
        <v>667</v>
      </c>
      <c r="G259" s="29" t="s">
        <v>668</v>
      </c>
      <c r="H259" s="20" t="s">
        <v>669</v>
      </c>
      <c r="I259" s="20" t="s">
        <v>662</v>
      </c>
      <c r="J259" s="29" t="s">
        <v>896</v>
      </c>
    </row>
    <row r="260" ht="42" customHeight="1" spans="1:10">
      <c r="A260" s="137" t="s">
        <v>558</v>
      </c>
      <c r="B260" s="20" t="s">
        <v>894</v>
      </c>
      <c r="C260" s="20" t="s">
        <v>670</v>
      </c>
      <c r="D260" s="20" t="s">
        <v>671</v>
      </c>
      <c r="E260" s="29" t="s">
        <v>672</v>
      </c>
      <c r="F260" s="20" t="s">
        <v>667</v>
      </c>
      <c r="G260" s="29" t="s">
        <v>668</v>
      </c>
      <c r="H260" s="20" t="s">
        <v>669</v>
      </c>
      <c r="I260" s="20" t="s">
        <v>662</v>
      </c>
      <c r="J260" s="29" t="s">
        <v>896</v>
      </c>
    </row>
    <row r="261" ht="42" customHeight="1" spans="1:10">
      <c r="A261" s="137" t="s">
        <v>542</v>
      </c>
      <c r="B261" s="20" t="s">
        <v>897</v>
      </c>
      <c r="C261" s="20" t="s">
        <v>656</v>
      </c>
      <c r="D261" s="20" t="s">
        <v>657</v>
      </c>
      <c r="E261" s="29" t="s">
        <v>658</v>
      </c>
      <c r="F261" s="20" t="s">
        <v>659</v>
      </c>
      <c r="G261" s="29" t="s">
        <v>898</v>
      </c>
      <c r="H261" s="20" t="s">
        <v>661</v>
      </c>
      <c r="I261" s="20" t="s">
        <v>662</v>
      </c>
      <c r="J261" s="29" t="s">
        <v>899</v>
      </c>
    </row>
    <row r="262" ht="42" customHeight="1" spans="1:10">
      <c r="A262" s="137" t="s">
        <v>542</v>
      </c>
      <c r="B262" s="20" t="s">
        <v>897</v>
      </c>
      <c r="C262" s="20" t="s">
        <v>664</v>
      </c>
      <c r="D262" s="20" t="s">
        <v>665</v>
      </c>
      <c r="E262" s="29" t="s">
        <v>666</v>
      </c>
      <c r="F262" s="20" t="s">
        <v>667</v>
      </c>
      <c r="G262" s="29" t="s">
        <v>668</v>
      </c>
      <c r="H262" s="20" t="s">
        <v>669</v>
      </c>
      <c r="I262" s="20" t="s">
        <v>662</v>
      </c>
      <c r="J262" s="29" t="s">
        <v>899</v>
      </c>
    </row>
    <row r="263" ht="42" customHeight="1" spans="1:10">
      <c r="A263" s="137" t="s">
        <v>542</v>
      </c>
      <c r="B263" s="20" t="s">
        <v>897</v>
      </c>
      <c r="C263" s="20" t="s">
        <v>670</v>
      </c>
      <c r="D263" s="20" t="s">
        <v>671</v>
      </c>
      <c r="E263" s="29" t="s">
        <v>672</v>
      </c>
      <c r="F263" s="20" t="s">
        <v>667</v>
      </c>
      <c r="G263" s="29" t="s">
        <v>668</v>
      </c>
      <c r="H263" s="20" t="s">
        <v>669</v>
      </c>
      <c r="I263" s="20" t="s">
        <v>662</v>
      </c>
      <c r="J263" s="29" t="s">
        <v>899</v>
      </c>
    </row>
    <row r="264" ht="42" customHeight="1" spans="1:10">
      <c r="A264" s="137" t="s">
        <v>643</v>
      </c>
      <c r="B264" s="20" t="s">
        <v>900</v>
      </c>
      <c r="C264" s="20" t="s">
        <v>656</v>
      </c>
      <c r="D264" s="20" t="s">
        <v>657</v>
      </c>
      <c r="E264" s="29" t="s">
        <v>658</v>
      </c>
      <c r="F264" s="20" t="s">
        <v>659</v>
      </c>
      <c r="G264" s="29" t="s">
        <v>901</v>
      </c>
      <c r="H264" s="20" t="s">
        <v>661</v>
      </c>
      <c r="I264" s="20" t="s">
        <v>662</v>
      </c>
      <c r="J264" s="29" t="s">
        <v>900</v>
      </c>
    </row>
    <row r="265" ht="42" customHeight="1" spans="1:10">
      <c r="A265" s="137" t="s">
        <v>643</v>
      </c>
      <c r="B265" s="20" t="s">
        <v>900</v>
      </c>
      <c r="C265" s="20" t="s">
        <v>664</v>
      </c>
      <c r="D265" s="20" t="s">
        <v>665</v>
      </c>
      <c r="E265" s="29" t="s">
        <v>666</v>
      </c>
      <c r="F265" s="20" t="s">
        <v>667</v>
      </c>
      <c r="G265" s="29" t="s">
        <v>668</v>
      </c>
      <c r="H265" s="20" t="s">
        <v>669</v>
      </c>
      <c r="I265" s="20" t="s">
        <v>662</v>
      </c>
      <c r="J265" s="29" t="s">
        <v>900</v>
      </c>
    </row>
    <row r="266" ht="42" customHeight="1" spans="1:10">
      <c r="A266" s="137" t="s">
        <v>643</v>
      </c>
      <c r="B266" s="20" t="s">
        <v>900</v>
      </c>
      <c r="C266" s="20" t="s">
        <v>670</v>
      </c>
      <c r="D266" s="20" t="s">
        <v>671</v>
      </c>
      <c r="E266" s="29" t="s">
        <v>672</v>
      </c>
      <c r="F266" s="20" t="s">
        <v>667</v>
      </c>
      <c r="G266" s="29" t="s">
        <v>668</v>
      </c>
      <c r="H266" s="20" t="s">
        <v>669</v>
      </c>
      <c r="I266" s="20" t="s">
        <v>662</v>
      </c>
      <c r="J266" s="29" t="s">
        <v>900</v>
      </c>
    </row>
    <row r="267" ht="42" customHeight="1" spans="1:10">
      <c r="A267" s="137" t="s">
        <v>639</v>
      </c>
      <c r="B267" s="20" t="s">
        <v>639</v>
      </c>
      <c r="C267" s="20" t="s">
        <v>656</v>
      </c>
      <c r="D267" s="20" t="s">
        <v>657</v>
      </c>
      <c r="E267" s="29" t="s">
        <v>639</v>
      </c>
      <c r="F267" s="20" t="s">
        <v>659</v>
      </c>
      <c r="G267" s="29" t="s">
        <v>836</v>
      </c>
      <c r="H267" s="20" t="s">
        <v>661</v>
      </c>
      <c r="I267" s="20" t="s">
        <v>662</v>
      </c>
      <c r="J267" s="29" t="s">
        <v>639</v>
      </c>
    </row>
    <row r="268" ht="42" customHeight="1" spans="1:10">
      <c r="A268" s="137" t="s">
        <v>639</v>
      </c>
      <c r="B268" s="20" t="s">
        <v>639</v>
      </c>
      <c r="C268" s="20" t="s">
        <v>664</v>
      </c>
      <c r="D268" s="20" t="s">
        <v>665</v>
      </c>
      <c r="E268" s="29" t="s">
        <v>639</v>
      </c>
      <c r="F268" s="20" t="s">
        <v>667</v>
      </c>
      <c r="G268" s="29" t="s">
        <v>668</v>
      </c>
      <c r="H268" s="20" t="s">
        <v>669</v>
      </c>
      <c r="I268" s="20" t="s">
        <v>662</v>
      </c>
      <c r="J268" s="29" t="s">
        <v>639</v>
      </c>
    </row>
    <row r="269" ht="42" customHeight="1" spans="1:10">
      <c r="A269" s="137" t="s">
        <v>639</v>
      </c>
      <c r="B269" s="20" t="s">
        <v>639</v>
      </c>
      <c r="C269" s="20" t="s">
        <v>670</v>
      </c>
      <c r="D269" s="20" t="s">
        <v>671</v>
      </c>
      <c r="E269" s="29" t="s">
        <v>639</v>
      </c>
      <c r="F269" s="20" t="s">
        <v>667</v>
      </c>
      <c r="G269" s="29" t="s">
        <v>668</v>
      </c>
      <c r="H269" s="20" t="s">
        <v>669</v>
      </c>
      <c r="I269" s="20" t="s">
        <v>662</v>
      </c>
      <c r="J269" s="29" t="s">
        <v>639</v>
      </c>
    </row>
    <row r="270" ht="42" customHeight="1" spans="1:10">
      <c r="A270" s="137" t="s">
        <v>536</v>
      </c>
      <c r="B270" s="20" t="s">
        <v>902</v>
      </c>
      <c r="C270" s="20" t="s">
        <v>656</v>
      </c>
      <c r="D270" s="20" t="s">
        <v>657</v>
      </c>
      <c r="E270" s="29" t="s">
        <v>658</v>
      </c>
      <c r="F270" s="20" t="s">
        <v>659</v>
      </c>
      <c r="G270" s="29" t="s">
        <v>903</v>
      </c>
      <c r="H270" s="20" t="s">
        <v>661</v>
      </c>
      <c r="I270" s="20" t="s">
        <v>662</v>
      </c>
      <c r="J270" s="29" t="s">
        <v>885</v>
      </c>
    </row>
    <row r="271" ht="42" customHeight="1" spans="1:10">
      <c r="A271" s="137" t="s">
        <v>536</v>
      </c>
      <c r="B271" s="20" t="s">
        <v>902</v>
      </c>
      <c r="C271" s="20" t="s">
        <v>664</v>
      </c>
      <c r="D271" s="20" t="s">
        <v>665</v>
      </c>
      <c r="E271" s="29" t="s">
        <v>666</v>
      </c>
      <c r="F271" s="20" t="s">
        <v>667</v>
      </c>
      <c r="G271" s="29" t="s">
        <v>668</v>
      </c>
      <c r="H271" s="20" t="s">
        <v>669</v>
      </c>
      <c r="I271" s="20" t="s">
        <v>662</v>
      </c>
      <c r="J271" s="29" t="s">
        <v>885</v>
      </c>
    </row>
    <row r="272" ht="42" customHeight="1" spans="1:10">
      <c r="A272" s="137" t="s">
        <v>536</v>
      </c>
      <c r="B272" s="20" t="s">
        <v>902</v>
      </c>
      <c r="C272" s="20" t="s">
        <v>670</v>
      </c>
      <c r="D272" s="20" t="s">
        <v>671</v>
      </c>
      <c r="E272" s="29" t="s">
        <v>672</v>
      </c>
      <c r="F272" s="20" t="s">
        <v>667</v>
      </c>
      <c r="G272" s="29" t="s">
        <v>668</v>
      </c>
      <c r="H272" s="20" t="s">
        <v>669</v>
      </c>
      <c r="I272" s="20" t="s">
        <v>662</v>
      </c>
      <c r="J272" s="29" t="s">
        <v>885</v>
      </c>
    </row>
  </sheetData>
  <mergeCells count="146">
    <mergeCell ref="A2:J2"/>
    <mergeCell ref="A3:H3"/>
    <mergeCell ref="A8:A10"/>
    <mergeCell ref="A11:A13"/>
    <mergeCell ref="A14:A16"/>
    <mergeCell ref="A17:A19"/>
    <mergeCell ref="A20:A22"/>
    <mergeCell ref="A23:A25"/>
    <mergeCell ref="A26:A33"/>
    <mergeCell ref="A34:A36"/>
    <mergeCell ref="A37:A39"/>
    <mergeCell ref="A40:A42"/>
    <mergeCell ref="A43:A45"/>
    <mergeCell ref="A46:A48"/>
    <mergeCell ref="A49:A51"/>
    <mergeCell ref="A52:A54"/>
    <mergeCell ref="A55:A57"/>
    <mergeCell ref="A58:A74"/>
    <mergeCell ref="A75:A77"/>
    <mergeCell ref="A78:A80"/>
    <mergeCell ref="A81:A83"/>
    <mergeCell ref="A84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94"/>
    <mergeCell ref="A195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B8:B10"/>
    <mergeCell ref="B11:B13"/>
    <mergeCell ref="B14:B16"/>
    <mergeCell ref="B17:B19"/>
    <mergeCell ref="B20:B22"/>
    <mergeCell ref="B23:B25"/>
    <mergeCell ref="B26:B33"/>
    <mergeCell ref="B34:B36"/>
    <mergeCell ref="B37:B39"/>
    <mergeCell ref="B40:B42"/>
    <mergeCell ref="B43:B45"/>
    <mergeCell ref="B46:B48"/>
    <mergeCell ref="B49:B51"/>
    <mergeCell ref="B52:B54"/>
    <mergeCell ref="B55:B57"/>
    <mergeCell ref="B58:B74"/>
    <mergeCell ref="B75:B77"/>
    <mergeCell ref="B78:B80"/>
    <mergeCell ref="B81:B83"/>
    <mergeCell ref="B84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94"/>
    <mergeCell ref="B195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B231:B233"/>
    <mergeCell ref="B234:B236"/>
    <mergeCell ref="B237:B239"/>
    <mergeCell ref="B240:B242"/>
    <mergeCell ref="B243:B245"/>
    <mergeCell ref="B246:B248"/>
    <mergeCell ref="B249:B251"/>
    <mergeCell ref="B252:B254"/>
    <mergeCell ref="B255:B257"/>
    <mergeCell ref="B258:B260"/>
    <mergeCell ref="B261:B263"/>
    <mergeCell ref="B264:B266"/>
    <mergeCell ref="B267:B269"/>
    <mergeCell ref="B270:B27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2025-03-12T07:00:00Z</dcterms:created>
  <dcterms:modified xsi:type="dcterms:W3CDTF">2025-03-19T08:25:07Z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01BBE250D945457380B2479A40EF613B</vt:lpwstr>
  </property>
  <property fmtid="{D5CDD505-2E9C-101B-9397-08002B2CF9AE}" pid="3" name="KSOProductBuildVer">
    <vt:lpwstr>2052-11.8.2.12089</vt:lpwstr>
  </property>
</Properties>
</file>