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 tabRatio="894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'部门项目支出绩效目标表05-2'!$A:$A,'部门项目支出绩效目标表05-2'!#REF!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'县对下转移支付预算表09-1'!$A:$A,'县对下转移支付预算表09-1'!$1:$1</definedName>
    <definedName name="_xlnm.Print_Titles" localSheetId="13">'县对下转移支付绩效目标表09-2'!$A:$A,'县对下转移支付绩效目标表09-2'!$1:$1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<sst xmlns="http://schemas.openxmlformats.org/spreadsheetml/2006/main" count="1350" uniqueCount="485">
  <si>
    <t>预算01-1表</t>
  </si>
  <si>
    <t>单位名称：寻甸回族彝族自治县妇幼健康服务中心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</si>
  <si>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</si>
  <si>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</si>
  <si>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</si>
  <si>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</si>
  <si>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</si>
  <si>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</si>
  <si>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</si>
  <si>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</si>
  <si>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</si>
  <si>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</si>
  <si>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</si>
  <si>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</si>
  <si>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</si>
  <si>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</si>
  <si>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</si>
  <si>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</si>
  <si>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</si>
  <si>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</si>
  <si>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</si>
  <si>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</si>
  <si>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</si>
  <si>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</si>
  <si>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</si>
  <si>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</si>
  <si>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</si>
  <si>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</si>
  <si>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</si>
  <si>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</si>
  <si>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</si>
  <si>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</si>
  <si>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</si>
  <si>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</si>
  <si>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</si>
  <si>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</si>
  <si>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</si>
  <si>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</si>
  <si>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</si>
  <si>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</si>
  <si>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</si>
  <si>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</si>
  <si>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</si>
  <si>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</si>
  <si>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</si>
  <si>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</si>
  <si>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</si>
  <si>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</si>
  <si>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</si>
  <si>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</si>
  <si>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</si>
  <si>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</si>
  <si>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</si>
  <si>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</si>
  <si>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</si>
  <si>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</si>
  <si>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</si>
  <si>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</si>
  <si>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</si>
  <si>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</si>
  <si>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</si>
  <si>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</si>
  <si>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</si>
  <si>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</si>
  <si>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</si>
  <si>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</si>
  <si>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</si>
  <si>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</si>
  <si>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</si>
  <si>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</si>
  <si>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寻甸回族彝族自治县妇幼健康服务中心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</si>
  <si>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</si>
  <si>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</si>
  <si>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</si>
  <si>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</si>
  <si>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</si>
  <si>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</si>
  <si>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</si>
  <si>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</si>
  <si>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</si>
  <si>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</si>
  <si>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</si>
  <si>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</si>
  <si>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</si>
  <si>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</si>
  <si>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</si>
  <si>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</si>
  <si>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</si>
  <si>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</si>
  <si>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</si>
  <si>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</si>
  <si>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</si>
  <si>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</si>
  <si>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</si>
  <si>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</si>
  <si>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</si>
  <si>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</si>
  <si>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</si>
  <si>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</si>
  <si>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</si>
  <si>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</si>
  <si>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2080599</t>
  </si>
  <si>
    <t>其他行政事业单位养老支出</t>
  </si>
  <si>
    <t>210</t>
  </si>
  <si>
    <t>卫生健康支出</t>
  </si>
  <si>
    <t>21002</t>
  </si>
  <si>
    <t>公立医院</t>
  </si>
  <si>
    <t>2100206</t>
  </si>
  <si>
    <t>妇幼保健医院</t>
  </si>
  <si>
    <t>21003</t>
  </si>
  <si>
    <t>基层医疗卫生机构</t>
  </si>
  <si>
    <t>2100399</t>
  </si>
  <si>
    <t>其他基层医疗卫生机构支出</t>
  </si>
  <si>
    <t>21004</t>
  </si>
  <si>
    <t>公共卫生</t>
  </si>
  <si>
    <t>2100403</t>
  </si>
  <si>
    <t>妇幼保健机构</t>
  </si>
  <si>
    <t>2100408</t>
  </si>
  <si>
    <t>基本公共卫生服务</t>
  </si>
  <si>
    <t>2100409</t>
  </si>
  <si>
    <t>重大公共卫生服务</t>
  </si>
  <si>
    <t>2100499</t>
  </si>
  <si>
    <t>其他公共卫生支出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</si>
  <si>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</si>
  <si>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</si>
  <si>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</si>
  <si>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</si>
  <si>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</si>
  <si>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</si>
  <si>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</si>
  <si>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</si>
  <si>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</si>
  <si>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</si>
  <si>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</si>
  <si>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</si>
  <si>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</si>
  <si>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</si>
  <si>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</si>
  <si>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</si>
  <si>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</si>
  <si>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</si>
  <si>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</si>
  <si>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</si>
  <si>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</si>
  <si>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</si>
  <si>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</si>
  <si>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</si>
  <si>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</si>
  <si>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</si>
  <si>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</si>
  <si>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</si>
  <si>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</si>
  <si>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</si>
  <si>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</si>
  <si>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</si>
  <si>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</si>
  <si>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</si>
  <si>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</si>
  <si>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</si>
  <si>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</si>
  <si>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</si>
  <si>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</si>
  <si>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</si>
  <si>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</si>
  <si>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</si>
  <si>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</si>
  <si>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</si>
  <si>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</si>
  <si>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</si>
  <si>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</si>
  <si>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</si>
  <si>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</si>
  <si>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</si>
  <si>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</si>
  <si>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</si>
  <si>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3</t>
  </si>
  <si>
    <t>4</t>
  </si>
  <si>
    <t>5</t>
  </si>
  <si>
    <t>6</t>
  </si>
  <si>
    <t>21099</t>
  </si>
  <si>
    <t>其他卫生健康支出</t>
  </si>
  <si>
    <t>2109999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</si>
  <si>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</si>
  <si>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</si>
  <si>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</si>
  <si>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</si>
  <si>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</si>
  <si>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</si>
  <si>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</si>
  <si>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</si>
  <si>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</si>
  <si>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</si>
  <si>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</si>
  <si>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</si>
  <si>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</si>
  <si>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</si>
  <si>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</si>
  <si>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</si>
  <si>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</si>
  <si>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</si>
  <si>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</si>
  <si>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</si>
  <si>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</si>
  <si>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</si>
  <si>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</si>
  <si>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</si>
  <si>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</si>
  <si>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</si>
  <si>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</si>
  <si>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寻甸回族彝族自治县卫生健康局</t>
  </si>
  <si>
    <t>530129210000000000967</t>
  </si>
  <si>
    <t>30113</t>
  </si>
  <si>
    <t>530129210000000000970</t>
  </si>
  <si>
    <t>公车购置及运维费</t>
  </si>
  <si>
    <t>30231</t>
  </si>
  <si>
    <t>公务用车运行维护费</t>
  </si>
  <si>
    <t>530129210000000000972</t>
  </si>
  <si>
    <t>工会经费</t>
  </si>
  <si>
    <t>30228</t>
  </si>
  <si>
    <t>530129210000000004860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</si>
  <si>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</si>
  <si>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</si>
  <si>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</si>
  <si>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</si>
  <si>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</si>
  <si>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</si>
  <si>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</si>
  <si>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530129210000000004861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</si>
  <si>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</si>
  <si>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</si>
  <si>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</si>
  <si>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</si>
  <si>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</si>
  <si>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</si>
  <si>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</si>
  <si>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</si>
  <si>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</si>
  <si>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</si>
  <si>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</si>
  <si>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530129210000000004863</t>
  </si>
  <si>
    <t>一般公用经费支出</t>
  </si>
  <si>
    <t>30201</t>
  </si>
  <si>
    <t>办公费</t>
  </si>
  <si>
    <t>30205</t>
  </si>
  <si>
    <t>水费</t>
  </si>
  <si>
    <t>30206</t>
  </si>
  <si>
    <t>电费</t>
  </si>
  <si>
    <t>30299</t>
  </si>
  <si>
    <t>其他商品和服务支出</t>
  </si>
  <si>
    <t>530129231100001384143</t>
  </si>
  <si>
    <t>事业人员绩效奖励</t>
  </si>
  <si>
    <t>530129241100002441934</t>
  </si>
  <si>
    <t>530129251100003883464</t>
  </si>
  <si>
    <t>未在工资统发人员绩效工资</t>
  </si>
  <si>
    <t>530129251100003883465</t>
  </si>
  <si>
    <t>未在工资统发人员奖金</t>
  </si>
  <si>
    <t>30103</t>
  </si>
  <si>
    <t>奖金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</si>
  <si>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</si>
  <si>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</si>
  <si>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</si>
  <si>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</si>
  <si>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</si>
  <si>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</si>
  <si>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</si>
  <si>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</si>
  <si>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530129251100003850310</t>
  </si>
  <si>
    <t>母婴保健专项经费</t>
  </si>
  <si>
    <t>30218</t>
  </si>
  <si>
    <t>专用材料费</t>
  </si>
  <si>
    <t>530129251100003850406</t>
  </si>
  <si>
    <t>医疗卫生事业发展三年专项行动资金</t>
  </si>
  <si>
    <t>530129251100004000795</t>
  </si>
  <si>
    <t>寻财社〔2024〕107号昆财社〔2024〕128号2024年卫生健康事业发展省对下补助资金</t>
  </si>
  <si>
    <t>530129251100004001091</t>
  </si>
  <si>
    <t>寻财社〔2024〕106号昆财社〔2024〕143号24年第二批医疗卫生事业高质量发展三年行动资金</t>
  </si>
  <si>
    <t>530129251100004001508</t>
  </si>
  <si>
    <t>寻财社〔2024〕82号昆财社〔2024〕39号24年重大传染病防控中央补助资金</t>
  </si>
  <si>
    <t>530129251100004001765</t>
  </si>
  <si>
    <t>寻财社〔2023〕135号昆财社〔2023〕180号23年重大传染病防控中央补助资金</t>
  </si>
  <si>
    <t>民生类</t>
  </si>
  <si>
    <t>530129241100002837992</t>
  </si>
  <si>
    <t>昆财社〔2023〕年155号（寻财社〔2023〕年125号23年基本公卫服务省级补助资金</t>
  </si>
  <si>
    <t>530129241100002944674</t>
  </si>
  <si>
    <t>2023年基公卫市级补助结余资金24年第一次公共卫生预拨资金</t>
  </si>
  <si>
    <t>事业发展类</t>
  </si>
  <si>
    <t>530129241100002961989</t>
  </si>
  <si>
    <t>市级公共卫生宣传品制作经费</t>
  </si>
  <si>
    <t>530129241100002962067</t>
  </si>
  <si>
    <t>基本公共卫生服务省级补助资金</t>
  </si>
  <si>
    <t>530129241100002962088</t>
  </si>
  <si>
    <t>基本公共卫生服务中央补助资金</t>
  </si>
  <si>
    <t>530129241100002962135</t>
  </si>
  <si>
    <t>卫生健康事业发展资金省级经费</t>
  </si>
  <si>
    <t>530129241100002962141</t>
  </si>
  <si>
    <t>昆明市妇幼健康项目市级补助资金</t>
  </si>
  <si>
    <t>530129241100002962166</t>
  </si>
  <si>
    <t>市级妇幼卫生经费</t>
  </si>
  <si>
    <t>530129241100002962181</t>
  </si>
  <si>
    <t>中央重大传染病防控资金</t>
  </si>
  <si>
    <t>530129241100002962201</t>
  </si>
  <si>
    <t>中央23年重大传染病防控资金</t>
  </si>
  <si>
    <t>530129241100002962487</t>
  </si>
  <si>
    <t>24年1月至4月医疗收入资金</t>
  </si>
  <si>
    <t>530129241100003097563</t>
  </si>
  <si>
    <t>24年5至7月医疗收入资金</t>
  </si>
  <si>
    <t>530129241100003255003</t>
  </si>
  <si>
    <t>电子设备类采购资金</t>
  </si>
  <si>
    <t>31002</t>
  </si>
  <si>
    <t>办公设备购置</t>
  </si>
  <si>
    <t>530129241100003255034</t>
  </si>
  <si>
    <t>办公家具采购资金</t>
  </si>
  <si>
    <t>530129241100003255059</t>
  </si>
  <si>
    <t>2024年9月医疗收入资金</t>
  </si>
  <si>
    <t>530129241100003327864</t>
  </si>
  <si>
    <t>24年10至11月医疗收入资金</t>
  </si>
  <si>
    <t>530129241100003368298</t>
  </si>
  <si>
    <t>24年12月医疗收入资金</t>
  </si>
  <si>
    <t>530129251100003999966</t>
  </si>
  <si>
    <t>寻财预〔2024〕30号工作经费</t>
  </si>
  <si>
    <t>530129251100004001340</t>
  </si>
  <si>
    <t>寻财社〔2024〕40号23年卫生健康事业发展省对下专项结算补助资金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</si>
  <si>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</si>
  <si>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</si>
  <si>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</si>
  <si>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</si>
  <si>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</si>
  <si>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</si>
  <si>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</si>
  <si>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</si>
  <si>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</si>
  <si>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</si>
  <si>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规范开展宫颈癌和乳腺癌筛查，宫颈癌和乳腺癌筛查目标人群覆盖率达到50%。</t>
  </si>
  <si>
    <t>产出指标</t>
  </si>
  <si>
    <t>质量指标</t>
  </si>
  <si>
    <t>新报告丙肝抗体阳性者核酸检测率</t>
  </si>
  <si>
    <t>&gt;=</t>
  </si>
  <si>
    <t>90</t>
  </si>
  <si>
    <t>%</t>
  </si>
  <si>
    <t>定量指标</t>
  </si>
  <si>
    <t>新报告丙肝抗体阳性者核酸检测率是否达标</t>
  </si>
  <si>
    <t>效益指标</t>
  </si>
  <si>
    <t>社会效益</t>
  </si>
  <si>
    <t>宫颈癌筛查目标人群覆盖率</t>
  </si>
  <si>
    <t>50</t>
  </si>
  <si>
    <t>宫颈癌筛查目标人群覆盖率是否达标</t>
  </si>
  <si>
    <t>满意度指标</t>
  </si>
  <si>
    <t>服务对象满意度</t>
  </si>
  <si>
    <t>群众宫颈癌、乳腺癌筛查满意度</t>
  </si>
  <si>
    <t>95</t>
  </si>
  <si>
    <t>群众宫颈癌、乳腺癌筛查满意度是否达标</t>
  </si>
  <si>
    <t>保障全县国家基本公共卫生服务项目工作顺利开展，更好的促进卫生健康事业发展。</t>
  </si>
  <si>
    <t>数量指标</t>
  </si>
  <si>
    <t>适龄儿童国家免疫规划疫苗接种率</t>
  </si>
  <si>
    <t>90%</t>
  </si>
  <si>
    <t>5岁以下儿童死亡率</t>
  </si>
  <si>
    <t>&lt;=</t>
  </si>
  <si>
    <t>8%</t>
  </si>
  <si>
    <t>5岁以下的儿童死亡率管理</t>
  </si>
  <si>
    <t>居民规范化电子健康档案覆盖率</t>
  </si>
  <si>
    <t>61%</t>
  </si>
  <si>
    <t>辖区范围内居民电子化档案的覆盖情况</t>
  </si>
  <si>
    <t>传染病和突发公共卫生事件报告率</t>
  </si>
  <si>
    <t>95%</t>
  </si>
  <si>
    <t>发生传染病和突发公共卫生事件的报告率</t>
  </si>
  <si>
    <t>可持续影响</t>
  </si>
  <si>
    <t>基本公共卫生服务水平</t>
  </si>
  <si>
    <t>=</t>
  </si>
  <si>
    <t>持续提高</t>
  </si>
  <si>
    <t>年</t>
  </si>
  <si>
    <t>定性指标</t>
  </si>
  <si>
    <t>居民满意度</t>
  </si>
  <si>
    <t>80%</t>
  </si>
  <si>
    <t>1、防治传染病，降低传染病死亡率；
2、注重预防为主、更加注重医防结合、更加注重慢性病防治与传染病防控并重，努力实现传染病发病率继续保持低于全国平均水平、重点疾病控制更加有效、医防结合取得突破。</t>
  </si>
  <si>
    <t>适龄儿童免疫规划接种率</t>
  </si>
  <si>
    <t>居民健康水平提高</t>
  </si>
  <si>
    <t>中长期</t>
  </si>
  <si>
    <t>加强传染病及突发公共卫生事件报告和处理，按照服务规范提质扩面，优化服务内容等工作。</t>
  </si>
  <si>
    <t>适龄儿童疫苗接种率</t>
  </si>
  <si>
    <t>7岁以下儿童健康管理率</t>
  </si>
  <si>
    <t>85</t>
  </si>
  <si>
    <t>7岁以下儿童的健康管理</t>
  </si>
  <si>
    <t>62</t>
  </si>
  <si>
    <t>居民电子档案的覆盖率</t>
  </si>
  <si>
    <t>服务水平</t>
  </si>
  <si>
    <t>80</t>
  </si>
  <si>
    <t>服务对象是否满意</t>
  </si>
  <si>
    <t>加强中医药临床重点学科建设、提升医疗机构科研水平。</t>
  </si>
  <si>
    <t>现症患者体检率</t>
  </si>
  <si>
    <t>现症患者体检率是否提升</t>
  </si>
  <si>
    <t>宫颈癌筛查目标人群有多少</t>
  </si>
  <si>
    <t>患者满意度</t>
  </si>
  <si>
    <t>患者对服务是否满意</t>
  </si>
  <si>
    <t>1. 昆明市全国艾滋病综合防治示范区的各项目实施县（市）区，以遏制艾滋病性传播为主攻方向，加强组织领导何睿综合协调，健全完善多部门合作机制，全面完成示范区年度指标任务。2.全市适龄妇女“两癌”检查目标人群覆盖率≥50%，孕前优生健康检查率≥80%，农村妇女增补叶酸服用率≥90%，营养包发放任务完成率≥80%，地中海贫血筛查任务完成率≥80%，地中海贫血基因检测率≥80%，新生儿遗传代谢病性疾病筛查率≥98%，新生儿听力筛查率≥96%，孕妇产前筛查率≥80%，4-6岁儿童视力检查人群覆盖率≥90%，孕产妇死亡率≤10/10万，婴儿死亡率≤3‰，新生儿先心病双指标筛查率≥90%。3.支持省级师带徒发项目，培养中医药人才。4.完成年度昆明市登革热媒介调查、2024年登革热病例监测、登革热疑似病例实验室监测、登革热疫情现场处置工作；按工作方案要求完成每季度水质监测；按工作时限上报监测数据。</t>
  </si>
  <si>
    <t>适龄妇女“两癌”检查模板人群覆盖率</t>
  </si>
  <si>
    <t>辖区内适龄妇女两癌检查覆盖率</t>
  </si>
  <si>
    <t>补助发放覆盖率</t>
  </si>
  <si>
    <t>100</t>
  </si>
  <si>
    <t>补助发放情况达到100%</t>
  </si>
  <si>
    <t>居民健康保健意识和健康知晓率</t>
  </si>
  <si>
    <t>辖区内居民的健康意识和健康知识是否知晓。</t>
  </si>
  <si>
    <t>参培对象满意度</t>
  </si>
  <si>
    <t>参加培训的对象是否满意</t>
  </si>
  <si>
    <t>保证以乡镇（街道）为单位适龄儿童国家免疫规划疫苗接种率达到90%以上，保证疫苗应用效果评估和疑似预防接种异常反应监测达到国家要求，保护儿童健康。</t>
  </si>
  <si>
    <t>孕前优生健康检查率</t>
  </si>
  <si>
    <t>居民健康保健意识和健康知识知晓率</t>
  </si>
  <si>
    <t>居民对健康保健知识是否知晓</t>
  </si>
  <si>
    <t>完成省、市下达的2024年度艾滋病防治工作目标任务。</t>
  </si>
  <si>
    <t>中国儿童口腔疾病综合干预项目任务完成率</t>
  </si>
  <si>
    <t>掌握传染病防控现场消毒处置能力</t>
  </si>
  <si>
    <t>完成工作经费发放。</t>
  </si>
  <si>
    <t>按质按量完成发放</t>
  </si>
  <si>
    <t>促进健康事业发展</t>
  </si>
  <si>
    <t>逐年上升</t>
  </si>
  <si>
    <t>完成母婴保健工作。</t>
  </si>
  <si>
    <t>孕产妇系统管理率</t>
  </si>
  <si>
    <t>孕产妇是否录入系统管理</t>
  </si>
  <si>
    <t>居民健康素养水平</t>
  </si>
  <si>
    <t>不断提高</t>
  </si>
  <si>
    <t>居民健康素养水平持续提升</t>
  </si>
  <si>
    <t>居民对服务水平满意度</t>
  </si>
  <si>
    <t>居民对服务水平是否满意</t>
  </si>
  <si>
    <t>预算06表</t>
  </si>
  <si>
    <t>政府性基金预算支出预算表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</si>
  <si>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</si>
  <si>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</si>
  <si>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</si>
  <si>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</si>
  <si>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</si>
  <si>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</si>
  <si>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</si>
  <si>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</si>
  <si>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</si>
  <si>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</si>
  <si>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</si>
  <si>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</si>
  <si>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</si>
  <si>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</si>
  <si>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</si>
  <si>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</si>
  <si>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</si>
  <si>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</si>
  <si>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</si>
  <si>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</si>
  <si>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</si>
  <si>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</si>
  <si>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</si>
  <si>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</si>
  <si>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</si>
  <si>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</si>
  <si>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</si>
  <si>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</si>
  <si>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</si>
  <si>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</si>
  <si>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</si>
  <si>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</si>
  <si>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</si>
  <si>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</si>
  <si>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</si>
  <si>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</si>
  <si>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</si>
  <si>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</si>
  <si>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</si>
  <si>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</si>
  <si>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</si>
  <si>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</si>
  <si>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</si>
  <si>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</si>
  <si>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</si>
  <si>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</si>
  <si>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</si>
  <si>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</si>
  <si>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</si>
  <si>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</si>
  <si>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</si>
  <si>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</si>
  <si>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</si>
  <si>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</si>
  <si>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</si>
  <si>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</si>
  <si>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311 专项业务类</t>
  </si>
  <si>
    <t>本级</t>
  </si>
  <si>
    <t>312 民生类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</si>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</sst>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4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7" applyNumberFormat="0" applyAlignment="0" applyProtection="0">
      <alignment vertical="center"/>
    </xf>
    <xf numFmtId="0" fontId="23" fillId="5" borderId="18" applyNumberFormat="0" applyAlignment="0" applyProtection="0">
      <alignment vertical="center"/>
    </xf>
    <xf numFmtId="0" fontId="24" fillId="5" borderId="17" applyNumberFormat="0" applyAlignment="0" applyProtection="0">
      <alignment vertical="center"/>
    </xf>
    <xf numFmtId="0" fontId="25" fillId="6" borderId="19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176" fontId="33" fillId="0" borderId="7">
      <alignment horizontal="right" vertical="center"/>
    </xf>
    <xf numFmtId="177" fontId="33" fillId="0" borderId="7">
      <alignment horizontal="right" vertical="center"/>
    </xf>
    <xf numFmtId="10" fontId="33" fillId="0" borderId="7">
      <alignment horizontal="right" vertical="center"/>
    </xf>
    <xf numFmtId="178" fontId="33" fillId="0" borderId="7">
      <alignment horizontal="right" vertical="center"/>
    </xf>
    <xf numFmtId="49" fontId="33" fillId="0" borderId="7">
      <alignment horizontal="left" vertical="center" wrapText="1"/>
    </xf>
    <xf numFmtId="178" fontId="33" fillId="0" borderId="7">
      <alignment horizontal="right" vertical="center"/>
    </xf>
    <xf numFmtId="179" fontId="33" fillId="0" borderId="7">
      <alignment horizontal="right" vertical="center"/>
    </xf>
    <xf numFmtId="180" fontId="33" fillId="0" borderId="7">
      <alignment horizontal="right" vertical="center"/>
    </xf>
  </cellStyleXfs>
  <cellXfs count="197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3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0" fillId="0" borderId="0" xfId="0"/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178" fontId="5" fillId="0" borderId="7" xfId="54" applyFo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right" vertical="center" wrapText="1"/>
      <protection locked="0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workbookViewId="0">
      <pane ySplit="1" topLeftCell="A2" activePane="bottomLeft" state="frozen"/>
      <selection/>
      <selection pane="bottomLeft" activeCell="A4" sqref="A4:B4"/>
    </sheetView>
  </sheetViews>
  <sheetFormatPr defaultColWidth="8.575" defaultRowHeight="12.75" customHeight="1" outlineLevelCol="3"/>
  <cols>
    <col min="1" max="4" width="41" customWidth="1"/>
  </cols>
  <sheetData>
    <row r="1" customHeight="1" spans="1:4">
      <c r="A1" s="1"/>
      <c r="B1" s="1"/>
      <c r="C1" s="1"/>
      <c r="D1" s="1"/>
    </row>
    <row r="2" ht="15" customHeight="1" spans="1:4">
      <c r="A2" s="46"/>
      <c r="B2" s="46"/>
      <c r="C2" s="46"/>
      <c r="D2" s="64" t="s">
        <v>0</v>
      </c>
    </row>
    <row r="3" ht="41.25" customHeight="1" spans="1:1">
      <c r="A3" s="41" t="str">
        <f>"2025"&amp;"年部门财务收支预算总表"</f>
        <v>2025年部门财务收支预算总表</v>
      </c>
    </row>
    <row r="4" ht="17.25" customHeight="1" spans="1:4">
      <c r="A4" s="44" t="s">
        <v>1</v>
      </c>
      <c r="B4" s="156"/>
      <c r="D4" s="143" t="s">
        <v>2</v>
      </c>
    </row>
    <row r="5" ht="23.25" customHeight="1" spans="1:4">
      <c r="A5" s="163" t="s">
        <v>3</v>
      </c>
      <c r="B5" s="164"/>
      <c r="C5" s="163" t="s">
        <v>4</v>
      </c>
      <c r="D5" s="164"/>
    </row>
    <row r="6" ht="24" customHeight="1" spans="1:4">
      <c r="A6" s="163" t="s">
        <v>5</v>
      </c>
      <c r="B6" s="163" t="s">
        <v>6</v>
      </c>
      <c r="C6" s="163" t="s">
        <v>7</v>
      </c>
      <c r="D6" s="163" t="s">
        <v>6</v>
      </c>
    </row>
    <row r="7" ht="17.25" customHeight="1" spans="1:4">
      <c r="A7" s="165" t="s">
        <v>8</v>
      </c>
      <c r="B7" s="81">
        <v>11100474.94</v>
      </c>
      <c r="C7" s="165" t="s">
        <v>9</v>
      </c>
      <c r="D7" s="81"/>
    </row>
    <row r="8" ht="17.25" customHeight="1" spans="1:4">
      <c r="A8" s="165" t="s">
        <v>10</v>
      </c>
      <c r="B8" s="81"/>
      <c r="C8" s="165" t="s">
        <v>11</v>
      </c>
      <c r="D8" s="81"/>
    </row>
    <row r="9" ht="17.25" customHeight="1" spans="1:4">
      <c r="A9" s="165" t="s">
        <v>12</v>
      </c>
      <c r="B9" s="81"/>
      <c r="C9" s="196" t="s">
        <v>13</v>
      </c>
      <c r="D9" s="81"/>
    </row>
    <row r="10" ht="17.25" customHeight="1" spans="1:4">
      <c r="A10" s="165" t="s">
        <v>14</v>
      </c>
      <c r="B10" s="81"/>
      <c r="C10" s="196" t="s">
        <v>15</v>
      </c>
      <c r="D10" s="81"/>
    </row>
    <row r="11" ht="17.25" customHeight="1" spans="1:4">
      <c r="A11" s="165" t="s">
        <v>16</v>
      </c>
      <c r="B11" s="81"/>
      <c r="C11" s="196" t="s">
        <v>17</v>
      </c>
      <c r="D11" s="81"/>
    </row>
    <row r="12" ht="17.25" customHeight="1" spans="1:4">
      <c r="A12" s="165" t="s">
        <v>18</v>
      </c>
      <c r="B12" s="81"/>
      <c r="C12" s="196" t="s">
        <v>19</v>
      </c>
      <c r="D12" s="81"/>
    </row>
    <row r="13" ht="17.25" customHeight="1" spans="1:4">
      <c r="A13" s="165" t="s">
        <v>20</v>
      </c>
      <c r="B13" s="81"/>
      <c r="C13" s="32" t="s">
        <v>21</v>
      </c>
      <c r="D13" s="81"/>
    </row>
    <row r="14" ht="17.25" customHeight="1" spans="1:4">
      <c r="A14" s="165" t="s">
        <v>22</v>
      </c>
      <c r="B14" s="81"/>
      <c r="C14" s="32" t="s">
        <v>23</v>
      </c>
      <c r="D14" s="81">
        <v>1187246.1</v>
      </c>
    </row>
    <row r="15" ht="17.25" customHeight="1" spans="1:4">
      <c r="A15" s="165" t="s">
        <v>24</v>
      </c>
      <c r="B15" s="81"/>
      <c r="C15" s="32" t="s">
        <v>25</v>
      </c>
      <c r="D15" s="81">
        <v>9213565.12</v>
      </c>
    </row>
    <row r="16" ht="17.25" customHeight="1" spans="1:4">
      <c r="A16" s="165" t="s">
        <v>26</v>
      </c>
      <c r="B16" s="81"/>
      <c r="C16" s="32" t="s">
        <v>27</v>
      </c>
      <c r="D16" s="81"/>
    </row>
    <row r="17" ht="17.25" customHeight="1" spans="1:4">
      <c r="A17" s="147"/>
      <c r="B17" s="81"/>
      <c r="C17" s="32" t="s">
        <v>28</v>
      </c>
      <c r="D17" s="81"/>
    </row>
    <row r="18" ht="17.25" customHeight="1" spans="1:4">
      <c r="A18" s="166"/>
      <c r="B18" s="81"/>
      <c r="C18" s="32" t="s">
        <v>29</v>
      </c>
      <c r="D18" s="81"/>
    </row>
    <row r="19" ht="17.25" customHeight="1" spans="1:4">
      <c r="A19" s="166"/>
      <c r="B19" s="81"/>
      <c r="C19" s="32" t="s">
        <v>30</v>
      </c>
      <c r="D19" s="81"/>
    </row>
    <row r="20" ht="17.25" customHeight="1" spans="1:4">
      <c r="A20" s="166"/>
      <c r="B20" s="81"/>
      <c r="C20" s="32" t="s">
        <v>31</v>
      </c>
      <c r="D20" s="81"/>
    </row>
    <row r="21" ht="17.25" customHeight="1" spans="1:4">
      <c r="A21" s="166"/>
      <c r="B21" s="81"/>
      <c r="C21" s="32" t="s">
        <v>32</v>
      </c>
      <c r="D21" s="81"/>
    </row>
    <row r="22" ht="17.25" customHeight="1" spans="1:4">
      <c r="A22" s="166"/>
      <c r="B22" s="81"/>
      <c r="C22" s="32" t="s">
        <v>33</v>
      </c>
      <c r="D22" s="81"/>
    </row>
    <row r="23" ht="17.25" customHeight="1" spans="1:4">
      <c r="A23" s="166"/>
      <c r="B23" s="81"/>
      <c r="C23" s="32" t="s">
        <v>34</v>
      </c>
      <c r="D23" s="81"/>
    </row>
    <row r="24" ht="17.25" customHeight="1" spans="1:4">
      <c r="A24" s="166"/>
      <c r="B24" s="81"/>
      <c r="C24" s="32" t="s">
        <v>35</v>
      </c>
      <c r="D24" s="81"/>
    </row>
    <row r="25" ht="17.25" customHeight="1" spans="1:4">
      <c r="A25" s="166"/>
      <c r="B25" s="81"/>
      <c r="C25" s="32" t="s">
        <v>36</v>
      </c>
      <c r="D25" s="81">
        <v>699663.72</v>
      </c>
    </row>
    <row r="26" ht="17.25" customHeight="1" spans="1:4">
      <c r="A26" s="166"/>
      <c r="B26" s="81"/>
      <c r="C26" s="32" t="s">
        <v>37</v>
      </c>
      <c r="D26" s="81"/>
    </row>
    <row r="27" ht="17.25" customHeight="1" spans="1:4">
      <c r="A27" s="166"/>
      <c r="B27" s="81"/>
      <c r="C27" s="147" t="s">
        <v>38</v>
      </c>
      <c r="D27" s="81"/>
    </row>
    <row r="28" ht="17.25" customHeight="1" spans="1:4">
      <c r="A28" s="166"/>
      <c r="B28" s="81"/>
      <c r="C28" s="32" t="s">
        <v>39</v>
      </c>
      <c r="D28" s="81"/>
    </row>
    <row r="29" ht="16.5" customHeight="1" spans="1:4">
      <c r="A29" s="166"/>
      <c r="B29" s="81"/>
      <c r="C29" s="32" t="s">
        <v>40</v>
      </c>
      <c r="D29" s="81"/>
    </row>
    <row r="30" ht="16.5" customHeight="1" spans="1:4">
      <c r="A30" s="166"/>
      <c r="B30" s="81"/>
      <c r="C30" s="147" t="s">
        <v>41</v>
      </c>
      <c r="D30" s="81"/>
    </row>
    <row r="31" ht="17.25" customHeight="1" spans="1:4">
      <c r="A31" s="166"/>
      <c r="B31" s="81"/>
      <c r="C31" s="147" t="s">
        <v>42</v>
      </c>
      <c r="D31" s="81"/>
    </row>
    <row r="32" ht="17.25" customHeight="1" spans="1:4">
      <c r="A32" s="166"/>
      <c r="B32" s="81"/>
      <c r="C32" s="32" t="s">
        <v>43</v>
      </c>
      <c r="D32" s="81"/>
    </row>
    <row r="33" ht="16.5" customHeight="1" spans="1:4">
      <c r="A33" s="166" t="s">
        <v>44</v>
      </c>
      <c r="B33" s="81">
        <v>11100474.94</v>
      </c>
      <c r="C33" s="166" t="s">
        <v>45</v>
      </c>
      <c r="D33" s="81">
        <v>11100474.94</v>
      </c>
    </row>
    <row r="34" ht="16.5" customHeight="1" spans="1:4">
      <c r="A34" s="147" t="s">
        <v>46</v>
      </c>
      <c r="B34" s="81"/>
      <c r="C34" s="147" t="s">
        <v>47</v>
      </c>
      <c r="D34" s="81"/>
    </row>
    <row r="35" ht="16.5" customHeight="1" spans="1:4">
      <c r="A35" s="32" t="s">
        <v>48</v>
      </c>
      <c r="B35" s="81"/>
      <c r="C35" s="32" t="s">
        <v>48</v>
      </c>
      <c r="D35" s="81"/>
    </row>
    <row r="36" ht="16.5" customHeight="1" spans="1:4">
      <c r="A36" s="32" t="s">
        <v>49</v>
      </c>
      <c r="B36" s="81"/>
      <c r="C36" s="32" t="s">
        <v>50</v>
      </c>
      <c r="D36" s="81"/>
    </row>
    <row r="37" ht="16.5" customHeight="1" spans="1:4">
      <c r="A37" s="167" t="s">
        <v>51</v>
      </c>
      <c r="B37" s="81">
        <v>11100474.94</v>
      </c>
      <c r="C37" s="167" t="s">
        <v>52</v>
      </c>
      <c r="D37" s="81">
        <v>11100474.94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pane ySplit="1" topLeftCell="A3" activePane="bottomLeft" state="frozen"/>
      <selection/>
      <selection pane="bottomLeft" activeCell="A4" sqref="A4:C4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20">
        <v>1</v>
      </c>
      <c r="B2" s="121">
        <v>0</v>
      </c>
      <c r="C2" s="120">
        <v>1</v>
      </c>
      <c r="D2" s="122"/>
      <c r="E2" s="122"/>
      <c r="F2" s="119" t="s">
        <v>422</v>
      </c>
    </row>
    <row r="3" ht="42" customHeight="1" spans="1:6">
      <c r="A3" s="123" t="str">
        <f>"2025"&amp;"年部门政府性基金预算支出预算表"</f>
        <v>2025年部门政府性基金预算支出预算表</v>
      </c>
      <c r="B3" s="123" t="s">
        <v>423</v>
      </c>
      <c r="C3" s="124"/>
      <c r="D3" s="125"/>
      <c r="E3" s="125"/>
      <c r="F3" s="125"/>
    </row>
    <row r="4" ht="13.5" customHeight="1" spans="1:6">
      <c r="A4" s="5" t="s">
        <v>1</v>
      </c>
      <c r="B4" s="5"/>
      <c r="C4" s="120"/>
      <c r="D4" s="122"/>
      <c r="E4" s="122"/>
      <c r="F4" s="119" t="s">
        <v>2</v>
      </c>
    </row>
    <row r="5" ht="19.5" customHeight="1" spans="1:6">
      <c r="A5" s="126" t="s">
        <v>192</v>
      </c>
      <c r="B5" s="127" t="s">
        <v>72</v>
      </c>
      <c r="C5" s="126" t="s">
        <v>73</v>
      </c>
      <c r="D5" s="11" t="s">
        <v>424</v>
      </c>
      <c r="E5" s="12"/>
      <c r="F5" s="13"/>
    </row>
    <row r="6" ht="18.75" customHeight="1" spans="1:6">
      <c r="A6" s="128"/>
      <c r="B6" s="129"/>
      <c r="C6" s="128"/>
      <c r="D6" s="16" t="s">
        <v>56</v>
      </c>
      <c r="E6" s="11" t="s">
        <v>75</v>
      </c>
      <c r="F6" s="16" t="s">
        <v>76</v>
      </c>
    </row>
    <row r="7" ht="18.75" customHeight="1" spans="1:6">
      <c r="A7" s="69">
        <v>1</v>
      </c>
      <c r="B7" s="130" t="s">
        <v>83</v>
      </c>
      <c r="C7" s="69">
        <v>3</v>
      </c>
      <c r="D7" s="131">
        <v>4</v>
      </c>
      <c r="E7" s="131">
        <v>5</v>
      </c>
      <c r="F7" s="131">
        <v>6</v>
      </c>
    </row>
    <row r="8" ht="21" customHeight="1" spans="1:6">
      <c r="A8" s="21"/>
      <c r="B8" s="21"/>
      <c r="C8" s="21"/>
      <c r="D8" s="81"/>
      <c r="E8" s="81"/>
      <c r="F8" s="81"/>
    </row>
    <row r="9" ht="21" customHeight="1" spans="1:6">
      <c r="A9" s="21"/>
      <c r="B9" s="21"/>
      <c r="C9" s="21"/>
      <c r="D9" s="81"/>
      <c r="E9" s="81"/>
      <c r="F9" s="81"/>
    </row>
    <row r="10" ht="18.75" customHeight="1" spans="1:6">
      <c r="A10" s="132" t="s">
        <v>182</v>
      </c>
      <c r="B10" s="132" t="s">
        <v>182</v>
      </c>
      <c r="C10" s="133" t="s">
        <v>182</v>
      </c>
      <c r="D10" s="81"/>
      <c r="E10" s="81"/>
      <c r="F10" s="81"/>
    </row>
  </sheetData>
  <mergeCells count="7">
    <mergeCell ref="A3:F3"/>
    <mergeCell ref="A4:C4"/>
    <mergeCell ref="D5:F5"/>
    <mergeCell ref="A10:C10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pane ySplit="1" topLeftCell="A2" activePane="bottomLeft" state="frozen"/>
      <selection/>
      <selection pane="bottomLeft" activeCell="A4" sqref="A4:H4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5.75" customHeight="1" spans="2:19">
      <c r="B2" s="85"/>
      <c r="C2" s="85"/>
      <c r="R2" s="3"/>
      <c r="S2" s="3" t="s">
        <v>425</v>
      </c>
    </row>
    <row r="3" ht="41.25" customHeight="1" spans="1:19">
      <c r="A3" s="74" t="str">
        <f>"2025"&amp;"年部门政府采购预算表"</f>
        <v>2025年部门政府采购预算表</v>
      </c>
      <c r="B3" s="66"/>
      <c r="C3" s="66"/>
      <c r="D3" s="4"/>
      <c r="E3" s="4"/>
      <c r="F3" s="4"/>
      <c r="G3" s="4"/>
      <c r="H3" s="4"/>
      <c r="I3" s="4"/>
      <c r="J3" s="4"/>
      <c r="K3" s="4"/>
      <c r="L3" s="4"/>
      <c r="M3" s="66"/>
      <c r="N3" s="4"/>
      <c r="O3" s="4"/>
      <c r="P3" s="66"/>
      <c r="Q3" s="4"/>
      <c r="R3" s="66"/>
      <c r="S3" s="66"/>
    </row>
    <row r="4" ht="18.75" customHeight="1" spans="1:19">
      <c r="A4" s="5" t="s">
        <v>1</v>
      </c>
      <c r="B4" s="6"/>
      <c r="C4" s="67"/>
      <c r="D4" s="67"/>
      <c r="E4" s="67"/>
      <c r="F4" s="67"/>
      <c r="G4" s="67"/>
      <c r="H4" s="67"/>
      <c r="I4" s="7"/>
      <c r="J4" s="7"/>
      <c r="K4" s="7"/>
      <c r="L4" s="7"/>
      <c r="R4" s="8"/>
      <c r="S4" s="119" t="s">
        <v>2</v>
      </c>
    </row>
    <row r="5" ht="15.75" customHeight="1" spans="1:19">
      <c r="A5" s="10" t="s">
        <v>191</v>
      </c>
      <c r="B5" s="88" t="s">
        <v>192</v>
      </c>
      <c r="C5" s="88" t="s">
        <v>426</v>
      </c>
      <c r="D5" s="89" t="s">
        <v>427</v>
      </c>
      <c r="E5" s="89" t="s">
        <v>428</v>
      </c>
      <c r="F5" s="89" t="s">
        <v>429</v>
      </c>
      <c r="G5" s="89" t="s">
        <v>430</v>
      </c>
      <c r="H5" s="89" t="s">
        <v>431</v>
      </c>
      <c r="I5" s="102" t="s">
        <v>199</v>
      </c>
      <c r="J5" s="102"/>
      <c r="K5" s="102"/>
      <c r="L5" s="102"/>
      <c r="M5" s="103"/>
      <c r="N5" s="102"/>
      <c r="O5" s="102"/>
      <c r="P5" s="82"/>
      <c r="Q5" s="102"/>
      <c r="R5" s="103"/>
      <c r="S5" s="83"/>
    </row>
    <row r="6" ht="17.25" customHeight="1" spans="1:19">
      <c r="A6" s="15"/>
      <c r="B6" s="90"/>
      <c r="C6" s="90"/>
      <c r="D6" s="91"/>
      <c r="E6" s="91"/>
      <c r="F6" s="91"/>
      <c r="G6" s="91"/>
      <c r="H6" s="91"/>
      <c r="I6" s="91" t="s">
        <v>56</v>
      </c>
      <c r="J6" s="91" t="s">
        <v>59</v>
      </c>
      <c r="K6" s="91" t="s">
        <v>432</v>
      </c>
      <c r="L6" s="91" t="s">
        <v>433</v>
      </c>
      <c r="M6" s="104" t="s">
        <v>434</v>
      </c>
      <c r="N6" s="105" t="s">
        <v>435</v>
      </c>
      <c r="O6" s="105"/>
      <c r="P6" s="110"/>
      <c r="Q6" s="105"/>
      <c r="R6" s="111"/>
      <c r="S6" s="92"/>
    </row>
    <row r="7" ht="54" customHeight="1" spans="1:19">
      <c r="A7" s="18"/>
      <c r="B7" s="92"/>
      <c r="C7" s="92"/>
      <c r="D7" s="93"/>
      <c r="E7" s="93"/>
      <c r="F7" s="93"/>
      <c r="G7" s="93"/>
      <c r="H7" s="93"/>
      <c r="I7" s="93"/>
      <c r="J7" s="93" t="s">
        <v>58</v>
      </c>
      <c r="K7" s="93"/>
      <c r="L7" s="93"/>
      <c r="M7" s="106"/>
      <c r="N7" s="93" t="s">
        <v>58</v>
      </c>
      <c r="O7" s="93" t="s">
        <v>65</v>
      </c>
      <c r="P7" s="92" t="s">
        <v>66</v>
      </c>
      <c r="Q7" s="93" t="s">
        <v>67</v>
      </c>
      <c r="R7" s="106" t="s">
        <v>68</v>
      </c>
      <c r="S7" s="92" t="s">
        <v>69</v>
      </c>
    </row>
    <row r="8" ht="18" customHeight="1" spans="1:19">
      <c r="A8" s="112">
        <v>1</v>
      </c>
      <c r="B8" s="112" t="s">
        <v>83</v>
      </c>
      <c r="C8" s="113">
        <v>3</v>
      </c>
      <c r="D8" s="113">
        <v>4</v>
      </c>
      <c r="E8" s="112">
        <v>5</v>
      </c>
      <c r="F8" s="112">
        <v>6</v>
      </c>
      <c r="G8" s="112">
        <v>7</v>
      </c>
      <c r="H8" s="112">
        <v>8</v>
      </c>
      <c r="I8" s="112">
        <v>9</v>
      </c>
      <c r="J8" s="112">
        <v>10</v>
      </c>
      <c r="K8" s="112">
        <v>11</v>
      </c>
      <c r="L8" s="112">
        <v>12</v>
      </c>
      <c r="M8" s="112">
        <v>13</v>
      </c>
      <c r="N8" s="112">
        <v>14</v>
      </c>
      <c r="O8" s="112">
        <v>15</v>
      </c>
      <c r="P8" s="112">
        <v>16</v>
      </c>
      <c r="Q8" s="112">
        <v>17</v>
      </c>
      <c r="R8" s="112">
        <v>18</v>
      </c>
      <c r="S8" s="112">
        <v>19</v>
      </c>
    </row>
    <row r="9" ht="21" customHeight="1" spans="1:19">
      <c r="A9" s="94"/>
      <c r="B9" s="95"/>
      <c r="C9" s="95"/>
      <c r="D9" s="96"/>
      <c r="E9" s="96"/>
      <c r="F9" s="96"/>
      <c r="G9" s="114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</row>
    <row r="10" ht="21" customHeight="1" spans="1:19">
      <c r="A10" s="97" t="s">
        <v>182</v>
      </c>
      <c r="B10" s="98"/>
      <c r="C10" s="98"/>
      <c r="D10" s="99"/>
      <c r="E10" s="99"/>
      <c r="F10" s="99"/>
      <c r="G10" s="115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</row>
    <row r="11" ht="21" customHeight="1" spans="1:19">
      <c r="A11" s="116" t="s">
        <v>436</v>
      </c>
      <c r="B11" s="5"/>
      <c r="C11" s="5"/>
      <c r="D11" s="116"/>
      <c r="E11" s="116"/>
      <c r="F11" s="116"/>
      <c r="G11" s="117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</row>
  </sheetData>
  <mergeCells count="19">
    <mergeCell ref="A3:S3"/>
    <mergeCell ref="A4:H4"/>
    <mergeCell ref="I5:S5"/>
    <mergeCell ref="N6:S6"/>
    <mergeCell ref="A10:G10"/>
    <mergeCell ref="A11:S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pane ySplit="1" topLeftCell="A2" activePane="bottomLeft" state="frozen"/>
      <selection/>
      <selection pane="bottomLeft" activeCell="A4" sqref="A4:I4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6.5" customHeight="1" spans="1:20">
      <c r="A2" s="78"/>
      <c r="B2" s="85"/>
      <c r="C2" s="85"/>
      <c r="D2" s="85"/>
      <c r="E2" s="85"/>
      <c r="F2" s="85"/>
      <c r="G2" s="85"/>
      <c r="H2" s="78"/>
      <c r="I2" s="78"/>
      <c r="J2" s="78"/>
      <c r="K2" s="78"/>
      <c r="L2" s="78"/>
      <c r="M2" s="78"/>
      <c r="N2" s="100"/>
      <c r="O2" s="78"/>
      <c r="P2" s="78"/>
      <c r="Q2" s="85"/>
      <c r="R2" s="78"/>
      <c r="S2" s="108"/>
      <c r="T2" s="108" t="s">
        <v>437</v>
      </c>
    </row>
    <row r="3" ht="41.25" customHeight="1" spans="1:20">
      <c r="A3" s="74" t="str">
        <f>"2025"&amp;"年部门政府购买服务预算表"</f>
        <v>2025年部门政府购买服务预算表</v>
      </c>
      <c r="B3" s="66"/>
      <c r="C3" s="66"/>
      <c r="D3" s="66"/>
      <c r="E3" s="66"/>
      <c r="F3" s="66"/>
      <c r="G3" s="66"/>
      <c r="H3" s="86"/>
      <c r="I3" s="86"/>
      <c r="J3" s="86"/>
      <c r="K3" s="86"/>
      <c r="L3" s="86"/>
      <c r="M3" s="86"/>
      <c r="N3" s="101"/>
      <c r="O3" s="86"/>
      <c r="P3" s="86"/>
      <c r="Q3" s="66"/>
      <c r="R3" s="86"/>
      <c r="S3" s="101"/>
      <c r="T3" s="66"/>
    </row>
    <row r="4" ht="22.5" customHeight="1" spans="1:20">
      <c r="A4" s="75" t="s">
        <v>1</v>
      </c>
      <c r="B4" s="87"/>
      <c r="C4" s="87"/>
      <c r="D4" s="87"/>
      <c r="E4" s="87"/>
      <c r="F4" s="87"/>
      <c r="G4" s="87"/>
      <c r="H4" s="76"/>
      <c r="I4" s="76"/>
      <c r="J4" s="76"/>
      <c r="K4" s="76"/>
      <c r="L4" s="76"/>
      <c r="M4" s="76"/>
      <c r="N4" s="100"/>
      <c r="O4" s="78"/>
      <c r="P4" s="78"/>
      <c r="Q4" s="85"/>
      <c r="R4" s="78"/>
      <c r="S4" s="109"/>
      <c r="T4" s="108" t="s">
        <v>2</v>
      </c>
    </row>
    <row r="5" ht="24" customHeight="1" spans="1:20">
      <c r="A5" s="10" t="s">
        <v>191</v>
      </c>
      <c r="B5" s="88" t="s">
        <v>192</v>
      </c>
      <c r="C5" s="88" t="s">
        <v>426</v>
      </c>
      <c r="D5" s="88" t="s">
        <v>438</v>
      </c>
      <c r="E5" s="88" t="s">
        <v>439</v>
      </c>
      <c r="F5" s="88" t="s">
        <v>440</v>
      </c>
      <c r="G5" s="88" t="s">
        <v>441</v>
      </c>
      <c r="H5" s="89" t="s">
        <v>442</v>
      </c>
      <c r="I5" s="89" t="s">
        <v>443</v>
      </c>
      <c r="J5" s="102" t="s">
        <v>199</v>
      </c>
      <c r="K5" s="102"/>
      <c r="L5" s="102"/>
      <c r="M5" s="102"/>
      <c r="N5" s="103"/>
      <c r="O5" s="102"/>
      <c r="P5" s="102"/>
      <c r="Q5" s="82"/>
      <c r="R5" s="102"/>
      <c r="S5" s="103"/>
      <c r="T5" s="83"/>
    </row>
    <row r="6" ht="24" customHeight="1" spans="1:20">
      <c r="A6" s="15"/>
      <c r="B6" s="90"/>
      <c r="C6" s="90"/>
      <c r="D6" s="90"/>
      <c r="E6" s="90"/>
      <c r="F6" s="90"/>
      <c r="G6" s="90"/>
      <c r="H6" s="91"/>
      <c r="I6" s="91"/>
      <c r="J6" s="91" t="s">
        <v>56</v>
      </c>
      <c r="K6" s="91" t="s">
        <v>59</v>
      </c>
      <c r="L6" s="91" t="s">
        <v>432</v>
      </c>
      <c r="M6" s="91" t="s">
        <v>433</v>
      </c>
      <c r="N6" s="104" t="s">
        <v>434</v>
      </c>
      <c r="O6" s="105" t="s">
        <v>435</v>
      </c>
      <c r="P6" s="105"/>
      <c r="Q6" s="110"/>
      <c r="R6" s="105"/>
      <c r="S6" s="111"/>
      <c r="T6" s="92"/>
    </row>
    <row r="7" ht="54" customHeight="1" spans="1:20">
      <c r="A7" s="18"/>
      <c r="B7" s="92"/>
      <c r="C7" s="92"/>
      <c r="D7" s="92"/>
      <c r="E7" s="92"/>
      <c r="F7" s="92"/>
      <c r="G7" s="92"/>
      <c r="H7" s="93"/>
      <c r="I7" s="93"/>
      <c r="J7" s="93"/>
      <c r="K7" s="93" t="s">
        <v>58</v>
      </c>
      <c r="L7" s="93"/>
      <c r="M7" s="93"/>
      <c r="N7" s="106"/>
      <c r="O7" s="93" t="s">
        <v>58</v>
      </c>
      <c r="P7" s="93" t="s">
        <v>65</v>
      </c>
      <c r="Q7" s="92" t="s">
        <v>66</v>
      </c>
      <c r="R7" s="93" t="s">
        <v>67</v>
      </c>
      <c r="S7" s="106" t="s">
        <v>68</v>
      </c>
      <c r="T7" s="92" t="s">
        <v>69</v>
      </c>
    </row>
    <row r="8" ht="17.25" customHeight="1" spans="1:20">
      <c r="A8" s="19">
        <v>1</v>
      </c>
      <c r="B8" s="92">
        <v>2</v>
      </c>
      <c r="C8" s="19">
        <v>3</v>
      </c>
      <c r="D8" s="19">
        <v>4</v>
      </c>
      <c r="E8" s="92">
        <v>5</v>
      </c>
      <c r="F8" s="19">
        <v>6</v>
      </c>
      <c r="G8" s="19">
        <v>7</v>
      </c>
      <c r="H8" s="92">
        <v>8</v>
      </c>
      <c r="I8" s="19">
        <v>9</v>
      </c>
      <c r="J8" s="19">
        <v>10</v>
      </c>
      <c r="K8" s="92">
        <v>11</v>
      </c>
      <c r="L8" s="19">
        <v>12</v>
      </c>
      <c r="M8" s="19">
        <v>13</v>
      </c>
      <c r="N8" s="92">
        <v>14</v>
      </c>
      <c r="O8" s="19">
        <v>15</v>
      </c>
      <c r="P8" s="19">
        <v>16</v>
      </c>
      <c r="Q8" s="92">
        <v>17</v>
      </c>
      <c r="R8" s="19">
        <v>18</v>
      </c>
      <c r="S8" s="19">
        <v>19</v>
      </c>
      <c r="T8" s="19">
        <v>20</v>
      </c>
    </row>
    <row r="9" ht="21" customHeight="1" spans="1:20">
      <c r="A9" s="94"/>
      <c r="B9" s="95"/>
      <c r="C9" s="95"/>
      <c r="D9" s="95"/>
      <c r="E9" s="95"/>
      <c r="F9" s="95"/>
      <c r="G9" s="95"/>
      <c r="H9" s="96"/>
      <c r="I9" s="96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</row>
    <row r="10" ht="21" customHeight="1" spans="1:20">
      <c r="A10" s="97" t="s">
        <v>182</v>
      </c>
      <c r="B10" s="98"/>
      <c r="C10" s="98"/>
      <c r="D10" s="98"/>
      <c r="E10" s="98"/>
      <c r="F10" s="98"/>
      <c r="G10" s="98"/>
      <c r="H10" s="99"/>
      <c r="I10" s="107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</row>
  </sheetData>
  <mergeCells count="19">
    <mergeCell ref="A3:T3"/>
    <mergeCell ref="A4:I4"/>
    <mergeCell ref="J5:T5"/>
    <mergeCell ref="O6:T6"/>
    <mergeCell ref="A10:I1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pane ySplit="1" topLeftCell="A2" activePane="bottomLeft" state="frozen"/>
      <selection/>
      <selection pane="bottomLeft" activeCell="A4" sqref="A4:I4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7.25" customHeight="1" spans="4:24">
      <c r="D2" s="73"/>
      <c r="W2" s="3"/>
      <c r="X2" s="3" t="s">
        <v>444</v>
      </c>
    </row>
    <row r="3" ht="41.25" customHeight="1" spans="1:24">
      <c r="A3" s="74" t="str">
        <f>"2025"&amp;"年县对下转移支付预算表"</f>
        <v>2025年县对下转移支付预算表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66"/>
      <c r="X3" s="66"/>
    </row>
    <row r="4" ht="18" customHeight="1" spans="1:24">
      <c r="A4" s="75" t="s">
        <v>1</v>
      </c>
      <c r="B4" s="76"/>
      <c r="C4" s="76"/>
      <c r="D4" s="77"/>
      <c r="E4" s="78"/>
      <c r="F4" s="78"/>
      <c r="G4" s="78"/>
      <c r="H4" s="78"/>
      <c r="I4" s="78"/>
      <c r="W4" s="8"/>
      <c r="X4" s="8" t="s">
        <v>2</v>
      </c>
    </row>
    <row r="5" ht="19.5" customHeight="1" spans="1:24">
      <c r="A5" s="28" t="s">
        <v>445</v>
      </c>
      <c r="B5" s="11" t="s">
        <v>199</v>
      </c>
      <c r="C5" s="12"/>
      <c r="D5" s="12"/>
      <c r="E5" s="11" t="s">
        <v>446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82"/>
      <c r="X5" s="83"/>
    </row>
    <row r="6" ht="40.5" customHeight="1" spans="1:24">
      <c r="A6" s="19"/>
      <c r="B6" s="29" t="s">
        <v>56</v>
      </c>
      <c r="C6" s="10" t="s">
        <v>59</v>
      </c>
      <c r="D6" s="79" t="s">
        <v>432</v>
      </c>
      <c r="E6" s="48" t="s">
        <v>447</v>
      </c>
      <c r="F6" s="48" t="s">
        <v>448</v>
      </c>
      <c r="G6" s="48" t="s">
        <v>449</v>
      </c>
      <c r="H6" s="48" t="s">
        <v>450</v>
      </c>
      <c r="I6" s="48" t="s">
        <v>451</v>
      </c>
      <c r="J6" s="48" t="s">
        <v>452</v>
      </c>
      <c r="K6" s="48" t="s">
        <v>453</v>
      </c>
      <c r="L6" s="48" t="s">
        <v>454</v>
      </c>
      <c r="M6" s="48" t="s">
        <v>455</v>
      </c>
      <c r="N6" s="48" t="s">
        <v>456</v>
      </c>
      <c r="O6" s="48" t="s">
        <v>457</v>
      </c>
      <c r="P6" s="48" t="s">
        <v>458</v>
      </c>
      <c r="Q6" s="48" t="s">
        <v>459</v>
      </c>
      <c r="R6" s="48" t="s">
        <v>460</v>
      </c>
      <c r="S6" s="48" t="s">
        <v>461</v>
      </c>
      <c r="T6" s="48" t="s">
        <v>462</v>
      </c>
      <c r="U6" s="48" t="s">
        <v>463</v>
      </c>
      <c r="V6" s="48" t="s">
        <v>464</v>
      </c>
      <c r="W6" s="48" t="s">
        <v>465</v>
      </c>
      <c r="X6" s="84" t="s">
        <v>466</v>
      </c>
    </row>
    <row r="7" ht="19.5" customHeight="1" spans="1:24">
      <c r="A7" s="20">
        <v>1</v>
      </c>
      <c r="B7" s="20">
        <v>2</v>
      </c>
      <c r="C7" s="20">
        <v>3</v>
      </c>
      <c r="D7" s="80">
        <v>4</v>
      </c>
      <c r="E7" s="36">
        <v>5</v>
      </c>
      <c r="F7" s="20">
        <v>6</v>
      </c>
      <c r="G7" s="20">
        <v>7</v>
      </c>
      <c r="H7" s="80">
        <v>8</v>
      </c>
      <c r="I7" s="20">
        <v>9</v>
      </c>
      <c r="J7" s="20">
        <v>10</v>
      </c>
      <c r="K7" s="20">
        <v>11</v>
      </c>
      <c r="L7" s="80">
        <v>12</v>
      </c>
      <c r="M7" s="20">
        <v>13</v>
      </c>
      <c r="N7" s="20">
        <v>14</v>
      </c>
      <c r="O7" s="20">
        <v>15</v>
      </c>
      <c r="P7" s="80">
        <v>16</v>
      </c>
      <c r="Q7" s="20">
        <v>17</v>
      </c>
      <c r="R7" s="20">
        <v>18</v>
      </c>
      <c r="S7" s="20">
        <v>19</v>
      </c>
      <c r="T7" s="80">
        <v>20</v>
      </c>
      <c r="U7" s="80">
        <v>21</v>
      </c>
      <c r="V7" s="80">
        <v>22</v>
      </c>
      <c r="W7" s="36">
        <v>23</v>
      </c>
      <c r="X7" s="36">
        <v>24</v>
      </c>
    </row>
    <row r="8" ht="19.5" customHeight="1" spans="1:24">
      <c r="A8" s="30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</row>
    <row r="9" ht="19.5" customHeight="1" spans="1:24">
      <c r="A9" s="70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</row>
  </sheetData>
  <mergeCells count="5">
    <mergeCell ref="A3:X3"/>
    <mergeCell ref="A4:I4"/>
    <mergeCell ref="B5:D5"/>
    <mergeCell ref="E5:X5"/>
    <mergeCell ref="A5:A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pane ySplit="1" topLeftCell="A2" activePane="bottomLeft" state="frozen"/>
      <selection/>
      <selection pane="bottomLeft" activeCell="A4" sqref="A4:H4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6.5" customHeight="1" spans="10:10">
      <c r="J2" s="3" t="s">
        <v>467</v>
      </c>
    </row>
    <row r="3" ht="41.25" customHeight="1" spans="1:10">
      <c r="A3" s="65" t="str">
        <f>"2025"&amp;"年县对下转移支付绩效目标表"</f>
        <v>2025年县对下转移支付绩效目标表</v>
      </c>
      <c r="B3" s="4"/>
      <c r="C3" s="4"/>
      <c r="D3" s="4"/>
      <c r="E3" s="4"/>
      <c r="F3" s="66"/>
      <c r="G3" s="4"/>
      <c r="H3" s="66"/>
      <c r="I3" s="66"/>
      <c r="J3" s="4"/>
    </row>
    <row r="4" ht="17.25" customHeight="1" spans="1:8">
      <c r="A4" s="5" t="s">
        <v>1</v>
      </c>
      <c r="B4" s="6"/>
      <c r="C4" s="67"/>
      <c r="D4" s="67"/>
      <c r="E4" s="67"/>
      <c r="F4" s="67"/>
      <c r="G4" s="67"/>
      <c r="H4" s="67"/>
    </row>
    <row r="5" ht="44.25" customHeight="1" spans="1:10">
      <c r="A5" s="68" t="s">
        <v>445</v>
      </c>
      <c r="B5" s="68" t="s">
        <v>323</v>
      </c>
      <c r="C5" s="68" t="s">
        <v>324</v>
      </c>
      <c r="D5" s="68" t="s">
        <v>325</v>
      </c>
      <c r="E5" s="68" t="s">
        <v>326</v>
      </c>
      <c r="F5" s="69" t="s">
        <v>327</v>
      </c>
      <c r="G5" s="68" t="s">
        <v>328</v>
      </c>
      <c r="H5" s="69" t="s">
        <v>329</v>
      </c>
      <c r="I5" s="69" t="s">
        <v>330</v>
      </c>
      <c r="J5" s="68" t="s">
        <v>331</v>
      </c>
    </row>
    <row r="6" ht="14.25" customHeight="1" spans="1:10">
      <c r="A6" s="68">
        <v>1</v>
      </c>
      <c r="B6" s="68">
        <v>2</v>
      </c>
      <c r="C6" s="68">
        <v>3</v>
      </c>
      <c r="D6" s="68">
        <v>4</v>
      </c>
      <c r="E6" s="68">
        <v>5</v>
      </c>
      <c r="F6" s="69">
        <v>6</v>
      </c>
      <c r="G6" s="68">
        <v>7</v>
      </c>
      <c r="H6" s="69">
        <v>8</v>
      </c>
      <c r="I6" s="69">
        <v>9</v>
      </c>
      <c r="J6" s="68">
        <v>10</v>
      </c>
    </row>
    <row r="7" ht="42" customHeight="1" spans="1:10">
      <c r="A7" s="30"/>
      <c r="B7" s="70"/>
      <c r="C7" s="70"/>
      <c r="D7" s="70"/>
      <c r="E7" s="71"/>
      <c r="F7" s="72"/>
      <c r="G7" s="71"/>
      <c r="H7" s="72"/>
      <c r="I7" s="72"/>
      <c r="J7" s="71"/>
    </row>
    <row r="8" ht="42" customHeight="1" spans="1:10">
      <c r="A8" s="30"/>
      <c r="B8" s="21"/>
      <c r="C8" s="21"/>
      <c r="D8" s="21"/>
      <c r="E8" s="30"/>
      <c r="F8" s="21"/>
      <c r="G8" s="30"/>
      <c r="H8" s="21"/>
      <c r="I8" s="21"/>
      <c r="J8" s="30"/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pane ySplit="1" topLeftCell="A2" activePane="bottomLeft" state="frozen"/>
      <selection/>
      <selection pane="bottomLeft" activeCell="A4" sqref="A4:C4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1"/>
      <c r="B1" s="1"/>
      <c r="C1" s="1"/>
      <c r="D1" s="1"/>
      <c r="E1" s="1"/>
      <c r="F1" s="1"/>
      <c r="G1" s="1"/>
      <c r="H1" s="1"/>
      <c r="I1" s="1"/>
    </row>
    <row r="2" customHeight="1" spans="1:9">
      <c r="A2" s="38" t="s">
        <v>468</v>
      </c>
      <c r="B2" s="39"/>
      <c r="C2" s="39"/>
      <c r="D2" s="40"/>
      <c r="E2" s="40"/>
      <c r="F2" s="40"/>
      <c r="G2" s="39"/>
      <c r="H2" s="39"/>
      <c r="I2" s="40"/>
    </row>
    <row r="3" ht="41.25" customHeight="1" spans="1:9">
      <c r="A3" s="41" t="str">
        <f>"2025"&amp;"年新增资产配置预算表"</f>
        <v>2025年新增资产配置预算表</v>
      </c>
      <c r="B3" s="42"/>
      <c r="C3" s="42"/>
      <c r="D3" s="43"/>
      <c r="E3" s="43"/>
      <c r="F3" s="43"/>
      <c r="G3" s="42"/>
      <c r="H3" s="42"/>
      <c r="I3" s="43"/>
    </row>
    <row r="4" customHeight="1" spans="1:9">
      <c r="A4" s="44" t="s">
        <v>1</v>
      </c>
      <c r="B4" s="45"/>
      <c r="C4" s="45"/>
      <c r="D4" s="46"/>
      <c r="F4" s="43"/>
      <c r="G4" s="42"/>
      <c r="H4" s="42"/>
      <c r="I4" s="64" t="s">
        <v>2</v>
      </c>
    </row>
    <row r="5" ht="28.5" customHeight="1" spans="1:9">
      <c r="A5" s="47" t="s">
        <v>191</v>
      </c>
      <c r="B5" s="48" t="s">
        <v>192</v>
      </c>
      <c r="C5" s="49" t="s">
        <v>469</v>
      </c>
      <c r="D5" s="47" t="s">
        <v>470</v>
      </c>
      <c r="E5" s="47" t="s">
        <v>471</v>
      </c>
      <c r="F5" s="47" t="s">
        <v>472</v>
      </c>
      <c r="G5" s="48" t="s">
        <v>473</v>
      </c>
      <c r="H5" s="36"/>
      <c r="I5" s="47"/>
    </row>
    <row r="6" ht="21" customHeight="1" spans="1:9">
      <c r="A6" s="49"/>
      <c r="B6" s="50"/>
      <c r="C6" s="50"/>
      <c r="D6" s="51"/>
      <c r="E6" s="50"/>
      <c r="F6" s="50"/>
      <c r="G6" s="48" t="s">
        <v>430</v>
      </c>
      <c r="H6" s="48" t="s">
        <v>474</v>
      </c>
      <c r="I6" s="48" t="s">
        <v>475</v>
      </c>
    </row>
    <row r="7" ht="17.25" customHeight="1" spans="1:9">
      <c r="A7" s="52" t="s">
        <v>82</v>
      </c>
      <c r="B7" s="53"/>
      <c r="C7" s="54" t="s">
        <v>83</v>
      </c>
      <c r="D7" s="52" t="s">
        <v>175</v>
      </c>
      <c r="E7" s="55" t="s">
        <v>176</v>
      </c>
      <c r="F7" s="52" t="s">
        <v>177</v>
      </c>
      <c r="G7" s="54" t="s">
        <v>178</v>
      </c>
      <c r="H7" s="56" t="s">
        <v>84</v>
      </c>
      <c r="I7" s="55" t="s">
        <v>85</v>
      </c>
    </row>
    <row r="8" ht="19.5" customHeight="1" spans="1:9">
      <c r="A8" s="57"/>
      <c r="B8" s="32"/>
      <c r="C8" s="32"/>
      <c r="D8" s="30"/>
      <c r="E8" s="21"/>
      <c r="F8" s="56"/>
      <c r="G8" s="58"/>
      <c r="H8" s="59"/>
      <c r="I8" s="59"/>
    </row>
    <row r="9" ht="19.5" customHeight="1" spans="1:9">
      <c r="A9" s="60" t="s">
        <v>56</v>
      </c>
      <c r="B9" s="61"/>
      <c r="C9" s="61"/>
      <c r="D9" s="62"/>
      <c r="E9" s="63"/>
      <c r="F9" s="63"/>
      <c r="G9" s="58"/>
      <c r="H9" s="59"/>
      <c r="I9" s="59"/>
    </row>
  </sheetData>
  <mergeCells count="11">
    <mergeCell ref="A2:I2"/>
    <mergeCell ref="A3:I3"/>
    <mergeCell ref="A4:C4"/>
    <mergeCell ref="G5:I5"/>
    <mergeCell ref="A9:F9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pane ySplit="1" topLeftCell="A2" activePane="bottomLeft" state="frozen"/>
      <selection/>
      <selection pane="bottomLeft" activeCell="A4" sqref="A4:G4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4:11">
      <c r="D2" s="2"/>
      <c r="E2" s="2"/>
      <c r="F2" s="2"/>
      <c r="G2" s="2"/>
      <c r="K2" s="3" t="s">
        <v>476</v>
      </c>
    </row>
    <row r="3" ht="41.25" customHeight="1" spans="1:11">
      <c r="A3" s="4" t="str">
        <f>"2025"&amp;"年上级转移支付补助项目支出预算表"</f>
        <v>2025年上级转移支付补助项目支出预算表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3.5" customHeight="1" spans="1:11">
      <c r="A4" s="5" t="s">
        <v>1</v>
      </c>
      <c r="B4" s="6"/>
      <c r="C4" s="6"/>
      <c r="D4" s="6"/>
      <c r="E4" s="6"/>
      <c r="F4" s="6"/>
      <c r="G4" s="6"/>
      <c r="H4" s="7"/>
      <c r="I4" s="7"/>
      <c r="J4" s="7"/>
      <c r="K4" s="8" t="s">
        <v>2</v>
      </c>
    </row>
    <row r="5" ht="21.75" customHeight="1" spans="1:11">
      <c r="A5" s="9" t="s">
        <v>259</v>
      </c>
      <c r="B5" s="9" t="s">
        <v>194</v>
      </c>
      <c r="C5" s="9" t="s">
        <v>260</v>
      </c>
      <c r="D5" s="10" t="s">
        <v>195</v>
      </c>
      <c r="E5" s="10" t="s">
        <v>196</v>
      </c>
      <c r="F5" s="10" t="s">
        <v>261</v>
      </c>
      <c r="G5" s="10" t="s">
        <v>262</v>
      </c>
      <c r="H5" s="28" t="s">
        <v>56</v>
      </c>
      <c r="I5" s="11" t="s">
        <v>477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29"/>
      <c r="I6" s="10" t="s">
        <v>59</v>
      </c>
      <c r="J6" s="10" t="s">
        <v>60</v>
      </c>
      <c r="K6" s="10" t="s">
        <v>61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58</v>
      </c>
      <c r="J7" s="18"/>
      <c r="K7" s="18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36">
        <v>10</v>
      </c>
      <c r="K8" s="36">
        <v>11</v>
      </c>
    </row>
    <row r="9" ht="18.75" customHeight="1" spans="1:11">
      <c r="A9" s="30"/>
      <c r="B9" s="21"/>
      <c r="C9" s="30"/>
      <c r="D9" s="30"/>
      <c r="E9" s="30"/>
      <c r="F9" s="30"/>
      <c r="G9" s="30"/>
      <c r="H9" s="31"/>
      <c r="I9" s="37"/>
      <c r="J9" s="37"/>
      <c r="K9" s="31"/>
    </row>
    <row r="10" ht="18.75" customHeight="1" spans="1:11">
      <c r="A10" s="32"/>
      <c r="B10" s="21"/>
      <c r="C10" s="21"/>
      <c r="D10" s="21"/>
      <c r="E10" s="21"/>
      <c r="F10" s="21"/>
      <c r="G10" s="21"/>
      <c r="H10" s="23"/>
      <c r="I10" s="23"/>
      <c r="J10" s="23"/>
      <c r="K10" s="31"/>
    </row>
    <row r="11" ht="18.75" customHeight="1" spans="1:11">
      <c r="A11" s="33" t="s">
        <v>182</v>
      </c>
      <c r="B11" s="34"/>
      <c r="C11" s="34"/>
      <c r="D11" s="34"/>
      <c r="E11" s="34"/>
      <c r="F11" s="34"/>
      <c r="G11" s="35"/>
      <c r="H11" s="23"/>
      <c r="I11" s="23"/>
      <c r="J11" s="23"/>
      <c r="K11" s="31"/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0"/>
  <sheetViews>
    <sheetView showZeros="0" tabSelected="1" workbookViewId="0">
      <pane ySplit="1" topLeftCell="A2" activePane="bottomLeft" state="frozen"/>
      <selection/>
      <selection pane="bottomLeft" activeCell="E10" sqref="E10:E19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2"/>
      <c r="G2" s="3" t="s">
        <v>478</v>
      </c>
    </row>
    <row r="3" ht="41.25" customHeight="1" spans="1:7">
      <c r="A3" s="4" t="str">
        <f>"2025"&amp;"年部门项目中期规划预算表"</f>
        <v>2025年部门项目中期规划预算表</v>
      </c>
      <c r="B3" s="4"/>
      <c r="C3" s="4"/>
      <c r="D3" s="4"/>
      <c r="E3" s="4"/>
      <c r="F3" s="4"/>
      <c r="G3" s="4"/>
    </row>
    <row r="4" ht="13.5" customHeight="1" spans="1:7">
      <c r="A4" s="5" t="s">
        <v>1</v>
      </c>
      <c r="B4" s="6"/>
      <c r="C4" s="6"/>
      <c r="D4" s="6"/>
      <c r="E4" s="7"/>
      <c r="F4" s="7"/>
      <c r="G4" s="8" t="s">
        <v>2</v>
      </c>
    </row>
    <row r="5" ht="21.75" customHeight="1" spans="1:7">
      <c r="A5" s="9" t="s">
        <v>260</v>
      </c>
      <c r="B5" s="9" t="s">
        <v>259</v>
      </c>
      <c r="C5" s="9" t="s">
        <v>194</v>
      </c>
      <c r="D5" s="10" t="s">
        <v>479</v>
      </c>
      <c r="E5" s="11" t="s">
        <v>59</v>
      </c>
      <c r="F5" s="12"/>
      <c r="G5" s="13"/>
    </row>
    <row r="6" ht="21.75" customHeight="1" spans="1:7">
      <c r="A6" s="14"/>
      <c r="B6" s="14"/>
      <c r="C6" s="14"/>
      <c r="D6" s="15"/>
      <c r="E6" s="16" t="str">
        <f>"2025"&amp;"年"</f>
        <v>2025年</v>
      </c>
      <c r="F6" s="10" t="str">
        <f>("2025"+1)&amp;"年"</f>
        <v>2026年</v>
      </c>
      <c r="G6" s="10" t="str">
        <f>("2025"+2)&amp;"年"</f>
        <v>2027年</v>
      </c>
    </row>
    <row r="7" ht="40.5" customHeight="1" spans="1:7">
      <c r="A7" s="17"/>
      <c r="B7" s="17"/>
      <c r="C7" s="17"/>
      <c r="D7" s="18"/>
      <c r="E7" s="19"/>
      <c r="F7" s="18" t="s">
        <v>58</v>
      </c>
      <c r="G7" s="18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ht="17.25" customHeight="1" spans="1:7">
      <c r="A9" s="21" t="s">
        <v>70</v>
      </c>
      <c r="B9" s="22"/>
      <c r="C9" s="22"/>
      <c r="D9" s="21"/>
      <c r="E9" s="23">
        <v>2168287.18</v>
      </c>
      <c r="F9" s="23"/>
      <c r="G9" s="23"/>
    </row>
    <row r="10" ht="17.25" customHeight="1" spans="1:7">
      <c r="A10" s="21"/>
      <c r="B10" s="21" t="s">
        <v>480</v>
      </c>
      <c r="C10" s="21" t="s">
        <v>267</v>
      </c>
      <c r="D10" s="21" t="s">
        <v>481</v>
      </c>
      <c r="E10" s="23">
        <v>10000</v>
      </c>
      <c r="F10" s="23"/>
      <c r="G10" s="23"/>
    </row>
    <row r="11" ht="17.25" customHeight="1" spans="1:7">
      <c r="A11" s="24"/>
      <c r="B11" s="21" t="s">
        <v>480</v>
      </c>
      <c r="C11" s="21" t="s">
        <v>271</v>
      </c>
      <c r="D11" s="21" t="s">
        <v>481</v>
      </c>
      <c r="E11" s="23">
        <v>755700</v>
      </c>
      <c r="F11" s="23"/>
      <c r="G11" s="23"/>
    </row>
    <row r="12" ht="17.25" customHeight="1" spans="1:7">
      <c r="A12" s="24"/>
      <c r="B12" s="21" t="s">
        <v>480</v>
      </c>
      <c r="C12" s="21" t="s">
        <v>273</v>
      </c>
      <c r="D12" s="21" t="s">
        <v>481</v>
      </c>
      <c r="E12" s="23">
        <v>390700</v>
      </c>
      <c r="F12" s="23"/>
      <c r="G12" s="23"/>
    </row>
    <row r="13" ht="17.25" customHeight="1" spans="1:7">
      <c r="A13" s="24"/>
      <c r="B13" s="21" t="s">
        <v>480</v>
      </c>
      <c r="C13" s="21" t="s">
        <v>275</v>
      </c>
      <c r="D13" s="21" t="s">
        <v>481</v>
      </c>
      <c r="E13" s="23">
        <v>271800</v>
      </c>
      <c r="F13" s="23"/>
      <c r="G13" s="23"/>
    </row>
    <row r="14" ht="17.25" customHeight="1" spans="1:7">
      <c r="A14" s="24"/>
      <c r="B14" s="21" t="s">
        <v>480</v>
      </c>
      <c r="C14" s="21" t="s">
        <v>277</v>
      </c>
      <c r="D14" s="21" t="s">
        <v>481</v>
      </c>
      <c r="E14" s="23">
        <v>261300</v>
      </c>
      <c r="F14" s="23"/>
      <c r="G14" s="23"/>
    </row>
    <row r="15" ht="17.25" customHeight="1" spans="1:7">
      <c r="A15" s="24"/>
      <c r="B15" s="21" t="s">
        <v>480</v>
      </c>
      <c r="C15" s="21" t="s">
        <v>279</v>
      </c>
      <c r="D15" s="21" t="s">
        <v>481</v>
      </c>
      <c r="E15" s="23">
        <v>142300</v>
      </c>
      <c r="F15" s="23"/>
      <c r="G15" s="23"/>
    </row>
    <row r="16" ht="17.25" customHeight="1" spans="1:7">
      <c r="A16" s="24"/>
      <c r="B16" s="21" t="s">
        <v>482</v>
      </c>
      <c r="C16" s="21" t="s">
        <v>282</v>
      </c>
      <c r="D16" s="21" t="s">
        <v>481</v>
      </c>
      <c r="E16" s="23">
        <v>22322</v>
      </c>
      <c r="F16" s="23"/>
      <c r="G16" s="23"/>
    </row>
    <row r="17" ht="17.25" customHeight="1" spans="1:7">
      <c r="A17" s="24"/>
      <c r="B17" s="21" t="s">
        <v>482</v>
      </c>
      <c r="C17" s="21" t="s">
        <v>284</v>
      </c>
      <c r="D17" s="21" t="s">
        <v>481</v>
      </c>
      <c r="E17" s="23">
        <v>56939</v>
      </c>
      <c r="F17" s="23"/>
      <c r="G17" s="23"/>
    </row>
    <row r="18" ht="17.25" customHeight="1" spans="1:7">
      <c r="A18" s="24"/>
      <c r="B18" s="21" t="s">
        <v>483</v>
      </c>
      <c r="C18" s="21" t="s">
        <v>319</v>
      </c>
      <c r="D18" s="21" t="s">
        <v>481</v>
      </c>
      <c r="E18" s="23">
        <v>122926.18</v>
      </c>
      <c r="F18" s="23"/>
      <c r="G18" s="23"/>
    </row>
    <row r="19" ht="17.25" customHeight="1" spans="1:7">
      <c r="A19" s="24"/>
      <c r="B19" s="21" t="s">
        <v>483</v>
      </c>
      <c r="C19" s="21" t="s">
        <v>321</v>
      </c>
      <c r="D19" s="21" t="s">
        <v>481</v>
      </c>
      <c r="E19" s="23">
        <v>134300</v>
      </c>
      <c r="F19" s="23"/>
      <c r="G19" s="23"/>
    </row>
    <row r="20" ht="18.75" customHeight="1" spans="1:7">
      <c r="A20" s="25" t="s">
        <v>56</v>
      </c>
      <c r="B20" s="26" t="s">
        <v>484</v>
      </c>
      <c r="C20" s="26"/>
      <c r="D20" s="27"/>
      <c r="E20" s="23">
        <v>2168287.18</v>
      </c>
      <c r="F20" s="23"/>
      <c r="G20" s="23"/>
    </row>
  </sheetData>
  <mergeCells count="11">
    <mergeCell ref="A3:G3"/>
    <mergeCell ref="A4:D4"/>
    <mergeCell ref="E5:G5"/>
    <mergeCell ref="A20:D20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pane ySplit="1" topLeftCell="A2" activePane="bottomLeft" state="frozen"/>
      <selection/>
      <selection pane="bottomLeft" activeCell="B9" sqref="B9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25" customHeight="1" spans="1:1">
      <c r="A2" s="64" t="s">
        <v>53</v>
      </c>
    </row>
    <row r="3" ht="41.25" customHeight="1" spans="1:1">
      <c r="A3" s="41" t="str">
        <f>"2025"&amp;"年部门收入预算表"</f>
        <v>2025年部门收入预算表</v>
      </c>
    </row>
    <row r="4" ht="17.25" customHeight="1" spans="1:19">
      <c r="A4" s="44" t="s">
        <v>1</v>
      </c>
      <c r="B4" s="156"/>
      <c r="S4" s="46" t="s">
        <v>2</v>
      </c>
    </row>
    <row r="5" ht="21.75" customHeight="1" spans="1:19">
      <c r="A5" s="183" t="s">
        <v>54</v>
      </c>
      <c r="B5" s="184" t="s">
        <v>55</v>
      </c>
      <c r="C5" s="184" t="s">
        <v>56</v>
      </c>
      <c r="D5" s="185" t="s">
        <v>57</v>
      </c>
      <c r="E5" s="185"/>
      <c r="F5" s="185"/>
      <c r="G5" s="185"/>
      <c r="H5" s="185"/>
      <c r="I5" s="132"/>
      <c r="J5" s="185"/>
      <c r="K5" s="185"/>
      <c r="L5" s="185"/>
      <c r="M5" s="185"/>
      <c r="N5" s="191"/>
      <c r="O5" s="185" t="s">
        <v>46</v>
      </c>
      <c r="P5" s="185"/>
      <c r="Q5" s="185"/>
      <c r="R5" s="185"/>
      <c r="S5" s="191"/>
    </row>
    <row r="6" ht="27" customHeight="1" spans="1:19">
      <c r="A6" s="186"/>
      <c r="B6" s="187"/>
      <c r="C6" s="187"/>
      <c r="D6" s="187" t="s">
        <v>58</v>
      </c>
      <c r="E6" s="187" t="s">
        <v>59</v>
      </c>
      <c r="F6" s="187" t="s">
        <v>60</v>
      </c>
      <c r="G6" s="187" t="s">
        <v>61</v>
      </c>
      <c r="H6" s="187" t="s">
        <v>62</v>
      </c>
      <c r="I6" s="192" t="s">
        <v>63</v>
      </c>
      <c r="J6" s="193"/>
      <c r="K6" s="193"/>
      <c r="L6" s="193"/>
      <c r="M6" s="193"/>
      <c r="N6" s="194"/>
      <c r="O6" s="187" t="s">
        <v>58</v>
      </c>
      <c r="P6" s="187" t="s">
        <v>59</v>
      </c>
      <c r="Q6" s="187" t="s">
        <v>60</v>
      </c>
      <c r="R6" s="187" t="s">
        <v>61</v>
      </c>
      <c r="S6" s="187" t="s">
        <v>64</v>
      </c>
    </row>
    <row r="7" ht="30" customHeight="1" spans="1:19">
      <c r="A7" s="188"/>
      <c r="B7" s="107"/>
      <c r="C7" s="115"/>
      <c r="D7" s="115"/>
      <c r="E7" s="115"/>
      <c r="F7" s="115"/>
      <c r="G7" s="115"/>
      <c r="H7" s="115"/>
      <c r="I7" s="72" t="s">
        <v>58</v>
      </c>
      <c r="J7" s="194" t="s">
        <v>65</v>
      </c>
      <c r="K7" s="194" t="s">
        <v>66</v>
      </c>
      <c r="L7" s="194" t="s">
        <v>67</v>
      </c>
      <c r="M7" s="194" t="s">
        <v>68</v>
      </c>
      <c r="N7" s="194" t="s">
        <v>69</v>
      </c>
      <c r="O7" s="195"/>
      <c r="P7" s="195"/>
      <c r="Q7" s="195"/>
      <c r="R7" s="195"/>
      <c r="S7" s="115"/>
    </row>
    <row r="8" ht="15" customHeight="1" spans="1:19">
      <c r="A8" s="189">
        <v>1</v>
      </c>
      <c r="B8" s="189">
        <v>2</v>
      </c>
      <c r="C8" s="189">
        <v>3</v>
      </c>
      <c r="D8" s="189">
        <v>4</v>
      </c>
      <c r="E8" s="189">
        <v>5</v>
      </c>
      <c r="F8" s="189">
        <v>6</v>
      </c>
      <c r="G8" s="189">
        <v>7</v>
      </c>
      <c r="H8" s="189">
        <v>8</v>
      </c>
      <c r="I8" s="72">
        <v>9</v>
      </c>
      <c r="J8" s="189">
        <v>10</v>
      </c>
      <c r="K8" s="189">
        <v>11</v>
      </c>
      <c r="L8" s="189">
        <v>12</v>
      </c>
      <c r="M8" s="189">
        <v>13</v>
      </c>
      <c r="N8" s="189">
        <v>14</v>
      </c>
      <c r="O8" s="189">
        <v>15</v>
      </c>
      <c r="P8" s="189">
        <v>16</v>
      </c>
      <c r="Q8" s="189">
        <v>17</v>
      </c>
      <c r="R8" s="189">
        <v>18</v>
      </c>
      <c r="S8" s="189">
        <v>19</v>
      </c>
    </row>
    <row r="9" ht="18" customHeight="1" spans="1:19">
      <c r="A9" s="21">
        <v>131008</v>
      </c>
      <c r="B9" s="21" t="s">
        <v>70</v>
      </c>
      <c r="C9" s="81">
        <v>11100474.94</v>
      </c>
      <c r="D9" s="81">
        <v>11100474.94</v>
      </c>
      <c r="E9" s="81">
        <v>11100474.94</v>
      </c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</row>
    <row r="10" ht="18" customHeight="1" spans="1:19">
      <c r="A10" s="49" t="s">
        <v>56</v>
      </c>
      <c r="B10" s="190"/>
      <c r="C10" s="81">
        <v>11100474.94</v>
      </c>
      <c r="D10" s="81">
        <v>11100474.94</v>
      </c>
      <c r="E10" s="81">
        <v>11100474.94</v>
      </c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</row>
  </sheetData>
  <mergeCells count="20">
    <mergeCell ref="A2:S2"/>
    <mergeCell ref="A3:S3"/>
    <mergeCell ref="A4:B4"/>
    <mergeCell ref="D5:N5"/>
    <mergeCell ref="O5:S5"/>
    <mergeCell ref="I6:N6"/>
    <mergeCell ref="A10:B10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0"/>
  <sheetViews>
    <sheetView showGridLines="0" showZeros="0" workbookViewId="0">
      <pane ySplit="1" topLeftCell="A2" activePane="bottomLeft" state="frozen"/>
      <selection/>
      <selection pane="bottomLeft" activeCell="A4" sqref="A4:B4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7.25" customHeight="1" spans="1:1">
      <c r="A2" s="46" t="s">
        <v>71</v>
      </c>
    </row>
    <row r="3" ht="41.25" customHeight="1" spans="1:1">
      <c r="A3" s="41" t="str">
        <f>"2025"&amp;"年部门支出预算表"</f>
        <v>2025年部门支出预算表</v>
      </c>
    </row>
    <row r="4" ht="17.25" customHeight="1" spans="1:15">
      <c r="A4" s="44" t="s">
        <v>1</v>
      </c>
      <c r="B4" s="156"/>
      <c r="O4" s="46" t="s">
        <v>2</v>
      </c>
    </row>
    <row r="5" ht="27" customHeight="1" spans="1:15">
      <c r="A5" s="169" t="s">
        <v>72</v>
      </c>
      <c r="B5" s="169" t="s">
        <v>73</v>
      </c>
      <c r="C5" s="169" t="s">
        <v>56</v>
      </c>
      <c r="D5" s="170" t="s">
        <v>59</v>
      </c>
      <c r="E5" s="171"/>
      <c r="F5" s="172"/>
      <c r="G5" s="173" t="s">
        <v>60</v>
      </c>
      <c r="H5" s="173" t="s">
        <v>61</v>
      </c>
      <c r="I5" s="173" t="s">
        <v>74</v>
      </c>
      <c r="J5" s="170" t="s">
        <v>63</v>
      </c>
      <c r="K5" s="171"/>
      <c r="L5" s="171"/>
      <c r="M5" s="171"/>
      <c r="N5" s="180"/>
      <c r="O5" s="181"/>
    </row>
    <row r="6" ht="42" customHeight="1" spans="1:15">
      <c r="A6" s="174"/>
      <c r="B6" s="174"/>
      <c r="C6" s="175"/>
      <c r="D6" s="176" t="s">
        <v>58</v>
      </c>
      <c r="E6" s="176" t="s">
        <v>75</v>
      </c>
      <c r="F6" s="176" t="s">
        <v>76</v>
      </c>
      <c r="G6" s="175"/>
      <c r="H6" s="175"/>
      <c r="I6" s="182"/>
      <c r="J6" s="176" t="s">
        <v>58</v>
      </c>
      <c r="K6" s="163" t="s">
        <v>77</v>
      </c>
      <c r="L6" s="163" t="s">
        <v>78</v>
      </c>
      <c r="M6" s="163" t="s">
        <v>79</v>
      </c>
      <c r="N6" s="163" t="s">
        <v>80</v>
      </c>
      <c r="O6" s="163" t="s">
        <v>81</v>
      </c>
    </row>
    <row r="7" ht="18" customHeight="1" spans="1:15">
      <c r="A7" s="52" t="s">
        <v>82</v>
      </c>
      <c r="B7" s="52" t="s">
        <v>83</v>
      </c>
      <c r="C7" s="52">
        <v>3</v>
      </c>
      <c r="D7" s="56">
        <v>4</v>
      </c>
      <c r="E7" s="56">
        <v>5</v>
      </c>
      <c r="F7" s="56">
        <v>6</v>
      </c>
      <c r="G7" s="56" t="s">
        <v>84</v>
      </c>
      <c r="H7" s="56" t="s">
        <v>85</v>
      </c>
      <c r="I7" s="56" t="s">
        <v>86</v>
      </c>
      <c r="J7" s="56" t="s">
        <v>87</v>
      </c>
      <c r="K7" s="56" t="s">
        <v>88</v>
      </c>
      <c r="L7" s="56" t="s">
        <v>89</v>
      </c>
      <c r="M7" s="56" t="s">
        <v>90</v>
      </c>
      <c r="N7" s="52" t="s">
        <v>91</v>
      </c>
      <c r="O7" s="56" t="s">
        <v>92</v>
      </c>
    </row>
    <row r="8" ht="18" customHeight="1" spans="1:15">
      <c r="A8" s="57" t="s">
        <v>93</v>
      </c>
      <c r="B8" s="57" t="s">
        <v>94</v>
      </c>
      <c r="C8" s="142">
        <v>1187246.1</v>
      </c>
      <c r="D8" s="142">
        <v>1187246.1</v>
      </c>
      <c r="E8" s="142">
        <v>1187246.1</v>
      </c>
      <c r="F8" s="142"/>
      <c r="G8" s="56"/>
      <c r="H8" s="56"/>
      <c r="I8" s="56"/>
      <c r="J8" s="56"/>
      <c r="K8" s="56"/>
      <c r="L8" s="56"/>
      <c r="M8" s="56"/>
      <c r="N8" s="52"/>
      <c r="O8" s="56"/>
    </row>
    <row r="9" ht="18" customHeight="1" spans="1:15">
      <c r="A9" s="177" t="s">
        <v>95</v>
      </c>
      <c r="B9" s="177" t="s">
        <v>96</v>
      </c>
      <c r="C9" s="142">
        <v>1187246.1</v>
      </c>
      <c r="D9" s="142">
        <v>1187246.1</v>
      </c>
      <c r="E9" s="142">
        <v>1187246.1</v>
      </c>
      <c r="F9" s="142"/>
      <c r="G9" s="56"/>
      <c r="H9" s="56"/>
      <c r="I9" s="56"/>
      <c r="J9" s="56"/>
      <c r="K9" s="56"/>
      <c r="L9" s="56"/>
      <c r="M9" s="56"/>
      <c r="N9" s="52"/>
      <c r="O9" s="56"/>
    </row>
    <row r="10" ht="18" customHeight="1" spans="1:15">
      <c r="A10" s="178" t="s">
        <v>97</v>
      </c>
      <c r="B10" s="178" t="s">
        <v>98</v>
      </c>
      <c r="C10" s="142">
        <v>932884.95</v>
      </c>
      <c r="D10" s="142">
        <v>932884.95</v>
      </c>
      <c r="E10" s="142">
        <v>932884.95</v>
      </c>
      <c r="F10" s="142"/>
      <c r="G10" s="56"/>
      <c r="H10" s="56"/>
      <c r="I10" s="56"/>
      <c r="J10" s="56"/>
      <c r="K10" s="56"/>
      <c r="L10" s="56"/>
      <c r="M10" s="56"/>
      <c r="N10" s="52"/>
      <c r="O10" s="56"/>
    </row>
    <row r="11" ht="18" customHeight="1" spans="1:15">
      <c r="A11" s="178" t="s">
        <v>99</v>
      </c>
      <c r="B11" s="178" t="s">
        <v>100</v>
      </c>
      <c r="C11" s="142">
        <v>236361.15</v>
      </c>
      <c r="D11" s="142">
        <v>236361.15</v>
      </c>
      <c r="E11" s="142">
        <v>236361.15</v>
      </c>
      <c r="F11" s="142"/>
      <c r="G11" s="56"/>
      <c r="H11" s="56"/>
      <c r="I11" s="56"/>
      <c r="J11" s="56"/>
      <c r="K11" s="56"/>
      <c r="L11" s="56"/>
      <c r="M11" s="56"/>
      <c r="N11" s="52"/>
      <c r="O11" s="56"/>
    </row>
    <row r="12" ht="18" customHeight="1" spans="1:15">
      <c r="A12" s="178" t="s">
        <v>101</v>
      </c>
      <c r="B12" s="178" t="s">
        <v>102</v>
      </c>
      <c r="C12" s="142">
        <v>18000</v>
      </c>
      <c r="D12" s="142">
        <v>18000</v>
      </c>
      <c r="E12" s="142">
        <v>18000</v>
      </c>
      <c r="F12" s="142"/>
      <c r="G12" s="56"/>
      <c r="H12" s="56"/>
      <c r="I12" s="56"/>
      <c r="J12" s="56"/>
      <c r="K12" s="56"/>
      <c r="L12" s="56"/>
      <c r="M12" s="56"/>
      <c r="N12" s="52"/>
      <c r="O12" s="56"/>
    </row>
    <row r="13" ht="18" customHeight="1" spans="1:15">
      <c r="A13" s="57" t="s">
        <v>103</v>
      </c>
      <c r="B13" s="57" t="s">
        <v>104</v>
      </c>
      <c r="C13" s="142">
        <v>9213565.12</v>
      </c>
      <c r="D13" s="142">
        <v>9213565.12</v>
      </c>
      <c r="E13" s="142">
        <v>7045277.94</v>
      </c>
      <c r="F13" s="142">
        <v>2168287.18</v>
      </c>
      <c r="G13" s="56"/>
      <c r="H13" s="56"/>
      <c r="I13" s="56"/>
      <c r="J13" s="56"/>
      <c r="K13" s="56"/>
      <c r="L13" s="56"/>
      <c r="M13" s="56"/>
      <c r="N13" s="52"/>
      <c r="O13" s="56"/>
    </row>
    <row r="14" ht="18" customHeight="1" spans="1:15">
      <c r="A14" s="177" t="s">
        <v>105</v>
      </c>
      <c r="B14" s="177" t="s">
        <v>106</v>
      </c>
      <c r="C14" s="142">
        <v>755700</v>
      </c>
      <c r="D14" s="142">
        <v>755700</v>
      </c>
      <c r="E14" s="142"/>
      <c r="F14" s="142">
        <v>755700</v>
      </c>
      <c r="G14" s="56"/>
      <c r="H14" s="56"/>
      <c r="I14" s="56"/>
      <c r="J14" s="56"/>
      <c r="K14" s="56"/>
      <c r="L14" s="56"/>
      <c r="M14" s="56"/>
      <c r="N14" s="52"/>
      <c r="O14" s="56"/>
    </row>
    <row r="15" ht="18" customHeight="1" spans="1:15">
      <c r="A15" s="178" t="s">
        <v>107</v>
      </c>
      <c r="B15" s="178" t="s">
        <v>108</v>
      </c>
      <c r="C15" s="142">
        <v>755700</v>
      </c>
      <c r="D15" s="142">
        <v>755700</v>
      </c>
      <c r="E15" s="142"/>
      <c r="F15" s="142">
        <v>755700</v>
      </c>
      <c r="G15" s="56"/>
      <c r="H15" s="56"/>
      <c r="I15" s="56"/>
      <c r="J15" s="56"/>
      <c r="K15" s="56"/>
      <c r="L15" s="56"/>
      <c r="M15" s="56"/>
      <c r="N15" s="52"/>
      <c r="O15" s="56"/>
    </row>
    <row r="16" ht="18" customHeight="1" spans="1:15">
      <c r="A16" s="177" t="s">
        <v>109</v>
      </c>
      <c r="B16" s="177" t="s">
        <v>110</v>
      </c>
      <c r="C16" s="142">
        <v>271800</v>
      </c>
      <c r="D16" s="142">
        <v>271800</v>
      </c>
      <c r="E16" s="142"/>
      <c r="F16" s="142">
        <v>271800</v>
      </c>
      <c r="G16" s="56"/>
      <c r="H16" s="56"/>
      <c r="I16" s="56"/>
      <c r="J16" s="56"/>
      <c r="K16" s="56"/>
      <c r="L16" s="56"/>
      <c r="M16" s="56"/>
      <c r="N16" s="52"/>
      <c r="O16" s="56"/>
    </row>
    <row r="17" ht="18" customHeight="1" spans="1:15">
      <c r="A17" s="178" t="s">
        <v>111</v>
      </c>
      <c r="B17" s="178" t="s">
        <v>112</v>
      </c>
      <c r="C17" s="142">
        <v>271800</v>
      </c>
      <c r="D17" s="142">
        <v>271800</v>
      </c>
      <c r="E17" s="142"/>
      <c r="F17" s="142">
        <v>271800</v>
      </c>
      <c r="G17" s="56"/>
      <c r="H17" s="56"/>
      <c r="I17" s="56"/>
      <c r="J17" s="56"/>
      <c r="K17" s="56"/>
      <c r="L17" s="56"/>
      <c r="M17" s="56"/>
      <c r="N17" s="52"/>
      <c r="O17" s="56"/>
    </row>
    <row r="18" ht="18" customHeight="1" spans="1:15">
      <c r="A18" s="177" t="s">
        <v>113</v>
      </c>
      <c r="B18" s="177" t="s">
        <v>114</v>
      </c>
      <c r="C18" s="142">
        <v>7226803.18</v>
      </c>
      <c r="D18" s="142">
        <v>7226803.18</v>
      </c>
      <c r="E18" s="142">
        <v>6086016</v>
      </c>
      <c r="F18" s="142">
        <v>1140787.18</v>
      </c>
      <c r="G18" s="56"/>
      <c r="H18" s="56"/>
      <c r="I18" s="56"/>
      <c r="J18" s="56"/>
      <c r="K18" s="56"/>
      <c r="L18" s="56"/>
      <c r="M18" s="56"/>
      <c r="N18" s="52"/>
      <c r="O18" s="56"/>
    </row>
    <row r="19" ht="18" customHeight="1" spans="1:15">
      <c r="A19" s="178" t="s">
        <v>115</v>
      </c>
      <c r="B19" s="178" t="s">
        <v>116</v>
      </c>
      <c r="C19" s="142">
        <v>6218942.18</v>
      </c>
      <c r="D19" s="142">
        <v>6218942.18</v>
      </c>
      <c r="E19" s="142">
        <v>6086016</v>
      </c>
      <c r="F19" s="142">
        <v>132926.18</v>
      </c>
      <c r="G19" s="56"/>
      <c r="H19" s="56"/>
      <c r="I19" s="56"/>
      <c r="J19" s="56"/>
      <c r="K19" s="56"/>
      <c r="L19" s="56"/>
      <c r="M19" s="56"/>
      <c r="N19" s="52"/>
      <c r="O19" s="56"/>
    </row>
    <row r="20" ht="18" customHeight="1" spans="1:15">
      <c r="A20" s="178" t="s">
        <v>117</v>
      </c>
      <c r="B20" s="178" t="s">
        <v>118</v>
      </c>
      <c r="C20" s="142">
        <v>79261</v>
      </c>
      <c r="D20" s="142">
        <v>79261</v>
      </c>
      <c r="E20" s="142"/>
      <c r="F20" s="142">
        <v>79261</v>
      </c>
      <c r="G20" s="56"/>
      <c r="H20" s="56"/>
      <c r="I20" s="56"/>
      <c r="J20" s="56"/>
      <c r="K20" s="56"/>
      <c r="L20" s="56"/>
      <c r="M20" s="56"/>
      <c r="N20" s="52"/>
      <c r="O20" s="56"/>
    </row>
    <row r="21" ht="18" customHeight="1" spans="1:15">
      <c r="A21" s="178" t="s">
        <v>119</v>
      </c>
      <c r="B21" s="178" t="s">
        <v>120</v>
      </c>
      <c r="C21" s="142">
        <v>403600</v>
      </c>
      <c r="D21" s="142">
        <v>403600</v>
      </c>
      <c r="E21" s="142"/>
      <c r="F21" s="142">
        <v>403600</v>
      </c>
      <c r="G21" s="56"/>
      <c r="H21" s="56"/>
      <c r="I21" s="56"/>
      <c r="J21" s="56"/>
      <c r="K21" s="56"/>
      <c r="L21" s="56"/>
      <c r="M21" s="56"/>
      <c r="N21" s="52"/>
      <c r="O21" s="56"/>
    </row>
    <row r="22" ht="18" customHeight="1" spans="1:15">
      <c r="A22" s="178" t="s">
        <v>121</v>
      </c>
      <c r="B22" s="178" t="s">
        <v>122</v>
      </c>
      <c r="C22" s="142">
        <v>525000</v>
      </c>
      <c r="D22" s="142">
        <v>525000</v>
      </c>
      <c r="E22" s="142"/>
      <c r="F22" s="142">
        <v>525000</v>
      </c>
      <c r="G22" s="56"/>
      <c r="H22" s="56"/>
      <c r="I22" s="56"/>
      <c r="J22" s="56"/>
      <c r="K22" s="56"/>
      <c r="L22" s="56"/>
      <c r="M22" s="56"/>
      <c r="N22" s="52"/>
      <c r="O22" s="56"/>
    </row>
    <row r="23" ht="18" customHeight="1" spans="1:15">
      <c r="A23" s="177" t="s">
        <v>123</v>
      </c>
      <c r="B23" s="177" t="s">
        <v>124</v>
      </c>
      <c r="C23" s="142">
        <v>959261.94</v>
      </c>
      <c r="D23" s="142">
        <v>959261.94</v>
      </c>
      <c r="E23" s="142">
        <v>959261.94</v>
      </c>
      <c r="F23" s="142"/>
      <c r="G23" s="56"/>
      <c r="H23" s="56"/>
      <c r="I23" s="56"/>
      <c r="J23" s="56"/>
      <c r="K23" s="56"/>
      <c r="L23" s="56"/>
      <c r="M23" s="56"/>
      <c r="N23" s="52"/>
      <c r="O23" s="56"/>
    </row>
    <row r="24" ht="18" customHeight="1" spans="1:15">
      <c r="A24" s="178" t="s">
        <v>125</v>
      </c>
      <c r="B24" s="178" t="s">
        <v>126</v>
      </c>
      <c r="C24" s="142">
        <v>536474.17</v>
      </c>
      <c r="D24" s="142">
        <v>536474.17</v>
      </c>
      <c r="E24" s="142">
        <v>536474.17</v>
      </c>
      <c r="F24" s="142"/>
      <c r="G24" s="56"/>
      <c r="H24" s="56"/>
      <c r="I24" s="56"/>
      <c r="J24" s="56"/>
      <c r="K24" s="56"/>
      <c r="L24" s="56"/>
      <c r="M24" s="56"/>
      <c r="N24" s="52"/>
      <c r="O24" s="56"/>
    </row>
    <row r="25" ht="18" customHeight="1" spans="1:15">
      <c r="A25" s="178" t="s">
        <v>127</v>
      </c>
      <c r="B25" s="178" t="s">
        <v>128</v>
      </c>
      <c r="C25" s="142">
        <v>390946.55</v>
      </c>
      <c r="D25" s="142">
        <v>390946.55</v>
      </c>
      <c r="E25" s="142">
        <v>390946.55</v>
      </c>
      <c r="F25" s="142"/>
      <c r="G25" s="56"/>
      <c r="H25" s="56"/>
      <c r="I25" s="56"/>
      <c r="J25" s="56"/>
      <c r="K25" s="56"/>
      <c r="L25" s="56"/>
      <c r="M25" s="56"/>
      <c r="N25" s="52"/>
      <c r="O25" s="56"/>
    </row>
    <row r="26" ht="18" customHeight="1" spans="1:15">
      <c r="A26" s="178" t="s">
        <v>129</v>
      </c>
      <c r="B26" s="178" t="s">
        <v>130</v>
      </c>
      <c r="C26" s="142">
        <v>31841.22</v>
      </c>
      <c r="D26" s="142">
        <v>31841.22</v>
      </c>
      <c r="E26" s="142">
        <v>31841.22</v>
      </c>
      <c r="F26" s="142"/>
      <c r="G26" s="56"/>
      <c r="H26" s="56"/>
      <c r="I26" s="56"/>
      <c r="J26" s="56"/>
      <c r="K26" s="56"/>
      <c r="L26" s="56"/>
      <c r="M26" s="56"/>
      <c r="N26" s="52"/>
      <c r="O26" s="56"/>
    </row>
    <row r="27" ht="18" customHeight="1" spans="1:15">
      <c r="A27" s="57" t="s">
        <v>131</v>
      </c>
      <c r="B27" s="57" t="s">
        <v>132</v>
      </c>
      <c r="C27" s="142">
        <v>699663.72</v>
      </c>
      <c r="D27" s="142">
        <v>699663.72</v>
      </c>
      <c r="E27" s="142">
        <v>699663.72</v>
      </c>
      <c r="F27" s="142"/>
      <c r="G27" s="56"/>
      <c r="H27" s="56"/>
      <c r="I27" s="56"/>
      <c r="J27" s="56"/>
      <c r="K27" s="56"/>
      <c r="L27" s="56"/>
      <c r="M27" s="56"/>
      <c r="N27" s="52"/>
      <c r="O27" s="56"/>
    </row>
    <row r="28" ht="18" customHeight="1" spans="1:15">
      <c r="A28" s="177" t="s">
        <v>133</v>
      </c>
      <c r="B28" s="177" t="s">
        <v>134</v>
      </c>
      <c r="C28" s="142">
        <v>699663.72</v>
      </c>
      <c r="D28" s="142">
        <v>699663.72</v>
      </c>
      <c r="E28" s="142">
        <v>699663.72</v>
      </c>
      <c r="F28" s="142"/>
      <c r="G28" s="56"/>
      <c r="H28" s="56"/>
      <c r="I28" s="56"/>
      <c r="J28" s="56"/>
      <c r="K28" s="56"/>
      <c r="L28" s="56"/>
      <c r="M28" s="56"/>
      <c r="N28" s="52"/>
      <c r="O28" s="56"/>
    </row>
    <row r="29" ht="18" customHeight="1" spans="1:15">
      <c r="A29" s="178" t="s">
        <v>135</v>
      </c>
      <c r="B29" s="178" t="s">
        <v>136</v>
      </c>
      <c r="C29" s="142">
        <v>699663.72</v>
      </c>
      <c r="D29" s="142">
        <v>699663.72</v>
      </c>
      <c r="E29" s="142">
        <v>699663.72</v>
      </c>
      <c r="F29" s="142"/>
      <c r="G29" s="56"/>
      <c r="H29" s="56"/>
      <c r="I29" s="56"/>
      <c r="J29" s="56"/>
      <c r="K29" s="56"/>
      <c r="L29" s="56"/>
      <c r="M29" s="56"/>
      <c r="N29" s="52"/>
      <c r="O29" s="56"/>
    </row>
    <row r="30" ht="21" customHeight="1" spans="1:15">
      <c r="A30" s="179" t="s">
        <v>56</v>
      </c>
      <c r="B30" s="35"/>
      <c r="C30" s="142">
        <v>11100474.94</v>
      </c>
      <c r="D30" s="142">
        <v>11100474.94</v>
      </c>
      <c r="E30" s="142">
        <v>8932187.76</v>
      </c>
      <c r="F30" s="142">
        <v>2168287.18</v>
      </c>
      <c r="G30" s="81"/>
      <c r="H30" s="81"/>
      <c r="I30" s="81"/>
      <c r="J30" s="81"/>
      <c r="K30" s="81"/>
      <c r="L30" s="81"/>
      <c r="M30" s="81"/>
      <c r="N30" s="81"/>
      <c r="O30" s="81"/>
    </row>
  </sheetData>
  <mergeCells count="12">
    <mergeCell ref="A2:O2"/>
    <mergeCell ref="A3:O3"/>
    <mergeCell ref="A4:B4"/>
    <mergeCell ref="D5:F5"/>
    <mergeCell ref="J5:O5"/>
    <mergeCell ref="A30:B30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5"/>
  <sheetViews>
    <sheetView showGridLines="0" showZeros="0" workbookViewId="0">
      <pane ySplit="1" topLeftCell="A2" activePane="bottomLeft" state="frozen"/>
      <selection/>
      <selection pane="bottomLeft" activeCell="A4" sqref="A4:B4"/>
    </sheetView>
  </sheetViews>
  <sheetFormatPr defaultColWidth="8.575" defaultRowHeight="12.75" customHeight="1" outlineLevelCol="3"/>
  <cols>
    <col min="1" max="4" width="35.575" customWidth="1"/>
  </cols>
  <sheetData>
    <row r="1" customHeight="1" spans="1:4">
      <c r="A1" s="1"/>
      <c r="B1" s="1"/>
      <c r="C1" s="1"/>
      <c r="D1" s="1"/>
    </row>
    <row r="2" ht="15" customHeight="1" spans="1:4">
      <c r="A2" s="42"/>
      <c r="B2" s="46"/>
      <c r="C2" s="46"/>
      <c r="D2" s="46" t="s">
        <v>137</v>
      </c>
    </row>
    <row r="3" ht="41.25" customHeight="1" spans="1:1">
      <c r="A3" s="41" t="str">
        <f>"2025"&amp;"年部门财政拨款收支预算总表"</f>
        <v>2025年部门财政拨款收支预算总表</v>
      </c>
    </row>
    <row r="4" ht="17.25" customHeight="1" spans="1:4">
      <c r="A4" s="44" t="s">
        <v>1</v>
      </c>
      <c r="B4" s="156"/>
      <c r="D4" s="46" t="s">
        <v>2</v>
      </c>
    </row>
    <row r="5" ht="17.25" customHeight="1" spans="1:4">
      <c r="A5" s="163" t="s">
        <v>3</v>
      </c>
      <c r="B5" s="164"/>
      <c r="C5" s="163" t="s">
        <v>4</v>
      </c>
      <c r="D5" s="164"/>
    </row>
    <row r="6" ht="18.75" customHeight="1" spans="1:4">
      <c r="A6" s="163" t="s">
        <v>5</v>
      </c>
      <c r="B6" s="163" t="s">
        <v>6</v>
      </c>
      <c r="C6" s="163" t="s">
        <v>7</v>
      </c>
      <c r="D6" s="163" t="s">
        <v>6</v>
      </c>
    </row>
    <row r="7" ht="16.5" customHeight="1" spans="1:4">
      <c r="A7" s="165" t="s">
        <v>138</v>
      </c>
      <c r="B7" s="142">
        <v>11100474.94</v>
      </c>
      <c r="C7" s="165" t="s">
        <v>139</v>
      </c>
      <c r="D7" s="81">
        <v>11100474.94</v>
      </c>
    </row>
    <row r="8" ht="16.5" customHeight="1" spans="1:4">
      <c r="A8" s="165" t="s">
        <v>140</v>
      </c>
      <c r="B8" s="142">
        <v>11100474.94</v>
      </c>
      <c r="C8" s="165" t="s">
        <v>141</v>
      </c>
      <c r="D8" s="81"/>
    </row>
    <row r="9" ht="16.5" customHeight="1" spans="1:4">
      <c r="A9" s="165" t="s">
        <v>142</v>
      </c>
      <c r="B9" s="81"/>
      <c r="C9" s="165" t="s">
        <v>143</v>
      </c>
      <c r="D9" s="81"/>
    </row>
    <row r="10" ht="16.5" customHeight="1" spans="1:4">
      <c r="A10" s="165" t="s">
        <v>144</v>
      </c>
      <c r="B10" s="81"/>
      <c r="C10" s="165" t="s">
        <v>145</v>
      </c>
      <c r="D10" s="81"/>
    </row>
    <row r="11" ht="16.5" customHeight="1" spans="1:4">
      <c r="A11" s="165" t="s">
        <v>146</v>
      </c>
      <c r="B11" s="81"/>
      <c r="C11" s="165" t="s">
        <v>147</v>
      </c>
      <c r="D11" s="81"/>
    </row>
    <row r="12" ht="16.5" customHeight="1" spans="1:4">
      <c r="A12" s="165" t="s">
        <v>140</v>
      </c>
      <c r="B12" s="81"/>
      <c r="C12" s="165" t="s">
        <v>148</v>
      </c>
      <c r="D12" s="81"/>
    </row>
    <row r="13" ht="16.5" customHeight="1" spans="1:4">
      <c r="A13" s="147" t="s">
        <v>142</v>
      </c>
      <c r="B13" s="81"/>
      <c r="C13" s="70" t="s">
        <v>149</v>
      </c>
      <c r="D13" s="81"/>
    </row>
    <row r="14" ht="16.5" customHeight="1" spans="1:4">
      <c r="A14" s="147" t="s">
        <v>144</v>
      </c>
      <c r="B14" s="81"/>
      <c r="C14" s="70" t="s">
        <v>150</v>
      </c>
      <c r="D14" s="81"/>
    </row>
    <row r="15" ht="16.5" customHeight="1" spans="1:4">
      <c r="A15" s="166"/>
      <c r="B15" s="81"/>
      <c r="C15" s="70" t="s">
        <v>151</v>
      </c>
      <c r="D15" s="81">
        <v>1187246.1</v>
      </c>
    </row>
    <row r="16" ht="16.5" customHeight="1" spans="1:4">
      <c r="A16" s="166"/>
      <c r="B16" s="81"/>
      <c r="C16" s="70" t="s">
        <v>152</v>
      </c>
      <c r="D16" s="81">
        <v>9213565.12</v>
      </c>
    </row>
    <row r="17" ht="16.5" customHeight="1" spans="1:4">
      <c r="A17" s="166"/>
      <c r="B17" s="81"/>
      <c r="C17" s="70" t="s">
        <v>153</v>
      </c>
      <c r="D17" s="81"/>
    </row>
    <row r="18" ht="16.5" customHeight="1" spans="1:4">
      <c r="A18" s="166"/>
      <c r="B18" s="81"/>
      <c r="C18" s="70" t="s">
        <v>154</v>
      </c>
      <c r="D18" s="81"/>
    </row>
    <row r="19" ht="16.5" customHeight="1" spans="1:4">
      <c r="A19" s="166"/>
      <c r="B19" s="81"/>
      <c r="C19" s="70" t="s">
        <v>155</v>
      </c>
      <c r="D19" s="81"/>
    </row>
    <row r="20" ht="16.5" customHeight="1" spans="1:4">
      <c r="A20" s="166"/>
      <c r="B20" s="81"/>
      <c r="C20" s="70" t="s">
        <v>156</v>
      </c>
      <c r="D20" s="81"/>
    </row>
    <row r="21" ht="16.5" customHeight="1" spans="1:4">
      <c r="A21" s="166"/>
      <c r="B21" s="81"/>
      <c r="C21" s="70" t="s">
        <v>157</v>
      </c>
      <c r="D21" s="81"/>
    </row>
    <row r="22" ht="16.5" customHeight="1" spans="1:4">
      <c r="A22" s="166"/>
      <c r="B22" s="81"/>
      <c r="C22" s="70" t="s">
        <v>158</v>
      </c>
      <c r="D22" s="81"/>
    </row>
    <row r="23" ht="16.5" customHeight="1" spans="1:4">
      <c r="A23" s="166"/>
      <c r="B23" s="81"/>
      <c r="C23" s="70" t="s">
        <v>159</v>
      </c>
      <c r="D23" s="81"/>
    </row>
    <row r="24" ht="16.5" customHeight="1" spans="1:4">
      <c r="A24" s="166"/>
      <c r="B24" s="81"/>
      <c r="C24" s="70" t="s">
        <v>160</v>
      </c>
      <c r="D24" s="81"/>
    </row>
    <row r="25" ht="16.5" customHeight="1" spans="1:4">
      <c r="A25" s="166"/>
      <c r="B25" s="81"/>
      <c r="C25" s="70" t="s">
        <v>161</v>
      </c>
      <c r="D25" s="81"/>
    </row>
    <row r="26" ht="16.5" customHeight="1" spans="1:4">
      <c r="A26" s="166"/>
      <c r="B26" s="81"/>
      <c r="C26" s="70" t="s">
        <v>162</v>
      </c>
      <c r="D26" s="81">
        <v>699663.72</v>
      </c>
    </row>
    <row r="27" ht="16.5" customHeight="1" spans="1:4">
      <c r="A27" s="166"/>
      <c r="B27" s="81"/>
      <c r="C27" s="70" t="s">
        <v>163</v>
      </c>
      <c r="D27" s="81"/>
    </row>
    <row r="28" ht="16.5" customHeight="1" spans="1:4">
      <c r="A28" s="166"/>
      <c r="B28" s="81"/>
      <c r="C28" s="70" t="s">
        <v>164</v>
      </c>
      <c r="D28" s="81"/>
    </row>
    <row r="29" ht="16.5" customHeight="1" spans="1:4">
      <c r="A29" s="166"/>
      <c r="B29" s="81"/>
      <c r="C29" s="70" t="s">
        <v>165</v>
      </c>
      <c r="D29" s="81"/>
    </row>
    <row r="30" ht="16.5" customHeight="1" spans="1:4">
      <c r="A30" s="166"/>
      <c r="B30" s="81"/>
      <c r="C30" s="70" t="s">
        <v>166</v>
      </c>
      <c r="D30" s="81"/>
    </row>
    <row r="31" ht="16.5" customHeight="1" spans="1:4">
      <c r="A31" s="166"/>
      <c r="B31" s="81"/>
      <c r="C31" s="70" t="s">
        <v>167</v>
      </c>
      <c r="D31" s="81"/>
    </row>
    <row r="32" ht="16.5" customHeight="1" spans="1:4">
      <c r="A32" s="166"/>
      <c r="B32" s="81"/>
      <c r="C32" s="147" t="s">
        <v>168</v>
      </c>
      <c r="D32" s="81"/>
    </row>
    <row r="33" ht="16.5" customHeight="1" spans="1:4">
      <c r="A33" s="166"/>
      <c r="B33" s="81"/>
      <c r="C33" s="147" t="s">
        <v>169</v>
      </c>
      <c r="D33" s="81"/>
    </row>
    <row r="34" ht="16.5" customHeight="1" spans="1:4">
      <c r="A34" s="166"/>
      <c r="B34" s="81"/>
      <c r="C34" s="30" t="s">
        <v>170</v>
      </c>
      <c r="D34" s="81"/>
    </row>
    <row r="35" ht="15" customHeight="1" spans="1:4">
      <c r="A35" s="167" t="s">
        <v>51</v>
      </c>
      <c r="B35" s="168">
        <v>11100474.94</v>
      </c>
      <c r="C35" s="167" t="s">
        <v>52</v>
      </c>
      <c r="D35" s="168">
        <v>11100474.94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2"/>
  <sheetViews>
    <sheetView showZeros="0" workbookViewId="0">
      <pane ySplit="1" topLeftCell="A2" activePane="bottomLeft" state="frozen"/>
      <selection/>
      <selection pane="bottomLeft" activeCell="A4" sqref="A4:B4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customHeight="1" spans="4:7">
      <c r="D2" s="137"/>
      <c r="F2" s="73"/>
      <c r="G2" s="143" t="s">
        <v>171</v>
      </c>
    </row>
    <row r="3" ht="41.25" customHeight="1" spans="1:7">
      <c r="A3" s="125" t="str">
        <f>"2025"&amp;"年一般公共预算支出预算表（按功能科目分类）"</f>
        <v>2025年一般公共预算支出预算表（按功能科目分类）</v>
      </c>
      <c r="B3" s="125"/>
      <c r="C3" s="125"/>
      <c r="D3" s="125"/>
      <c r="E3" s="125"/>
      <c r="F3" s="125"/>
      <c r="G3" s="125"/>
    </row>
    <row r="4" ht="18" customHeight="1" spans="1:7">
      <c r="A4" s="44" t="s">
        <v>1</v>
      </c>
      <c r="B4" s="156"/>
      <c r="F4" s="122"/>
      <c r="G4" s="143" t="s">
        <v>2</v>
      </c>
    </row>
    <row r="5" ht="20.25" customHeight="1" spans="1:7">
      <c r="A5" s="158" t="s">
        <v>172</v>
      </c>
      <c r="B5" s="159"/>
      <c r="C5" s="126" t="s">
        <v>56</v>
      </c>
      <c r="D5" s="150" t="s">
        <v>75</v>
      </c>
      <c r="E5" s="12"/>
      <c r="F5" s="13"/>
      <c r="G5" s="139" t="s">
        <v>76</v>
      </c>
    </row>
    <row r="6" ht="20.25" customHeight="1" spans="1:7">
      <c r="A6" s="160" t="s">
        <v>72</v>
      </c>
      <c r="B6" s="160" t="s">
        <v>73</v>
      </c>
      <c r="C6" s="19"/>
      <c r="D6" s="131" t="s">
        <v>58</v>
      </c>
      <c r="E6" s="131" t="s">
        <v>173</v>
      </c>
      <c r="F6" s="131" t="s">
        <v>174</v>
      </c>
      <c r="G6" s="141"/>
    </row>
    <row r="7" ht="15" customHeight="1" spans="1:7">
      <c r="A7" s="60" t="s">
        <v>82</v>
      </c>
      <c r="B7" s="60" t="s">
        <v>83</v>
      </c>
      <c r="C7" s="60" t="s">
        <v>175</v>
      </c>
      <c r="D7" s="60" t="s">
        <v>176</v>
      </c>
      <c r="E7" s="60" t="s">
        <v>177</v>
      </c>
      <c r="F7" s="60" t="s">
        <v>178</v>
      </c>
      <c r="G7" s="60" t="s">
        <v>84</v>
      </c>
    </row>
    <row r="8" ht="15" customHeight="1" spans="1:7">
      <c r="A8" s="30" t="s">
        <v>93</v>
      </c>
      <c r="B8" s="30" t="s">
        <v>94</v>
      </c>
      <c r="C8" s="142">
        <v>1187246.1</v>
      </c>
      <c r="D8" s="142">
        <v>1187246.1</v>
      </c>
      <c r="E8" s="142">
        <v>1169246.1</v>
      </c>
      <c r="F8" s="142">
        <v>18000</v>
      </c>
      <c r="G8" s="142"/>
    </row>
    <row r="9" ht="15" customHeight="1" spans="1:7">
      <c r="A9" s="136" t="s">
        <v>95</v>
      </c>
      <c r="B9" s="136" t="s">
        <v>96</v>
      </c>
      <c r="C9" s="142">
        <v>1187246.1</v>
      </c>
      <c r="D9" s="142">
        <v>1187246.1</v>
      </c>
      <c r="E9" s="142">
        <v>1169246.1</v>
      </c>
      <c r="F9" s="142">
        <v>18000</v>
      </c>
      <c r="G9" s="142"/>
    </row>
    <row r="10" ht="15" customHeight="1" spans="1:7">
      <c r="A10" s="161" t="s">
        <v>97</v>
      </c>
      <c r="B10" s="161" t="s">
        <v>98</v>
      </c>
      <c r="C10" s="142">
        <v>932884.95</v>
      </c>
      <c r="D10" s="142">
        <v>932884.95</v>
      </c>
      <c r="E10" s="142">
        <v>932884.95</v>
      </c>
      <c r="F10" s="142"/>
      <c r="G10" s="142"/>
    </row>
    <row r="11" ht="15" customHeight="1" spans="1:7">
      <c r="A11" s="161" t="s">
        <v>99</v>
      </c>
      <c r="B11" s="161" t="s">
        <v>100</v>
      </c>
      <c r="C11" s="142">
        <v>236361.15</v>
      </c>
      <c r="D11" s="142">
        <v>236361.15</v>
      </c>
      <c r="E11" s="142">
        <v>236361.15</v>
      </c>
      <c r="F11" s="142"/>
      <c r="G11" s="142"/>
    </row>
    <row r="12" ht="15" customHeight="1" spans="1:7">
      <c r="A12" s="161" t="s">
        <v>101</v>
      </c>
      <c r="B12" s="161" t="s">
        <v>102</v>
      </c>
      <c r="C12" s="142">
        <v>18000</v>
      </c>
      <c r="D12" s="142">
        <v>18000</v>
      </c>
      <c r="E12" s="142"/>
      <c r="F12" s="142">
        <v>18000</v>
      </c>
      <c r="G12" s="142"/>
    </row>
    <row r="13" ht="15" customHeight="1" spans="1:7">
      <c r="A13" s="30" t="s">
        <v>103</v>
      </c>
      <c r="B13" s="30" t="s">
        <v>104</v>
      </c>
      <c r="C13" s="142">
        <v>9213565.12</v>
      </c>
      <c r="D13" s="142">
        <v>7045277.94</v>
      </c>
      <c r="E13" s="142">
        <v>6861897.94</v>
      </c>
      <c r="F13" s="142">
        <v>183380</v>
      </c>
      <c r="G13" s="142">
        <v>2168287.18</v>
      </c>
    </row>
    <row r="14" ht="15" customHeight="1" spans="1:7">
      <c r="A14" s="136" t="s">
        <v>105</v>
      </c>
      <c r="B14" s="136" t="s">
        <v>106</v>
      </c>
      <c r="C14" s="142">
        <v>755700</v>
      </c>
      <c r="D14" s="142"/>
      <c r="E14" s="142"/>
      <c r="F14" s="142"/>
      <c r="G14" s="142">
        <v>755700</v>
      </c>
    </row>
    <row r="15" ht="15" customHeight="1" spans="1:7">
      <c r="A15" s="161" t="s">
        <v>107</v>
      </c>
      <c r="B15" s="161" t="s">
        <v>108</v>
      </c>
      <c r="C15" s="142">
        <v>755700</v>
      </c>
      <c r="D15" s="142"/>
      <c r="E15" s="142"/>
      <c r="F15" s="142"/>
      <c r="G15" s="142">
        <v>755700</v>
      </c>
    </row>
    <row r="16" ht="15" customHeight="1" spans="1:7">
      <c r="A16" s="136" t="s">
        <v>109</v>
      </c>
      <c r="B16" s="136" t="s">
        <v>110</v>
      </c>
      <c r="C16" s="142">
        <v>271800</v>
      </c>
      <c r="D16" s="142"/>
      <c r="E16" s="142"/>
      <c r="F16" s="142"/>
      <c r="G16" s="142">
        <v>271800</v>
      </c>
    </row>
    <row r="17" ht="15" customHeight="1" spans="1:7">
      <c r="A17" s="161" t="s">
        <v>111</v>
      </c>
      <c r="B17" s="161" t="s">
        <v>112</v>
      </c>
      <c r="C17" s="142">
        <v>271800</v>
      </c>
      <c r="D17" s="142"/>
      <c r="E17" s="142"/>
      <c r="F17" s="142"/>
      <c r="G17" s="142">
        <v>271800</v>
      </c>
    </row>
    <row r="18" ht="15" customHeight="1" spans="1:7">
      <c r="A18" s="136" t="s">
        <v>113</v>
      </c>
      <c r="B18" s="136" t="s">
        <v>114</v>
      </c>
      <c r="C18" s="142">
        <v>7226803.18</v>
      </c>
      <c r="D18" s="142">
        <v>6086016</v>
      </c>
      <c r="E18" s="142">
        <v>5902636</v>
      </c>
      <c r="F18" s="142">
        <v>183380</v>
      </c>
      <c r="G18" s="142">
        <v>1140787.18</v>
      </c>
    </row>
    <row r="19" ht="15" customHeight="1" spans="1:7">
      <c r="A19" s="161" t="s">
        <v>115</v>
      </c>
      <c r="B19" s="161" t="s">
        <v>116</v>
      </c>
      <c r="C19" s="142">
        <v>6218942.18</v>
      </c>
      <c r="D19" s="142">
        <v>6086016</v>
      </c>
      <c r="E19" s="142">
        <v>5902636</v>
      </c>
      <c r="F19" s="142">
        <v>183380</v>
      </c>
      <c r="G19" s="142">
        <v>132926.18</v>
      </c>
    </row>
    <row r="20" ht="15" customHeight="1" spans="1:7">
      <c r="A20" s="161" t="s">
        <v>117</v>
      </c>
      <c r="B20" s="161" t="s">
        <v>118</v>
      </c>
      <c r="C20" s="142">
        <v>79261</v>
      </c>
      <c r="D20" s="142"/>
      <c r="E20" s="142"/>
      <c r="F20" s="142"/>
      <c r="G20" s="142">
        <v>79261</v>
      </c>
    </row>
    <row r="21" ht="15" customHeight="1" spans="1:7">
      <c r="A21" s="161" t="s">
        <v>119</v>
      </c>
      <c r="B21" s="161" t="s">
        <v>120</v>
      </c>
      <c r="C21" s="142">
        <v>403600</v>
      </c>
      <c r="D21" s="142"/>
      <c r="E21" s="142"/>
      <c r="F21" s="142"/>
      <c r="G21" s="142">
        <v>403600</v>
      </c>
    </row>
    <row r="22" ht="15" customHeight="1" spans="1:7">
      <c r="A22" s="161" t="s">
        <v>121</v>
      </c>
      <c r="B22" s="161" t="s">
        <v>122</v>
      </c>
      <c r="C22" s="142">
        <v>525000</v>
      </c>
      <c r="D22" s="142"/>
      <c r="E22" s="142"/>
      <c r="F22" s="142"/>
      <c r="G22" s="142">
        <v>525000</v>
      </c>
    </row>
    <row r="23" ht="15" customHeight="1" spans="1:7">
      <c r="A23" s="136" t="s">
        <v>123</v>
      </c>
      <c r="B23" s="136" t="s">
        <v>124</v>
      </c>
      <c r="C23" s="142">
        <v>959261.94</v>
      </c>
      <c r="D23" s="142">
        <v>959261.94</v>
      </c>
      <c r="E23" s="142">
        <v>959261.94</v>
      </c>
      <c r="F23" s="142"/>
      <c r="G23" s="142"/>
    </row>
    <row r="24" ht="15" customHeight="1" spans="1:7">
      <c r="A24" s="161" t="s">
        <v>125</v>
      </c>
      <c r="B24" s="161" t="s">
        <v>126</v>
      </c>
      <c r="C24" s="142">
        <v>536474.17</v>
      </c>
      <c r="D24" s="142">
        <v>536474.17</v>
      </c>
      <c r="E24" s="142">
        <v>536474.17</v>
      </c>
      <c r="F24" s="142"/>
      <c r="G24" s="142"/>
    </row>
    <row r="25" ht="15" customHeight="1" spans="1:7">
      <c r="A25" s="161" t="s">
        <v>127</v>
      </c>
      <c r="B25" s="161" t="s">
        <v>128</v>
      </c>
      <c r="C25" s="142">
        <v>390946.55</v>
      </c>
      <c r="D25" s="142">
        <v>390946.55</v>
      </c>
      <c r="E25" s="142">
        <v>390946.55</v>
      </c>
      <c r="F25" s="142"/>
      <c r="G25" s="142"/>
    </row>
    <row r="26" ht="15" customHeight="1" spans="1:7">
      <c r="A26" s="161" t="s">
        <v>129</v>
      </c>
      <c r="B26" s="161" t="s">
        <v>130</v>
      </c>
      <c r="C26" s="142">
        <v>31841.22</v>
      </c>
      <c r="D26" s="142">
        <v>31841.22</v>
      </c>
      <c r="E26" s="142">
        <v>31841.22</v>
      </c>
      <c r="F26" s="142"/>
      <c r="G26" s="142"/>
    </row>
    <row r="27" ht="15" customHeight="1" spans="1:7">
      <c r="A27" s="136" t="s">
        <v>179</v>
      </c>
      <c r="B27" s="136" t="s">
        <v>180</v>
      </c>
      <c r="C27" s="142"/>
      <c r="D27" s="142"/>
      <c r="E27" s="142"/>
      <c r="F27" s="142"/>
      <c r="G27" s="142"/>
    </row>
    <row r="28" ht="15" customHeight="1" spans="1:7">
      <c r="A28" s="161" t="s">
        <v>181</v>
      </c>
      <c r="B28" s="161" t="s">
        <v>180</v>
      </c>
      <c r="C28" s="142"/>
      <c r="D28" s="142"/>
      <c r="E28" s="142"/>
      <c r="F28" s="142"/>
      <c r="G28" s="142"/>
    </row>
    <row r="29" ht="15" customHeight="1" spans="1:7">
      <c r="A29" s="30" t="s">
        <v>131</v>
      </c>
      <c r="B29" s="30" t="s">
        <v>132</v>
      </c>
      <c r="C29" s="142">
        <v>699663.72</v>
      </c>
      <c r="D29" s="142">
        <v>699663.72</v>
      </c>
      <c r="E29" s="142">
        <v>699663.72</v>
      </c>
      <c r="F29" s="142"/>
      <c r="G29" s="142"/>
    </row>
    <row r="30" ht="15" customHeight="1" spans="1:7">
      <c r="A30" s="136" t="s">
        <v>133</v>
      </c>
      <c r="B30" s="136" t="s">
        <v>134</v>
      </c>
      <c r="C30" s="142">
        <v>699663.72</v>
      </c>
      <c r="D30" s="142">
        <v>699663.72</v>
      </c>
      <c r="E30" s="142">
        <v>699663.72</v>
      </c>
      <c r="F30" s="142"/>
      <c r="G30" s="142"/>
    </row>
    <row r="31" ht="15" customHeight="1" spans="1:7">
      <c r="A31" s="161" t="s">
        <v>135</v>
      </c>
      <c r="B31" s="161" t="s">
        <v>136</v>
      </c>
      <c r="C31" s="142">
        <v>699663.72</v>
      </c>
      <c r="D31" s="142">
        <v>699663.72</v>
      </c>
      <c r="E31" s="142">
        <v>699663.72</v>
      </c>
      <c r="F31" s="142"/>
      <c r="G31" s="142"/>
    </row>
    <row r="32" ht="18" customHeight="1" spans="1:7">
      <c r="A32" s="80" t="s">
        <v>182</v>
      </c>
      <c r="B32" s="162" t="s">
        <v>182</v>
      </c>
      <c r="C32" s="142">
        <v>11100474.94</v>
      </c>
      <c r="D32" s="142">
        <v>8932187.76</v>
      </c>
      <c r="E32" s="142">
        <v>8730807.76</v>
      </c>
      <c r="F32" s="142">
        <v>201380</v>
      </c>
      <c r="G32" s="142">
        <v>2168287.18</v>
      </c>
    </row>
  </sheetData>
  <mergeCells count="7">
    <mergeCell ref="A3:G3"/>
    <mergeCell ref="A4:B4"/>
    <mergeCell ref="A5:B5"/>
    <mergeCell ref="D5:F5"/>
    <mergeCell ref="A32:B32"/>
    <mergeCell ref="C5:C6"/>
    <mergeCell ref="G5:G6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pane ySplit="1" topLeftCell="A2" activePane="bottomLeft" state="frozen"/>
      <selection/>
      <selection pane="bottomLeft" activeCell="A4" sqref="A4:B4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43"/>
      <c r="B2" s="43"/>
      <c r="C2" s="43"/>
      <c r="D2" s="43"/>
      <c r="E2" s="42"/>
      <c r="F2" s="154" t="s">
        <v>183</v>
      </c>
    </row>
    <row r="3" ht="41.25" customHeight="1" spans="1:6">
      <c r="A3" s="155" t="str">
        <f>"2025"&amp;"年一般公共预算“三公”经费支出预算表"</f>
        <v>2025年一般公共预算“三公”经费支出预算表</v>
      </c>
      <c r="B3" s="43"/>
      <c r="C3" s="43"/>
      <c r="D3" s="43"/>
      <c r="E3" s="42"/>
      <c r="F3" s="43"/>
    </row>
    <row r="4" customHeight="1" spans="1:6">
      <c r="A4" s="44" t="s">
        <v>1</v>
      </c>
      <c r="B4" s="156"/>
      <c r="D4" s="43"/>
      <c r="E4" s="42"/>
      <c r="F4" s="64" t="s">
        <v>2</v>
      </c>
    </row>
    <row r="5" ht="27" customHeight="1" spans="1:6">
      <c r="A5" s="47" t="s">
        <v>184</v>
      </c>
      <c r="B5" s="47" t="s">
        <v>185</v>
      </c>
      <c r="C5" s="49" t="s">
        <v>186</v>
      </c>
      <c r="D5" s="47"/>
      <c r="E5" s="48"/>
      <c r="F5" s="47" t="s">
        <v>187</v>
      </c>
    </row>
    <row r="6" ht="28.5" customHeight="1" spans="1:6">
      <c r="A6" s="157"/>
      <c r="B6" s="51"/>
      <c r="C6" s="48" t="s">
        <v>58</v>
      </c>
      <c r="D6" s="48" t="s">
        <v>188</v>
      </c>
      <c r="E6" s="48" t="s">
        <v>189</v>
      </c>
      <c r="F6" s="50"/>
    </row>
    <row r="7" ht="17.25" customHeight="1" spans="1:6">
      <c r="A7" s="56" t="s">
        <v>82</v>
      </c>
      <c r="B7" s="56" t="s">
        <v>83</v>
      </c>
      <c r="C7" s="56" t="s">
        <v>175</v>
      </c>
      <c r="D7" s="56" t="s">
        <v>176</v>
      </c>
      <c r="E7" s="56" t="s">
        <v>177</v>
      </c>
      <c r="F7" s="56" t="s">
        <v>178</v>
      </c>
    </row>
    <row r="8" ht="17.25" customHeight="1" spans="1:6">
      <c r="A8" s="142">
        <v>10000</v>
      </c>
      <c r="B8" s="142"/>
      <c r="C8" s="142">
        <v>10000</v>
      </c>
      <c r="D8" s="142"/>
      <c r="E8" s="142">
        <v>10000</v>
      </c>
      <c r="F8" s="81"/>
    </row>
  </sheetData>
  <mergeCells count="6">
    <mergeCell ref="A3:F3"/>
    <mergeCell ref="A4:B4"/>
    <mergeCell ref="C5:E5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4"/>
  <sheetViews>
    <sheetView showZeros="0" workbookViewId="0">
      <pane ySplit="1" topLeftCell="A8" activePane="bottomLeft" state="frozen"/>
      <selection/>
      <selection pane="bottomLeft" activeCell="A4" sqref="A4:H4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3.5" customHeight="1" spans="2:24">
      <c r="B2" s="137"/>
      <c r="C2" s="144"/>
      <c r="E2" s="145"/>
      <c r="F2" s="145"/>
      <c r="G2" s="145"/>
      <c r="H2" s="145"/>
      <c r="I2" s="85"/>
      <c r="J2" s="85"/>
      <c r="K2" s="85"/>
      <c r="L2" s="85"/>
      <c r="M2" s="85"/>
      <c r="N2" s="85"/>
      <c r="R2" s="85"/>
      <c r="V2" s="144"/>
      <c r="X2" s="3" t="s">
        <v>190</v>
      </c>
    </row>
    <row r="3" ht="45.75" customHeight="1" spans="1:24">
      <c r="A3" s="66" t="str">
        <f>"2025"&amp;"年部门基本支出预算表"</f>
        <v>2025年部门基本支出预算表</v>
      </c>
      <c r="B3" s="4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4"/>
      <c r="P3" s="4"/>
      <c r="Q3" s="4"/>
      <c r="R3" s="66"/>
      <c r="S3" s="66"/>
      <c r="T3" s="66"/>
      <c r="U3" s="66"/>
      <c r="V3" s="66"/>
      <c r="W3" s="66"/>
      <c r="X3" s="66"/>
    </row>
    <row r="4" ht="18.75" customHeight="1" spans="1:24">
      <c r="A4" s="5" t="s">
        <v>1</v>
      </c>
      <c r="B4" s="6"/>
      <c r="C4" s="67"/>
      <c r="D4" s="67"/>
      <c r="E4" s="67"/>
      <c r="F4" s="67"/>
      <c r="G4" s="67"/>
      <c r="H4" s="67"/>
      <c r="I4" s="87"/>
      <c r="J4" s="87"/>
      <c r="K4" s="87"/>
      <c r="L4" s="87"/>
      <c r="M4" s="87"/>
      <c r="N4" s="87"/>
      <c r="O4" s="7"/>
      <c r="P4" s="7"/>
      <c r="Q4" s="7"/>
      <c r="R4" s="87"/>
      <c r="V4" s="144"/>
      <c r="X4" s="3" t="s">
        <v>2</v>
      </c>
    </row>
    <row r="5" ht="18" customHeight="1" spans="1:24">
      <c r="A5" s="9" t="s">
        <v>191</v>
      </c>
      <c r="B5" s="9" t="s">
        <v>192</v>
      </c>
      <c r="C5" s="9" t="s">
        <v>193</v>
      </c>
      <c r="D5" s="9" t="s">
        <v>194</v>
      </c>
      <c r="E5" s="9" t="s">
        <v>195</v>
      </c>
      <c r="F5" s="9" t="s">
        <v>196</v>
      </c>
      <c r="G5" s="9" t="s">
        <v>197</v>
      </c>
      <c r="H5" s="9" t="s">
        <v>198</v>
      </c>
      <c r="I5" s="150" t="s">
        <v>199</v>
      </c>
      <c r="J5" s="82" t="s">
        <v>199</v>
      </c>
      <c r="K5" s="82"/>
      <c r="L5" s="82"/>
      <c r="M5" s="82"/>
      <c r="N5" s="82"/>
      <c r="O5" s="12"/>
      <c r="P5" s="12"/>
      <c r="Q5" s="12"/>
      <c r="R5" s="103" t="s">
        <v>62</v>
      </c>
      <c r="S5" s="82" t="s">
        <v>63</v>
      </c>
      <c r="T5" s="82"/>
      <c r="U5" s="82"/>
      <c r="V5" s="82"/>
      <c r="W5" s="82"/>
      <c r="X5" s="83"/>
    </row>
    <row r="6" ht="18" customHeight="1" spans="1:24">
      <c r="A6" s="14"/>
      <c r="B6" s="29"/>
      <c r="C6" s="128"/>
      <c r="D6" s="14"/>
      <c r="E6" s="14"/>
      <c r="F6" s="14"/>
      <c r="G6" s="14"/>
      <c r="H6" s="14"/>
      <c r="I6" s="126" t="s">
        <v>200</v>
      </c>
      <c r="J6" s="150" t="s">
        <v>59</v>
      </c>
      <c r="K6" s="82"/>
      <c r="L6" s="82"/>
      <c r="M6" s="82"/>
      <c r="N6" s="83"/>
      <c r="O6" s="11" t="s">
        <v>201</v>
      </c>
      <c r="P6" s="12"/>
      <c r="Q6" s="13"/>
      <c r="R6" s="9" t="s">
        <v>62</v>
      </c>
      <c r="S6" s="150" t="s">
        <v>63</v>
      </c>
      <c r="T6" s="103" t="s">
        <v>65</v>
      </c>
      <c r="U6" s="82" t="s">
        <v>63</v>
      </c>
      <c r="V6" s="103" t="s">
        <v>67</v>
      </c>
      <c r="W6" s="103" t="s">
        <v>68</v>
      </c>
      <c r="X6" s="153" t="s">
        <v>69</v>
      </c>
    </row>
    <row r="7" ht="19.5" customHeight="1" spans="1:24">
      <c r="A7" s="29"/>
      <c r="B7" s="29"/>
      <c r="C7" s="29"/>
      <c r="D7" s="29"/>
      <c r="E7" s="29"/>
      <c r="F7" s="29"/>
      <c r="G7" s="29"/>
      <c r="H7" s="29"/>
      <c r="I7" s="29"/>
      <c r="J7" s="151" t="s">
        <v>202</v>
      </c>
      <c r="K7" s="9" t="s">
        <v>203</v>
      </c>
      <c r="L7" s="9" t="s">
        <v>204</v>
      </c>
      <c r="M7" s="9" t="s">
        <v>205</v>
      </c>
      <c r="N7" s="9" t="s">
        <v>206</v>
      </c>
      <c r="O7" s="9" t="s">
        <v>59</v>
      </c>
      <c r="P7" s="9" t="s">
        <v>60</v>
      </c>
      <c r="Q7" s="9" t="s">
        <v>61</v>
      </c>
      <c r="R7" s="29"/>
      <c r="S7" s="9" t="s">
        <v>58</v>
      </c>
      <c r="T7" s="9" t="s">
        <v>65</v>
      </c>
      <c r="U7" s="9" t="s">
        <v>207</v>
      </c>
      <c r="V7" s="9" t="s">
        <v>67</v>
      </c>
      <c r="W7" s="9" t="s">
        <v>68</v>
      </c>
      <c r="X7" s="9" t="s">
        <v>69</v>
      </c>
    </row>
    <row r="8" ht="37.5" customHeight="1" spans="1:24">
      <c r="A8" s="146"/>
      <c r="B8" s="19"/>
      <c r="C8" s="146"/>
      <c r="D8" s="146"/>
      <c r="E8" s="146"/>
      <c r="F8" s="146"/>
      <c r="G8" s="146"/>
      <c r="H8" s="146"/>
      <c r="I8" s="146"/>
      <c r="J8" s="152" t="s">
        <v>58</v>
      </c>
      <c r="K8" s="17" t="s">
        <v>208</v>
      </c>
      <c r="L8" s="17" t="s">
        <v>204</v>
      </c>
      <c r="M8" s="17" t="s">
        <v>205</v>
      </c>
      <c r="N8" s="17" t="s">
        <v>206</v>
      </c>
      <c r="O8" s="17" t="s">
        <v>204</v>
      </c>
      <c r="P8" s="17" t="s">
        <v>205</v>
      </c>
      <c r="Q8" s="17" t="s">
        <v>206</v>
      </c>
      <c r="R8" s="17" t="s">
        <v>62</v>
      </c>
      <c r="S8" s="17" t="s">
        <v>58</v>
      </c>
      <c r="T8" s="17" t="s">
        <v>65</v>
      </c>
      <c r="U8" s="17" t="s">
        <v>207</v>
      </c>
      <c r="V8" s="17" t="s">
        <v>67</v>
      </c>
      <c r="W8" s="17" t="s">
        <v>68</v>
      </c>
      <c r="X8" s="17" t="s">
        <v>69</v>
      </c>
    </row>
    <row r="9" customHeight="1" spans="1:24">
      <c r="A9" s="36">
        <v>1</v>
      </c>
      <c r="B9" s="36">
        <v>2</v>
      </c>
      <c r="C9" s="36">
        <v>3</v>
      </c>
      <c r="D9" s="36">
        <v>4</v>
      </c>
      <c r="E9" s="36">
        <v>5</v>
      </c>
      <c r="F9" s="36">
        <v>6</v>
      </c>
      <c r="G9" s="36">
        <v>7</v>
      </c>
      <c r="H9" s="36">
        <v>8</v>
      </c>
      <c r="I9" s="36">
        <v>9</v>
      </c>
      <c r="J9" s="36">
        <v>10</v>
      </c>
      <c r="K9" s="36">
        <v>11</v>
      </c>
      <c r="L9" s="36">
        <v>12</v>
      </c>
      <c r="M9" s="36">
        <v>13</v>
      </c>
      <c r="N9" s="36">
        <v>14</v>
      </c>
      <c r="O9" s="36">
        <v>15</v>
      </c>
      <c r="P9" s="36">
        <v>16</v>
      </c>
      <c r="Q9" s="36">
        <v>17</v>
      </c>
      <c r="R9" s="36">
        <v>18</v>
      </c>
      <c r="S9" s="36">
        <v>19</v>
      </c>
      <c r="T9" s="36">
        <v>20</v>
      </c>
      <c r="U9" s="36">
        <v>21</v>
      </c>
      <c r="V9" s="36">
        <v>22</v>
      </c>
      <c r="W9" s="36">
        <v>23</v>
      </c>
      <c r="X9" s="36">
        <v>24</v>
      </c>
    </row>
    <row r="10" customHeight="1" spans="1:24">
      <c r="A10" s="147" t="s">
        <v>209</v>
      </c>
      <c r="B10" s="147" t="s">
        <v>70</v>
      </c>
      <c r="C10" s="147" t="s">
        <v>210</v>
      </c>
      <c r="D10" s="147" t="s">
        <v>136</v>
      </c>
      <c r="E10" s="147" t="s">
        <v>135</v>
      </c>
      <c r="F10" s="147" t="s">
        <v>136</v>
      </c>
      <c r="G10" s="147" t="s">
        <v>211</v>
      </c>
      <c r="H10" s="147" t="s">
        <v>136</v>
      </c>
      <c r="I10" s="142">
        <v>699663.72</v>
      </c>
      <c r="J10" s="142">
        <v>699663.72</v>
      </c>
      <c r="K10" s="142"/>
      <c r="L10" s="142"/>
      <c r="M10" s="81">
        <v>699663.72</v>
      </c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</row>
    <row r="11" customHeight="1" spans="1:24">
      <c r="A11" s="147" t="s">
        <v>209</v>
      </c>
      <c r="B11" s="147" t="s">
        <v>70</v>
      </c>
      <c r="C11" s="147" t="s">
        <v>212</v>
      </c>
      <c r="D11" s="147" t="s">
        <v>213</v>
      </c>
      <c r="E11" s="147" t="s">
        <v>115</v>
      </c>
      <c r="F11" s="147" t="s">
        <v>116</v>
      </c>
      <c r="G11" s="147" t="s">
        <v>214</v>
      </c>
      <c r="H11" s="147" t="s">
        <v>215</v>
      </c>
      <c r="I11" s="142">
        <v>10000</v>
      </c>
      <c r="J11" s="142">
        <v>10000</v>
      </c>
      <c r="K11" s="24"/>
      <c r="L11" s="24"/>
      <c r="M11" s="81">
        <v>10000</v>
      </c>
      <c r="N11" s="24"/>
      <c r="O11" s="142"/>
      <c r="P11" s="142"/>
      <c r="Q11" s="142"/>
      <c r="R11" s="142"/>
      <c r="S11" s="142"/>
      <c r="T11" s="142"/>
      <c r="U11" s="142"/>
      <c r="V11" s="142"/>
      <c r="W11" s="142"/>
      <c r="X11" s="142"/>
    </row>
    <row r="12" customHeight="1" spans="1:24">
      <c r="A12" s="147" t="s">
        <v>209</v>
      </c>
      <c r="B12" s="147" t="s">
        <v>70</v>
      </c>
      <c r="C12" s="147" t="s">
        <v>216</v>
      </c>
      <c r="D12" s="147" t="s">
        <v>217</v>
      </c>
      <c r="E12" s="147" t="s">
        <v>115</v>
      </c>
      <c r="F12" s="147" t="s">
        <v>116</v>
      </c>
      <c r="G12" s="147" t="s">
        <v>218</v>
      </c>
      <c r="H12" s="147" t="s">
        <v>217</v>
      </c>
      <c r="I12" s="142">
        <v>113680</v>
      </c>
      <c r="J12" s="142">
        <v>113680</v>
      </c>
      <c r="K12" s="24"/>
      <c r="L12" s="24"/>
      <c r="M12" s="81">
        <v>113680</v>
      </c>
      <c r="N12" s="24"/>
      <c r="O12" s="142"/>
      <c r="P12" s="142"/>
      <c r="Q12" s="142"/>
      <c r="R12" s="142"/>
      <c r="S12" s="142"/>
      <c r="T12" s="142"/>
      <c r="U12" s="142"/>
      <c r="V12" s="142"/>
      <c r="W12" s="142"/>
      <c r="X12" s="142"/>
    </row>
    <row r="13" customHeight="1" spans="1:24">
      <c r="A13" s="147" t="s">
        <v>209</v>
      </c>
      <c r="B13" s="147" t="s">
        <v>70</v>
      </c>
      <c r="C13" s="147" t="s">
        <v>219</v>
      </c>
      <c r="D13" s="147" t="s">
        <v>220</v>
      </c>
      <c r="E13" s="147" t="s">
        <v>115</v>
      </c>
      <c r="F13" s="147" t="s">
        <v>116</v>
      </c>
      <c r="G13" s="147" t="s">
        <v>221</v>
      </c>
      <c r="H13" s="147" t="s">
        <v>222</v>
      </c>
      <c r="I13" s="142">
        <v>2544276</v>
      </c>
      <c r="J13" s="142">
        <v>2544276</v>
      </c>
      <c r="K13" s="24"/>
      <c r="L13" s="24"/>
      <c r="M13" s="81">
        <v>2544276</v>
      </c>
      <c r="N13" s="24"/>
      <c r="O13" s="142"/>
      <c r="P13" s="142"/>
      <c r="Q13" s="142"/>
      <c r="R13" s="142"/>
      <c r="S13" s="142"/>
      <c r="T13" s="142"/>
      <c r="U13" s="142"/>
      <c r="V13" s="142"/>
      <c r="W13" s="142"/>
      <c r="X13" s="142"/>
    </row>
    <row r="14" customHeight="1" spans="1:24">
      <c r="A14" s="147" t="s">
        <v>209</v>
      </c>
      <c r="B14" s="147" t="s">
        <v>70</v>
      </c>
      <c r="C14" s="147" t="s">
        <v>219</v>
      </c>
      <c r="D14" s="147" t="s">
        <v>220</v>
      </c>
      <c r="E14" s="147" t="s">
        <v>115</v>
      </c>
      <c r="F14" s="147" t="s">
        <v>116</v>
      </c>
      <c r="G14" s="147" t="s">
        <v>223</v>
      </c>
      <c r="H14" s="147" t="s">
        <v>224</v>
      </c>
      <c r="I14" s="142">
        <v>255612</v>
      </c>
      <c r="J14" s="142">
        <v>255612</v>
      </c>
      <c r="K14" s="24"/>
      <c r="L14" s="24"/>
      <c r="M14" s="81">
        <v>255612</v>
      </c>
      <c r="N14" s="24"/>
      <c r="O14" s="142"/>
      <c r="P14" s="142"/>
      <c r="Q14" s="142"/>
      <c r="R14" s="142"/>
      <c r="S14" s="142"/>
      <c r="T14" s="142"/>
      <c r="U14" s="142"/>
      <c r="V14" s="142"/>
      <c r="W14" s="142"/>
      <c r="X14" s="142"/>
    </row>
    <row r="15" customHeight="1" spans="1:24">
      <c r="A15" s="147" t="s">
        <v>209</v>
      </c>
      <c r="B15" s="147" t="s">
        <v>70</v>
      </c>
      <c r="C15" s="147" t="s">
        <v>219</v>
      </c>
      <c r="D15" s="147" t="s">
        <v>220</v>
      </c>
      <c r="E15" s="147" t="s">
        <v>115</v>
      </c>
      <c r="F15" s="147" t="s">
        <v>116</v>
      </c>
      <c r="G15" s="147" t="s">
        <v>225</v>
      </c>
      <c r="H15" s="147" t="s">
        <v>226</v>
      </c>
      <c r="I15" s="142">
        <v>912660</v>
      </c>
      <c r="J15" s="142">
        <v>912660</v>
      </c>
      <c r="K15" s="24"/>
      <c r="L15" s="24"/>
      <c r="M15" s="81">
        <v>912660</v>
      </c>
      <c r="N15" s="24"/>
      <c r="O15" s="142"/>
      <c r="P15" s="142"/>
      <c r="Q15" s="142"/>
      <c r="R15" s="142"/>
      <c r="S15" s="142"/>
      <c r="T15" s="142"/>
      <c r="U15" s="142"/>
      <c r="V15" s="142"/>
      <c r="W15" s="142"/>
      <c r="X15" s="142"/>
    </row>
    <row r="16" customHeight="1" spans="1:24">
      <c r="A16" s="147" t="s">
        <v>209</v>
      </c>
      <c r="B16" s="147" t="s">
        <v>70</v>
      </c>
      <c r="C16" s="147" t="s">
        <v>219</v>
      </c>
      <c r="D16" s="147" t="s">
        <v>220</v>
      </c>
      <c r="E16" s="147" t="s">
        <v>115</v>
      </c>
      <c r="F16" s="147" t="s">
        <v>116</v>
      </c>
      <c r="G16" s="147" t="s">
        <v>225</v>
      </c>
      <c r="H16" s="147" t="s">
        <v>226</v>
      </c>
      <c r="I16" s="142">
        <v>1494480</v>
      </c>
      <c r="J16" s="142">
        <v>1494480</v>
      </c>
      <c r="K16" s="24"/>
      <c r="L16" s="24"/>
      <c r="M16" s="81">
        <v>1494480</v>
      </c>
      <c r="N16" s="24"/>
      <c r="O16" s="142"/>
      <c r="P16" s="142"/>
      <c r="Q16" s="142"/>
      <c r="R16" s="142"/>
      <c r="S16" s="142"/>
      <c r="T16" s="142"/>
      <c r="U16" s="142"/>
      <c r="V16" s="142"/>
      <c r="W16" s="142"/>
      <c r="X16" s="142"/>
    </row>
    <row r="17" customHeight="1" spans="1:24">
      <c r="A17" s="147" t="s">
        <v>209</v>
      </c>
      <c r="B17" s="147" t="s">
        <v>70</v>
      </c>
      <c r="C17" s="147" t="s">
        <v>219</v>
      </c>
      <c r="D17" s="147" t="s">
        <v>220</v>
      </c>
      <c r="E17" s="147" t="s">
        <v>115</v>
      </c>
      <c r="F17" s="147" t="s">
        <v>116</v>
      </c>
      <c r="G17" s="147" t="s">
        <v>225</v>
      </c>
      <c r="H17" s="147" t="s">
        <v>226</v>
      </c>
      <c r="I17" s="142">
        <v>221823</v>
      </c>
      <c r="J17" s="142">
        <v>221823</v>
      </c>
      <c r="K17" s="24"/>
      <c r="L17" s="24"/>
      <c r="M17" s="81">
        <v>221823</v>
      </c>
      <c r="N17" s="24"/>
      <c r="O17" s="142"/>
      <c r="P17" s="142"/>
      <c r="Q17" s="142"/>
      <c r="R17" s="142"/>
      <c r="S17" s="142"/>
      <c r="T17" s="142"/>
      <c r="U17" s="142"/>
      <c r="V17" s="142"/>
      <c r="W17" s="142"/>
      <c r="X17" s="142"/>
    </row>
    <row r="18" customHeight="1" spans="1:24">
      <c r="A18" s="147" t="s">
        <v>209</v>
      </c>
      <c r="B18" s="147" t="s">
        <v>70</v>
      </c>
      <c r="C18" s="147" t="s">
        <v>227</v>
      </c>
      <c r="D18" s="147" t="s">
        <v>228</v>
      </c>
      <c r="E18" s="147" t="s">
        <v>97</v>
      </c>
      <c r="F18" s="147" t="s">
        <v>98</v>
      </c>
      <c r="G18" s="147" t="s">
        <v>229</v>
      </c>
      <c r="H18" s="147" t="s">
        <v>230</v>
      </c>
      <c r="I18" s="142">
        <v>932884.95</v>
      </c>
      <c r="J18" s="142">
        <v>932884.95</v>
      </c>
      <c r="K18" s="24"/>
      <c r="L18" s="24"/>
      <c r="M18" s="81">
        <v>932884.95</v>
      </c>
      <c r="N18" s="24"/>
      <c r="O18" s="142"/>
      <c r="P18" s="142"/>
      <c r="Q18" s="142"/>
      <c r="R18" s="142"/>
      <c r="S18" s="142"/>
      <c r="T18" s="142"/>
      <c r="U18" s="142"/>
      <c r="V18" s="142"/>
      <c r="W18" s="142"/>
      <c r="X18" s="142"/>
    </row>
    <row r="19" customHeight="1" spans="1:24">
      <c r="A19" s="147" t="s">
        <v>209</v>
      </c>
      <c r="B19" s="147" t="s">
        <v>70</v>
      </c>
      <c r="C19" s="147" t="s">
        <v>227</v>
      </c>
      <c r="D19" s="147" t="s">
        <v>228</v>
      </c>
      <c r="E19" s="147" t="s">
        <v>99</v>
      </c>
      <c r="F19" s="147" t="s">
        <v>100</v>
      </c>
      <c r="G19" s="147" t="s">
        <v>231</v>
      </c>
      <c r="H19" s="147" t="s">
        <v>232</v>
      </c>
      <c r="I19" s="142">
        <v>236361.15</v>
      </c>
      <c r="J19" s="142">
        <v>236361.15</v>
      </c>
      <c r="K19" s="24"/>
      <c r="L19" s="24"/>
      <c r="M19" s="81">
        <v>236361.15</v>
      </c>
      <c r="N19" s="24"/>
      <c r="O19" s="142"/>
      <c r="P19" s="142"/>
      <c r="Q19" s="142"/>
      <c r="R19" s="142"/>
      <c r="S19" s="142"/>
      <c r="T19" s="142"/>
      <c r="U19" s="142"/>
      <c r="V19" s="142"/>
      <c r="W19" s="142"/>
      <c r="X19" s="142"/>
    </row>
    <row r="20" customHeight="1" spans="1:24">
      <c r="A20" s="147" t="s">
        <v>209</v>
      </c>
      <c r="B20" s="147" t="s">
        <v>70</v>
      </c>
      <c r="C20" s="147" t="s">
        <v>227</v>
      </c>
      <c r="D20" s="147" t="s">
        <v>228</v>
      </c>
      <c r="E20" s="147" t="s">
        <v>125</v>
      </c>
      <c r="F20" s="147" t="s">
        <v>126</v>
      </c>
      <c r="G20" s="147" t="s">
        <v>233</v>
      </c>
      <c r="H20" s="147" t="s">
        <v>234</v>
      </c>
      <c r="I20" s="142">
        <v>536474.17</v>
      </c>
      <c r="J20" s="142">
        <v>536474.17</v>
      </c>
      <c r="K20" s="24"/>
      <c r="L20" s="24"/>
      <c r="M20" s="81">
        <v>536474.17</v>
      </c>
      <c r="N20" s="24"/>
      <c r="O20" s="142"/>
      <c r="P20" s="142"/>
      <c r="Q20" s="142"/>
      <c r="R20" s="142"/>
      <c r="S20" s="142"/>
      <c r="T20" s="142"/>
      <c r="U20" s="142"/>
      <c r="V20" s="142"/>
      <c r="W20" s="142"/>
      <c r="X20" s="142"/>
    </row>
    <row r="21" customHeight="1" spans="1:24">
      <c r="A21" s="147" t="s">
        <v>209</v>
      </c>
      <c r="B21" s="147" t="s">
        <v>70</v>
      </c>
      <c r="C21" s="147" t="s">
        <v>227</v>
      </c>
      <c r="D21" s="147" t="s">
        <v>228</v>
      </c>
      <c r="E21" s="147" t="s">
        <v>127</v>
      </c>
      <c r="F21" s="147" t="s">
        <v>128</v>
      </c>
      <c r="G21" s="147" t="s">
        <v>235</v>
      </c>
      <c r="H21" s="147" t="s">
        <v>236</v>
      </c>
      <c r="I21" s="142">
        <v>270946.55</v>
      </c>
      <c r="J21" s="142">
        <v>270946.55</v>
      </c>
      <c r="K21" s="24"/>
      <c r="L21" s="24"/>
      <c r="M21" s="81">
        <v>270946.55</v>
      </c>
      <c r="N21" s="24"/>
      <c r="O21" s="142"/>
      <c r="P21" s="142"/>
      <c r="Q21" s="142"/>
      <c r="R21" s="142"/>
      <c r="S21" s="142"/>
      <c r="T21" s="142"/>
      <c r="U21" s="142"/>
      <c r="V21" s="142"/>
      <c r="W21" s="142"/>
      <c r="X21" s="142"/>
    </row>
    <row r="22" customHeight="1" spans="1:24">
      <c r="A22" s="147" t="s">
        <v>209</v>
      </c>
      <c r="B22" s="147" t="s">
        <v>70</v>
      </c>
      <c r="C22" s="147" t="s">
        <v>227</v>
      </c>
      <c r="D22" s="147" t="s">
        <v>228</v>
      </c>
      <c r="E22" s="147" t="s">
        <v>115</v>
      </c>
      <c r="F22" s="147" t="s">
        <v>116</v>
      </c>
      <c r="G22" s="147" t="s">
        <v>237</v>
      </c>
      <c r="H22" s="147" t="s">
        <v>238</v>
      </c>
      <c r="I22" s="142">
        <v>18816</v>
      </c>
      <c r="J22" s="142">
        <v>18816</v>
      </c>
      <c r="K22" s="24"/>
      <c r="L22" s="24"/>
      <c r="M22" s="81">
        <v>18816</v>
      </c>
      <c r="N22" s="24"/>
      <c r="O22" s="142"/>
      <c r="P22" s="142"/>
      <c r="Q22" s="142"/>
      <c r="R22" s="142"/>
      <c r="S22" s="142"/>
      <c r="T22" s="142"/>
      <c r="U22" s="142"/>
      <c r="V22" s="142"/>
      <c r="W22" s="142"/>
      <c r="X22" s="142"/>
    </row>
    <row r="23" customHeight="1" spans="1:24">
      <c r="A23" s="147" t="s">
        <v>209</v>
      </c>
      <c r="B23" s="147" t="s">
        <v>70</v>
      </c>
      <c r="C23" s="147" t="s">
        <v>227</v>
      </c>
      <c r="D23" s="147" t="s">
        <v>228</v>
      </c>
      <c r="E23" s="147" t="s">
        <v>129</v>
      </c>
      <c r="F23" s="147" t="s">
        <v>130</v>
      </c>
      <c r="G23" s="147" t="s">
        <v>237</v>
      </c>
      <c r="H23" s="147" t="s">
        <v>238</v>
      </c>
      <c r="I23" s="142">
        <v>20180.16</v>
      </c>
      <c r="J23" s="142">
        <v>20180.16</v>
      </c>
      <c r="K23" s="24"/>
      <c r="L23" s="24"/>
      <c r="M23" s="81">
        <v>20180.16</v>
      </c>
      <c r="N23" s="24"/>
      <c r="O23" s="142"/>
      <c r="P23" s="142"/>
      <c r="Q23" s="142"/>
      <c r="R23" s="142"/>
      <c r="S23" s="142"/>
      <c r="T23" s="142"/>
      <c r="U23" s="142"/>
      <c r="V23" s="142"/>
      <c r="W23" s="142"/>
      <c r="X23" s="142"/>
    </row>
    <row r="24" customHeight="1" spans="1:24">
      <c r="A24" s="147" t="s">
        <v>209</v>
      </c>
      <c r="B24" s="147" t="s">
        <v>70</v>
      </c>
      <c r="C24" s="147" t="s">
        <v>227</v>
      </c>
      <c r="D24" s="147" t="s">
        <v>228</v>
      </c>
      <c r="E24" s="147" t="s">
        <v>129</v>
      </c>
      <c r="F24" s="147" t="s">
        <v>130</v>
      </c>
      <c r="G24" s="147" t="s">
        <v>237</v>
      </c>
      <c r="H24" s="147" t="s">
        <v>238</v>
      </c>
      <c r="I24" s="142">
        <v>11661.06</v>
      </c>
      <c r="J24" s="142">
        <v>11661.06</v>
      </c>
      <c r="K24" s="24"/>
      <c r="L24" s="24"/>
      <c r="M24" s="81">
        <v>11661.06</v>
      </c>
      <c r="N24" s="24"/>
      <c r="O24" s="142"/>
      <c r="P24" s="142"/>
      <c r="Q24" s="142"/>
      <c r="R24" s="142"/>
      <c r="S24" s="142"/>
      <c r="T24" s="142"/>
      <c r="U24" s="142"/>
      <c r="V24" s="142"/>
      <c r="W24" s="142"/>
      <c r="X24" s="142"/>
    </row>
    <row r="25" customHeight="1" spans="1:24">
      <c r="A25" s="147" t="s">
        <v>209</v>
      </c>
      <c r="B25" s="147" t="s">
        <v>70</v>
      </c>
      <c r="C25" s="147" t="s">
        <v>239</v>
      </c>
      <c r="D25" s="147" t="s">
        <v>240</v>
      </c>
      <c r="E25" s="147" t="s">
        <v>115</v>
      </c>
      <c r="F25" s="147" t="s">
        <v>116</v>
      </c>
      <c r="G25" s="147" t="s">
        <v>241</v>
      </c>
      <c r="H25" s="147" t="s">
        <v>242</v>
      </c>
      <c r="I25" s="142">
        <v>10000</v>
      </c>
      <c r="J25" s="142">
        <v>10000</v>
      </c>
      <c r="K25" s="24"/>
      <c r="L25" s="24"/>
      <c r="M25" s="81">
        <v>10000</v>
      </c>
      <c r="N25" s="24"/>
      <c r="O25" s="142"/>
      <c r="P25" s="142"/>
      <c r="Q25" s="142"/>
      <c r="R25" s="142"/>
      <c r="S25" s="142"/>
      <c r="T25" s="142"/>
      <c r="U25" s="142"/>
      <c r="V25" s="142"/>
      <c r="W25" s="142"/>
      <c r="X25" s="142"/>
    </row>
    <row r="26" customHeight="1" spans="1:24">
      <c r="A26" s="147" t="s">
        <v>209</v>
      </c>
      <c r="B26" s="147" t="s">
        <v>70</v>
      </c>
      <c r="C26" s="147" t="s">
        <v>239</v>
      </c>
      <c r="D26" s="147" t="s">
        <v>240</v>
      </c>
      <c r="E26" s="147" t="s">
        <v>115</v>
      </c>
      <c r="F26" s="147" t="s">
        <v>116</v>
      </c>
      <c r="G26" s="147" t="s">
        <v>243</v>
      </c>
      <c r="H26" s="147" t="s">
        <v>244</v>
      </c>
      <c r="I26" s="142">
        <v>8800</v>
      </c>
      <c r="J26" s="142">
        <v>8800</v>
      </c>
      <c r="K26" s="24"/>
      <c r="L26" s="24"/>
      <c r="M26" s="81">
        <v>8800</v>
      </c>
      <c r="N26" s="24"/>
      <c r="O26" s="142"/>
      <c r="P26" s="142"/>
      <c r="Q26" s="142"/>
      <c r="R26" s="142"/>
      <c r="S26" s="142"/>
      <c r="T26" s="142"/>
      <c r="U26" s="142"/>
      <c r="V26" s="142"/>
      <c r="W26" s="142"/>
      <c r="X26" s="142"/>
    </row>
    <row r="27" customHeight="1" spans="1:24">
      <c r="A27" s="147" t="s">
        <v>209</v>
      </c>
      <c r="B27" s="147" t="s">
        <v>70</v>
      </c>
      <c r="C27" s="147" t="s">
        <v>239</v>
      </c>
      <c r="D27" s="147" t="s">
        <v>240</v>
      </c>
      <c r="E27" s="147" t="s">
        <v>115</v>
      </c>
      <c r="F27" s="147" t="s">
        <v>116</v>
      </c>
      <c r="G27" s="147" t="s">
        <v>245</v>
      </c>
      <c r="H27" s="147" t="s">
        <v>246</v>
      </c>
      <c r="I27" s="142">
        <v>40000</v>
      </c>
      <c r="J27" s="142">
        <v>40000</v>
      </c>
      <c r="K27" s="24"/>
      <c r="L27" s="24"/>
      <c r="M27" s="81">
        <v>40000</v>
      </c>
      <c r="N27" s="24"/>
      <c r="O27" s="142"/>
      <c r="P27" s="142"/>
      <c r="Q27" s="142"/>
      <c r="R27" s="142"/>
      <c r="S27" s="142"/>
      <c r="T27" s="142"/>
      <c r="U27" s="142"/>
      <c r="V27" s="142"/>
      <c r="W27" s="142"/>
      <c r="X27" s="142"/>
    </row>
    <row r="28" customHeight="1" spans="1:24">
      <c r="A28" s="147" t="s">
        <v>209</v>
      </c>
      <c r="B28" s="147" t="s">
        <v>70</v>
      </c>
      <c r="C28" s="147" t="s">
        <v>239</v>
      </c>
      <c r="D28" s="147" t="s">
        <v>240</v>
      </c>
      <c r="E28" s="147" t="s">
        <v>101</v>
      </c>
      <c r="F28" s="147" t="s">
        <v>102</v>
      </c>
      <c r="G28" s="147" t="s">
        <v>247</v>
      </c>
      <c r="H28" s="147" t="s">
        <v>248</v>
      </c>
      <c r="I28" s="142">
        <v>18000</v>
      </c>
      <c r="J28" s="142">
        <v>18000</v>
      </c>
      <c r="K28" s="24"/>
      <c r="L28" s="24"/>
      <c r="M28" s="81">
        <v>18000</v>
      </c>
      <c r="N28" s="24"/>
      <c r="O28" s="142"/>
      <c r="P28" s="142"/>
      <c r="Q28" s="142"/>
      <c r="R28" s="142"/>
      <c r="S28" s="142"/>
      <c r="T28" s="142"/>
      <c r="U28" s="142"/>
      <c r="V28" s="142"/>
      <c r="W28" s="142"/>
      <c r="X28" s="142"/>
    </row>
    <row r="29" customHeight="1" spans="1:24">
      <c r="A29" s="147" t="s">
        <v>209</v>
      </c>
      <c r="B29" s="147" t="s">
        <v>70</v>
      </c>
      <c r="C29" s="147" t="s">
        <v>239</v>
      </c>
      <c r="D29" s="147" t="s">
        <v>240</v>
      </c>
      <c r="E29" s="147" t="s">
        <v>115</v>
      </c>
      <c r="F29" s="147" t="s">
        <v>116</v>
      </c>
      <c r="G29" s="147" t="s">
        <v>247</v>
      </c>
      <c r="H29" s="147" t="s">
        <v>248</v>
      </c>
      <c r="I29" s="142">
        <v>900</v>
      </c>
      <c r="J29" s="142">
        <v>900</v>
      </c>
      <c r="K29" s="24"/>
      <c r="L29" s="24"/>
      <c r="M29" s="81">
        <v>900</v>
      </c>
      <c r="N29" s="24"/>
      <c r="O29" s="142"/>
      <c r="P29" s="142"/>
      <c r="Q29" s="142"/>
      <c r="R29" s="142"/>
      <c r="S29" s="142"/>
      <c r="T29" s="142"/>
      <c r="U29" s="142"/>
      <c r="V29" s="142"/>
      <c r="W29" s="142"/>
      <c r="X29" s="142"/>
    </row>
    <row r="30" customHeight="1" spans="1:24">
      <c r="A30" s="147" t="s">
        <v>209</v>
      </c>
      <c r="B30" s="147" t="s">
        <v>70</v>
      </c>
      <c r="C30" s="147" t="s">
        <v>249</v>
      </c>
      <c r="D30" s="147" t="s">
        <v>250</v>
      </c>
      <c r="E30" s="147" t="s">
        <v>115</v>
      </c>
      <c r="F30" s="147" t="s">
        <v>116</v>
      </c>
      <c r="G30" s="147" t="s">
        <v>225</v>
      </c>
      <c r="H30" s="147" t="s">
        <v>226</v>
      </c>
      <c r="I30" s="142">
        <v>421200</v>
      </c>
      <c r="J30" s="142">
        <v>421200</v>
      </c>
      <c r="K30" s="24"/>
      <c r="L30" s="24"/>
      <c r="M30" s="81">
        <v>421200</v>
      </c>
      <c r="N30" s="24"/>
      <c r="O30" s="142"/>
      <c r="P30" s="142"/>
      <c r="Q30" s="142"/>
      <c r="R30" s="142"/>
      <c r="S30" s="142"/>
      <c r="T30" s="142"/>
      <c r="U30" s="142"/>
      <c r="V30" s="142"/>
      <c r="W30" s="142"/>
      <c r="X30" s="142"/>
    </row>
    <row r="31" customHeight="1" spans="1:24">
      <c r="A31" s="147" t="s">
        <v>209</v>
      </c>
      <c r="B31" s="147" t="s">
        <v>70</v>
      </c>
      <c r="C31" s="147" t="s">
        <v>251</v>
      </c>
      <c r="D31" s="147" t="s">
        <v>238</v>
      </c>
      <c r="E31" s="147" t="s">
        <v>127</v>
      </c>
      <c r="F31" s="147" t="s">
        <v>128</v>
      </c>
      <c r="G31" s="147" t="s">
        <v>235</v>
      </c>
      <c r="H31" s="147" t="s">
        <v>236</v>
      </c>
      <c r="I31" s="142">
        <v>120000</v>
      </c>
      <c r="J31" s="142">
        <v>120000</v>
      </c>
      <c r="K31" s="24"/>
      <c r="L31" s="24"/>
      <c r="M31" s="81">
        <v>120000</v>
      </c>
      <c r="N31" s="24"/>
      <c r="O31" s="142"/>
      <c r="P31" s="142"/>
      <c r="Q31" s="142"/>
      <c r="R31" s="142"/>
      <c r="S31" s="142"/>
      <c r="T31" s="142"/>
      <c r="U31" s="142"/>
      <c r="V31" s="142"/>
      <c r="W31" s="142"/>
      <c r="X31" s="142"/>
    </row>
    <row r="32" customHeight="1" spans="1:24">
      <c r="A32" s="147" t="s">
        <v>209</v>
      </c>
      <c r="B32" s="147" t="s">
        <v>70</v>
      </c>
      <c r="C32" s="147" t="s">
        <v>252</v>
      </c>
      <c r="D32" s="147" t="s">
        <v>253</v>
      </c>
      <c r="E32" s="147" t="s">
        <v>115</v>
      </c>
      <c r="F32" s="147" t="s">
        <v>116</v>
      </c>
      <c r="G32" s="147" t="s">
        <v>225</v>
      </c>
      <c r="H32" s="147" t="s">
        <v>226</v>
      </c>
      <c r="I32" s="142">
        <v>29033</v>
      </c>
      <c r="J32" s="142">
        <v>29033</v>
      </c>
      <c r="K32" s="24"/>
      <c r="L32" s="24"/>
      <c r="M32" s="81">
        <v>29033</v>
      </c>
      <c r="N32" s="24"/>
      <c r="O32" s="142"/>
      <c r="P32" s="142"/>
      <c r="Q32" s="142"/>
      <c r="R32" s="142"/>
      <c r="S32" s="142"/>
      <c r="T32" s="142"/>
      <c r="U32" s="142"/>
      <c r="V32" s="142"/>
      <c r="W32" s="142"/>
      <c r="X32" s="142"/>
    </row>
    <row r="33" customHeight="1" spans="1:24">
      <c r="A33" s="147" t="s">
        <v>209</v>
      </c>
      <c r="B33" s="147" t="s">
        <v>70</v>
      </c>
      <c r="C33" s="147" t="s">
        <v>254</v>
      </c>
      <c r="D33" s="147" t="s">
        <v>255</v>
      </c>
      <c r="E33" s="147" t="s">
        <v>115</v>
      </c>
      <c r="F33" s="147" t="s">
        <v>116</v>
      </c>
      <c r="G33" s="147" t="s">
        <v>256</v>
      </c>
      <c r="H33" s="147" t="s">
        <v>257</v>
      </c>
      <c r="I33" s="142">
        <v>4736</v>
      </c>
      <c r="J33" s="142">
        <v>4736</v>
      </c>
      <c r="K33" s="24"/>
      <c r="L33" s="24"/>
      <c r="M33" s="81">
        <v>4736</v>
      </c>
      <c r="N33" s="24"/>
      <c r="O33" s="142"/>
      <c r="P33" s="142"/>
      <c r="Q33" s="142"/>
      <c r="R33" s="142"/>
      <c r="S33" s="142"/>
      <c r="T33" s="142"/>
      <c r="U33" s="142"/>
      <c r="V33" s="142"/>
      <c r="W33" s="142"/>
      <c r="X33" s="142"/>
    </row>
    <row r="34" ht="17.25" customHeight="1" spans="1:24">
      <c r="A34" s="33" t="s">
        <v>182</v>
      </c>
      <c r="B34" s="34"/>
      <c r="C34" s="148"/>
      <c r="D34" s="148"/>
      <c r="E34" s="148"/>
      <c r="F34" s="148"/>
      <c r="G34" s="148"/>
      <c r="H34" s="149"/>
      <c r="I34" s="142">
        <v>8932187.76</v>
      </c>
      <c r="J34" s="142">
        <v>8932187.76</v>
      </c>
      <c r="K34" s="142"/>
      <c r="L34" s="142"/>
      <c r="M34" s="81">
        <v>8932187.76</v>
      </c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</row>
  </sheetData>
  <mergeCells count="31">
    <mergeCell ref="A3:X3"/>
    <mergeCell ref="A4:H4"/>
    <mergeCell ref="I5:X5"/>
    <mergeCell ref="J6:N6"/>
    <mergeCell ref="O6:Q6"/>
    <mergeCell ref="S6:X6"/>
    <mergeCell ref="A34:H34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7"/>
  <sheetViews>
    <sheetView showZeros="0" workbookViewId="0">
      <pane ySplit="1" topLeftCell="A3" activePane="bottomLeft" state="frozen"/>
      <selection/>
      <selection pane="bottomLeft" activeCell="A37" sqref="$A37:$XFD45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2:23">
      <c r="B2" s="137"/>
      <c r="E2" s="2"/>
      <c r="F2" s="2"/>
      <c r="G2" s="2"/>
      <c r="H2" s="2"/>
      <c r="U2" s="137"/>
      <c r="W2" s="143" t="s">
        <v>258</v>
      </c>
    </row>
    <row r="3" ht="46.5" customHeight="1" spans="1:23">
      <c r="A3" s="4" t="str">
        <f>"2025"&amp;"年部门项目支出预算表"</f>
        <v>2025年部门项目支出预算表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3.5" customHeight="1" spans="1:23">
      <c r="A4" s="5" t="s">
        <v>1</v>
      </c>
      <c r="B4" s="6"/>
      <c r="C4" s="67"/>
      <c r="D4" s="67"/>
      <c r="E4" s="67"/>
      <c r="F4" s="67"/>
      <c r="G4" s="67"/>
      <c r="H4" s="67"/>
      <c r="I4" s="7"/>
      <c r="J4" s="7"/>
      <c r="K4" s="7"/>
      <c r="L4" s="7"/>
      <c r="M4" s="7"/>
      <c r="N4" s="7"/>
      <c r="O4" s="7"/>
      <c r="P4" s="7"/>
      <c r="Q4" s="7"/>
      <c r="U4" s="137"/>
      <c r="W4" s="119" t="s">
        <v>2</v>
      </c>
    </row>
    <row r="5" ht="21.75" customHeight="1" spans="1:23">
      <c r="A5" s="9" t="s">
        <v>259</v>
      </c>
      <c r="B5" s="10" t="s">
        <v>193</v>
      </c>
      <c r="C5" s="9" t="s">
        <v>194</v>
      </c>
      <c r="D5" s="9" t="s">
        <v>260</v>
      </c>
      <c r="E5" s="10" t="s">
        <v>195</v>
      </c>
      <c r="F5" s="10" t="s">
        <v>196</v>
      </c>
      <c r="G5" s="10" t="s">
        <v>261</v>
      </c>
      <c r="H5" s="10" t="s">
        <v>262</v>
      </c>
      <c r="I5" s="28" t="s">
        <v>56</v>
      </c>
      <c r="J5" s="11" t="s">
        <v>263</v>
      </c>
      <c r="K5" s="12"/>
      <c r="L5" s="12"/>
      <c r="M5" s="13"/>
      <c r="N5" s="11" t="s">
        <v>201</v>
      </c>
      <c r="O5" s="12"/>
      <c r="P5" s="13"/>
      <c r="Q5" s="10" t="s">
        <v>62</v>
      </c>
      <c r="R5" s="11" t="s">
        <v>63</v>
      </c>
      <c r="S5" s="12"/>
      <c r="T5" s="12"/>
      <c r="U5" s="12"/>
      <c r="V5" s="12"/>
      <c r="W5" s="13"/>
    </row>
    <row r="6" ht="21.75" customHeight="1" spans="1:23">
      <c r="A6" s="14"/>
      <c r="B6" s="29"/>
      <c r="C6" s="14"/>
      <c r="D6" s="14"/>
      <c r="E6" s="15"/>
      <c r="F6" s="15"/>
      <c r="G6" s="15"/>
      <c r="H6" s="15"/>
      <c r="I6" s="29"/>
      <c r="J6" s="138" t="s">
        <v>59</v>
      </c>
      <c r="K6" s="139"/>
      <c r="L6" s="10" t="s">
        <v>60</v>
      </c>
      <c r="M6" s="10" t="s">
        <v>61</v>
      </c>
      <c r="N6" s="10" t="s">
        <v>59</v>
      </c>
      <c r="O6" s="10" t="s">
        <v>60</v>
      </c>
      <c r="P6" s="10" t="s">
        <v>61</v>
      </c>
      <c r="Q6" s="15"/>
      <c r="R6" s="10" t="s">
        <v>58</v>
      </c>
      <c r="S6" s="10" t="s">
        <v>65</v>
      </c>
      <c r="T6" s="10" t="s">
        <v>207</v>
      </c>
      <c r="U6" s="10" t="s">
        <v>67</v>
      </c>
      <c r="V6" s="10" t="s">
        <v>68</v>
      </c>
      <c r="W6" s="10" t="s">
        <v>69</v>
      </c>
    </row>
    <row r="7" ht="21" customHeight="1" spans="1:23">
      <c r="A7" s="29"/>
      <c r="B7" s="29"/>
      <c r="C7" s="29"/>
      <c r="D7" s="29"/>
      <c r="E7" s="29"/>
      <c r="F7" s="29"/>
      <c r="G7" s="29"/>
      <c r="H7" s="29"/>
      <c r="I7" s="29"/>
      <c r="J7" s="140" t="s">
        <v>58</v>
      </c>
      <c r="K7" s="141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</row>
    <row r="8" ht="39.75" customHeight="1" spans="1:23">
      <c r="A8" s="17"/>
      <c r="B8" s="19"/>
      <c r="C8" s="17"/>
      <c r="D8" s="17"/>
      <c r="E8" s="18"/>
      <c r="F8" s="18"/>
      <c r="G8" s="18"/>
      <c r="H8" s="18"/>
      <c r="I8" s="19"/>
      <c r="J8" s="68" t="s">
        <v>58</v>
      </c>
      <c r="K8" s="68" t="s">
        <v>264</v>
      </c>
      <c r="L8" s="18"/>
      <c r="M8" s="18"/>
      <c r="N8" s="18"/>
      <c r="O8" s="18"/>
      <c r="P8" s="18"/>
      <c r="Q8" s="18"/>
      <c r="R8" s="18"/>
      <c r="S8" s="18"/>
      <c r="T8" s="18"/>
      <c r="U8" s="19"/>
      <c r="V8" s="18"/>
      <c r="W8" s="18"/>
    </row>
    <row r="9" ht="15" customHeight="1" spans="1:23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0">
        <v>9</v>
      </c>
      <c r="J9" s="20">
        <v>10</v>
      </c>
      <c r="K9" s="20">
        <v>11</v>
      </c>
      <c r="L9" s="36">
        <v>12</v>
      </c>
      <c r="M9" s="36">
        <v>13</v>
      </c>
      <c r="N9" s="36">
        <v>14</v>
      </c>
      <c r="O9" s="36">
        <v>15</v>
      </c>
      <c r="P9" s="36">
        <v>16</v>
      </c>
      <c r="Q9" s="36">
        <v>17</v>
      </c>
      <c r="R9" s="36">
        <v>18</v>
      </c>
      <c r="S9" s="36">
        <v>19</v>
      </c>
      <c r="T9" s="36">
        <v>20</v>
      </c>
      <c r="U9" s="20">
        <v>21</v>
      </c>
      <c r="V9" s="36">
        <v>22</v>
      </c>
      <c r="W9" s="20">
        <v>23</v>
      </c>
    </row>
    <row r="10" ht="21.75" customHeight="1" spans="1:23">
      <c r="A10" s="70" t="s">
        <v>265</v>
      </c>
      <c r="B10" s="70" t="s">
        <v>266</v>
      </c>
      <c r="C10" s="70" t="s">
        <v>267</v>
      </c>
      <c r="D10" s="70" t="s">
        <v>70</v>
      </c>
      <c r="E10" s="70" t="s">
        <v>115</v>
      </c>
      <c r="F10" s="70" t="s">
        <v>116</v>
      </c>
      <c r="G10" s="70" t="s">
        <v>268</v>
      </c>
      <c r="H10" s="70" t="s">
        <v>269</v>
      </c>
      <c r="I10" s="142">
        <v>10000</v>
      </c>
      <c r="J10" s="142">
        <v>10000</v>
      </c>
      <c r="K10" s="81">
        <v>10000</v>
      </c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</row>
    <row r="11" ht="21.75" customHeight="1" spans="1:23">
      <c r="A11" s="70" t="s">
        <v>265</v>
      </c>
      <c r="B11" s="70" t="s">
        <v>270</v>
      </c>
      <c r="C11" s="70" t="s">
        <v>271</v>
      </c>
      <c r="D11" s="70" t="s">
        <v>70</v>
      </c>
      <c r="E11" s="70" t="s">
        <v>107</v>
      </c>
      <c r="F11" s="70" t="s">
        <v>108</v>
      </c>
      <c r="G11" s="70" t="s">
        <v>268</v>
      </c>
      <c r="H11" s="70" t="s">
        <v>269</v>
      </c>
      <c r="I11" s="142">
        <v>755700</v>
      </c>
      <c r="J11" s="142">
        <v>755700</v>
      </c>
      <c r="K11" s="81">
        <v>755700</v>
      </c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</row>
    <row r="12" ht="21.75" customHeight="1" spans="1:23">
      <c r="A12" s="70" t="s">
        <v>265</v>
      </c>
      <c r="B12" s="70" t="s">
        <v>272</v>
      </c>
      <c r="C12" s="70" t="s">
        <v>273</v>
      </c>
      <c r="D12" s="70" t="s">
        <v>70</v>
      </c>
      <c r="E12" s="70" t="s">
        <v>121</v>
      </c>
      <c r="F12" s="70" t="s">
        <v>122</v>
      </c>
      <c r="G12" s="70" t="s">
        <v>268</v>
      </c>
      <c r="H12" s="70" t="s">
        <v>269</v>
      </c>
      <c r="I12" s="142">
        <v>390700</v>
      </c>
      <c r="J12" s="142">
        <v>390700</v>
      </c>
      <c r="K12" s="81">
        <v>390700</v>
      </c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</row>
    <row r="13" ht="21.75" customHeight="1" spans="1:23">
      <c r="A13" s="70" t="s">
        <v>265</v>
      </c>
      <c r="B13" s="70" t="s">
        <v>274</v>
      </c>
      <c r="C13" s="70" t="s">
        <v>275</v>
      </c>
      <c r="D13" s="70" t="s">
        <v>70</v>
      </c>
      <c r="E13" s="70" t="s">
        <v>111</v>
      </c>
      <c r="F13" s="70" t="s">
        <v>112</v>
      </c>
      <c r="G13" s="70" t="s">
        <v>268</v>
      </c>
      <c r="H13" s="70" t="s">
        <v>269</v>
      </c>
      <c r="I13" s="142">
        <v>271800</v>
      </c>
      <c r="J13" s="142">
        <v>271800</v>
      </c>
      <c r="K13" s="81">
        <v>271800</v>
      </c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</row>
    <row r="14" ht="21.75" customHeight="1" spans="1:23">
      <c r="A14" s="70" t="s">
        <v>265</v>
      </c>
      <c r="B14" s="70" t="s">
        <v>276</v>
      </c>
      <c r="C14" s="70" t="s">
        <v>277</v>
      </c>
      <c r="D14" s="70" t="s">
        <v>70</v>
      </c>
      <c r="E14" s="70" t="s">
        <v>119</v>
      </c>
      <c r="F14" s="70" t="s">
        <v>120</v>
      </c>
      <c r="G14" s="70" t="s">
        <v>268</v>
      </c>
      <c r="H14" s="70" t="s">
        <v>269</v>
      </c>
      <c r="I14" s="142">
        <v>261300</v>
      </c>
      <c r="J14" s="142">
        <v>261300</v>
      </c>
      <c r="K14" s="81">
        <v>261300</v>
      </c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</row>
    <row r="15" ht="21.75" customHeight="1" spans="1:23">
      <c r="A15" s="70" t="s">
        <v>265</v>
      </c>
      <c r="B15" s="70" t="s">
        <v>278</v>
      </c>
      <c r="C15" s="70" t="s">
        <v>279</v>
      </c>
      <c r="D15" s="70" t="s">
        <v>70</v>
      </c>
      <c r="E15" s="70" t="s">
        <v>119</v>
      </c>
      <c r="F15" s="70" t="s">
        <v>120</v>
      </c>
      <c r="G15" s="70" t="s">
        <v>268</v>
      </c>
      <c r="H15" s="70" t="s">
        <v>269</v>
      </c>
      <c r="I15" s="142">
        <v>142300</v>
      </c>
      <c r="J15" s="142">
        <v>142300</v>
      </c>
      <c r="K15" s="81">
        <v>142300</v>
      </c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</row>
    <row r="16" ht="21.75" customHeight="1" spans="1:23">
      <c r="A16" s="70" t="s">
        <v>280</v>
      </c>
      <c r="B16" s="70" t="s">
        <v>281</v>
      </c>
      <c r="C16" s="70" t="s">
        <v>282</v>
      </c>
      <c r="D16" s="70" t="s">
        <v>70</v>
      </c>
      <c r="E16" s="70" t="s">
        <v>117</v>
      </c>
      <c r="F16" s="70" t="s">
        <v>118</v>
      </c>
      <c r="G16" s="70" t="s">
        <v>268</v>
      </c>
      <c r="H16" s="70" t="s">
        <v>269</v>
      </c>
      <c r="I16" s="142">
        <v>22322</v>
      </c>
      <c r="J16" s="142">
        <v>22322</v>
      </c>
      <c r="K16" s="81">
        <v>22322</v>
      </c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</row>
    <row r="17" ht="21.75" customHeight="1" spans="1:23">
      <c r="A17" s="70" t="s">
        <v>280</v>
      </c>
      <c r="B17" s="70" t="s">
        <v>283</v>
      </c>
      <c r="C17" s="70" t="s">
        <v>284</v>
      </c>
      <c r="D17" s="70" t="s">
        <v>70</v>
      </c>
      <c r="E17" s="70" t="s">
        <v>117</v>
      </c>
      <c r="F17" s="70" t="s">
        <v>118</v>
      </c>
      <c r="G17" s="70" t="s">
        <v>268</v>
      </c>
      <c r="H17" s="70" t="s">
        <v>269</v>
      </c>
      <c r="I17" s="142">
        <v>56939</v>
      </c>
      <c r="J17" s="142">
        <v>56939</v>
      </c>
      <c r="K17" s="81">
        <v>56939</v>
      </c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</row>
    <row r="18" ht="21.75" customHeight="1" spans="1:23">
      <c r="A18" s="70" t="s">
        <v>285</v>
      </c>
      <c r="B18" s="70" t="s">
        <v>286</v>
      </c>
      <c r="C18" s="70" t="s">
        <v>287</v>
      </c>
      <c r="D18" s="70" t="s">
        <v>70</v>
      </c>
      <c r="E18" s="70" t="s">
        <v>117</v>
      </c>
      <c r="F18" s="70" t="s">
        <v>118</v>
      </c>
      <c r="G18" s="70" t="s">
        <v>268</v>
      </c>
      <c r="H18" s="70" t="s">
        <v>269</v>
      </c>
      <c r="I18" s="142"/>
      <c r="J18" s="142"/>
      <c r="K18" s="81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</row>
    <row r="19" ht="21.75" customHeight="1" spans="1:23">
      <c r="A19" s="70" t="s">
        <v>285</v>
      </c>
      <c r="B19" s="70" t="s">
        <v>288</v>
      </c>
      <c r="C19" s="70" t="s">
        <v>289</v>
      </c>
      <c r="D19" s="70" t="s">
        <v>70</v>
      </c>
      <c r="E19" s="70" t="s">
        <v>117</v>
      </c>
      <c r="F19" s="70" t="s">
        <v>118</v>
      </c>
      <c r="G19" s="70" t="s">
        <v>268</v>
      </c>
      <c r="H19" s="70" t="s">
        <v>269</v>
      </c>
      <c r="I19" s="142"/>
      <c r="J19" s="142"/>
      <c r="K19" s="81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</row>
    <row r="20" ht="21.75" customHeight="1" spans="1:23">
      <c r="A20" s="70" t="s">
        <v>285</v>
      </c>
      <c r="B20" s="70" t="s">
        <v>290</v>
      </c>
      <c r="C20" s="70" t="s">
        <v>291</v>
      </c>
      <c r="D20" s="70" t="s">
        <v>70</v>
      </c>
      <c r="E20" s="70" t="s">
        <v>117</v>
      </c>
      <c r="F20" s="70" t="s">
        <v>118</v>
      </c>
      <c r="G20" s="70" t="s">
        <v>268</v>
      </c>
      <c r="H20" s="70" t="s">
        <v>269</v>
      </c>
      <c r="I20" s="142"/>
      <c r="J20" s="142"/>
      <c r="K20" s="81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</row>
    <row r="21" ht="21.75" customHeight="1" spans="1:23">
      <c r="A21" s="70" t="s">
        <v>285</v>
      </c>
      <c r="B21" s="70" t="s">
        <v>292</v>
      </c>
      <c r="C21" s="70" t="s">
        <v>293</v>
      </c>
      <c r="D21" s="70" t="s">
        <v>70</v>
      </c>
      <c r="E21" s="70" t="s">
        <v>121</v>
      </c>
      <c r="F21" s="70" t="s">
        <v>122</v>
      </c>
      <c r="G21" s="70" t="s">
        <v>268</v>
      </c>
      <c r="H21" s="70" t="s">
        <v>269</v>
      </c>
      <c r="I21" s="142"/>
      <c r="J21" s="142"/>
      <c r="K21" s="81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</row>
    <row r="22" ht="21.75" customHeight="1" spans="1:23">
      <c r="A22" s="70" t="s">
        <v>285</v>
      </c>
      <c r="B22" s="70" t="s">
        <v>294</v>
      </c>
      <c r="C22" s="70" t="s">
        <v>295</v>
      </c>
      <c r="D22" s="70" t="s">
        <v>70</v>
      </c>
      <c r="E22" s="70" t="s">
        <v>181</v>
      </c>
      <c r="F22" s="70" t="s">
        <v>180</v>
      </c>
      <c r="G22" s="70" t="s">
        <v>268</v>
      </c>
      <c r="H22" s="70" t="s">
        <v>269</v>
      </c>
      <c r="I22" s="142"/>
      <c r="J22" s="142"/>
      <c r="K22" s="81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</row>
    <row r="23" ht="21.75" customHeight="1" spans="1:23">
      <c r="A23" s="70" t="s">
        <v>285</v>
      </c>
      <c r="B23" s="70" t="s">
        <v>296</v>
      </c>
      <c r="C23" s="70" t="s">
        <v>297</v>
      </c>
      <c r="D23" s="70" t="s">
        <v>70</v>
      </c>
      <c r="E23" s="70" t="s">
        <v>181</v>
      </c>
      <c r="F23" s="70" t="s">
        <v>180</v>
      </c>
      <c r="G23" s="70" t="s">
        <v>268</v>
      </c>
      <c r="H23" s="70" t="s">
        <v>269</v>
      </c>
      <c r="I23" s="142"/>
      <c r="J23" s="142"/>
      <c r="K23" s="81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</row>
    <row r="24" ht="21.75" customHeight="1" spans="1:23">
      <c r="A24" s="70" t="s">
        <v>285</v>
      </c>
      <c r="B24" s="70" t="s">
        <v>298</v>
      </c>
      <c r="C24" s="70" t="s">
        <v>299</v>
      </c>
      <c r="D24" s="70" t="s">
        <v>70</v>
      </c>
      <c r="E24" s="70" t="s">
        <v>119</v>
      </c>
      <c r="F24" s="70" t="s">
        <v>120</v>
      </c>
      <c r="G24" s="70" t="s">
        <v>268</v>
      </c>
      <c r="H24" s="70" t="s">
        <v>269</v>
      </c>
      <c r="I24" s="142"/>
      <c r="J24" s="142"/>
      <c r="K24" s="81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</row>
    <row r="25" ht="21.75" customHeight="1" spans="1:23">
      <c r="A25" s="70" t="s">
        <v>285</v>
      </c>
      <c r="B25" s="70" t="s">
        <v>300</v>
      </c>
      <c r="C25" s="70" t="s">
        <v>301</v>
      </c>
      <c r="D25" s="70" t="s">
        <v>70</v>
      </c>
      <c r="E25" s="70" t="s">
        <v>119</v>
      </c>
      <c r="F25" s="70" t="s">
        <v>120</v>
      </c>
      <c r="G25" s="70" t="s">
        <v>268</v>
      </c>
      <c r="H25" s="70" t="s">
        <v>269</v>
      </c>
      <c r="I25" s="142"/>
      <c r="J25" s="142"/>
      <c r="K25" s="81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</row>
    <row r="26" ht="21.75" customHeight="1" spans="1:23">
      <c r="A26" s="70" t="s">
        <v>285</v>
      </c>
      <c r="B26" s="70" t="s">
        <v>302</v>
      </c>
      <c r="C26" s="70" t="s">
        <v>303</v>
      </c>
      <c r="D26" s="70" t="s">
        <v>70</v>
      </c>
      <c r="E26" s="70" t="s">
        <v>115</v>
      </c>
      <c r="F26" s="70" t="s">
        <v>116</v>
      </c>
      <c r="G26" s="70" t="s">
        <v>268</v>
      </c>
      <c r="H26" s="70" t="s">
        <v>269</v>
      </c>
      <c r="I26" s="142"/>
      <c r="J26" s="142"/>
      <c r="K26" s="81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</row>
    <row r="27" ht="21.75" customHeight="1" spans="1:23">
      <c r="A27" s="70" t="s">
        <v>285</v>
      </c>
      <c r="B27" s="70" t="s">
        <v>304</v>
      </c>
      <c r="C27" s="70" t="s">
        <v>305</v>
      </c>
      <c r="D27" s="70" t="s">
        <v>70</v>
      </c>
      <c r="E27" s="70" t="s">
        <v>115</v>
      </c>
      <c r="F27" s="70" t="s">
        <v>116</v>
      </c>
      <c r="G27" s="70" t="s">
        <v>268</v>
      </c>
      <c r="H27" s="70" t="s">
        <v>269</v>
      </c>
      <c r="I27" s="142"/>
      <c r="J27" s="142"/>
      <c r="K27" s="81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</row>
    <row r="28" ht="21.75" customHeight="1" spans="1:23">
      <c r="A28" s="70" t="s">
        <v>285</v>
      </c>
      <c r="B28" s="70" t="s">
        <v>304</v>
      </c>
      <c r="C28" s="70" t="s">
        <v>305</v>
      </c>
      <c r="D28" s="70" t="s">
        <v>70</v>
      </c>
      <c r="E28" s="70" t="s">
        <v>115</v>
      </c>
      <c r="F28" s="70" t="s">
        <v>116</v>
      </c>
      <c r="G28" s="70" t="s">
        <v>268</v>
      </c>
      <c r="H28" s="70" t="s">
        <v>269</v>
      </c>
      <c r="I28" s="142"/>
      <c r="J28" s="142"/>
      <c r="K28" s="81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</row>
    <row r="29" ht="21.75" customHeight="1" spans="1:23">
      <c r="A29" s="70" t="s">
        <v>285</v>
      </c>
      <c r="B29" s="70" t="s">
        <v>304</v>
      </c>
      <c r="C29" s="70" t="s">
        <v>305</v>
      </c>
      <c r="D29" s="70" t="s">
        <v>70</v>
      </c>
      <c r="E29" s="70" t="s">
        <v>115</v>
      </c>
      <c r="F29" s="70" t="s">
        <v>116</v>
      </c>
      <c r="G29" s="70" t="s">
        <v>268</v>
      </c>
      <c r="H29" s="70" t="s">
        <v>269</v>
      </c>
      <c r="I29" s="142"/>
      <c r="J29" s="142"/>
      <c r="K29" s="81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</row>
    <row r="30" ht="21.75" customHeight="1" spans="1:23">
      <c r="A30" s="70" t="s">
        <v>285</v>
      </c>
      <c r="B30" s="70" t="s">
        <v>306</v>
      </c>
      <c r="C30" s="70" t="s">
        <v>307</v>
      </c>
      <c r="D30" s="70" t="s">
        <v>70</v>
      </c>
      <c r="E30" s="70" t="s">
        <v>115</v>
      </c>
      <c r="F30" s="70" t="s">
        <v>116</v>
      </c>
      <c r="G30" s="70" t="s">
        <v>308</v>
      </c>
      <c r="H30" s="70" t="s">
        <v>309</v>
      </c>
      <c r="I30" s="142"/>
      <c r="J30" s="142"/>
      <c r="K30" s="81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</row>
    <row r="31" ht="21.75" customHeight="1" spans="1:23">
      <c r="A31" s="70" t="s">
        <v>285</v>
      </c>
      <c r="B31" s="70" t="s">
        <v>310</v>
      </c>
      <c r="C31" s="70" t="s">
        <v>311</v>
      </c>
      <c r="D31" s="70" t="s">
        <v>70</v>
      </c>
      <c r="E31" s="70" t="s">
        <v>115</v>
      </c>
      <c r="F31" s="70" t="s">
        <v>116</v>
      </c>
      <c r="G31" s="70" t="s">
        <v>308</v>
      </c>
      <c r="H31" s="70" t="s">
        <v>309</v>
      </c>
      <c r="I31" s="142"/>
      <c r="J31" s="142"/>
      <c r="K31" s="81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</row>
    <row r="32" ht="21.75" customHeight="1" spans="1:23">
      <c r="A32" s="70" t="s">
        <v>285</v>
      </c>
      <c r="B32" s="70" t="s">
        <v>312</v>
      </c>
      <c r="C32" s="70" t="s">
        <v>313</v>
      </c>
      <c r="D32" s="70" t="s">
        <v>70</v>
      </c>
      <c r="E32" s="70" t="s">
        <v>115</v>
      </c>
      <c r="F32" s="70" t="s">
        <v>116</v>
      </c>
      <c r="G32" s="70" t="s">
        <v>268</v>
      </c>
      <c r="H32" s="70" t="s">
        <v>269</v>
      </c>
      <c r="I32" s="142"/>
      <c r="J32" s="142"/>
      <c r="K32" s="81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</row>
    <row r="33" ht="21.75" customHeight="1" spans="1:23">
      <c r="A33" s="70" t="s">
        <v>285</v>
      </c>
      <c r="B33" s="70" t="s">
        <v>314</v>
      </c>
      <c r="C33" s="70" t="s">
        <v>315</v>
      </c>
      <c r="D33" s="70" t="s">
        <v>70</v>
      </c>
      <c r="E33" s="70" t="s">
        <v>115</v>
      </c>
      <c r="F33" s="70" t="s">
        <v>116</v>
      </c>
      <c r="G33" s="70" t="s">
        <v>268</v>
      </c>
      <c r="H33" s="70" t="s">
        <v>269</v>
      </c>
      <c r="I33" s="142"/>
      <c r="J33" s="142"/>
      <c r="K33" s="81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</row>
    <row r="34" ht="21.75" customHeight="1" spans="1:23">
      <c r="A34" s="70" t="s">
        <v>285</v>
      </c>
      <c r="B34" s="70" t="s">
        <v>316</v>
      </c>
      <c r="C34" s="70" t="s">
        <v>317</v>
      </c>
      <c r="D34" s="70" t="s">
        <v>70</v>
      </c>
      <c r="E34" s="70" t="s">
        <v>115</v>
      </c>
      <c r="F34" s="70" t="s">
        <v>116</v>
      </c>
      <c r="G34" s="70" t="s">
        <v>268</v>
      </c>
      <c r="H34" s="70" t="s">
        <v>269</v>
      </c>
      <c r="I34" s="142"/>
      <c r="J34" s="142"/>
      <c r="K34" s="81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</row>
    <row r="35" ht="21.75" customHeight="1" spans="1:23">
      <c r="A35" s="70" t="s">
        <v>285</v>
      </c>
      <c r="B35" s="70" t="s">
        <v>318</v>
      </c>
      <c r="C35" s="70" t="s">
        <v>319</v>
      </c>
      <c r="D35" s="70" t="s">
        <v>70</v>
      </c>
      <c r="E35" s="70" t="s">
        <v>115</v>
      </c>
      <c r="F35" s="70" t="s">
        <v>116</v>
      </c>
      <c r="G35" s="70" t="s">
        <v>241</v>
      </c>
      <c r="H35" s="70" t="s">
        <v>242</v>
      </c>
      <c r="I35" s="142">
        <v>122926.18</v>
      </c>
      <c r="J35" s="142">
        <v>122926.18</v>
      </c>
      <c r="K35" s="81">
        <v>122926.18</v>
      </c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</row>
    <row r="36" ht="21.75" customHeight="1" spans="1:23">
      <c r="A36" s="70" t="s">
        <v>285</v>
      </c>
      <c r="B36" s="70" t="s">
        <v>320</v>
      </c>
      <c r="C36" s="70" t="s">
        <v>321</v>
      </c>
      <c r="D36" s="70" t="s">
        <v>70</v>
      </c>
      <c r="E36" s="70" t="s">
        <v>121</v>
      </c>
      <c r="F36" s="70" t="s">
        <v>122</v>
      </c>
      <c r="G36" s="70" t="s">
        <v>268</v>
      </c>
      <c r="H36" s="70" t="s">
        <v>269</v>
      </c>
      <c r="I36" s="142">
        <v>134300</v>
      </c>
      <c r="J36" s="142">
        <v>134300</v>
      </c>
      <c r="K36" s="81">
        <v>134300</v>
      </c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</row>
    <row r="37" ht="18.75" customHeight="1" spans="1:23">
      <c r="A37" s="33" t="s">
        <v>182</v>
      </c>
      <c r="B37" s="34"/>
      <c r="C37" s="34"/>
      <c r="D37" s="34"/>
      <c r="E37" s="34"/>
      <c r="F37" s="34"/>
      <c r="G37" s="34"/>
      <c r="H37" s="35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</row>
  </sheetData>
  <mergeCells count="28">
    <mergeCell ref="A3:W3"/>
    <mergeCell ref="A4:H4"/>
    <mergeCell ref="J5:M5"/>
    <mergeCell ref="N5:P5"/>
    <mergeCell ref="R5:W5"/>
    <mergeCell ref="A37:H37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42"/>
  <sheetViews>
    <sheetView showZeros="0" workbookViewId="0">
      <pane ySplit="1" topLeftCell="A33" activePane="bottomLeft" state="frozen"/>
      <selection/>
      <selection pane="bottomLeft" activeCell="A1" sqref="$A1:$XFD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3" t="s">
        <v>322</v>
      </c>
    </row>
    <row r="2" ht="39.75" customHeight="1" spans="1:10">
      <c r="A2" s="65" t="str">
        <f>"2025"&amp;"年部门项目支出绩效目标表"</f>
        <v>2025年部门项目支出绩效目标表</v>
      </c>
      <c r="B2" s="4"/>
      <c r="C2" s="4"/>
      <c r="D2" s="4"/>
      <c r="E2" s="4"/>
      <c r="F2" s="66"/>
      <c r="G2" s="4"/>
      <c r="H2" s="66"/>
      <c r="I2" s="66"/>
      <c r="J2" s="4"/>
    </row>
    <row r="3" ht="17.25" customHeight="1" spans="1:8">
      <c r="A3" s="5" t="s">
        <v>1</v>
      </c>
      <c r="B3" s="6"/>
      <c r="C3" s="67"/>
      <c r="D3" s="67"/>
      <c r="E3" s="67"/>
      <c r="F3" s="67"/>
      <c r="G3" s="67"/>
      <c r="H3" s="67"/>
    </row>
    <row r="4" ht="44.25" customHeight="1" spans="1:10">
      <c r="A4" s="68" t="s">
        <v>194</v>
      </c>
      <c r="B4" s="68" t="s">
        <v>323</v>
      </c>
      <c r="C4" s="68" t="s">
        <v>324</v>
      </c>
      <c r="D4" s="68" t="s">
        <v>325</v>
      </c>
      <c r="E4" s="68" t="s">
        <v>326</v>
      </c>
      <c r="F4" s="69" t="s">
        <v>327</v>
      </c>
      <c r="G4" s="68" t="s">
        <v>328</v>
      </c>
      <c r="H4" s="69" t="s">
        <v>329</v>
      </c>
      <c r="I4" s="69" t="s">
        <v>330</v>
      </c>
      <c r="J4" s="68" t="s">
        <v>331</v>
      </c>
    </row>
    <row r="5" ht="18.75" customHeight="1" spans="1:10">
      <c r="A5" s="135">
        <v>1</v>
      </c>
      <c r="B5" s="135">
        <v>2</v>
      </c>
      <c r="C5" s="135">
        <v>3</v>
      </c>
      <c r="D5" s="135">
        <v>4</v>
      </c>
      <c r="E5" s="135">
        <v>5</v>
      </c>
      <c r="F5" s="36">
        <v>6</v>
      </c>
      <c r="G5" s="135">
        <v>7</v>
      </c>
      <c r="H5" s="36">
        <v>8</v>
      </c>
      <c r="I5" s="36">
        <v>9</v>
      </c>
      <c r="J5" s="135">
        <v>10</v>
      </c>
    </row>
    <row r="6" s="134" customFormat="1" ht="42" customHeight="1" spans="1:10">
      <c r="A6" s="30" t="s">
        <v>70</v>
      </c>
      <c r="B6" s="70"/>
      <c r="C6" s="70"/>
      <c r="D6" s="70"/>
      <c r="E6" s="71"/>
      <c r="F6" s="72"/>
      <c r="G6" s="71"/>
      <c r="H6" s="72"/>
      <c r="I6" s="72"/>
      <c r="J6" s="71"/>
    </row>
    <row r="7" s="134" customFormat="1" ht="42" customHeight="1" spans="1:10">
      <c r="A7" s="136" t="s">
        <v>275</v>
      </c>
      <c r="B7" s="21" t="s">
        <v>332</v>
      </c>
      <c r="C7" s="21" t="s">
        <v>333</v>
      </c>
      <c r="D7" s="21" t="s">
        <v>334</v>
      </c>
      <c r="E7" s="30" t="s">
        <v>335</v>
      </c>
      <c r="F7" s="21" t="s">
        <v>336</v>
      </c>
      <c r="G7" s="30" t="s">
        <v>337</v>
      </c>
      <c r="H7" s="21" t="s">
        <v>338</v>
      </c>
      <c r="I7" s="21" t="s">
        <v>339</v>
      </c>
      <c r="J7" s="30" t="s">
        <v>340</v>
      </c>
    </row>
    <row r="8" s="134" customFormat="1" ht="42" customHeight="1" spans="1:10">
      <c r="A8" s="136" t="s">
        <v>275</v>
      </c>
      <c r="B8" s="21" t="s">
        <v>332</v>
      </c>
      <c r="C8" s="21" t="s">
        <v>341</v>
      </c>
      <c r="D8" s="21" t="s">
        <v>342</v>
      </c>
      <c r="E8" s="30" t="s">
        <v>343</v>
      </c>
      <c r="F8" s="21" t="s">
        <v>336</v>
      </c>
      <c r="G8" s="30" t="s">
        <v>344</v>
      </c>
      <c r="H8" s="21" t="s">
        <v>338</v>
      </c>
      <c r="I8" s="21" t="s">
        <v>339</v>
      </c>
      <c r="J8" s="30" t="s">
        <v>345</v>
      </c>
    </row>
    <row r="9" s="134" customFormat="1" ht="42" customHeight="1" spans="1:10">
      <c r="A9" s="136" t="s">
        <v>275</v>
      </c>
      <c r="B9" s="21" t="s">
        <v>332</v>
      </c>
      <c r="C9" s="21" t="s">
        <v>346</v>
      </c>
      <c r="D9" s="21" t="s">
        <v>347</v>
      </c>
      <c r="E9" s="30" t="s">
        <v>348</v>
      </c>
      <c r="F9" s="21" t="s">
        <v>336</v>
      </c>
      <c r="G9" s="30" t="s">
        <v>349</v>
      </c>
      <c r="H9" s="21" t="s">
        <v>338</v>
      </c>
      <c r="I9" s="21" t="s">
        <v>339</v>
      </c>
      <c r="J9" s="30" t="s">
        <v>350</v>
      </c>
    </row>
    <row r="10" s="134" customFormat="1" ht="42" customHeight="1" spans="1:10">
      <c r="A10" s="136" t="s">
        <v>284</v>
      </c>
      <c r="B10" s="21" t="s">
        <v>351</v>
      </c>
      <c r="C10" s="21" t="s">
        <v>333</v>
      </c>
      <c r="D10" s="21" t="s">
        <v>352</v>
      </c>
      <c r="E10" s="30" t="s">
        <v>353</v>
      </c>
      <c r="F10" s="21" t="s">
        <v>336</v>
      </c>
      <c r="G10" s="30" t="s">
        <v>354</v>
      </c>
      <c r="H10" s="21" t="s">
        <v>338</v>
      </c>
      <c r="I10" s="21" t="s">
        <v>339</v>
      </c>
      <c r="J10" s="30" t="s">
        <v>353</v>
      </c>
    </row>
    <row r="11" s="134" customFormat="1" ht="42" customHeight="1" spans="1:10">
      <c r="A11" s="136" t="s">
        <v>284</v>
      </c>
      <c r="B11" s="21" t="s">
        <v>351</v>
      </c>
      <c r="C11" s="21" t="s">
        <v>333</v>
      </c>
      <c r="D11" s="21" t="s">
        <v>352</v>
      </c>
      <c r="E11" s="30" t="s">
        <v>355</v>
      </c>
      <c r="F11" s="21" t="s">
        <v>356</v>
      </c>
      <c r="G11" s="30" t="s">
        <v>357</v>
      </c>
      <c r="H11" s="21" t="s">
        <v>338</v>
      </c>
      <c r="I11" s="21" t="s">
        <v>339</v>
      </c>
      <c r="J11" s="30" t="s">
        <v>358</v>
      </c>
    </row>
    <row r="12" s="134" customFormat="1" ht="42" customHeight="1" spans="1:10">
      <c r="A12" s="136" t="s">
        <v>284</v>
      </c>
      <c r="B12" s="21" t="s">
        <v>351</v>
      </c>
      <c r="C12" s="21" t="s">
        <v>333</v>
      </c>
      <c r="D12" s="21" t="s">
        <v>334</v>
      </c>
      <c r="E12" s="30" t="s">
        <v>359</v>
      </c>
      <c r="F12" s="21" t="s">
        <v>336</v>
      </c>
      <c r="G12" s="30" t="s">
        <v>360</v>
      </c>
      <c r="H12" s="21" t="s">
        <v>338</v>
      </c>
      <c r="I12" s="21" t="s">
        <v>339</v>
      </c>
      <c r="J12" s="30" t="s">
        <v>361</v>
      </c>
    </row>
    <row r="13" s="134" customFormat="1" ht="42" customHeight="1" spans="1:10">
      <c r="A13" s="136" t="s">
        <v>284</v>
      </c>
      <c r="B13" s="21" t="s">
        <v>351</v>
      </c>
      <c r="C13" s="21" t="s">
        <v>341</v>
      </c>
      <c r="D13" s="21" t="s">
        <v>342</v>
      </c>
      <c r="E13" s="30" t="s">
        <v>362</v>
      </c>
      <c r="F13" s="21" t="s">
        <v>336</v>
      </c>
      <c r="G13" s="30" t="s">
        <v>363</v>
      </c>
      <c r="H13" s="21" t="s">
        <v>338</v>
      </c>
      <c r="I13" s="21" t="s">
        <v>339</v>
      </c>
      <c r="J13" s="30" t="s">
        <v>364</v>
      </c>
    </row>
    <row r="14" s="134" customFormat="1" ht="42" customHeight="1" spans="1:10">
      <c r="A14" s="136" t="s">
        <v>284</v>
      </c>
      <c r="B14" s="21" t="s">
        <v>351</v>
      </c>
      <c r="C14" s="21" t="s">
        <v>341</v>
      </c>
      <c r="D14" s="21" t="s">
        <v>365</v>
      </c>
      <c r="E14" s="30" t="s">
        <v>366</v>
      </c>
      <c r="F14" s="21" t="s">
        <v>367</v>
      </c>
      <c r="G14" s="30" t="s">
        <v>368</v>
      </c>
      <c r="H14" s="21" t="s">
        <v>369</v>
      </c>
      <c r="I14" s="21" t="s">
        <v>370</v>
      </c>
      <c r="J14" s="30" t="s">
        <v>366</v>
      </c>
    </row>
    <row r="15" s="134" customFormat="1" ht="42" customHeight="1" spans="1:10">
      <c r="A15" s="136" t="s">
        <v>284</v>
      </c>
      <c r="B15" s="21" t="s">
        <v>351</v>
      </c>
      <c r="C15" s="21" t="s">
        <v>346</v>
      </c>
      <c r="D15" s="21" t="s">
        <v>347</v>
      </c>
      <c r="E15" s="30" t="s">
        <v>371</v>
      </c>
      <c r="F15" s="21" t="s">
        <v>336</v>
      </c>
      <c r="G15" s="30" t="s">
        <v>372</v>
      </c>
      <c r="H15" s="21" t="s">
        <v>338</v>
      </c>
      <c r="I15" s="21" t="s">
        <v>339</v>
      </c>
      <c r="J15" s="30" t="s">
        <v>371</v>
      </c>
    </row>
    <row r="16" s="134" customFormat="1" ht="42" customHeight="1" spans="1:10">
      <c r="A16" s="136" t="s">
        <v>279</v>
      </c>
      <c r="B16" s="21" t="s">
        <v>373</v>
      </c>
      <c r="C16" s="21" t="s">
        <v>333</v>
      </c>
      <c r="D16" s="21" t="s">
        <v>352</v>
      </c>
      <c r="E16" s="30" t="s">
        <v>374</v>
      </c>
      <c r="F16" s="21" t="s">
        <v>336</v>
      </c>
      <c r="G16" s="30" t="s">
        <v>337</v>
      </c>
      <c r="H16" s="21" t="s">
        <v>338</v>
      </c>
      <c r="I16" s="21" t="s">
        <v>339</v>
      </c>
      <c r="J16" s="30" t="s">
        <v>374</v>
      </c>
    </row>
    <row r="17" s="134" customFormat="1" ht="42" customHeight="1" spans="1:10">
      <c r="A17" s="136" t="s">
        <v>279</v>
      </c>
      <c r="B17" s="21" t="s">
        <v>373</v>
      </c>
      <c r="C17" s="21" t="s">
        <v>341</v>
      </c>
      <c r="D17" s="21" t="s">
        <v>342</v>
      </c>
      <c r="E17" s="30" t="s">
        <v>375</v>
      </c>
      <c r="F17" s="21" t="s">
        <v>367</v>
      </c>
      <c r="G17" s="30" t="s">
        <v>376</v>
      </c>
      <c r="H17" s="21" t="s">
        <v>369</v>
      </c>
      <c r="I17" s="21" t="s">
        <v>370</v>
      </c>
      <c r="J17" s="30" t="s">
        <v>375</v>
      </c>
    </row>
    <row r="18" s="134" customFormat="1" ht="42" customHeight="1" spans="1:10">
      <c r="A18" s="136" t="s">
        <v>279</v>
      </c>
      <c r="B18" s="21" t="s">
        <v>373</v>
      </c>
      <c r="C18" s="21" t="s">
        <v>346</v>
      </c>
      <c r="D18" s="21" t="s">
        <v>347</v>
      </c>
      <c r="E18" s="30" t="s">
        <v>347</v>
      </c>
      <c r="F18" s="21" t="s">
        <v>336</v>
      </c>
      <c r="G18" s="30" t="s">
        <v>337</v>
      </c>
      <c r="H18" s="21" t="s">
        <v>338</v>
      </c>
      <c r="I18" s="21" t="s">
        <v>339</v>
      </c>
      <c r="J18" s="30" t="s">
        <v>347</v>
      </c>
    </row>
    <row r="19" s="134" customFormat="1" ht="42" customHeight="1" spans="1:10">
      <c r="A19" s="136" t="s">
        <v>282</v>
      </c>
      <c r="B19" s="21" t="s">
        <v>377</v>
      </c>
      <c r="C19" s="21" t="s">
        <v>333</v>
      </c>
      <c r="D19" s="21" t="s">
        <v>352</v>
      </c>
      <c r="E19" s="30" t="s">
        <v>353</v>
      </c>
      <c r="F19" s="21" t="s">
        <v>336</v>
      </c>
      <c r="G19" s="30" t="s">
        <v>337</v>
      </c>
      <c r="H19" s="21" t="s">
        <v>338</v>
      </c>
      <c r="I19" s="21" t="s">
        <v>339</v>
      </c>
      <c r="J19" s="30" t="s">
        <v>378</v>
      </c>
    </row>
    <row r="20" s="134" customFormat="1" ht="42" customHeight="1" spans="1:10">
      <c r="A20" s="136" t="s">
        <v>282</v>
      </c>
      <c r="B20" s="21" t="s">
        <v>377</v>
      </c>
      <c r="C20" s="21" t="s">
        <v>333</v>
      </c>
      <c r="D20" s="21" t="s">
        <v>352</v>
      </c>
      <c r="E20" s="30" t="s">
        <v>379</v>
      </c>
      <c r="F20" s="21" t="s">
        <v>336</v>
      </c>
      <c r="G20" s="30" t="s">
        <v>380</v>
      </c>
      <c r="H20" s="21" t="s">
        <v>338</v>
      </c>
      <c r="I20" s="21" t="s">
        <v>339</v>
      </c>
      <c r="J20" s="30" t="s">
        <v>381</v>
      </c>
    </row>
    <row r="21" s="134" customFormat="1" ht="42" customHeight="1" spans="1:10">
      <c r="A21" s="136" t="s">
        <v>282</v>
      </c>
      <c r="B21" s="21" t="s">
        <v>377</v>
      </c>
      <c r="C21" s="21" t="s">
        <v>333</v>
      </c>
      <c r="D21" s="21" t="s">
        <v>334</v>
      </c>
      <c r="E21" s="30" t="s">
        <v>359</v>
      </c>
      <c r="F21" s="21" t="s">
        <v>336</v>
      </c>
      <c r="G21" s="30" t="s">
        <v>382</v>
      </c>
      <c r="H21" s="21" t="s">
        <v>338</v>
      </c>
      <c r="I21" s="21" t="s">
        <v>339</v>
      </c>
      <c r="J21" s="30" t="s">
        <v>383</v>
      </c>
    </row>
    <row r="22" s="134" customFormat="1" ht="42" customHeight="1" spans="1:10">
      <c r="A22" s="136" t="s">
        <v>282</v>
      </c>
      <c r="B22" s="21" t="s">
        <v>377</v>
      </c>
      <c r="C22" s="21" t="s">
        <v>341</v>
      </c>
      <c r="D22" s="21" t="s">
        <v>365</v>
      </c>
      <c r="E22" s="30" t="s">
        <v>366</v>
      </c>
      <c r="F22" s="21" t="s">
        <v>367</v>
      </c>
      <c r="G22" s="30" t="s">
        <v>368</v>
      </c>
      <c r="H22" s="21" t="s">
        <v>338</v>
      </c>
      <c r="I22" s="21" t="s">
        <v>370</v>
      </c>
      <c r="J22" s="30" t="s">
        <v>384</v>
      </c>
    </row>
    <row r="23" s="134" customFormat="1" ht="42" customHeight="1" spans="1:10">
      <c r="A23" s="136" t="s">
        <v>282</v>
      </c>
      <c r="B23" s="21" t="s">
        <v>377</v>
      </c>
      <c r="C23" s="21" t="s">
        <v>346</v>
      </c>
      <c r="D23" s="21" t="s">
        <v>347</v>
      </c>
      <c r="E23" s="30" t="s">
        <v>347</v>
      </c>
      <c r="F23" s="21" t="s">
        <v>336</v>
      </c>
      <c r="G23" s="30" t="s">
        <v>385</v>
      </c>
      <c r="H23" s="21" t="s">
        <v>338</v>
      </c>
      <c r="I23" s="21" t="s">
        <v>339</v>
      </c>
      <c r="J23" s="30" t="s">
        <v>386</v>
      </c>
    </row>
    <row r="24" s="134" customFormat="1" ht="42" customHeight="1" spans="1:10">
      <c r="A24" s="136" t="s">
        <v>271</v>
      </c>
      <c r="B24" s="21" t="s">
        <v>387</v>
      </c>
      <c r="C24" s="21" t="s">
        <v>333</v>
      </c>
      <c r="D24" s="21" t="s">
        <v>352</v>
      </c>
      <c r="E24" s="30" t="s">
        <v>388</v>
      </c>
      <c r="F24" s="21" t="s">
        <v>336</v>
      </c>
      <c r="G24" s="30" t="s">
        <v>349</v>
      </c>
      <c r="H24" s="21" t="s">
        <v>338</v>
      </c>
      <c r="I24" s="21" t="s">
        <v>339</v>
      </c>
      <c r="J24" s="30" t="s">
        <v>389</v>
      </c>
    </row>
    <row r="25" s="134" customFormat="1" ht="42" customHeight="1" spans="1:10">
      <c r="A25" s="136" t="s">
        <v>271</v>
      </c>
      <c r="B25" s="21" t="s">
        <v>387</v>
      </c>
      <c r="C25" s="21" t="s">
        <v>341</v>
      </c>
      <c r="D25" s="21" t="s">
        <v>342</v>
      </c>
      <c r="E25" s="30" t="s">
        <v>343</v>
      </c>
      <c r="F25" s="21" t="s">
        <v>367</v>
      </c>
      <c r="G25" s="30" t="s">
        <v>344</v>
      </c>
      <c r="H25" s="21" t="s">
        <v>338</v>
      </c>
      <c r="I25" s="21" t="s">
        <v>339</v>
      </c>
      <c r="J25" s="30" t="s">
        <v>390</v>
      </c>
    </row>
    <row r="26" s="134" customFormat="1" ht="42" customHeight="1" spans="1:10">
      <c r="A26" s="136" t="s">
        <v>271</v>
      </c>
      <c r="B26" s="21" t="s">
        <v>387</v>
      </c>
      <c r="C26" s="21" t="s">
        <v>346</v>
      </c>
      <c r="D26" s="21" t="s">
        <v>347</v>
      </c>
      <c r="E26" s="30" t="s">
        <v>391</v>
      </c>
      <c r="F26" s="21" t="s">
        <v>336</v>
      </c>
      <c r="G26" s="30" t="s">
        <v>380</v>
      </c>
      <c r="H26" s="21" t="s">
        <v>338</v>
      </c>
      <c r="I26" s="21" t="s">
        <v>339</v>
      </c>
      <c r="J26" s="30" t="s">
        <v>392</v>
      </c>
    </row>
    <row r="27" s="134" customFormat="1" ht="42" customHeight="1" spans="1:10">
      <c r="A27" s="136" t="s">
        <v>321</v>
      </c>
      <c r="B27" s="21" t="s">
        <v>393</v>
      </c>
      <c r="C27" s="21" t="s">
        <v>333</v>
      </c>
      <c r="D27" s="21" t="s">
        <v>352</v>
      </c>
      <c r="E27" s="30" t="s">
        <v>394</v>
      </c>
      <c r="F27" s="21" t="s">
        <v>336</v>
      </c>
      <c r="G27" s="30" t="s">
        <v>344</v>
      </c>
      <c r="H27" s="21" t="s">
        <v>338</v>
      </c>
      <c r="I27" s="21" t="s">
        <v>339</v>
      </c>
      <c r="J27" s="30" t="s">
        <v>395</v>
      </c>
    </row>
    <row r="28" s="134" customFormat="1" ht="42" customHeight="1" spans="1:10">
      <c r="A28" s="136" t="s">
        <v>321</v>
      </c>
      <c r="B28" s="21" t="s">
        <v>393</v>
      </c>
      <c r="C28" s="21" t="s">
        <v>333</v>
      </c>
      <c r="D28" s="21" t="s">
        <v>334</v>
      </c>
      <c r="E28" s="30" t="s">
        <v>396</v>
      </c>
      <c r="F28" s="21" t="s">
        <v>367</v>
      </c>
      <c r="G28" s="30" t="s">
        <v>397</v>
      </c>
      <c r="H28" s="21" t="s">
        <v>338</v>
      </c>
      <c r="I28" s="21" t="s">
        <v>339</v>
      </c>
      <c r="J28" s="30" t="s">
        <v>398</v>
      </c>
    </row>
    <row r="29" s="134" customFormat="1" ht="42" customHeight="1" spans="1:10">
      <c r="A29" s="136" t="s">
        <v>321</v>
      </c>
      <c r="B29" s="21" t="s">
        <v>393</v>
      </c>
      <c r="C29" s="21" t="s">
        <v>341</v>
      </c>
      <c r="D29" s="21" t="s">
        <v>342</v>
      </c>
      <c r="E29" s="30" t="s">
        <v>399</v>
      </c>
      <c r="F29" s="21" t="s">
        <v>336</v>
      </c>
      <c r="G29" s="30" t="s">
        <v>380</v>
      </c>
      <c r="H29" s="21" t="s">
        <v>338</v>
      </c>
      <c r="I29" s="21" t="s">
        <v>339</v>
      </c>
      <c r="J29" s="30" t="s">
        <v>400</v>
      </c>
    </row>
    <row r="30" s="134" customFormat="1" ht="42" customHeight="1" spans="1:10">
      <c r="A30" s="136" t="s">
        <v>321</v>
      </c>
      <c r="B30" s="21" t="s">
        <v>393</v>
      </c>
      <c r="C30" s="21" t="s">
        <v>346</v>
      </c>
      <c r="D30" s="21" t="s">
        <v>347</v>
      </c>
      <c r="E30" s="30" t="s">
        <v>401</v>
      </c>
      <c r="F30" s="21" t="s">
        <v>336</v>
      </c>
      <c r="G30" s="30" t="s">
        <v>385</v>
      </c>
      <c r="H30" s="21" t="s">
        <v>338</v>
      </c>
      <c r="I30" s="21" t="s">
        <v>339</v>
      </c>
      <c r="J30" s="30" t="s">
        <v>402</v>
      </c>
    </row>
    <row r="31" s="134" customFormat="1" ht="42" customHeight="1" spans="1:10">
      <c r="A31" s="136" t="s">
        <v>273</v>
      </c>
      <c r="B31" s="21" t="s">
        <v>403</v>
      </c>
      <c r="C31" s="21" t="s">
        <v>333</v>
      </c>
      <c r="D31" s="21" t="s">
        <v>352</v>
      </c>
      <c r="E31" s="30" t="s">
        <v>404</v>
      </c>
      <c r="F31" s="21" t="s">
        <v>336</v>
      </c>
      <c r="G31" s="30" t="s">
        <v>385</v>
      </c>
      <c r="H31" s="21" t="s">
        <v>338</v>
      </c>
      <c r="I31" s="21" t="s">
        <v>339</v>
      </c>
      <c r="J31" s="30" t="s">
        <v>404</v>
      </c>
    </row>
    <row r="32" s="134" customFormat="1" ht="42" customHeight="1" spans="1:10">
      <c r="A32" s="136" t="s">
        <v>273</v>
      </c>
      <c r="B32" s="21" t="s">
        <v>403</v>
      </c>
      <c r="C32" s="21" t="s">
        <v>341</v>
      </c>
      <c r="D32" s="21" t="s">
        <v>342</v>
      </c>
      <c r="E32" s="30" t="s">
        <v>405</v>
      </c>
      <c r="F32" s="21" t="s">
        <v>336</v>
      </c>
      <c r="G32" s="30" t="s">
        <v>380</v>
      </c>
      <c r="H32" s="21" t="s">
        <v>338</v>
      </c>
      <c r="I32" s="21" t="s">
        <v>339</v>
      </c>
      <c r="J32" s="30" t="s">
        <v>406</v>
      </c>
    </row>
    <row r="33" s="134" customFormat="1" ht="42" customHeight="1" spans="1:10">
      <c r="A33" s="136" t="s">
        <v>273</v>
      </c>
      <c r="B33" s="21" t="s">
        <v>403</v>
      </c>
      <c r="C33" s="21" t="s">
        <v>346</v>
      </c>
      <c r="D33" s="21" t="s">
        <v>347</v>
      </c>
      <c r="E33" s="30" t="s">
        <v>401</v>
      </c>
      <c r="F33" s="21" t="s">
        <v>336</v>
      </c>
      <c r="G33" s="30" t="s">
        <v>385</v>
      </c>
      <c r="H33" s="21" t="s">
        <v>338</v>
      </c>
      <c r="I33" s="21" t="s">
        <v>339</v>
      </c>
      <c r="J33" s="30" t="s">
        <v>386</v>
      </c>
    </row>
    <row r="34" s="134" customFormat="1" ht="42" customHeight="1" spans="1:10">
      <c r="A34" s="136" t="s">
        <v>277</v>
      </c>
      <c r="B34" s="21" t="s">
        <v>407</v>
      </c>
      <c r="C34" s="21" t="s">
        <v>333</v>
      </c>
      <c r="D34" s="21" t="s">
        <v>334</v>
      </c>
      <c r="E34" s="30" t="s">
        <v>408</v>
      </c>
      <c r="F34" s="21" t="s">
        <v>367</v>
      </c>
      <c r="G34" s="30" t="s">
        <v>397</v>
      </c>
      <c r="H34" s="21" t="s">
        <v>338</v>
      </c>
      <c r="I34" s="21" t="s">
        <v>339</v>
      </c>
      <c r="J34" s="30" t="s">
        <v>408</v>
      </c>
    </row>
    <row r="35" s="134" customFormat="1" ht="42" customHeight="1" spans="1:10">
      <c r="A35" s="136" t="s">
        <v>277</v>
      </c>
      <c r="B35" s="21" t="s">
        <v>407</v>
      </c>
      <c r="C35" s="21" t="s">
        <v>341</v>
      </c>
      <c r="D35" s="21" t="s">
        <v>342</v>
      </c>
      <c r="E35" s="30" t="s">
        <v>409</v>
      </c>
      <c r="F35" s="21" t="s">
        <v>367</v>
      </c>
      <c r="G35" s="30" t="s">
        <v>397</v>
      </c>
      <c r="H35" s="21" t="s">
        <v>338</v>
      </c>
      <c r="I35" s="21" t="s">
        <v>339</v>
      </c>
      <c r="J35" s="30" t="s">
        <v>409</v>
      </c>
    </row>
    <row r="36" s="134" customFormat="1" ht="42" customHeight="1" spans="1:10">
      <c r="A36" s="136" t="s">
        <v>277</v>
      </c>
      <c r="B36" s="21" t="s">
        <v>407</v>
      </c>
      <c r="C36" s="21" t="s">
        <v>346</v>
      </c>
      <c r="D36" s="21" t="s">
        <v>347</v>
      </c>
      <c r="E36" s="30" t="s">
        <v>347</v>
      </c>
      <c r="F36" s="21" t="s">
        <v>336</v>
      </c>
      <c r="G36" s="30" t="s">
        <v>385</v>
      </c>
      <c r="H36" s="21" t="s">
        <v>338</v>
      </c>
      <c r="I36" s="21" t="s">
        <v>339</v>
      </c>
      <c r="J36" s="30" t="s">
        <v>386</v>
      </c>
    </row>
    <row r="37" s="134" customFormat="1" ht="42" customHeight="1" spans="1:10">
      <c r="A37" s="136" t="s">
        <v>319</v>
      </c>
      <c r="B37" s="21" t="s">
        <v>410</v>
      </c>
      <c r="C37" s="21" t="s">
        <v>333</v>
      </c>
      <c r="D37" s="21" t="s">
        <v>334</v>
      </c>
      <c r="E37" s="30" t="s">
        <v>411</v>
      </c>
      <c r="F37" s="21" t="s">
        <v>367</v>
      </c>
      <c r="G37" s="30" t="s">
        <v>397</v>
      </c>
      <c r="H37" s="21" t="s">
        <v>338</v>
      </c>
      <c r="I37" s="21" t="s">
        <v>339</v>
      </c>
      <c r="J37" s="30" t="s">
        <v>411</v>
      </c>
    </row>
    <row r="38" s="134" customFormat="1" ht="42" customHeight="1" spans="1:10">
      <c r="A38" s="136" t="s">
        <v>319</v>
      </c>
      <c r="B38" s="21" t="s">
        <v>410</v>
      </c>
      <c r="C38" s="21" t="s">
        <v>341</v>
      </c>
      <c r="D38" s="21" t="s">
        <v>342</v>
      </c>
      <c r="E38" s="30" t="s">
        <v>412</v>
      </c>
      <c r="F38" s="21" t="s">
        <v>367</v>
      </c>
      <c r="G38" s="30" t="s">
        <v>413</v>
      </c>
      <c r="H38" s="21" t="s">
        <v>369</v>
      </c>
      <c r="I38" s="21" t="s">
        <v>370</v>
      </c>
      <c r="J38" s="30" t="s">
        <v>412</v>
      </c>
    </row>
    <row r="39" s="134" customFormat="1" ht="42" customHeight="1" spans="1:10">
      <c r="A39" s="136" t="s">
        <v>319</v>
      </c>
      <c r="B39" s="21" t="s">
        <v>410</v>
      </c>
      <c r="C39" s="21" t="s">
        <v>346</v>
      </c>
      <c r="D39" s="21" t="s">
        <v>347</v>
      </c>
      <c r="E39" s="30" t="s">
        <v>386</v>
      </c>
      <c r="F39" s="21" t="s">
        <v>336</v>
      </c>
      <c r="G39" s="30" t="s">
        <v>380</v>
      </c>
      <c r="H39" s="21" t="s">
        <v>338</v>
      </c>
      <c r="I39" s="21" t="s">
        <v>339</v>
      </c>
      <c r="J39" s="30" t="s">
        <v>386</v>
      </c>
    </row>
    <row r="40" s="134" customFormat="1" ht="42" customHeight="1" spans="1:10">
      <c r="A40" s="136" t="s">
        <v>267</v>
      </c>
      <c r="B40" s="21" t="s">
        <v>414</v>
      </c>
      <c r="C40" s="21" t="s">
        <v>333</v>
      </c>
      <c r="D40" s="21" t="s">
        <v>352</v>
      </c>
      <c r="E40" s="30" t="s">
        <v>415</v>
      </c>
      <c r="F40" s="21" t="s">
        <v>336</v>
      </c>
      <c r="G40" s="30" t="s">
        <v>337</v>
      </c>
      <c r="H40" s="21" t="s">
        <v>338</v>
      </c>
      <c r="I40" s="21" t="s">
        <v>339</v>
      </c>
      <c r="J40" s="30" t="s">
        <v>416</v>
      </c>
    </row>
    <row r="41" s="134" customFormat="1" ht="42" customHeight="1" spans="1:10">
      <c r="A41" s="136" t="s">
        <v>267</v>
      </c>
      <c r="B41" s="21" t="s">
        <v>414</v>
      </c>
      <c r="C41" s="21" t="s">
        <v>341</v>
      </c>
      <c r="D41" s="21" t="s">
        <v>342</v>
      </c>
      <c r="E41" s="30" t="s">
        <v>417</v>
      </c>
      <c r="F41" s="21" t="s">
        <v>367</v>
      </c>
      <c r="G41" s="30" t="s">
        <v>418</v>
      </c>
      <c r="H41" s="21" t="s">
        <v>369</v>
      </c>
      <c r="I41" s="21" t="s">
        <v>370</v>
      </c>
      <c r="J41" s="30" t="s">
        <v>419</v>
      </c>
    </row>
    <row r="42" s="134" customFormat="1" ht="42" customHeight="1" spans="1:10">
      <c r="A42" s="136" t="s">
        <v>267</v>
      </c>
      <c r="B42" s="21" t="s">
        <v>414</v>
      </c>
      <c r="C42" s="21" t="s">
        <v>346</v>
      </c>
      <c r="D42" s="21" t="s">
        <v>347</v>
      </c>
      <c r="E42" s="30" t="s">
        <v>420</v>
      </c>
      <c r="F42" s="21" t="s">
        <v>336</v>
      </c>
      <c r="G42" s="30" t="s">
        <v>385</v>
      </c>
      <c r="H42" s="21" t="s">
        <v>338</v>
      </c>
      <c r="I42" s="21" t="s">
        <v>339</v>
      </c>
      <c r="J42" s="30" t="s">
        <v>421</v>
      </c>
    </row>
  </sheetData>
  <mergeCells count="22">
    <mergeCell ref="A2:J2"/>
    <mergeCell ref="A3:H3"/>
    <mergeCell ref="A7:A9"/>
    <mergeCell ref="A10:A15"/>
    <mergeCell ref="A16:A18"/>
    <mergeCell ref="A19:A23"/>
    <mergeCell ref="A24:A26"/>
    <mergeCell ref="A27:A30"/>
    <mergeCell ref="A31:A33"/>
    <mergeCell ref="A34:A36"/>
    <mergeCell ref="A37:A39"/>
    <mergeCell ref="A40:A42"/>
    <mergeCell ref="B7:B9"/>
    <mergeCell ref="B10:B15"/>
    <mergeCell ref="B16:B18"/>
    <mergeCell ref="B19:B23"/>
    <mergeCell ref="B24:B26"/>
    <mergeCell ref="B27:B30"/>
    <mergeCell ref="B31:B33"/>
    <mergeCell ref="B34:B36"/>
    <mergeCell ref="B37:B39"/>
    <mergeCell ref="B40:B42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LCYH</cp:lastModifiedBy>
  <dcterms:created xsi:type="dcterms:W3CDTF">2025-02-06T07:09:00Z</dcterms:created>
  <dcterms:modified xsi:type="dcterms:W3CDTF">2025-03-24T07:06:54Z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1A00A4DA7E8945B8BBD59C1948F9F40C</vt:lpwstr>
  </property>
  <property fmtid="{D5CDD505-2E9C-101B-9397-08002B2CF9AE}" pid="3" name="KSOProductBuildVer">
    <vt:lpwstr>2052-12.1.0.20305</vt:lpwstr>
  </property>
</Properties>
</file>