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activeTab="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<sst xmlns="http://schemas.openxmlformats.org/spreadsheetml/2006/main" count="1062" uniqueCount="407">
  <si>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</si>
  <si>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</si>
  <si>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</si>
  <si>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</si>
  <si>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</si>
  <si>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</si>
  <si>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</si>
  <si>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</si>
  <si>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</si>
  <si>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</si>
  <si>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</si>
  <si>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</si>
  <si>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</si>
  <si>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</si>
  <si>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</si>
  <si>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</si>
  <si>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</si>
  <si>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</si>
  <si>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</si>
  <si>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</si>
  <si>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</si>
  <si>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</si>
  <si>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</si>
  <si>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</si>
  <si>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</si>
  <si>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</si>
  <si>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</si>
  <si>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</si>
  <si>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</si>
  <si>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</si>
  <si>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</si>
  <si>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</si>
  <si>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</si>
  <si>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</si>
  <si>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</si>
  <si>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</si>
  <si>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</si>
  <si>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</si>
  <si>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</si>
  <si>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</si>
  <si>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</si>
  <si>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</si>
  <si>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</si>
  <si>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</si>
  <si>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</si>
  <si>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</si>
  <si>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</si>
  <si>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</si>
  <si>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</si>
  <si>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</si>
  <si>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</si>
  <si>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</si>
  <si>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</si>
  <si>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</si>
  <si>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</si>
  <si>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</si>
  <si>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</si>
  <si>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</si>
  <si>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</si>
  <si>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</si>
  <si>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</si>
  <si>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</si>
  <si>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</si>
  <si>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</si>
  <si>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</si>
  <si>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</si>
  <si>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</si>
  <si>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</si>
  <si>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</si>
  <si>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131012</t>
  </si>
  <si>
    <t>寻甸回族彝族自治县七星镇卫生院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</si>
  <si>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</si>
  <si>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</si>
  <si>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</si>
  <si>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</si>
  <si>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</si>
  <si>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</si>
  <si>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</si>
  <si>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</si>
  <si>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</si>
  <si>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</si>
  <si>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</si>
  <si>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</si>
  <si>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</si>
  <si>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</si>
  <si>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</si>
  <si>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</si>
  <si>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</si>
  <si>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</si>
  <si>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</si>
  <si>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</si>
  <si>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</si>
  <si>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</si>
  <si>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</si>
  <si>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</si>
  <si>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</si>
  <si>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</si>
  <si>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</si>
  <si>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</si>
  <si>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</si>
  <si>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</si>
  <si>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</si>
  <si>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</si>
  <si>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</si>
  <si>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</si>
  <si>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</si>
  <si>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</si>
  <si>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</si>
  <si>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</si>
  <si>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</si>
  <si>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</si>
  <si>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</si>
  <si>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</si>
  <si>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</si>
  <si>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</si>
  <si>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</si>
  <si>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</si>
  <si>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</si>
  <si>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</si>
  <si>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</si>
  <si>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</si>
  <si>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</si>
  <si>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</si>
  <si>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</si>
  <si>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</si>
  <si>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</si>
  <si>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</si>
  <si>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</si>
  <si>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</si>
  <si>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</si>
  <si>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</si>
  <si>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</si>
  <si>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</si>
  <si>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</si>
  <si>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</si>
  <si>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</si>
  <si>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</si>
  <si>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</si>
  <si>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</si>
  <si>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</si>
  <si>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</si>
  <si>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</si>
  <si>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</si>
  <si>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</si>
  <si>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</si>
  <si>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</si>
  <si>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</si>
  <si>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</si>
  <si>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</si>
  <si>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</si>
  <si>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</si>
  <si>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</si>
  <si>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</si>
  <si>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</si>
  <si>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</si>
  <si>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</si>
  <si>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</si>
  <si>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</si>
  <si>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</si>
  <si>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</si>
  <si>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</si>
  <si>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</si>
  <si>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</si>
  <si>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</si>
  <si>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</si>
  <si>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</si>
  <si>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</si>
  <si>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</si>
  <si>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</si>
  <si>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</si>
  <si>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</si>
  <si>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</si>
  <si>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</si>
  <si>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</si>
  <si>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</si>
  <si>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</si>
  <si>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</si>
  <si>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</si>
  <si>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</si>
  <si>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说明：寻甸回族彝族自治县七星镇卫生院本年度无三公经费预算，此表为空。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</si>
  <si>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</si>
  <si>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</si>
  <si>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</si>
  <si>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</si>
  <si>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</si>
  <si>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</si>
  <si>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</si>
  <si>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</si>
  <si>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</si>
  <si>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</si>
  <si>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</si>
  <si>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</si>
  <si>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</si>
  <si>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</si>
  <si>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</si>
  <si>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</si>
  <si>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</si>
  <si>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</si>
  <si>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</si>
  <si>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寻甸回族彝族自治县卫生健康局</t>
  </si>
  <si>
    <t>530129210000000004747</t>
  </si>
  <si>
    <t>事业人员支出工资</t>
  </si>
  <si>
    <t>30101</t>
  </si>
  <si>
    <t>基本工资</t>
  </si>
  <si>
    <t>30102</t>
  </si>
  <si>
    <t>津贴补贴</t>
  </si>
  <si>
    <t>30107</t>
  </si>
  <si>
    <t>绩效工资</t>
  </si>
  <si>
    <t>530129210000000004748</t>
  </si>
  <si>
    <t>社会保障缴费</t>
  </si>
  <si>
    <t>30108</t>
  </si>
  <si>
    <t>机关事业单位基本养老保险缴费</t>
  </si>
  <si>
    <t>30110</t>
  </si>
  <si>
    <t>职工基本医疗保险缴费</t>
  </si>
  <si>
    <t>30111</t>
  </si>
  <si>
    <t>公务员医疗补助缴费</t>
  </si>
  <si>
    <t>30112</t>
  </si>
  <si>
    <t>其他社会保障缴费</t>
  </si>
  <si>
    <t>530129210000000004749</t>
  </si>
  <si>
    <t>30113</t>
  </si>
  <si>
    <t>530129231100001423617</t>
  </si>
  <si>
    <t>事业人员绩效奖励</t>
  </si>
  <si>
    <t>530129231100001423618</t>
  </si>
  <si>
    <t>遗属补助</t>
  </si>
  <si>
    <t>30305</t>
  </si>
  <si>
    <t>生活补助</t>
  </si>
  <si>
    <t>530129241100002354484</t>
  </si>
  <si>
    <t>预算05-1表</t>
  </si>
  <si>
    <t>项目分类</t>
  </si>
  <si>
    <t>项目单位</t>
  </si>
  <si>
    <t>经济科目编码</t>
  </si>
  <si>
    <t>经济科目名称</t>
  </si>
  <si>
    <t>本年拨款</t>
  </si>
  <si>
    <t>其中：本次下达</t>
  </si>
  <si>
    <t>民生类</t>
  </si>
  <si>
    <t>530129241100003038687</t>
  </si>
  <si>
    <t>寻卫通202441号预拨2024年基本公共卫生服务项目中央资金</t>
  </si>
  <si>
    <t>30226</t>
  </si>
  <si>
    <t>劳务费</t>
  </si>
  <si>
    <t>530129241100003130614</t>
  </si>
  <si>
    <t>2024年寻甸县卫生监督协管服务预拨经费</t>
  </si>
  <si>
    <t>30218</t>
  </si>
  <si>
    <t>专用材料费</t>
  </si>
  <si>
    <t>事业发展类</t>
  </si>
  <si>
    <t>530129241100002941903</t>
  </si>
  <si>
    <t>寻卫监【2024】1号2023年寻甸县卫生监督协管服务剩余资金</t>
  </si>
  <si>
    <t>530129251100004010562</t>
  </si>
  <si>
    <t>寻财社〔2024〕122号2024年重点人群家庭医生签约省级结算补助资金</t>
  </si>
  <si>
    <t>530129251100004010732</t>
  </si>
  <si>
    <t>寻财社2024年90号第一批医疗卫生事业高质量发展三年行动计划乡镇卫生院提质建设项目维修资金</t>
  </si>
  <si>
    <t>30213</t>
  </si>
  <si>
    <t>维修（护）费</t>
  </si>
  <si>
    <t>530129251100004010762</t>
  </si>
  <si>
    <t>寻财社2024年90号第一批医疗卫生事业高质量发展三年行动计划乡镇卫生院提质建设项目设备资金</t>
  </si>
  <si>
    <t>31003</t>
  </si>
  <si>
    <t>专用设备购置</t>
  </si>
  <si>
    <t>预算05-2表</t>
  </si>
  <si>
    <t>项目年度绩效目标</t>
  </si>
  <si>
    <t>一级指标</t>
  </si>
  <si>
    <t>二级指标</t>
  </si>
  <si>
    <t>三级指标</t>
  </si>
  <si>
    <t>指标性质</t>
  </si>
  <si>
    <t>指标值</t>
  </si>
  <si>
    <t>度量单位</t>
  </si>
  <si>
    <t>指标属性</t>
  </si>
  <si>
    <t>指标内容</t>
  </si>
  <si>
    <t xml:space="preserve">"""1.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县区结合实际扩大签约服务重点人群或慢病管理范围。""																		
"						
</t>
  </si>
  <si>
    <t>产出指标</t>
  </si>
  <si>
    <t>数量指标</t>
  </si>
  <si>
    <t>重点监测对象签约率</t>
  </si>
  <si>
    <t>&gt;=</t>
  </si>
  <si>
    <t>95</t>
  </si>
  <si>
    <t>年</t>
  </si>
  <si>
    <t>定性指标</t>
  </si>
  <si>
    <t xml:space="preserve">"2024年基本公共卫生服务指标
"
</t>
  </si>
  <si>
    <t>脱贫人口和重点签约对象受益人数（人）</t>
  </si>
  <si>
    <t>34817</t>
  </si>
  <si>
    <t>人</t>
  </si>
  <si>
    <t>定量指标</t>
  </si>
  <si>
    <t>质量指标</t>
  </si>
  <si>
    <t>已签约高血压、糖尿病患者规范管理率</t>
  </si>
  <si>
    <t>90</t>
  </si>
  <si>
    <t>%</t>
  </si>
  <si>
    <t>时效指标</t>
  </si>
  <si>
    <t>服务团队考核兑付及时率</t>
  </si>
  <si>
    <t>100</t>
  </si>
  <si>
    <t>效益指标</t>
  </si>
  <si>
    <t>社会效益</t>
  </si>
  <si>
    <t>已脱贫人口和农村低收入人群家庭医生签约服务制度知晓率</t>
  </si>
  <si>
    <t>85</t>
  </si>
  <si>
    <t>满意度指标</t>
  </si>
  <si>
    <t>服务对象满意度</t>
  </si>
  <si>
    <t>签约对象满意度</t>
  </si>
  <si>
    <t>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</si>
  <si>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</si>
  <si>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2024年基本公共卫生服务指标</t>
  </si>
  <si>
    <t>7岁以下儿童健康管理率</t>
  </si>
  <si>
    <t xml:space="preserve">2024年基本公共卫生服务指标
</t>
  </si>
  <si>
    <t>孕产妇系统管理率</t>
  </si>
  <si>
    <t xml:space="preserve">2024年基本公共卫生服务指标
</t>
  </si>
  <si>
    <t>3岁以下儿童系统管理率</t>
  </si>
  <si>
    <t>80</t>
  </si>
  <si>
    <t>老年人中医药健康管理率</t>
  </si>
  <si>
    <t>70</t>
  </si>
  <si>
    <t>肺结核患者管理率</t>
  </si>
  <si>
    <t>社区在册居家严重精神障碍患者健康管理率</t>
  </si>
  <si>
    <t>儿童中医药健康管理率</t>
  </si>
  <si>
    <t>77</t>
  </si>
  <si>
    <t>居民规范化电子健康档案覆盖率</t>
  </si>
  <si>
    <t>62</t>
  </si>
  <si>
    <t>高血压患者基层规范管理服务率</t>
  </si>
  <si>
    <t>2型糖尿病患者基层规范管理服务率</t>
  </si>
  <si>
    <t>65岁以上老年人城乡社区规范健康管理服务率</t>
  </si>
  <si>
    <t>传染病和突发公共卫生时间报告率</t>
  </si>
  <si>
    <t>城乡居民公共卫生差距</t>
  </si>
  <si>
    <t>=</t>
  </si>
  <si>
    <t xml:space="preserve">不断缩小										不断完成					</t>
  </si>
  <si>
    <t>居民健康素养水平</t>
  </si>
  <si>
    <t>不断提高</t>
  </si>
  <si>
    <t>城乡居民对基本公共卫生服务满意度</t>
  </si>
  <si>
    <t xml:space="preserve">"1.实施乡镇卫生院提质建设、个标准化慢性病诊疗专科；
2.引导和鼓励符合条件的乡村医生积极参加执业（助理）医师资格培训及考试，提升乡村医生执业（助理）医师占比；
3.开展以慢性病诊疗、中医药服务、急诊急救和基本医疗卫生服务技能为重点，覆盖乡镇卫生院、卫生技术人员和村卫生室乡村医生的全员培训；
4.持续提升基层医疗卫生机构防病治病及健康管理能力。"						
</t>
  </si>
  <si>
    <t>基层心脑血管救治站建设数量</t>
  </si>
  <si>
    <t>1.0</t>
  </si>
  <si>
    <t>个</t>
  </si>
  <si>
    <t xml:space="preserve">"2024年第一批医疗卫生事业高质量发展三年行动计划资金
"
</t>
  </si>
  <si>
    <t>心脑血管救治站建设单位与县级医院转诊绿色通道建立率</t>
  </si>
  <si>
    <t>心脑血管救治站建设单位危急重症识别及紧急救治能力</t>
  </si>
  <si>
    <t>逐步提升</t>
  </si>
  <si>
    <t xml:space="preserve">2024年第一批医疗卫生事业高质量发展三年行动计划资金
</t>
  </si>
  <si>
    <t>患者满意度</t>
  </si>
  <si>
    <t xml:space="preserve">"1.免费向城乡居民提供基本公共卫生服务，促进基本公共卫生服务均等化。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3.严格按照《云南省卫生健康委 云南省财政厅关于做好2023年基本公共卫生服务项目工作的通知》（云卫基层发〔2023〕5号）要求，扎实开展基本公共卫生服务工作。"						
</t>
  </si>
  <si>
    <t>卫生监督协管服务对象</t>
  </si>
  <si>
    <t>30</t>
  </si>
  <si>
    <t>户</t>
  </si>
  <si>
    <t xml:space="preserve">"按照《国家基本公共卫生服务规范（第三版）》规范开展
"
</t>
  </si>
  <si>
    <t>现巡查次数</t>
  </si>
  <si>
    <t>120</t>
  </si>
  <si>
    <t>次</t>
  </si>
  <si>
    <t>不断缩小</t>
  </si>
  <si>
    <t>可持续影响</t>
  </si>
  <si>
    <t>基本公共卫生服务水平</t>
  </si>
  <si>
    <t>预算06表</t>
  </si>
  <si>
    <t>政府性基金预算支出预算表</t>
  </si>
  <si>
    <t>单位名称：昆明市发展和改革委员会</t>
  </si>
  <si>
    <t>政府性基金预算支出</t>
  </si>
  <si>
    <t>说明：寻甸回族彝族自治县七星镇卫生院本年度无政府性基金预算支出,此表为空。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</si>
  <si>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</si>
  <si>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</si>
  <si>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</si>
  <si>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</si>
  <si>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</si>
  <si>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</si>
  <si>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</si>
  <si>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</si>
  <si>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</si>
  <si>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</si>
  <si>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</si>
  <si>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</si>
  <si>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说明：寻甸回族彝族自治县七星镇卫生院本年度无部门政府采购预算，此表为空。</t>
  </si>
  <si>
    <t>预算08表</t>
  </si>
  <si>
    <t>政府购买服务项目</t>
  </si>
  <si>
    <t>政府购买服务指导性目录代码</t>
  </si>
  <si>
    <t>基本支出/项目支出</t>
  </si>
  <si>
    <t>所属服务类别</t>
  </si>
  <si>
    <t>所属服务领域</t>
  </si>
  <si>
    <t>购买内容简述</t>
  </si>
  <si>
    <t>说明：寻甸回族彝族自治县七星镇卫生院本年度无部门政府购买服务预算，此表为空。</t>
  </si>
  <si>
    <t>预算09-1表</t>
  </si>
  <si>
    <t>单位名称（项目）</t>
  </si>
  <si>
    <t>地区</t>
  </si>
  <si>
    <t>仁德</t>
  </si>
  <si>
    <t>塘子</t>
  </si>
  <si>
    <t>七星</t>
  </si>
  <si>
    <t>河口</t>
  </si>
  <si>
    <t>功山</t>
  </si>
  <si>
    <t>金所</t>
  </si>
  <si>
    <t>羊街</t>
  </si>
  <si>
    <t>先锋</t>
  </si>
  <si>
    <t>六哨</t>
  </si>
  <si>
    <t>柯渡</t>
  </si>
  <si>
    <t>鸡街</t>
  </si>
  <si>
    <t>倘甸</t>
  </si>
  <si>
    <t>凤合</t>
  </si>
  <si>
    <t>联合</t>
  </si>
  <si>
    <t>金源</t>
  </si>
  <si>
    <t>甸沙</t>
  </si>
  <si>
    <t>说明：寻甸回族彝族自治县七星镇卫生院本年度无县对下转移支付预算，此表为空。</t>
  </si>
  <si>
    <t>预算09-2表</t>
  </si>
  <si>
    <t xml:space="preserve">预算10表
</t>
  </si>
  <si>
    <t>资产类别</t>
  </si>
  <si>
    <t>资产分类代码.名称</t>
  </si>
  <si>
    <t>资产名称</t>
  </si>
  <si>
    <t>计量单位</t>
  </si>
  <si>
    <t>财政部门批复数（元）</t>
  </si>
  <si>
    <t>单价</t>
  </si>
  <si>
    <t>金额</t>
  </si>
  <si>
    <t>说明：寻甸回族彝族自治县七星镇卫生院本年度无新增资产配置，此表为空。</t>
  </si>
  <si>
    <t>预算11表</t>
  </si>
  <si>
    <t>上级补助</t>
  </si>
  <si>
    <t>说明：寻甸回族彝族自治县七星镇卫生院本年度无上级转移支付补助项目支出预算，此表为空。</t>
  </si>
  <si>
    <t>预算12表</t>
  </si>
  <si>
    <t>项目级次</t>
  </si>
  <si>
    <t>312 民生类</t>
  </si>
  <si>
    <t>寻卫通（2024）41号预拨2024年基本公共卫生服务项目中央资金</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</si>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</sst>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4"/>
      <color theme="1"/>
      <name val="宋体"/>
      <charset val="134"/>
    </font>
    <font>
      <sz val="14"/>
      <color rgb="FFFF0000"/>
      <name val="宋体"/>
      <charset val="134"/>
    </font>
    <font>
      <sz val="10"/>
      <color rgb="FF000000"/>
      <name val="Arial"/>
      <charset val="134"/>
    </font>
    <font>
      <b/>
      <sz val="23.95"/>
      <color rgb="FF000000"/>
      <name val="宋体"/>
      <charset val="134"/>
    </font>
    <font>
      <sz val="10"/>
      <name val="宋体"/>
      <charset val="134"/>
    </font>
    <font>
      <b/>
      <sz val="22"/>
      <color rgb="FF000000"/>
      <name val="宋体"/>
      <charset val="134"/>
    </font>
    <font>
      <sz val="9"/>
      <name val="宋体"/>
      <charset val="134"/>
    </font>
    <font>
      <sz val="10"/>
      <color rgb="FFFFFFFF"/>
      <name val="宋体"/>
      <charset val="134"/>
    </font>
    <font>
      <b/>
      <sz val="21"/>
      <color rgb="FF000000"/>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2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2" applyNumberFormat="0" applyFill="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7" fillId="0" borderId="0" applyNumberFormat="0" applyFill="0" applyBorder="0" applyAlignment="0" applyProtection="0">
      <alignment vertical="center"/>
    </xf>
    <xf numFmtId="0" fontId="28" fillId="5" borderId="24" applyNumberFormat="0" applyAlignment="0" applyProtection="0">
      <alignment vertical="center"/>
    </xf>
    <xf numFmtId="0" fontId="29" fillId="6" borderId="25" applyNumberFormat="0" applyAlignment="0" applyProtection="0">
      <alignment vertical="center"/>
    </xf>
    <xf numFmtId="0" fontId="30" fillId="6" borderId="24" applyNumberFormat="0" applyAlignment="0" applyProtection="0">
      <alignment vertical="center"/>
    </xf>
    <xf numFmtId="0" fontId="31" fillId="7" borderId="26" applyNumberFormat="0" applyAlignment="0" applyProtection="0">
      <alignment vertical="center"/>
    </xf>
    <xf numFmtId="0" fontId="32" fillId="0" borderId="27" applyNumberFormat="0" applyFill="0" applyAlignment="0" applyProtection="0">
      <alignment vertical="center"/>
    </xf>
    <xf numFmtId="0" fontId="33" fillId="0" borderId="28"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12" fillId="0" borderId="0">
      <alignment vertical="top"/>
      <protection locked="0"/>
    </xf>
    <xf numFmtId="0" fontId="16" fillId="0" borderId="0">
      <alignment vertical="center"/>
    </xf>
    <xf numFmtId="0" fontId="10" fillId="0" borderId="0"/>
  </cellStyleXfs>
  <cellXfs count="232">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4" fontId="2" fillId="0" borderId="7" xfId="0" applyNumberFormat="1" applyFont="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57" applyFont="1" applyFill="1" applyBorder="1" applyAlignment="1" applyProtection="1">
      <alignment horizontal="left" vertical="center"/>
    </xf>
    <xf numFmtId="0" fontId="7" fillId="0" borderId="0" xfId="57" applyFont="1" applyFill="1" applyBorder="1" applyAlignment="1" applyProtection="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8" fillId="0" borderId="0" xfId="0" applyFont="1" applyBorder="1" applyAlignment="1" applyProtection="1">
      <alignment vertical="top"/>
      <protection locked="0"/>
    </xf>
    <xf numFmtId="0" fontId="8" fillId="0" borderId="0" xfId="0" applyFont="1" applyBorder="1" applyAlignment="1">
      <alignment vertical="top"/>
    </xf>
    <xf numFmtId="0" fontId="9" fillId="2" borderId="0"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10" fillId="0" borderId="0" xfId="57" applyFont="1" applyFill="1" applyBorder="1" applyAlignment="1" applyProtection="1">
      <alignment horizontal="left"/>
    </xf>
    <xf numFmtId="0" fontId="10" fillId="0" borderId="0" xfId="59" applyFill="1" applyAlignment="1">
      <alignment vertical="center"/>
    </xf>
    <xf numFmtId="0" fontId="2" fillId="2" borderId="0" xfId="0" applyFont="1" applyFill="1" applyBorder="1" applyAlignment="1" applyProtection="1">
      <alignment horizontal="right" vertical="center" wrapText="1"/>
      <protection locked="0"/>
    </xf>
    <xf numFmtId="0" fontId="11"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8" xfId="0" applyFont="1" applyBorder="1" applyAlignment="1">
      <alignment horizontal="left" vertical="center" wrapText="1"/>
    </xf>
    <xf numFmtId="0" fontId="2" fillId="2" borderId="8" xfId="0" applyFont="1" applyFill="1" applyBorder="1" applyAlignment="1" applyProtection="1">
      <alignment horizontal="left" vertical="center" wrapText="1"/>
      <protection locked="0"/>
    </xf>
    <xf numFmtId="0" fontId="2" fillId="0" borderId="9" xfId="0" applyFont="1" applyBorder="1" applyAlignment="1">
      <alignment horizontal="left" vertical="center" wrapText="1"/>
    </xf>
    <xf numFmtId="0" fontId="10" fillId="0" borderId="0" xfId="57" applyFont="1" applyFill="1" applyAlignment="1" applyProtection="1">
      <alignment horizontal="left"/>
    </xf>
    <xf numFmtId="0" fontId="12" fillId="0" borderId="0" xfId="57" applyFont="1" applyFill="1" applyBorder="1" applyAlignment="1" applyProtection="1">
      <alignment vertical="top"/>
      <protection locked="0"/>
    </xf>
    <xf numFmtId="0" fontId="1" fillId="0" borderId="0" xfId="0" applyFont="1" applyBorder="1" applyAlignment="1">
      <alignment horizontal="right" vertical="center"/>
    </xf>
    <xf numFmtId="0" fontId="11"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0" xfId="0" applyFont="1" applyBorder="1" applyAlignment="1">
      <alignment horizontal="center" vertical="center" wrapText="1"/>
    </xf>
    <xf numFmtId="0" fontId="10" fillId="3" borderId="11" xfId="58"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pplyProtection="1">
      <alignment horizontal="center" vertical="center"/>
      <protection locked="0"/>
    </xf>
    <xf numFmtId="178" fontId="5" fillId="0" borderId="12" xfId="0" applyNumberFormat="1" applyFont="1" applyBorder="1" applyAlignment="1">
      <alignment horizontal="right" vertical="center"/>
    </xf>
    <xf numFmtId="178" fontId="5" fillId="0" borderId="13" xfId="0" applyNumberFormat="1" applyFont="1" applyBorder="1" applyAlignment="1">
      <alignment horizontal="right" vertical="center"/>
    </xf>
    <xf numFmtId="0" fontId="10" fillId="3" borderId="13" xfId="58" applyFont="1" applyFill="1"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178" fontId="5" fillId="0" borderId="14" xfId="0" applyNumberFormat="1" applyFont="1" applyBorder="1" applyAlignment="1">
      <alignment horizontal="right"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5" xfId="0" applyFont="1" applyBorder="1" applyAlignment="1" applyProtection="1">
      <alignment horizontal="center" vertical="center"/>
      <protection locked="0"/>
    </xf>
    <xf numFmtId="0" fontId="4" fillId="0" borderId="15"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0" borderId="17" xfId="0" applyFont="1" applyBorder="1" applyAlignment="1" applyProtection="1">
      <alignment horizontal="center" vertical="center"/>
      <protection locked="0"/>
    </xf>
    <xf numFmtId="0" fontId="4" fillId="0" borderId="17" xfId="0" applyFont="1" applyBorder="1" applyAlignment="1">
      <alignment horizontal="center" vertical="center" wrapText="1"/>
    </xf>
    <xf numFmtId="0" fontId="2" fillId="0" borderId="6" xfId="0" applyFont="1" applyBorder="1" applyAlignment="1">
      <alignment horizontal="left" vertical="center" wrapText="1"/>
    </xf>
    <xf numFmtId="0" fontId="2" fillId="0" borderId="17" xfId="0" applyFont="1" applyBorder="1" applyAlignment="1" applyProtection="1">
      <alignment horizontal="left" vertical="center"/>
      <protection locked="0"/>
    </xf>
    <xf numFmtId="0" fontId="2" fillId="0" borderId="17" xfId="0" applyFont="1" applyBorder="1" applyAlignment="1">
      <alignment horizontal="left" vertical="center" wrapText="1"/>
    </xf>
    <xf numFmtId="0" fontId="2" fillId="0" borderId="18" xfId="0" applyFont="1" applyBorder="1" applyAlignment="1">
      <alignment horizontal="center" vertical="center"/>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xf>
    <xf numFmtId="0" fontId="10" fillId="0" borderId="0" xfId="57" applyFont="1" applyFill="1" applyAlignment="1" applyProtection="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9"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2" fillId="2" borderId="17"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7" xfId="0" applyNumberFormat="1" applyFont="1" applyBorder="1" applyAlignment="1">
      <alignment horizontal="right" vertical="center"/>
    </xf>
    <xf numFmtId="0" fontId="2" fillId="2" borderId="17"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1"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10" fillId="0" borderId="0" xfId="57" applyNumberFormat="1" applyFont="1" applyFill="1" applyAlignment="1" applyProtection="1"/>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pplyProtection="1">
      <alignment horizontal="center" vertical="center" wrapText="1"/>
      <protection locked="0"/>
    </xf>
    <xf numFmtId="0" fontId="4" fillId="0" borderId="17"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8" fillId="2" borderId="7" xfId="0" applyFont="1" applyFill="1" applyBorder="1" applyAlignment="1" applyProtection="1">
      <alignment vertical="top" wrapText="1"/>
      <protection locked="0"/>
    </xf>
    <xf numFmtId="0" fontId="16" fillId="0" borderId="0" xfId="57" applyFont="1" applyFill="1" applyAlignment="1" applyProtection="1">
      <alignment horizont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8" fillId="2" borderId="0" xfId="0" applyFont="1" applyFill="1" applyBorder="1" applyAlignment="1">
      <alignment horizontal="left" vertical="center"/>
    </xf>
    <xf numFmtId="0" fontId="17" fillId="0" borderId="7" xfId="0" applyFont="1" applyBorder="1" applyAlignment="1" applyProtection="1">
      <alignment horizontal="center" vertical="center" wrapText="1"/>
      <protection locked="0"/>
    </xf>
    <xf numFmtId="0" fontId="17"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8" fillId="0" borderId="7" xfId="0" applyFont="1" applyBorder="1" applyAlignment="1">
      <alignment horizontal="center" vertical="center"/>
    </xf>
    <xf numFmtId="0" fontId="18" fillId="0" borderId="7" xfId="0" applyFont="1" applyBorder="1" applyAlignment="1" applyProtection="1">
      <alignment horizontal="center" vertical="center" wrapText="1"/>
      <protection locked="0"/>
    </xf>
    <xf numFmtId="178" fontId="19" fillId="0" borderId="7" xfId="0" applyNumberFormat="1" applyFont="1" applyFill="1" applyBorder="1" applyAlignment="1">
      <alignment horizontal="right" vertical="center"/>
    </xf>
    <xf numFmtId="0" fontId="17" fillId="2" borderId="1"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2"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178" fontId="5" fillId="0" borderId="8" xfId="0" applyNumberFormat="1" applyFont="1" applyFill="1" applyBorder="1" applyAlignment="1">
      <alignment horizontal="right" vertical="center"/>
    </xf>
    <xf numFmtId="178" fontId="5" fillId="0" borderId="8" xfId="54" applyFont="1" applyBorder="1">
      <alignment horizontal="right" vertical="center"/>
    </xf>
    <xf numFmtId="178" fontId="5" fillId="0" borderId="4" xfId="54" applyFont="1" applyBorder="1">
      <alignment horizontal="right" vertical="center"/>
    </xf>
    <xf numFmtId="0" fontId="0" fillId="0" borderId="20" xfId="0" applyFont="1" applyBorder="1"/>
    <xf numFmtId="0" fontId="2" fillId="2" borderId="7" xfId="0" applyFont="1" applyFill="1" applyBorder="1" applyAlignment="1" applyProtection="1">
      <alignment horizontal="left" vertical="center" wrapText="1" indent="1"/>
      <protection locked="0"/>
    </xf>
    <xf numFmtId="0" fontId="8" fillId="0" borderId="7" xfId="0" applyFont="1" applyFill="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2" fillId="2" borderId="17"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6" xfId="58"/>
    <cellStyle name="常规 5"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41" customWidth="1"/>
  </cols>
  <sheetData>
    <row r="1" customHeight="1" spans="1:4">
      <c r="A1" s="1"/>
      <c r="B1" s="1"/>
      <c r="C1" s="1"/>
      <c r="D1" s="1"/>
    </row>
    <row r="2" ht="15" customHeight="1" spans="1:4">
      <c r="A2" s="49"/>
      <c r="B2" s="49"/>
      <c r="C2" s="49"/>
      <c r="D2" s="69" t="s">
        <v>0</v>
      </c>
    </row>
    <row r="3" ht="41.25" customHeight="1" spans="1:1">
      <c r="A3" s="44" t="str">
        <f>"2025"&amp;"年部门财务收支预算总表"</f>
        <v>2025年部门财务收支预算总表</v>
      </c>
    </row>
    <row r="4" ht="17.25" customHeight="1" spans="1:4">
      <c r="A4" s="47" t="str">
        <f>"单位名称："&amp;"寻甸回族彝族自治县七星镇卫生院"</f>
        <v>单位名称：寻甸回族彝族自治县七星镇卫生院</v>
      </c>
      <c r="B4" s="191"/>
      <c r="D4" s="168" t="s">
        <v>1</v>
      </c>
    </row>
    <row r="5" ht="23.25" customHeight="1" spans="1:4">
      <c r="A5" s="192" t="s">
        <v>2</v>
      </c>
      <c r="B5" s="193"/>
      <c r="C5" s="192" t="s">
        <v>3</v>
      </c>
      <c r="D5" s="193"/>
    </row>
    <row r="6" ht="24" customHeight="1" spans="1:4">
      <c r="A6" s="192" t="s">
        <v>4</v>
      </c>
      <c r="B6" s="192" t="s">
        <v>5</v>
      </c>
      <c r="C6" s="192" t="s">
        <v>6</v>
      </c>
      <c r="D6" s="192" t="s">
        <v>5</v>
      </c>
    </row>
    <row r="7" ht="17.25" customHeight="1" spans="1:4">
      <c r="A7" s="194" t="s">
        <v>7</v>
      </c>
      <c r="B7" s="166">
        <v>4718757.64</v>
      </c>
      <c r="C7" s="194" t="s">
        <v>8</v>
      </c>
      <c r="D7" s="166"/>
    </row>
    <row r="8" ht="17.25" customHeight="1" spans="1:4">
      <c r="A8" s="194" t="s">
        <v>9</v>
      </c>
      <c r="B8" s="166"/>
      <c r="C8" s="194" t="s">
        <v>10</v>
      </c>
      <c r="D8" s="166"/>
    </row>
    <row r="9" ht="17.25" customHeight="1" spans="1:4">
      <c r="A9" s="194" t="s">
        <v>11</v>
      </c>
      <c r="B9" s="166"/>
      <c r="C9" s="231" t="s">
        <v>12</v>
      </c>
      <c r="D9" s="166"/>
    </row>
    <row r="10" ht="17.25" customHeight="1" spans="1:4">
      <c r="A10" s="194" t="s">
        <v>13</v>
      </c>
      <c r="B10" s="166"/>
      <c r="C10" s="231" t="s">
        <v>14</v>
      </c>
      <c r="D10" s="166"/>
    </row>
    <row r="11" ht="17.25" customHeight="1" spans="1:4">
      <c r="A11" s="194" t="s">
        <v>15</v>
      </c>
      <c r="B11" s="166"/>
      <c r="C11" s="231" t="s">
        <v>16</v>
      </c>
      <c r="D11" s="166"/>
    </row>
    <row r="12" ht="17.25" customHeight="1" spans="1:4">
      <c r="A12" s="194" t="s">
        <v>17</v>
      </c>
      <c r="B12" s="166"/>
      <c r="C12" s="231" t="s">
        <v>18</v>
      </c>
      <c r="D12" s="166"/>
    </row>
    <row r="13" ht="17.25" customHeight="1" spans="1:4">
      <c r="A13" s="194" t="s">
        <v>19</v>
      </c>
      <c r="B13" s="166"/>
      <c r="C13" s="33" t="s">
        <v>20</v>
      </c>
      <c r="D13" s="166"/>
    </row>
    <row r="14" ht="17.25" customHeight="1" spans="1:4">
      <c r="A14" s="194" t="s">
        <v>21</v>
      </c>
      <c r="B14" s="166"/>
      <c r="C14" s="33" t="s">
        <v>22</v>
      </c>
      <c r="D14" s="166">
        <v>432775.05</v>
      </c>
    </row>
    <row r="15" ht="17.25" customHeight="1" spans="1:4">
      <c r="A15" s="194" t="s">
        <v>23</v>
      </c>
      <c r="B15" s="166"/>
      <c r="C15" s="33" t="s">
        <v>24</v>
      </c>
      <c r="D15" s="166">
        <v>3965109.31</v>
      </c>
    </row>
    <row r="16" ht="17.25" customHeight="1" spans="1:4">
      <c r="A16" s="194" t="s">
        <v>25</v>
      </c>
      <c r="B16" s="167"/>
      <c r="C16" s="33" t="s">
        <v>26</v>
      </c>
      <c r="D16" s="166"/>
    </row>
    <row r="17" ht="17.25" customHeight="1" spans="1:4">
      <c r="A17" s="195"/>
      <c r="B17" s="166"/>
      <c r="C17" s="33" t="s">
        <v>27</v>
      </c>
      <c r="D17" s="166"/>
    </row>
    <row r="18" ht="17.25" customHeight="1" spans="1:4">
      <c r="A18" s="196"/>
      <c r="B18" s="166"/>
      <c r="C18" s="33" t="s">
        <v>28</v>
      </c>
      <c r="D18" s="166"/>
    </row>
    <row r="19" ht="17.25" customHeight="1" spans="1:4">
      <c r="A19" s="196"/>
      <c r="B19" s="166"/>
      <c r="C19" s="33" t="s">
        <v>29</v>
      </c>
      <c r="D19" s="166"/>
    </row>
    <row r="20" ht="17.25" customHeight="1" spans="1:4">
      <c r="A20" s="196"/>
      <c r="B20" s="166"/>
      <c r="C20" s="33" t="s">
        <v>30</v>
      </c>
      <c r="D20" s="166"/>
    </row>
    <row r="21" ht="17.25" customHeight="1" spans="1:4">
      <c r="A21" s="196"/>
      <c r="B21" s="166"/>
      <c r="C21" s="33" t="s">
        <v>31</v>
      </c>
      <c r="D21" s="166"/>
    </row>
    <row r="22" ht="17.25" customHeight="1" spans="1:4">
      <c r="A22" s="196"/>
      <c r="B22" s="166"/>
      <c r="C22" s="33" t="s">
        <v>32</v>
      </c>
      <c r="D22" s="166"/>
    </row>
    <row r="23" ht="17.25" customHeight="1" spans="1:4">
      <c r="A23" s="196"/>
      <c r="B23" s="166"/>
      <c r="C23" s="33" t="s">
        <v>33</v>
      </c>
      <c r="D23" s="166"/>
    </row>
    <row r="24" ht="17.25" customHeight="1" spans="1:4">
      <c r="A24" s="196"/>
      <c r="B24" s="166"/>
      <c r="C24" s="33" t="s">
        <v>34</v>
      </c>
      <c r="D24" s="166"/>
    </row>
    <row r="25" ht="17.25" customHeight="1" spans="1:4">
      <c r="A25" s="196"/>
      <c r="B25" s="166"/>
      <c r="C25" s="33" t="s">
        <v>35</v>
      </c>
      <c r="D25" s="166">
        <v>320873.28</v>
      </c>
    </row>
    <row r="26" ht="17.25" customHeight="1" spans="1:4">
      <c r="A26" s="196"/>
      <c r="B26" s="166"/>
      <c r="C26" s="33" t="s">
        <v>36</v>
      </c>
      <c r="D26" s="166"/>
    </row>
    <row r="27" ht="17.25" customHeight="1" spans="1:4">
      <c r="A27" s="196"/>
      <c r="B27" s="166"/>
      <c r="C27" s="195" t="s">
        <v>37</v>
      </c>
      <c r="D27" s="166"/>
    </row>
    <row r="28" ht="17.25" customHeight="1" spans="1:4">
      <c r="A28" s="196"/>
      <c r="B28" s="166"/>
      <c r="C28" s="33" t="s">
        <v>38</v>
      </c>
      <c r="D28" s="166"/>
    </row>
    <row r="29" ht="16.5" customHeight="1" spans="1:4">
      <c r="A29" s="196"/>
      <c r="B29" s="166"/>
      <c r="C29" s="33" t="s">
        <v>39</v>
      </c>
      <c r="D29" s="166"/>
    </row>
    <row r="30" ht="16.5" customHeight="1" spans="1:4">
      <c r="A30" s="196"/>
      <c r="B30" s="166"/>
      <c r="C30" s="195" t="s">
        <v>40</v>
      </c>
      <c r="D30" s="166"/>
    </row>
    <row r="31" ht="17.25" customHeight="1" spans="1:4">
      <c r="A31" s="196"/>
      <c r="B31" s="166"/>
      <c r="C31" s="195" t="s">
        <v>41</v>
      </c>
      <c r="D31" s="166"/>
    </row>
    <row r="32" ht="17.25" customHeight="1" spans="1:4">
      <c r="A32" s="196"/>
      <c r="B32" s="166"/>
      <c r="C32" s="33" t="s">
        <v>42</v>
      </c>
      <c r="D32" s="166"/>
    </row>
    <row r="33" ht="16.5" customHeight="1" spans="1:4">
      <c r="A33" s="196" t="s">
        <v>43</v>
      </c>
      <c r="B33" s="166">
        <v>4718757.64</v>
      </c>
      <c r="C33" s="196" t="s">
        <v>44</v>
      </c>
      <c r="D33" s="166">
        <v>4718757.64</v>
      </c>
    </row>
    <row r="34" ht="16.5" customHeight="1" spans="1:4">
      <c r="A34" s="195" t="s">
        <v>45</v>
      </c>
      <c r="B34" s="166"/>
      <c r="C34" s="195" t="s">
        <v>46</v>
      </c>
      <c r="D34" s="166"/>
    </row>
    <row r="35" ht="16.5" customHeight="1" spans="1:4">
      <c r="A35" s="33" t="s">
        <v>47</v>
      </c>
      <c r="B35" s="167"/>
      <c r="C35" s="33" t="s">
        <v>47</v>
      </c>
      <c r="D35" s="167"/>
    </row>
    <row r="36" ht="16.5" customHeight="1" spans="1:4">
      <c r="A36" s="33" t="s">
        <v>48</v>
      </c>
      <c r="B36" s="167"/>
      <c r="C36" s="33" t="s">
        <v>49</v>
      </c>
      <c r="D36" s="167"/>
    </row>
    <row r="37" ht="16.5" customHeight="1" spans="1:4">
      <c r="A37" s="197" t="s">
        <v>50</v>
      </c>
      <c r="B37" s="166">
        <v>4718757.64</v>
      </c>
      <c r="C37" s="197" t="s">
        <v>51</v>
      </c>
      <c r="D37" s="166">
        <v>4718757.64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2" sqref="D2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39">
        <v>1</v>
      </c>
      <c r="B2" s="140">
        <v>0</v>
      </c>
      <c r="C2" s="139">
        <v>1</v>
      </c>
      <c r="D2" s="141"/>
      <c r="E2" s="141"/>
      <c r="F2" s="138" t="s">
        <v>341</v>
      </c>
    </row>
    <row r="3" ht="42" customHeight="1" spans="1:6">
      <c r="A3" s="142" t="str">
        <f>"2025"&amp;"年部门政府性基金预算支出预算表"</f>
        <v>2025年部门政府性基金预算支出预算表</v>
      </c>
      <c r="B3" s="142" t="s">
        <v>342</v>
      </c>
      <c r="C3" s="143"/>
      <c r="D3" s="144"/>
      <c r="E3" s="144"/>
      <c r="F3" s="144"/>
    </row>
    <row r="4" ht="13.5" customHeight="1" spans="1:6">
      <c r="A4" s="5" t="str">
        <f>"单位名称："&amp;"寻甸回族彝族自治县七星镇卫生院"</f>
        <v>单位名称：寻甸回族彝族自治县七星镇卫生院</v>
      </c>
      <c r="B4" s="5" t="s">
        <v>343</v>
      </c>
      <c r="C4" s="139"/>
      <c r="D4" s="141"/>
      <c r="E4" s="141"/>
      <c r="F4" s="138" t="s">
        <v>1</v>
      </c>
    </row>
    <row r="5" ht="19.5" customHeight="1" spans="1:6">
      <c r="A5" s="145" t="s">
        <v>182</v>
      </c>
      <c r="B5" s="146" t="s">
        <v>72</v>
      </c>
      <c r="C5" s="145" t="s">
        <v>73</v>
      </c>
      <c r="D5" s="11" t="s">
        <v>344</v>
      </c>
      <c r="E5" s="12"/>
      <c r="F5" s="13"/>
    </row>
    <row r="6" ht="18.75" customHeight="1" spans="1:6">
      <c r="A6" s="147"/>
      <c r="B6" s="148"/>
      <c r="C6" s="147"/>
      <c r="D6" s="16" t="s">
        <v>55</v>
      </c>
      <c r="E6" s="11" t="s">
        <v>75</v>
      </c>
      <c r="F6" s="16" t="s">
        <v>76</v>
      </c>
    </row>
    <row r="7" ht="18.75" customHeight="1" spans="1:6">
      <c r="A7" s="73">
        <v>1</v>
      </c>
      <c r="B7" s="149" t="s">
        <v>83</v>
      </c>
      <c r="C7" s="73">
        <v>3</v>
      </c>
      <c r="D7" s="150">
        <v>4</v>
      </c>
      <c r="E7" s="150">
        <v>5</v>
      </c>
      <c r="F7" s="150">
        <v>6</v>
      </c>
    </row>
    <row r="8" ht="21" customHeight="1" spans="1:6">
      <c r="A8" s="21"/>
      <c r="B8" s="21"/>
      <c r="C8" s="21"/>
      <c r="D8" s="99"/>
      <c r="E8" s="99"/>
      <c r="F8" s="99"/>
    </row>
    <row r="9" ht="21" customHeight="1" spans="1:6">
      <c r="A9" s="21"/>
      <c r="B9" s="21"/>
      <c r="C9" s="21"/>
      <c r="D9" s="99"/>
      <c r="E9" s="99"/>
      <c r="F9" s="99"/>
    </row>
    <row r="10" ht="18.75" customHeight="1" spans="1:6">
      <c r="A10" s="151" t="s">
        <v>171</v>
      </c>
      <c r="B10" s="151" t="s">
        <v>171</v>
      </c>
      <c r="C10" s="152" t="s">
        <v>171</v>
      </c>
      <c r="D10" s="99"/>
      <c r="E10" s="99"/>
      <c r="F10" s="99"/>
    </row>
    <row r="11" customHeight="1" spans="2:5">
      <c r="B11" s="153" t="s">
        <v>345</v>
      </c>
      <c r="C11" s="153"/>
      <c r="D11" s="153"/>
      <c r="E11" s="153"/>
    </row>
  </sheetData>
  <mergeCells count="8">
    <mergeCell ref="A3:F3"/>
    <mergeCell ref="A4:C4"/>
    <mergeCell ref="D5:F5"/>
    <mergeCell ref="A10:C10"/>
    <mergeCell ref="B11:E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I17" sqref="I17"/>
    </sheetView>
  </sheetViews>
  <sheetFormatPr defaultColWidth="9.14166666666667" defaultRowHeight="14.25" customHeight="1"/>
  <cols>
    <col min="1" max="1" width="32.575" customWidth="1"/>
    <col min="2" max="2" width="23.5" customWidth="1"/>
    <col min="3" max="3" width="34.25" customWidth="1"/>
    <col min="4" max="4" width="14.75" customWidth="1"/>
    <col min="5" max="5" width="20.375" customWidth="1"/>
    <col min="6" max="6" width="7.70833333333333" customWidth="1"/>
    <col min="7" max="7" width="11.1416666666667" customWidth="1"/>
    <col min="8" max="8" width="13.2833333333333" customWidth="1"/>
    <col min="9" max="9" width="12" customWidth="1"/>
    <col min="10" max="10" width="13.25" customWidth="1"/>
    <col min="11" max="11" width="12.875" customWidth="1"/>
    <col min="12"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103"/>
      <c r="C2" s="103"/>
      <c r="R2" s="3"/>
      <c r="S2" s="3" t="s">
        <v>346</v>
      </c>
    </row>
    <row r="3" ht="41.25" customHeight="1" spans="1:19">
      <c r="A3" s="83" t="str">
        <f>"2025"&amp;"年部门政府采购预算表"</f>
        <v>2025年部门政府采购预算表</v>
      </c>
      <c r="B3" s="71"/>
      <c r="C3" s="71"/>
      <c r="D3" s="4"/>
      <c r="E3" s="4"/>
      <c r="F3" s="4"/>
      <c r="G3" s="4"/>
      <c r="H3" s="4"/>
      <c r="I3" s="4"/>
      <c r="J3" s="4"/>
      <c r="K3" s="4"/>
      <c r="L3" s="4"/>
      <c r="M3" s="71"/>
      <c r="N3" s="4"/>
      <c r="O3" s="4"/>
      <c r="P3" s="71"/>
      <c r="Q3" s="4"/>
      <c r="R3" s="71"/>
      <c r="S3" s="71"/>
    </row>
    <row r="4" ht="18.75" customHeight="1" spans="1:19">
      <c r="A4" s="131" t="str">
        <f>"单位名称："&amp;"寻甸回族彝族自治县七星镇卫生院"</f>
        <v>单位名称：寻甸回族彝族自治县七星镇卫生院</v>
      </c>
      <c r="B4" s="105"/>
      <c r="C4" s="105"/>
      <c r="D4" s="7"/>
      <c r="E4" s="7"/>
      <c r="F4" s="7"/>
      <c r="G4" s="7"/>
      <c r="H4" s="7"/>
      <c r="I4" s="7"/>
      <c r="J4" s="7"/>
      <c r="K4" s="7"/>
      <c r="L4" s="7"/>
      <c r="R4" s="8"/>
      <c r="S4" s="138" t="s">
        <v>1</v>
      </c>
    </row>
    <row r="5" ht="15.75" customHeight="1" spans="1:19">
      <c r="A5" s="10" t="s">
        <v>181</v>
      </c>
      <c r="B5" s="106" t="s">
        <v>182</v>
      </c>
      <c r="C5" s="106" t="s">
        <v>347</v>
      </c>
      <c r="D5" s="107" t="s">
        <v>348</v>
      </c>
      <c r="E5" s="107" t="s">
        <v>349</v>
      </c>
      <c r="F5" s="107" t="s">
        <v>350</v>
      </c>
      <c r="G5" s="107" t="s">
        <v>351</v>
      </c>
      <c r="H5" s="107" t="s">
        <v>352</v>
      </c>
      <c r="I5" s="121" t="s">
        <v>189</v>
      </c>
      <c r="J5" s="121"/>
      <c r="K5" s="121"/>
      <c r="L5" s="121"/>
      <c r="M5" s="122"/>
      <c r="N5" s="121"/>
      <c r="O5" s="121"/>
      <c r="P5" s="100"/>
      <c r="Q5" s="121"/>
      <c r="R5" s="122"/>
      <c r="S5" s="101"/>
    </row>
    <row r="6" ht="17.25" customHeight="1" spans="1:19">
      <c r="A6" s="15"/>
      <c r="B6" s="108"/>
      <c r="C6" s="108"/>
      <c r="D6" s="109"/>
      <c r="E6" s="109"/>
      <c r="F6" s="109"/>
      <c r="G6" s="109"/>
      <c r="H6" s="109"/>
      <c r="I6" s="109" t="s">
        <v>55</v>
      </c>
      <c r="J6" s="109" t="s">
        <v>58</v>
      </c>
      <c r="K6" s="109" t="s">
        <v>353</v>
      </c>
      <c r="L6" s="109" t="s">
        <v>354</v>
      </c>
      <c r="M6" s="123" t="s">
        <v>355</v>
      </c>
      <c r="N6" s="124" t="s">
        <v>356</v>
      </c>
      <c r="O6" s="124"/>
      <c r="P6" s="129"/>
      <c r="Q6" s="124"/>
      <c r="R6" s="130"/>
      <c r="S6" s="110"/>
    </row>
    <row r="7" ht="54" customHeight="1" spans="1:19">
      <c r="A7" s="18"/>
      <c r="B7" s="110"/>
      <c r="C7" s="110"/>
      <c r="D7" s="111"/>
      <c r="E7" s="111"/>
      <c r="F7" s="111"/>
      <c r="G7" s="111"/>
      <c r="H7" s="111"/>
      <c r="I7" s="111"/>
      <c r="J7" s="111" t="s">
        <v>57</v>
      </c>
      <c r="K7" s="111"/>
      <c r="L7" s="111"/>
      <c r="M7" s="125"/>
      <c r="N7" s="111" t="s">
        <v>57</v>
      </c>
      <c r="O7" s="111" t="s">
        <v>64</v>
      </c>
      <c r="P7" s="110" t="s">
        <v>65</v>
      </c>
      <c r="Q7" s="111" t="s">
        <v>66</v>
      </c>
      <c r="R7" s="125" t="s">
        <v>67</v>
      </c>
      <c r="S7" s="110" t="s">
        <v>68</v>
      </c>
    </row>
    <row r="8" ht="18" customHeight="1" spans="1:19">
      <c r="A8" s="132">
        <v>1</v>
      </c>
      <c r="B8" s="132" t="s">
        <v>83</v>
      </c>
      <c r="C8" s="133">
        <v>3</v>
      </c>
      <c r="D8" s="133">
        <v>4</v>
      </c>
      <c r="E8" s="132">
        <v>5</v>
      </c>
      <c r="F8" s="132">
        <v>6</v>
      </c>
      <c r="G8" s="132">
        <v>7</v>
      </c>
      <c r="H8" s="132">
        <v>8</v>
      </c>
      <c r="I8" s="132">
        <v>9</v>
      </c>
      <c r="J8" s="132">
        <v>10</v>
      </c>
      <c r="K8" s="132">
        <v>11</v>
      </c>
      <c r="L8" s="132">
        <v>12</v>
      </c>
      <c r="M8" s="132">
        <v>13</v>
      </c>
      <c r="N8" s="132">
        <v>14</v>
      </c>
      <c r="O8" s="132">
        <v>15</v>
      </c>
      <c r="P8" s="132">
        <v>16</v>
      </c>
      <c r="Q8" s="132">
        <v>17</v>
      </c>
      <c r="R8" s="132">
        <v>18</v>
      </c>
      <c r="S8" s="132">
        <v>19</v>
      </c>
    </row>
    <row r="9" ht="21" customHeight="1" spans="1:19">
      <c r="A9" s="112"/>
      <c r="B9" s="113"/>
      <c r="C9" s="113"/>
      <c r="D9" s="114"/>
      <c r="E9" s="114"/>
      <c r="F9" s="114"/>
      <c r="G9" s="134"/>
      <c r="H9" s="99"/>
      <c r="I9" s="99"/>
      <c r="J9" s="99"/>
      <c r="K9" s="99"/>
      <c r="L9" s="99"/>
      <c r="M9" s="99"/>
      <c r="N9" s="99"/>
      <c r="O9" s="99"/>
      <c r="P9" s="99"/>
      <c r="Q9" s="99"/>
      <c r="R9" s="99"/>
      <c r="S9" s="99"/>
    </row>
    <row r="10" ht="21" customHeight="1" spans="1:19">
      <c r="A10" s="115" t="s">
        <v>171</v>
      </c>
      <c r="B10" s="116"/>
      <c r="C10" s="116"/>
      <c r="D10" s="117"/>
      <c r="E10" s="117"/>
      <c r="F10" s="117"/>
      <c r="G10" s="135"/>
      <c r="H10" s="99"/>
      <c r="I10" s="99"/>
      <c r="J10" s="99"/>
      <c r="K10" s="99"/>
      <c r="L10" s="99"/>
      <c r="M10" s="99"/>
      <c r="N10" s="99"/>
      <c r="O10" s="99"/>
      <c r="P10" s="99"/>
      <c r="Q10" s="99"/>
      <c r="R10" s="99"/>
      <c r="S10" s="99"/>
    </row>
    <row r="11" ht="21" customHeight="1" spans="1:19">
      <c r="A11" s="131" t="s">
        <v>357</v>
      </c>
      <c r="B11" s="5"/>
      <c r="C11" s="5"/>
      <c r="D11" s="131"/>
      <c r="E11" s="131"/>
      <c r="F11" s="131"/>
      <c r="G11" s="136"/>
      <c r="H11" s="137"/>
      <c r="I11" s="137"/>
      <c r="J11" s="137"/>
      <c r="K11" s="137"/>
      <c r="L11" s="137"/>
      <c r="M11" s="137"/>
      <c r="N11" s="137"/>
      <c r="O11" s="137"/>
      <c r="P11" s="137"/>
      <c r="Q11" s="137"/>
      <c r="R11" s="137"/>
      <c r="S11" s="137"/>
    </row>
    <row r="12" customHeight="1" spans="3:5">
      <c r="C12" s="118" t="s">
        <v>358</v>
      </c>
      <c r="D12" s="118"/>
      <c r="E12" s="118"/>
    </row>
  </sheetData>
  <mergeCells count="20">
    <mergeCell ref="A3:S3"/>
    <mergeCell ref="A4:H4"/>
    <mergeCell ref="I5:S5"/>
    <mergeCell ref="N6:S6"/>
    <mergeCell ref="A10:G10"/>
    <mergeCell ref="A11:S11"/>
    <mergeCell ref="C12:E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O23" sqref="O23"/>
    </sheetView>
  </sheetViews>
  <sheetFormatPr defaultColWidth="9.14166666666667" defaultRowHeight="14.25" customHeight="1"/>
  <cols>
    <col min="1" max="1" width="15.5" customWidth="1"/>
    <col min="2" max="2" width="11.25" customWidth="1"/>
    <col min="3" max="3" width="9.875" customWidth="1"/>
    <col min="4" max="4" width="14.625" customWidth="1"/>
    <col min="5" max="5" width="18.125" customWidth="1"/>
    <col min="6" max="6" width="16.5" customWidth="1"/>
    <col min="7" max="8" width="14" customWidth="1"/>
    <col min="9" max="9" width="13.75" customWidth="1"/>
    <col min="10" max="10" width="11.625" customWidth="1"/>
    <col min="11" max="11" width="9.625" customWidth="1"/>
    <col min="12" max="12" width="10" customWidth="1"/>
    <col min="13" max="13" width="9.125" customWidth="1"/>
    <col min="14" max="14" width="7.75" customWidth="1"/>
    <col min="15" max="15" width="10.875" customWidth="1"/>
    <col min="16" max="16" width="10.125" customWidth="1"/>
    <col min="17" max="17" width="9.125" customWidth="1"/>
    <col min="18"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87"/>
      <c r="B2" s="103"/>
      <c r="C2" s="103"/>
      <c r="D2" s="103"/>
      <c r="E2" s="103"/>
      <c r="F2" s="103"/>
      <c r="G2" s="103"/>
      <c r="H2" s="87"/>
      <c r="I2" s="87"/>
      <c r="J2" s="87"/>
      <c r="K2" s="87"/>
      <c r="L2" s="87"/>
      <c r="M2" s="87"/>
      <c r="N2" s="119"/>
      <c r="O2" s="87"/>
      <c r="P2" s="87"/>
      <c r="Q2" s="103"/>
      <c r="R2" s="87"/>
      <c r="S2" s="127"/>
      <c r="T2" s="127" t="s">
        <v>359</v>
      </c>
    </row>
    <row r="3" ht="41.25" customHeight="1" spans="1:20">
      <c r="A3" s="83" t="str">
        <f>"2025"&amp;"年部门政府购买服务预算表"</f>
        <v>2025年部门政府购买服务预算表</v>
      </c>
      <c r="B3" s="71"/>
      <c r="C3" s="71"/>
      <c r="D3" s="71"/>
      <c r="E3" s="71"/>
      <c r="F3" s="71"/>
      <c r="G3" s="71"/>
      <c r="H3" s="104"/>
      <c r="I3" s="104"/>
      <c r="J3" s="104"/>
      <c r="K3" s="104"/>
      <c r="L3" s="104"/>
      <c r="M3" s="104"/>
      <c r="N3" s="120"/>
      <c r="O3" s="104"/>
      <c r="P3" s="104"/>
      <c r="Q3" s="71"/>
      <c r="R3" s="104"/>
      <c r="S3" s="120"/>
      <c r="T3" s="71"/>
    </row>
    <row r="4" ht="22.5" customHeight="1" spans="1:20">
      <c r="A4" s="84" t="str">
        <f>"单位名称："&amp;"寻甸回族彝族自治县七星镇卫生院"</f>
        <v>单位名称：寻甸回族彝族自治县七星镇卫生院</v>
      </c>
      <c r="B4" s="105"/>
      <c r="C4" s="105"/>
      <c r="D4" s="105"/>
      <c r="E4" s="105"/>
      <c r="F4" s="105"/>
      <c r="G4" s="105"/>
      <c r="H4" s="85"/>
      <c r="I4" s="85"/>
      <c r="J4" s="85"/>
      <c r="K4" s="85"/>
      <c r="L4" s="85"/>
      <c r="M4" s="85"/>
      <c r="N4" s="119"/>
      <c r="O4" s="87"/>
      <c r="P4" s="87"/>
      <c r="Q4" s="103"/>
      <c r="R4" s="87"/>
      <c r="S4" s="128"/>
      <c r="T4" s="127" t="s">
        <v>1</v>
      </c>
    </row>
    <row r="5" ht="24" customHeight="1" spans="1:20">
      <c r="A5" s="10" t="s">
        <v>181</v>
      </c>
      <c r="B5" s="106" t="s">
        <v>182</v>
      </c>
      <c r="C5" s="106" t="s">
        <v>347</v>
      </c>
      <c r="D5" s="106" t="s">
        <v>360</v>
      </c>
      <c r="E5" s="106" t="s">
        <v>361</v>
      </c>
      <c r="F5" s="106" t="s">
        <v>362</v>
      </c>
      <c r="G5" s="106" t="s">
        <v>363</v>
      </c>
      <c r="H5" s="107" t="s">
        <v>364</v>
      </c>
      <c r="I5" s="107" t="s">
        <v>365</v>
      </c>
      <c r="J5" s="121" t="s">
        <v>189</v>
      </c>
      <c r="K5" s="121"/>
      <c r="L5" s="121"/>
      <c r="M5" s="121"/>
      <c r="N5" s="122"/>
      <c r="O5" s="121"/>
      <c r="P5" s="121"/>
      <c r="Q5" s="100"/>
      <c r="R5" s="121"/>
      <c r="S5" s="122"/>
      <c r="T5" s="101"/>
    </row>
    <row r="6" ht="24" customHeight="1" spans="1:20">
      <c r="A6" s="15"/>
      <c r="B6" s="108"/>
      <c r="C6" s="108"/>
      <c r="D6" s="108"/>
      <c r="E6" s="108"/>
      <c r="F6" s="108"/>
      <c r="G6" s="108"/>
      <c r="H6" s="109"/>
      <c r="I6" s="109"/>
      <c r="J6" s="109" t="s">
        <v>55</v>
      </c>
      <c r="K6" s="109" t="s">
        <v>58</v>
      </c>
      <c r="L6" s="109" t="s">
        <v>353</v>
      </c>
      <c r="M6" s="109" t="s">
        <v>354</v>
      </c>
      <c r="N6" s="123" t="s">
        <v>355</v>
      </c>
      <c r="O6" s="124" t="s">
        <v>356</v>
      </c>
      <c r="P6" s="124"/>
      <c r="Q6" s="129"/>
      <c r="R6" s="124"/>
      <c r="S6" s="130"/>
      <c r="T6" s="110"/>
    </row>
    <row r="7" ht="54" customHeight="1" spans="1:20">
      <c r="A7" s="18"/>
      <c r="B7" s="110"/>
      <c r="C7" s="110"/>
      <c r="D7" s="110"/>
      <c r="E7" s="110"/>
      <c r="F7" s="110"/>
      <c r="G7" s="110"/>
      <c r="H7" s="111"/>
      <c r="I7" s="111"/>
      <c r="J7" s="111"/>
      <c r="K7" s="111" t="s">
        <v>57</v>
      </c>
      <c r="L7" s="111"/>
      <c r="M7" s="111"/>
      <c r="N7" s="125"/>
      <c r="O7" s="111" t="s">
        <v>57</v>
      </c>
      <c r="P7" s="111" t="s">
        <v>64</v>
      </c>
      <c r="Q7" s="110" t="s">
        <v>65</v>
      </c>
      <c r="R7" s="111" t="s">
        <v>66</v>
      </c>
      <c r="S7" s="125" t="s">
        <v>67</v>
      </c>
      <c r="T7" s="110" t="s">
        <v>68</v>
      </c>
    </row>
    <row r="8" ht="17.25" customHeight="1" spans="1:20">
      <c r="A8" s="19">
        <v>1</v>
      </c>
      <c r="B8" s="110">
        <v>2</v>
      </c>
      <c r="C8" s="19">
        <v>3</v>
      </c>
      <c r="D8" s="19">
        <v>4</v>
      </c>
      <c r="E8" s="110">
        <v>5</v>
      </c>
      <c r="F8" s="19">
        <v>6</v>
      </c>
      <c r="G8" s="19">
        <v>7</v>
      </c>
      <c r="H8" s="110">
        <v>8</v>
      </c>
      <c r="I8" s="19">
        <v>9</v>
      </c>
      <c r="J8" s="19">
        <v>10</v>
      </c>
      <c r="K8" s="110">
        <v>11</v>
      </c>
      <c r="L8" s="19">
        <v>12</v>
      </c>
      <c r="M8" s="19">
        <v>13</v>
      </c>
      <c r="N8" s="110">
        <v>14</v>
      </c>
      <c r="O8" s="19">
        <v>15</v>
      </c>
      <c r="P8" s="19">
        <v>16</v>
      </c>
      <c r="Q8" s="110">
        <v>17</v>
      </c>
      <c r="R8" s="19">
        <v>18</v>
      </c>
      <c r="S8" s="19">
        <v>19</v>
      </c>
      <c r="T8" s="19">
        <v>20</v>
      </c>
    </row>
    <row r="9" ht="21" customHeight="1" spans="1:20">
      <c r="A9" s="112"/>
      <c r="B9" s="113"/>
      <c r="C9" s="113"/>
      <c r="D9" s="113"/>
      <c r="E9" s="113"/>
      <c r="F9" s="113"/>
      <c r="G9" s="113"/>
      <c r="H9" s="114"/>
      <c r="I9" s="114"/>
      <c r="J9" s="99"/>
      <c r="K9" s="99"/>
      <c r="L9" s="99"/>
      <c r="M9" s="99"/>
      <c r="N9" s="99"/>
      <c r="O9" s="99"/>
      <c r="P9" s="99"/>
      <c r="Q9" s="99"/>
      <c r="R9" s="99"/>
      <c r="S9" s="99"/>
      <c r="T9" s="99"/>
    </row>
    <row r="10" ht="21" customHeight="1" spans="1:20">
      <c r="A10" s="115" t="s">
        <v>171</v>
      </c>
      <c r="B10" s="116"/>
      <c r="C10" s="116"/>
      <c r="D10" s="116"/>
      <c r="E10" s="116"/>
      <c r="F10" s="116"/>
      <c r="G10" s="116"/>
      <c r="H10" s="117"/>
      <c r="I10" s="126"/>
      <c r="J10" s="99"/>
      <c r="K10" s="99"/>
      <c r="L10" s="99"/>
      <c r="M10" s="99"/>
      <c r="N10" s="99"/>
      <c r="O10" s="99"/>
      <c r="P10" s="99"/>
      <c r="Q10" s="99"/>
      <c r="R10" s="99"/>
      <c r="S10" s="99"/>
      <c r="T10" s="99"/>
    </row>
    <row r="11" customHeight="1" spans="4:7">
      <c r="D11" s="118" t="s">
        <v>366</v>
      </c>
      <c r="E11" s="118"/>
      <c r="F11" s="118"/>
      <c r="G11" s="118"/>
    </row>
  </sheetData>
  <mergeCells count="20">
    <mergeCell ref="A3:T3"/>
    <mergeCell ref="A4:I4"/>
    <mergeCell ref="J5:T5"/>
    <mergeCell ref="O6:T6"/>
    <mergeCell ref="A10:I10"/>
    <mergeCell ref="D11:G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O22" sqref="O22"/>
    </sheetView>
  </sheetViews>
  <sheetFormatPr defaultColWidth="9.14166666666667" defaultRowHeight="14.25" customHeight="1"/>
  <cols>
    <col min="1" max="1" width="26.625" customWidth="1"/>
    <col min="2" max="2" width="12" customWidth="1"/>
    <col min="3" max="3" width="12.375" customWidth="1"/>
    <col min="4" max="4" width="14.625" customWidth="1"/>
    <col min="5" max="5" width="12.25" customWidth="1"/>
    <col min="6" max="6" width="10.625" customWidth="1"/>
    <col min="7" max="7" width="9.125" customWidth="1"/>
    <col min="8" max="8" width="9.75" customWidth="1"/>
    <col min="9" max="9" width="9.375" customWidth="1"/>
    <col min="10" max="11" width="9" customWidth="1"/>
    <col min="12" max="12" width="7.625" customWidth="1"/>
    <col min="13" max="13" width="5.875" customWidth="1"/>
    <col min="14" max="14" width="7.125" customWidth="1"/>
    <col min="15" max="15" width="6.625" customWidth="1"/>
    <col min="16" max="16" width="6.25" customWidth="1"/>
    <col min="17" max="17" width="5.75" customWidth="1"/>
    <col min="18" max="18" width="7.75" customWidth="1"/>
    <col min="19" max="19" width="7.125" customWidth="1"/>
    <col min="20" max="20" width="5.875" customWidth="1"/>
    <col min="21" max="21" width="8.125" customWidth="1"/>
    <col min="22" max="22" width="6.25" customWidth="1"/>
    <col min="23" max="23" width="7.5" customWidth="1"/>
    <col min="24" max="24" width="8.3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82"/>
      <c r="W2" s="3"/>
      <c r="X2" s="3" t="s">
        <v>367</v>
      </c>
    </row>
    <row r="3" ht="41.25" customHeight="1" spans="1:24">
      <c r="A3" s="83"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71"/>
      <c r="X3" s="71"/>
    </row>
    <row r="4" ht="18" customHeight="1" spans="1:24">
      <c r="A4" s="84" t="str">
        <f>"单位名称："&amp;"寻甸回族彝族自治县七星镇卫生院"</f>
        <v>单位名称：寻甸回族彝族自治县七星镇卫生院</v>
      </c>
      <c r="B4" s="85"/>
      <c r="C4" s="85"/>
      <c r="D4" s="86"/>
      <c r="E4" s="87"/>
      <c r="F4" s="87"/>
      <c r="G4" s="87"/>
      <c r="H4" s="87"/>
      <c r="I4" s="87"/>
      <c r="W4" s="8"/>
      <c r="X4" s="8" t="s">
        <v>1</v>
      </c>
    </row>
    <row r="5" ht="19.5" customHeight="1" spans="1:24">
      <c r="A5" s="29" t="s">
        <v>368</v>
      </c>
      <c r="B5" s="11" t="s">
        <v>189</v>
      </c>
      <c r="C5" s="12"/>
      <c r="D5" s="12"/>
      <c r="E5" s="11" t="s">
        <v>369</v>
      </c>
      <c r="F5" s="12"/>
      <c r="G5" s="12"/>
      <c r="H5" s="12"/>
      <c r="I5" s="12"/>
      <c r="J5" s="12"/>
      <c r="K5" s="12"/>
      <c r="L5" s="12"/>
      <c r="M5" s="12"/>
      <c r="N5" s="12"/>
      <c r="O5" s="12"/>
      <c r="P5" s="12"/>
      <c r="Q5" s="12"/>
      <c r="R5" s="12"/>
      <c r="S5" s="12"/>
      <c r="T5" s="12"/>
      <c r="U5" s="12"/>
      <c r="V5" s="12"/>
      <c r="W5" s="100"/>
      <c r="X5" s="101"/>
    </row>
    <row r="6" ht="40.5" customHeight="1" spans="1:24">
      <c r="A6" s="19"/>
      <c r="B6" s="30" t="s">
        <v>55</v>
      </c>
      <c r="C6" s="10" t="s">
        <v>58</v>
      </c>
      <c r="D6" s="88" t="s">
        <v>353</v>
      </c>
      <c r="E6" s="89" t="s">
        <v>370</v>
      </c>
      <c r="F6" s="89" t="s">
        <v>371</v>
      </c>
      <c r="G6" s="89" t="s">
        <v>372</v>
      </c>
      <c r="H6" s="89" t="s">
        <v>373</v>
      </c>
      <c r="I6" s="89" t="s">
        <v>374</v>
      </c>
      <c r="J6" s="89" t="s">
        <v>375</v>
      </c>
      <c r="K6" s="95" t="s">
        <v>376</v>
      </c>
      <c r="L6" s="95" t="s">
        <v>377</v>
      </c>
      <c r="M6" s="95" t="s">
        <v>378</v>
      </c>
      <c r="N6" s="95" t="s">
        <v>379</v>
      </c>
      <c r="O6" s="95" t="s">
        <v>380</v>
      </c>
      <c r="P6" s="95" t="s">
        <v>381</v>
      </c>
      <c r="Q6" s="95" t="s">
        <v>382</v>
      </c>
      <c r="R6" s="95" t="s">
        <v>383</v>
      </c>
      <c r="S6" s="95" t="s">
        <v>384</v>
      </c>
      <c r="T6" s="95" t="s">
        <v>385</v>
      </c>
      <c r="U6" s="51"/>
      <c r="V6" s="51"/>
      <c r="W6" s="51"/>
      <c r="X6" s="102"/>
    </row>
    <row r="7" ht="19.5" customHeight="1" spans="1:24">
      <c r="A7" s="20">
        <v>1</v>
      </c>
      <c r="B7" s="90">
        <v>2</v>
      </c>
      <c r="C7" s="91">
        <v>3</v>
      </c>
      <c r="D7" s="91">
        <v>4</v>
      </c>
      <c r="E7" s="92">
        <v>5</v>
      </c>
      <c r="F7" s="91">
        <v>6</v>
      </c>
      <c r="G7" s="91">
        <v>7</v>
      </c>
      <c r="H7" s="91">
        <v>8</v>
      </c>
      <c r="I7" s="91">
        <v>9</v>
      </c>
      <c r="J7" s="96">
        <v>10</v>
      </c>
      <c r="K7" s="20">
        <v>11</v>
      </c>
      <c r="L7" s="97">
        <v>12</v>
      </c>
      <c r="M7" s="20">
        <v>13</v>
      </c>
      <c r="N7" s="20">
        <v>14</v>
      </c>
      <c r="O7" s="20">
        <v>15</v>
      </c>
      <c r="P7" s="97">
        <v>16</v>
      </c>
      <c r="Q7" s="20">
        <v>17</v>
      </c>
      <c r="R7" s="20">
        <v>18</v>
      </c>
      <c r="S7" s="20">
        <v>19</v>
      </c>
      <c r="T7" s="97">
        <v>20</v>
      </c>
      <c r="U7" s="97">
        <v>21</v>
      </c>
      <c r="V7" s="97">
        <v>22</v>
      </c>
      <c r="W7" s="39">
        <v>23</v>
      </c>
      <c r="X7" s="39">
        <v>24</v>
      </c>
    </row>
    <row r="8" ht="19.5" customHeight="1" spans="1:24">
      <c r="A8" s="31"/>
      <c r="B8" s="93"/>
      <c r="C8" s="94"/>
      <c r="D8" s="94"/>
      <c r="E8" s="94"/>
      <c r="F8" s="94"/>
      <c r="G8" s="94"/>
      <c r="H8" s="94"/>
      <c r="I8" s="94"/>
      <c r="J8" s="98"/>
      <c r="K8" s="99"/>
      <c r="L8" s="99"/>
      <c r="M8" s="99"/>
      <c r="N8" s="99"/>
      <c r="O8" s="99"/>
      <c r="P8" s="99"/>
      <c r="Q8" s="99"/>
      <c r="R8" s="99"/>
      <c r="S8" s="99"/>
      <c r="T8" s="99"/>
      <c r="U8" s="99"/>
      <c r="V8" s="99"/>
      <c r="W8" s="99"/>
      <c r="X8" s="99"/>
    </row>
    <row r="9" ht="19.5" customHeight="1" spans="1:24">
      <c r="A9" s="74"/>
      <c r="B9" s="93"/>
      <c r="C9" s="94"/>
      <c r="D9" s="94"/>
      <c r="E9" s="94"/>
      <c r="F9" s="94"/>
      <c r="G9" s="94"/>
      <c r="H9" s="94"/>
      <c r="I9" s="94"/>
      <c r="J9" s="98"/>
      <c r="K9" s="99"/>
      <c r="L9" s="99"/>
      <c r="M9" s="99"/>
      <c r="N9" s="99"/>
      <c r="O9" s="99"/>
      <c r="P9" s="99"/>
      <c r="Q9" s="99"/>
      <c r="R9" s="99"/>
      <c r="S9" s="99"/>
      <c r="T9" s="99"/>
      <c r="U9" s="99"/>
      <c r="V9" s="99"/>
      <c r="W9" s="99"/>
      <c r="X9" s="99"/>
    </row>
    <row r="10" customHeight="1" spans="2:9">
      <c r="B10" s="80" t="s">
        <v>386</v>
      </c>
      <c r="C10" s="80"/>
      <c r="D10" s="80"/>
      <c r="E10" s="80"/>
      <c r="F10" s="80"/>
      <c r="G10" s="80"/>
      <c r="H10" s="80"/>
      <c r="I10" s="80"/>
    </row>
  </sheetData>
  <mergeCells count="6">
    <mergeCell ref="A3:X3"/>
    <mergeCell ref="A4:I4"/>
    <mergeCell ref="B5:D5"/>
    <mergeCell ref="E5:X5"/>
    <mergeCell ref="B10:I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G26" sqref="G2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387</v>
      </c>
    </row>
    <row r="3" ht="41.25" customHeight="1" spans="1:10">
      <c r="A3" s="70" t="str">
        <f>"2025"&amp;"年县对下转移支付绩效目标表"</f>
        <v>2025年县对下转移支付绩效目标表</v>
      </c>
      <c r="B3" s="4"/>
      <c r="C3" s="4"/>
      <c r="D3" s="4"/>
      <c r="E3" s="4"/>
      <c r="F3" s="71"/>
      <c r="G3" s="4"/>
      <c r="H3" s="71"/>
      <c r="I3" s="71"/>
      <c r="J3" s="4"/>
    </row>
    <row r="4" ht="17.25" customHeight="1" spans="1:1">
      <c r="A4" s="5" t="str">
        <f>"单位名称："&amp;"寻甸回族彝族自治县七星镇卫生院"</f>
        <v>单位名称：寻甸回族彝族自治县七星镇卫生院</v>
      </c>
    </row>
    <row r="5" ht="44.25" customHeight="1" spans="1:10">
      <c r="A5" s="72" t="s">
        <v>368</v>
      </c>
      <c r="B5" s="72" t="s">
        <v>257</v>
      </c>
      <c r="C5" s="72" t="s">
        <v>258</v>
      </c>
      <c r="D5" s="72" t="s">
        <v>259</v>
      </c>
      <c r="E5" s="72" t="s">
        <v>260</v>
      </c>
      <c r="F5" s="73" t="s">
        <v>261</v>
      </c>
      <c r="G5" s="72" t="s">
        <v>262</v>
      </c>
      <c r="H5" s="73" t="s">
        <v>263</v>
      </c>
      <c r="I5" s="73" t="s">
        <v>264</v>
      </c>
      <c r="J5" s="72" t="s">
        <v>265</v>
      </c>
    </row>
    <row r="6" ht="14.25" customHeight="1" spans="1:10">
      <c r="A6" s="72">
        <v>1</v>
      </c>
      <c r="B6" s="72">
        <v>2</v>
      </c>
      <c r="C6" s="72">
        <v>3</v>
      </c>
      <c r="D6" s="72">
        <v>4</v>
      </c>
      <c r="E6" s="72">
        <v>5</v>
      </c>
      <c r="F6" s="73">
        <v>6</v>
      </c>
      <c r="G6" s="72">
        <v>7</v>
      </c>
      <c r="H6" s="73">
        <v>8</v>
      </c>
      <c r="I6" s="73">
        <v>9</v>
      </c>
      <c r="J6" s="72">
        <v>10</v>
      </c>
    </row>
    <row r="7" ht="42" customHeight="1" spans="1:10">
      <c r="A7" s="31"/>
      <c r="B7" s="74"/>
      <c r="C7" s="74"/>
      <c r="D7" s="74"/>
      <c r="E7" s="75"/>
      <c r="F7" s="76"/>
      <c r="G7" s="75"/>
      <c r="H7" s="76"/>
      <c r="I7" s="76"/>
      <c r="J7" s="75"/>
    </row>
    <row r="8" ht="42" customHeight="1" spans="1:10">
      <c r="A8" s="77"/>
      <c r="B8" s="78"/>
      <c r="C8" s="78"/>
      <c r="D8" s="78"/>
      <c r="E8" s="79"/>
      <c r="F8" s="21"/>
      <c r="G8" s="31"/>
      <c r="H8" s="21"/>
      <c r="I8" s="21"/>
      <c r="J8" s="31"/>
    </row>
    <row r="9" customHeight="1" spans="2:5">
      <c r="B9" s="80" t="s">
        <v>386</v>
      </c>
      <c r="C9" s="80"/>
      <c r="D9" s="80"/>
      <c r="E9" s="81"/>
    </row>
  </sheetData>
  <mergeCells count="3">
    <mergeCell ref="A3:J3"/>
    <mergeCell ref="A4:H4"/>
    <mergeCell ref="B9:D9"/>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37" sqref="C37"/>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41" t="s">
        <v>388</v>
      </c>
      <c r="B2" s="42"/>
      <c r="C2" s="42"/>
      <c r="D2" s="43"/>
      <c r="E2" s="43"/>
      <c r="F2" s="43"/>
      <c r="G2" s="42"/>
      <c r="H2" s="42"/>
      <c r="I2" s="43"/>
    </row>
    <row r="3" ht="41.25" customHeight="1" spans="1:9">
      <c r="A3" s="44" t="str">
        <f>"2025"&amp;"年新增资产配置表"</f>
        <v>2025年新增资产配置表</v>
      </c>
      <c r="B3" s="45"/>
      <c r="C3" s="45"/>
      <c r="D3" s="46"/>
      <c r="E3" s="46"/>
      <c r="F3" s="46"/>
      <c r="G3" s="45"/>
      <c r="H3" s="45"/>
      <c r="I3" s="46"/>
    </row>
    <row r="4" customHeight="1" spans="1:9">
      <c r="A4" s="47" t="str">
        <f>"单位名称："&amp;"寻甸回族彝族自治县七星镇卫生院"</f>
        <v>单位名称：寻甸回族彝族自治县七星镇卫生院</v>
      </c>
      <c r="B4" s="48"/>
      <c r="C4" s="48"/>
      <c r="D4" s="49"/>
      <c r="F4" s="46"/>
      <c r="G4" s="45"/>
      <c r="H4" s="45"/>
      <c r="I4" s="69" t="s">
        <v>1</v>
      </c>
    </row>
    <row r="5" ht="28.5" customHeight="1" spans="1:9">
      <c r="A5" s="50" t="s">
        <v>181</v>
      </c>
      <c r="B5" s="51" t="s">
        <v>182</v>
      </c>
      <c r="C5" s="52" t="s">
        <v>389</v>
      </c>
      <c r="D5" s="50" t="s">
        <v>390</v>
      </c>
      <c r="E5" s="50" t="s">
        <v>391</v>
      </c>
      <c r="F5" s="50" t="s">
        <v>392</v>
      </c>
      <c r="G5" s="51" t="s">
        <v>393</v>
      </c>
      <c r="H5" s="39"/>
      <c r="I5" s="50"/>
    </row>
    <row r="6" ht="21" customHeight="1" spans="1:9">
      <c r="A6" s="52"/>
      <c r="B6" s="53"/>
      <c r="C6" s="53"/>
      <c r="D6" s="54"/>
      <c r="E6" s="53"/>
      <c r="F6" s="53"/>
      <c r="G6" s="51" t="s">
        <v>351</v>
      </c>
      <c r="H6" s="51" t="s">
        <v>394</v>
      </c>
      <c r="I6" s="51" t="s">
        <v>395</v>
      </c>
    </row>
    <row r="7" ht="17.25" customHeight="1" spans="1:9">
      <c r="A7" s="55" t="s">
        <v>82</v>
      </c>
      <c r="B7" s="56"/>
      <c r="C7" s="57" t="s">
        <v>83</v>
      </c>
      <c r="D7" s="55" t="s">
        <v>167</v>
      </c>
      <c r="E7" s="58" t="s">
        <v>168</v>
      </c>
      <c r="F7" s="55" t="s">
        <v>169</v>
      </c>
      <c r="G7" s="57" t="s">
        <v>170</v>
      </c>
      <c r="H7" s="59" t="s">
        <v>84</v>
      </c>
      <c r="I7" s="58" t="s">
        <v>85</v>
      </c>
    </row>
    <row r="8" ht="19.5" customHeight="1" spans="1:9">
      <c r="A8" s="60"/>
      <c r="B8" s="33"/>
      <c r="C8" s="33"/>
      <c r="D8" s="31"/>
      <c r="E8" s="21"/>
      <c r="F8" s="59"/>
      <c r="G8" s="61"/>
      <c r="H8" s="62"/>
      <c r="I8" s="62"/>
    </row>
    <row r="9" ht="19.5" customHeight="1" spans="1:9">
      <c r="A9" s="63" t="s">
        <v>55</v>
      </c>
      <c r="B9" s="64"/>
      <c r="C9" s="64"/>
      <c r="D9" s="65"/>
      <c r="E9" s="66"/>
      <c r="F9" s="66"/>
      <c r="G9" s="61"/>
      <c r="H9" s="62"/>
      <c r="I9" s="62"/>
    </row>
    <row r="10" customHeight="1" spans="2:4">
      <c r="B10" s="67" t="s">
        <v>396</v>
      </c>
      <c r="C10" s="68"/>
      <c r="D10" s="68"/>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9" sqref="E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397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"单位名称："&amp;"寻甸回族彝族自治县七星镇卫生院"</f>
        <v>单位名称：寻甸回族彝族自治县七星镇卫生院</v>
      </c>
      <c r="B4" s="6"/>
      <c r="C4" s="6"/>
      <c r="D4" s="6"/>
      <c r="E4" s="6"/>
      <c r="F4" s="6"/>
      <c r="G4" s="6"/>
      <c r="H4" s="7"/>
      <c r="I4" s="7"/>
      <c r="J4" s="7"/>
      <c r="K4" s="8" t="s">
        <v>1</v>
      </c>
    </row>
    <row r="5" ht="21.75" customHeight="1" spans="1:11">
      <c r="A5" s="9" t="s">
        <v>228</v>
      </c>
      <c r="B5" s="9" t="s">
        <v>184</v>
      </c>
      <c r="C5" s="9" t="s">
        <v>229</v>
      </c>
      <c r="D5" s="10" t="s">
        <v>185</v>
      </c>
      <c r="E5" s="10" t="s">
        <v>186</v>
      </c>
      <c r="F5" s="10" t="s">
        <v>230</v>
      </c>
      <c r="G5" s="10" t="s">
        <v>231</v>
      </c>
      <c r="H5" s="29" t="s">
        <v>55</v>
      </c>
      <c r="I5" s="11" t="s">
        <v>398</v>
      </c>
      <c r="J5" s="12"/>
      <c r="K5" s="13"/>
    </row>
    <row r="6" ht="21.75" customHeight="1" spans="1:11">
      <c r="A6" s="14"/>
      <c r="B6" s="14"/>
      <c r="C6" s="14"/>
      <c r="D6" s="15"/>
      <c r="E6" s="15"/>
      <c r="F6" s="15"/>
      <c r="G6" s="15"/>
      <c r="H6" s="30"/>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9">
        <v>10</v>
      </c>
      <c r="K8" s="39">
        <v>11</v>
      </c>
    </row>
    <row r="9" ht="18.75" customHeight="1" spans="1:11">
      <c r="A9" s="31"/>
      <c r="B9" s="21"/>
      <c r="C9" s="31"/>
      <c r="D9" s="31"/>
      <c r="E9" s="31"/>
      <c r="F9" s="31"/>
      <c r="G9" s="31"/>
      <c r="H9" s="32"/>
      <c r="I9" s="40"/>
      <c r="J9" s="40"/>
      <c r="K9" s="32"/>
    </row>
    <row r="10" ht="18.75" customHeight="1" spans="1:11">
      <c r="A10" s="33"/>
      <c r="B10" s="21"/>
      <c r="C10" s="21"/>
      <c r="D10" s="21"/>
      <c r="E10" s="21"/>
      <c r="F10" s="21"/>
      <c r="G10" s="21"/>
      <c r="H10" s="25"/>
      <c r="I10" s="25"/>
      <c r="J10" s="25"/>
      <c r="K10" s="32"/>
    </row>
    <row r="11" ht="18.75" customHeight="1" spans="1:11">
      <c r="A11" s="34" t="s">
        <v>171</v>
      </c>
      <c r="B11" s="35"/>
      <c r="C11" s="35"/>
      <c r="D11" s="35"/>
      <c r="E11" s="35"/>
      <c r="F11" s="35"/>
      <c r="G11" s="36"/>
      <c r="H11" s="25"/>
      <c r="I11" s="25"/>
      <c r="J11" s="25"/>
      <c r="K11" s="32"/>
    </row>
    <row r="12" customHeight="1" spans="1:11">
      <c r="A12" s="37" t="s">
        <v>399</v>
      </c>
      <c r="B12" s="38"/>
      <c r="C12" s="38"/>
      <c r="D12" s="38"/>
      <c r="E12" s="38"/>
      <c r="F12" s="38"/>
      <c r="G12" s="38"/>
      <c r="H12" s="38"/>
      <c r="I12" s="38"/>
      <c r="J12" s="38"/>
      <c r="K12" s="38"/>
    </row>
  </sheetData>
  <mergeCells count="16">
    <mergeCell ref="A3:K3"/>
    <mergeCell ref="A4:G4"/>
    <mergeCell ref="I5:K5"/>
    <mergeCell ref="A11:G11"/>
    <mergeCell ref="A12:K12"/>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E28" sqref="E28"/>
    </sheetView>
  </sheetViews>
  <sheetFormatPr defaultColWidth="9.14166666666667" defaultRowHeight="14.25" customHeight="1" outlineLevelCol="6"/>
  <cols>
    <col min="1" max="1" width="25" customWidth="1"/>
    <col min="2" max="2" width="12.75" customWidth="1"/>
    <col min="3" max="3" width="70.625" customWidth="1"/>
    <col min="4" max="4" width="16.75" customWidth="1"/>
    <col min="5" max="5" width="16" customWidth="1"/>
    <col min="6" max="6" width="15.375" customWidth="1"/>
    <col min="7" max="7" width="13.375" customWidth="1"/>
  </cols>
  <sheetData>
    <row r="1" customHeight="1" spans="1:7">
      <c r="A1" s="1"/>
      <c r="B1" s="1"/>
      <c r="C1" s="1"/>
      <c r="D1" s="1"/>
      <c r="E1" s="1"/>
      <c r="F1" s="1"/>
      <c r="G1" s="1"/>
    </row>
    <row r="2" ht="13.5" customHeight="1" spans="4:7">
      <c r="D2" s="2"/>
      <c r="G2" s="3" t="s">
        <v>400</v>
      </c>
    </row>
    <row r="3" ht="41.25" customHeight="1" spans="1:7">
      <c r="A3" s="4" t="str">
        <f>"2025"&amp;"年部门项目中期规划预算表"</f>
        <v>2025年部门项目中期规划预算表</v>
      </c>
      <c r="B3" s="4"/>
      <c r="C3" s="4"/>
      <c r="D3" s="4"/>
      <c r="E3" s="4"/>
      <c r="F3" s="4"/>
      <c r="G3" s="4"/>
    </row>
    <row r="4" ht="13.5" customHeight="1" spans="1:7">
      <c r="A4" s="5" t="str">
        <f>"单位名称："&amp;"寻甸回族彝族自治县七星镇卫生院"</f>
        <v>单位名称：寻甸回族彝族自治县七星镇卫生院</v>
      </c>
      <c r="B4" s="6"/>
      <c r="C4" s="6"/>
      <c r="D4" s="6"/>
      <c r="E4" s="7"/>
      <c r="F4" s="7"/>
      <c r="G4" s="8" t="s">
        <v>1</v>
      </c>
    </row>
    <row r="5" ht="21.75" customHeight="1" spans="1:7">
      <c r="A5" s="9" t="s">
        <v>229</v>
      </c>
      <c r="B5" s="9" t="s">
        <v>228</v>
      </c>
      <c r="C5" s="9" t="s">
        <v>184</v>
      </c>
      <c r="D5" s="10" t="s">
        <v>401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5" customHeight="1" spans="1:7">
      <c r="A9" s="21" t="s">
        <v>70</v>
      </c>
      <c r="B9" s="22"/>
      <c r="C9" s="22"/>
      <c r="D9" s="21"/>
      <c r="E9" s="23">
        <v>486445.87</v>
      </c>
      <c r="F9" s="20"/>
      <c r="G9" s="20"/>
    </row>
    <row r="10" ht="15" customHeight="1" spans="1:7">
      <c r="A10" s="21"/>
      <c r="B10" s="21" t="s">
        <v>402</v>
      </c>
      <c r="C10" s="21" t="s">
        <v>403</v>
      </c>
      <c r="D10" s="21" t="s">
        <v>404</v>
      </c>
      <c r="E10" s="23">
        <v>159327.41</v>
      </c>
      <c r="F10" s="20"/>
      <c r="G10" s="20"/>
    </row>
    <row r="11" ht="15" customHeight="1" spans="1:7">
      <c r="A11" s="24"/>
      <c r="B11" s="21" t="s">
        <v>402</v>
      </c>
      <c r="C11" s="21" t="s">
        <v>240</v>
      </c>
      <c r="D11" s="21" t="s">
        <v>404</v>
      </c>
      <c r="E11" s="23">
        <v>15141</v>
      </c>
      <c r="F11" s="20"/>
      <c r="G11" s="20"/>
    </row>
    <row r="12" ht="15" customHeight="1" spans="1:7">
      <c r="A12" s="24"/>
      <c r="B12" s="21" t="s">
        <v>405</v>
      </c>
      <c r="C12" s="21" t="s">
        <v>247</v>
      </c>
      <c r="D12" s="21" t="s">
        <v>404</v>
      </c>
      <c r="E12" s="23">
        <v>1186.5</v>
      </c>
      <c r="F12" s="20"/>
      <c r="G12" s="20"/>
    </row>
    <row r="13" ht="17.25" customHeight="1" spans="1:7">
      <c r="A13" s="24"/>
      <c r="B13" s="21" t="s">
        <v>405</v>
      </c>
      <c r="C13" s="21" t="s">
        <v>249</v>
      </c>
      <c r="D13" s="21" t="s">
        <v>404</v>
      </c>
      <c r="E13" s="23">
        <v>790.96</v>
      </c>
      <c r="F13" s="25"/>
      <c r="G13" s="25"/>
    </row>
    <row r="14" ht="18.75" customHeight="1" spans="1:7">
      <c r="A14" s="24"/>
      <c r="B14" s="21" t="s">
        <v>405</v>
      </c>
      <c r="C14" s="21" t="s">
        <v>253</v>
      </c>
      <c r="D14" s="21" t="s">
        <v>404</v>
      </c>
      <c r="E14" s="23">
        <v>310000</v>
      </c>
      <c r="F14" s="25"/>
      <c r="G14" s="25"/>
    </row>
    <row r="15" ht="18.75" customHeight="1" spans="1:7">
      <c r="A15" s="26" t="s">
        <v>55</v>
      </c>
      <c r="B15" s="27" t="s">
        <v>406</v>
      </c>
      <c r="C15" s="27"/>
      <c r="D15" s="28"/>
      <c r="E15" s="23">
        <v>486445.87</v>
      </c>
      <c r="F15" s="25"/>
      <c r="G15" s="25"/>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D22" sqref="D22"/>
    </sheetView>
  </sheetViews>
  <sheetFormatPr defaultColWidth="8.575" defaultRowHeight="12.75" customHeight="1"/>
  <cols>
    <col min="1" max="1" width="15.8916666666667" customWidth="1"/>
    <col min="2" max="2" width="35" customWidth="1"/>
    <col min="3" max="5" width="22" customWidth="1"/>
    <col min="6" max="6" width="15.875" customWidth="1"/>
    <col min="7" max="7" width="14.125" customWidth="1"/>
    <col min="8" max="8" width="13.375" customWidth="1"/>
    <col min="9" max="9" width="14.75" customWidth="1"/>
    <col min="10" max="10" width="16" customWidth="1"/>
    <col min="11" max="11" width="15.25" customWidth="1"/>
    <col min="12" max="12" width="13.75" customWidth="1"/>
    <col min="13" max="13" width="15.375" customWidth="1"/>
    <col min="14"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9" t="s">
        <v>52</v>
      </c>
    </row>
    <row r="3" ht="41.25" customHeight="1" spans="1:1">
      <c r="A3" s="44" t="str">
        <f>"2025"&amp;"年部门收入预算表"</f>
        <v>2025年部门收入预算表</v>
      </c>
    </row>
    <row r="4" ht="17.25" customHeight="1" spans="1:19">
      <c r="A4" t="str">
        <f>"单位名称："&amp;"寻甸回族彝族自治县七星镇卫生院"</f>
        <v>单位名称：寻甸回族彝族自治县七星镇卫生院</v>
      </c>
      <c r="S4" s="49" t="s">
        <v>1</v>
      </c>
    </row>
    <row r="5" ht="21.75" customHeight="1" spans="1:19">
      <c r="A5" s="213" t="s">
        <v>53</v>
      </c>
      <c r="B5" s="214" t="s">
        <v>54</v>
      </c>
      <c r="C5" s="214" t="s">
        <v>55</v>
      </c>
      <c r="D5" s="215" t="s">
        <v>56</v>
      </c>
      <c r="E5" s="215"/>
      <c r="F5" s="215"/>
      <c r="G5" s="215"/>
      <c r="H5" s="215"/>
      <c r="I5" s="151"/>
      <c r="J5" s="215"/>
      <c r="K5" s="215"/>
      <c r="L5" s="215"/>
      <c r="M5" s="215"/>
      <c r="N5" s="226"/>
      <c r="O5" s="215" t="s">
        <v>45</v>
      </c>
      <c r="P5" s="215"/>
      <c r="Q5" s="215"/>
      <c r="R5" s="215"/>
      <c r="S5" s="226"/>
    </row>
    <row r="6" ht="27" customHeight="1" spans="1:19">
      <c r="A6" s="216"/>
      <c r="B6" s="217"/>
      <c r="C6" s="217"/>
      <c r="D6" s="217" t="s">
        <v>57</v>
      </c>
      <c r="E6" s="217" t="s">
        <v>58</v>
      </c>
      <c r="F6" s="217" t="s">
        <v>59</v>
      </c>
      <c r="G6" s="217" t="s">
        <v>60</v>
      </c>
      <c r="H6" s="217" t="s">
        <v>61</v>
      </c>
      <c r="I6" s="227" t="s">
        <v>62</v>
      </c>
      <c r="J6" s="228"/>
      <c r="K6" s="228"/>
      <c r="L6" s="228"/>
      <c r="M6" s="228"/>
      <c r="N6" s="229"/>
      <c r="O6" s="217" t="s">
        <v>57</v>
      </c>
      <c r="P6" s="217" t="s">
        <v>58</v>
      </c>
      <c r="Q6" s="217" t="s">
        <v>59</v>
      </c>
      <c r="R6" s="217" t="s">
        <v>60</v>
      </c>
      <c r="S6" s="217" t="s">
        <v>63</v>
      </c>
    </row>
    <row r="7" ht="30" customHeight="1" spans="1:19">
      <c r="A7" s="218"/>
      <c r="B7" s="126"/>
      <c r="C7" s="135"/>
      <c r="D7" s="135"/>
      <c r="E7" s="135"/>
      <c r="F7" s="135"/>
      <c r="G7" s="135"/>
      <c r="H7" s="135"/>
      <c r="I7" s="76" t="s">
        <v>57</v>
      </c>
      <c r="J7" s="229" t="s">
        <v>64</v>
      </c>
      <c r="K7" s="229" t="s">
        <v>65</v>
      </c>
      <c r="L7" s="229" t="s">
        <v>66</v>
      </c>
      <c r="M7" s="229" t="s">
        <v>67</v>
      </c>
      <c r="N7" s="229" t="s">
        <v>68</v>
      </c>
      <c r="O7" s="230"/>
      <c r="P7" s="230"/>
      <c r="Q7" s="230"/>
      <c r="R7" s="230"/>
      <c r="S7" s="135"/>
    </row>
    <row r="8" ht="15" customHeight="1" spans="1:19">
      <c r="A8" s="219">
        <v>1</v>
      </c>
      <c r="B8" s="219">
        <v>2</v>
      </c>
      <c r="C8" s="219">
        <v>3</v>
      </c>
      <c r="D8" s="219">
        <v>4</v>
      </c>
      <c r="E8" s="219">
        <v>5</v>
      </c>
      <c r="F8" s="219">
        <v>6</v>
      </c>
      <c r="G8" s="219">
        <v>7</v>
      </c>
      <c r="H8" s="219">
        <v>8</v>
      </c>
      <c r="I8" s="76">
        <v>9</v>
      </c>
      <c r="J8" s="219">
        <v>10</v>
      </c>
      <c r="K8" s="219">
        <v>11</v>
      </c>
      <c r="L8" s="219">
        <v>12</v>
      </c>
      <c r="M8" s="219">
        <v>13</v>
      </c>
      <c r="N8" s="219">
        <v>14</v>
      </c>
      <c r="O8" s="219">
        <v>15</v>
      </c>
      <c r="P8" s="219">
        <v>16</v>
      </c>
      <c r="Q8" s="219">
        <v>17</v>
      </c>
      <c r="R8" s="219">
        <v>18</v>
      </c>
      <c r="S8" s="219">
        <v>19</v>
      </c>
    </row>
    <row r="9" ht="18" customHeight="1" spans="1:19">
      <c r="A9" s="78" t="s">
        <v>69</v>
      </c>
      <c r="B9" s="78" t="s">
        <v>70</v>
      </c>
      <c r="C9" s="220">
        <v>4718757.64</v>
      </c>
      <c r="D9" s="221">
        <v>4718757.64</v>
      </c>
      <c r="E9" s="221">
        <v>4718757.64</v>
      </c>
      <c r="F9" s="222"/>
      <c r="G9" s="166"/>
      <c r="H9" s="99"/>
      <c r="I9" s="99"/>
      <c r="J9" s="99"/>
      <c r="K9" s="99"/>
      <c r="L9" s="99"/>
      <c r="M9" s="99"/>
      <c r="N9" s="99"/>
      <c r="O9" s="99"/>
      <c r="P9" s="99"/>
      <c r="Q9" s="99"/>
      <c r="R9" s="99"/>
      <c r="S9" s="99"/>
    </row>
    <row r="10" ht="18" customHeight="1" spans="1:19">
      <c r="A10" s="223"/>
      <c r="B10" s="223"/>
      <c r="C10" s="223"/>
      <c r="D10" s="223"/>
      <c r="E10" s="223"/>
      <c r="F10" s="222"/>
      <c r="G10" s="166"/>
      <c r="H10" s="99"/>
      <c r="I10" s="99"/>
      <c r="J10" s="99"/>
      <c r="K10" s="99"/>
      <c r="L10" s="99"/>
      <c r="M10" s="99"/>
      <c r="N10" s="99"/>
      <c r="O10" s="99"/>
      <c r="P10" s="99"/>
      <c r="Q10" s="99"/>
      <c r="R10" s="99"/>
      <c r="S10" s="99"/>
    </row>
    <row r="11" ht="18" customHeight="1" spans="1:19">
      <c r="A11" s="224"/>
      <c r="B11" s="224"/>
      <c r="C11" s="99"/>
      <c r="D11" s="99"/>
      <c r="E11" s="99"/>
      <c r="F11" s="99"/>
      <c r="G11" s="99"/>
      <c r="H11" s="99"/>
      <c r="I11" s="99"/>
      <c r="J11" s="99"/>
      <c r="K11" s="99"/>
      <c r="L11" s="99"/>
      <c r="M11" s="99"/>
      <c r="N11" s="99"/>
      <c r="O11" s="99"/>
      <c r="P11" s="99"/>
      <c r="Q11" s="99"/>
      <c r="R11" s="99"/>
      <c r="S11" s="99"/>
    </row>
    <row r="12" ht="18" customHeight="1" spans="1:19">
      <c r="A12" s="224"/>
      <c r="B12" s="224"/>
      <c r="C12" s="99"/>
      <c r="D12" s="99"/>
      <c r="E12" s="99"/>
      <c r="F12" s="99"/>
      <c r="G12" s="99"/>
      <c r="H12" s="99"/>
      <c r="I12" s="99"/>
      <c r="J12" s="99"/>
      <c r="K12" s="99"/>
      <c r="L12" s="99"/>
      <c r="M12" s="99"/>
      <c r="N12" s="99"/>
      <c r="O12" s="99"/>
      <c r="P12" s="99"/>
      <c r="Q12" s="99"/>
      <c r="R12" s="99"/>
      <c r="S12" s="99"/>
    </row>
    <row r="13" ht="18" customHeight="1" spans="1:19">
      <c r="A13" s="52" t="s">
        <v>55</v>
      </c>
      <c r="B13" s="225"/>
      <c r="C13" s="166">
        <v>4718757.64</v>
      </c>
      <c r="D13" s="166">
        <v>4718757.64</v>
      </c>
      <c r="E13" s="166">
        <v>4718757.64</v>
      </c>
      <c r="F13" s="99"/>
      <c r="G13" s="99"/>
      <c r="H13" s="99"/>
      <c r="I13" s="99"/>
      <c r="J13" s="99"/>
      <c r="K13" s="99"/>
      <c r="L13" s="99"/>
      <c r="M13" s="99"/>
      <c r="N13" s="99"/>
      <c r="O13" s="99"/>
      <c r="P13" s="99"/>
      <c r="Q13" s="99"/>
      <c r="R13" s="99"/>
      <c r="S13" s="99"/>
    </row>
  </sheetData>
  <mergeCells count="19">
    <mergeCell ref="A2:S2"/>
    <mergeCell ref="A3:S3"/>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9" t="s">
        <v>71</v>
      </c>
    </row>
    <row r="3" ht="41.25" customHeight="1" spans="1:1">
      <c r="A3" s="44" t="str">
        <f>"2025"&amp;"年部门支出预算表"</f>
        <v>2025年部门支出预算表</v>
      </c>
    </row>
    <row r="4" ht="17.25" customHeight="1" spans="1:15">
      <c r="A4" s="47" t="str">
        <f>"单位名称："&amp;"寻甸回族彝族自治县七星镇卫生院"</f>
        <v>单位名称：寻甸回族彝族自治县七星镇卫生院</v>
      </c>
      <c r="O4" s="49" t="s">
        <v>1</v>
      </c>
    </row>
    <row r="5" ht="27" customHeight="1" spans="1:15">
      <c r="A5" s="199" t="s">
        <v>72</v>
      </c>
      <c r="B5" s="199" t="s">
        <v>73</v>
      </c>
      <c r="C5" s="199" t="s">
        <v>55</v>
      </c>
      <c r="D5" s="200" t="s">
        <v>58</v>
      </c>
      <c r="E5" s="201"/>
      <c r="F5" s="202"/>
      <c r="G5" s="203" t="s">
        <v>59</v>
      </c>
      <c r="H5" s="203" t="s">
        <v>60</v>
      </c>
      <c r="I5" s="203" t="s">
        <v>74</v>
      </c>
      <c r="J5" s="200" t="s">
        <v>62</v>
      </c>
      <c r="K5" s="201"/>
      <c r="L5" s="201"/>
      <c r="M5" s="201"/>
      <c r="N5" s="210"/>
      <c r="O5" s="211"/>
    </row>
    <row r="6" ht="42" customHeight="1" spans="1:15">
      <c r="A6" s="204"/>
      <c r="B6" s="204"/>
      <c r="C6" s="205"/>
      <c r="D6" s="206" t="s">
        <v>57</v>
      </c>
      <c r="E6" s="206" t="s">
        <v>75</v>
      </c>
      <c r="F6" s="206" t="s">
        <v>76</v>
      </c>
      <c r="G6" s="205"/>
      <c r="H6" s="205"/>
      <c r="I6" s="212"/>
      <c r="J6" s="206" t="s">
        <v>57</v>
      </c>
      <c r="K6" s="192" t="s">
        <v>77</v>
      </c>
      <c r="L6" s="192" t="s">
        <v>78</v>
      </c>
      <c r="M6" s="192" t="s">
        <v>79</v>
      </c>
      <c r="N6" s="192" t="s">
        <v>80</v>
      </c>
      <c r="O6" s="192" t="s">
        <v>81</v>
      </c>
    </row>
    <row r="7" ht="18" customHeight="1" spans="1:15">
      <c r="A7" s="55" t="s">
        <v>82</v>
      </c>
      <c r="B7" s="55" t="s">
        <v>83</v>
      </c>
      <c r="C7" s="55">
        <v>3</v>
      </c>
      <c r="D7" s="59">
        <v>4</v>
      </c>
      <c r="E7" s="59">
        <v>5</v>
      </c>
      <c r="F7" s="59">
        <v>6</v>
      </c>
      <c r="G7" s="59" t="s">
        <v>84</v>
      </c>
      <c r="H7" s="59" t="s">
        <v>85</v>
      </c>
      <c r="I7" s="59" t="s">
        <v>86</v>
      </c>
      <c r="J7" s="59" t="s">
        <v>87</v>
      </c>
      <c r="K7" s="59" t="s">
        <v>88</v>
      </c>
      <c r="L7" s="59" t="s">
        <v>89</v>
      </c>
      <c r="M7" s="59" t="s">
        <v>90</v>
      </c>
      <c r="N7" s="55" t="s">
        <v>91</v>
      </c>
      <c r="O7" s="59" t="s">
        <v>92</v>
      </c>
    </row>
    <row r="8" ht="18" customHeight="1" spans="1:15">
      <c r="A8" s="60" t="s">
        <v>93</v>
      </c>
      <c r="B8" s="60" t="s">
        <v>94</v>
      </c>
      <c r="C8" s="166">
        <v>432775.05</v>
      </c>
      <c r="D8" s="166">
        <v>432775.05</v>
      </c>
      <c r="E8" s="166">
        <v>432775.05</v>
      </c>
      <c r="F8" s="166"/>
      <c r="G8" s="59"/>
      <c r="H8" s="59"/>
      <c r="I8" s="59"/>
      <c r="J8" s="59"/>
      <c r="K8" s="59"/>
      <c r="L8" s="59"/>
      <c r="M8" s="59"/>
      <c r="N8" s="55"/>
      <c r="O8" s="59"/>
    </row>
    <row r="9" ht="18" customHeight="1" spans="1:15">
      <c r="A9" s="207" t="s">
        <v>95</v>
      </c>
      <c r="B9" s="207" t="s">
        <v>96</v>
      </c>
      <c r="C9" s="166">
        <v>427831.05</v>
      </c>
      <c r="D9" s="166">
        <v>427831.05</v>
      </c>
      <c r="E9" s="166">
        <v>427831.05</v>
      </c>
      <c r="F9" s="166"/>
      <c r="G9" s="59"/>
      <c r="H9" s="59"/>
      <c r="I9" s="59"/>
      <c r="J9" s="59"/>
      <c r="K9" s="59"/>
      <c r="L9" s="59"/>
      <c r="M9" s="59"/>
      <c r="N9" s="55"/>
      <c r="O9" s="59"/>
    </row>
    <row r="10" ht="18" customHeight="1" spans="1:15">
      <c r="A10" s="208" t="s">
        <v>97</v>
      </c>
      <c r="B10" s="208" t="s">
        <v>98</v>
      </c>
      <c r="C10" s="166">
        <v>427831.05</v>
      </c>
      <c r="D10" s="166">
        <v>427831.05</v>
      </c>
      <c r="E10" s="166">
        <v>427831.05</v>
      </c>
      <c r="F10" s="166"/>
      <c r="G10" s="59"/>
      <c r="H10" s="59"/>
      <c r="I10" s="59"/>
      <c r="J10" s="59"/>
      <c r="K10" s="59"/>
      <c r="L10" s="59"/>
      <c r="M10" s="59"/>
      <c r="N10" s="55"/>
      <c r="O10" s="59"/>
    </row>
    <row r="11" ht="18" customHeight="1" spans="1:15">
      <c r="A11" s="207" t="s">
        <v>99</v>
      </c>
      <c r="B11" s="207" t="s">
        <v>100</v>
      </c>
      <c r="C11" s="166">
        <v>4944</v>
      </c>
      <c r="D11" s="166">
        <v>4944</v>
      </c>
      <c r="E11" s="166">
        <v>4944</v>
      </c>
      <c r="F11" s="166"/>
      <c r="G11" s="59"/>
      <c r="H11" s="59"/>
      <c r="I11" s="59"/>
      <c r="J11" s="59"/>
      <c r="K11" s="59"/>
      <c r="L11" s="59"/>
      <c r="M11" s="59"/>
      <c r="N11" s="55"/>
      <c r="O11" s="59"/>
    </row>
    <row r="12" ht="18" customHeight="1" spans="1:15">
      <c r="A12" s="208" t="s">
        <v>101</v>
      </c>
      <c r="B12" s="208" t="s">
        <v>102</v>
      </c>
      <c r="C12" s="166">
        <v>4944</v>
      </c>
      <c r="D12" s="166">
        <v>4944</v>
      </c>
      <c r="E12" s="166">
        <v>4944</v>
      </c>
      <c r="F12" s="166"/>
      <c r="G12" s="59"/>
      <c r="H12" s="59"/>
      <c r="I12" s="59"/>
      <c r="J12" s="59"/>
      <c r="K12" s="59"/>
      <c r="L12" s="59"/>
      <c r="M12" s="59"/>
      <c r="N12" s="55"/>
      <c r="O12" s="59"/>
    </row>
    <row r="13" ht="18" customHeight="1" spans="1:15">
      <c r="A13" s="60" t="s">
        <v>103</v>
      </c>
      <c r="B13" s="60" t="s">
        <v>104</v>
      </c>
      <c r="C13" s="166">
        <v>3965109.31</v>
      </c>
      <c r="D13" s="166">
        <v>3965109.31</v>
      </c>
      <c r="E13" s="166">
        <v>3478663.44</v>
      </c>
      <c r="F13" s="166">
        <v>486445.87</v>
      </c>
      <c r="G13" s="59"/>
      <c r="H13" s="59"/>
      <c r="I13" s="59"/>
      <c r="J13" s="59"/>
      <c r="K13" s="59"/>
      <c r="L13" s="59"/>
      <c r="M13" s="59"/>
      <c r="N13" s="55"/>
      <c r="O13" s="59"/>
    </row>
    <row r="14" ht="18" customHeight="1" spans="1:15">
      <c r="A14" s="207" t="s">
        <v>105</v>
      </c>
      <c r="B14" s="207" t="s">
        <v>106</v>
      </c>
      <c r="C14" s="166">
        <v>3390521.46</v>
      </c>
      <c r="D14" s="166">
        <v>3390521.46</v>
      </c>
      <c r="E14" s="166">
        <v>3078544</v>
      </c>
      <c r="F14" s="166">
        <v>311977.46</v>
      </c>
      <c r="G14" s="59"/>
      <c r="H14" s="59"/>
      <c r="I14" s="59"/>
      <c r="J14" s="59"/>
      <c r="K14" s="59"/>
      <c r="L14" s="59"/>
      <c r="M14" s="59"/>
      <c r="N14" s="55"/>
      <c r="O14" s="59"/>
    </row>
    <row r="15" ht="18" customHeight="1" spans="1:15">
      <c r="A15" s="208" t="s">
        <v>107</v>
      </c>
      <c r="B15" s="208" t="s">
        <v>108</v>
      </c>
      <c r="C15" s="166">
        <v>3078544</v>
      </c>
      <c r="D15" s="166">
        <v>3078544</v>
      </c>
      <c r="E15" s="166">
        <v>3078544</v>
      </c>
      <c r="F15" s="166"/>
      <c r="G15" s="59"/>
      <c r="H15" s="59"/>
      <c r="I15" s="59"/>
      <c r="J15" s="59"/>
      <c r="K15" s="59"/>
      <c r="L15" s="59"/>
      <c r="M15" s="59"/>
      <c r="N15" s="55"/>
      <c r="O15" s="59"/>
    </row>
    <row r="16" ht="18" customHeight="1" spans="1:15">
      <c r="A16" s="208" t="s">
        <v>109</v>
      </c>
      <c r="B16" s="208" t="s">
        <v>110</v>
      </c>
      <c r="C16" s="166">
        <v>311977.46</v>
      </c>
      <c r="D16" s="166">
        <v>311977.46</v>
      </c>
      <c r="E16" s="166"/>
      <c r="F16" s="166">
        <v>311977.46</v>
      </c>
      <c r="G16" s="59"/>
      <c r="H16" s="59"/>
      <c r="I16" s="59"/>
      <c r="J16" s="59"/>
      <c r="K16" s="59"/>
      <c r="L16" s="59"/>
      <c r="M16" s="59"/>
      <c r="N16" s="55"/>
      <c r="O16" s="59"/>
    </row>
    <row r="17" ht="18" customHeight="1" spans="1:15">
      <c r="A17" s="207" t="s">
        <v>111</v>
      </c>
      <c r="B17" s="207" t="s">
        <v>112</v>
      </c>
      <c r="C17" s="166">
        <v>174468.41</v>
      </c>
      <c r="D17" s="166">
        <v>174468.41</v>
      </c>
      <c r="E17" s="166"/>
      <c r="F17" s="166">
        <v>174468.41</v>
      </c>
      <c r="G17" s="59"/>
      <c r="H17" s="59"/>
      <c r="I17" s="59"/>
      <c r="J17" s="59"/>
      <c r="K17" s="59"/>
      <c r="L17" s="59"/>
      <c r="M17" s="59"/>
      <c r="N17" s="55"/>
      <c r="O17" s="59"/>
    </row>
    <row r="18" ht="18" customHeight="1" spans="1:15">
      <c r="A18" s="208" t="s">
        <v>113</v>
      </c>
      <c r="B18" s="208" t="s">
        <v>114</v>
      </c>
      <c r="C18" s="166">
        <v>174468.41</v>
      </c>
      <c r="D18" s="166">
        <v>174468.41</v>
      </c>
      <c r="E18" s="166"/>
      <c r="F18" s="166">
        <v>174468.41</v>
      </c>
      <c r="G18" s="59"/>
      <c r="H18" s="59"/>
      <c r="I18" s="59"/>
      <c r="J18" s="59"/>
      <c r="K18" s="59"/>
      <c r="L18" s="59"/>
      <c r="M18" s="59"/>
      <c r="N18" s="55"/>
      <c r="O18" s="59"/>
    </row>
    <row r="19" ht="18" customHeight="1" spans="1:15">
      <c r="A19" s="207" t="s">
        <v>115</v>
      </c>
      <c r="B19" s="207" t="s">
        <v>116</v>
      </c>
      <c r="C19" s="166">
        <v>400119.44</v>
      </c>
      <c r="D19" s="166">
        <v>400119.44</v>
      </c>
      <c r="E19" s="166">
        <v>400119.44</v>
      </c>
      <c r="F19" s="166"/>
      <c r="G19" s="59"/>
      <c r="H19" s="59"/>
      <c r="I19" s="59"/>
      <c r="J19" s="59"/>
      <c r="K19" s="59"/>
      <c r="L19" s="59"/>
      <c r="M19" s="59"/>
      <c r="N19" s="55"/>
      <c r="O19" s="59"/>
    </row>
    <row r="20" ht="18" customHeight="1" spans="1:15">
      <c r="A20" s="208" t="s">
        <v>117</v>
      </c>
      <c r="B20" s="208" t="s">
        <v>118</v>
      </c>
      <c r="C20" s="166">
        <v>243930.46</v>
      </c>
      <c r="D20" s="166">
        <v>243930.46</v>
      </c>
      <c r="E20" s="166">
        <v>243930.46</v>
      </c>
      <c r="F20" s="166"/>
      <c r="G20" s="59"/>
      <c r="H20" s="59"/>
      <c r="I20" s="59"/>
      <c r="J20" s="59"/>
      <c r="K20" s="59"/>
      <c r="L20" s="59"/>
      <c r="M20" s="59"/>
      <c r="N20" s="55"/>
      <c r="O20" s="59"/>
    </row>
    <row r="21" ht="18" customHeight="1" spans="1:15">
      <c r="A21" s="208" t="s">
        <v>119</v>
      </c>
      <c r="B21" s="208" t="s">
        <v>120</v>
      </c>
      <c r="C21" s="166">
        <v>135197.2</v>
      </c>
      <c r="D21" s="166">
        <v>135197.2</v>
      </c>
      <c r="E21" s="166">
        <v>135197.2</v>
      </c>
      <c r="F21" s="166"/>
      <c r="G21" s="59"/>
      <c r="H21" s="59"/>
      <c r="I21" s="59"/>
      <c r="J21" s="59"/>
      <c r="K21" s="59"/>
      <c r="L21" s="59"/>
      <c r="M21" s="59"/>
      <c r="N21" s="55"/>
      <c r="O21" s="59"/>
    </row>
    <row r="22" ht="18" customHeight="1" spans="1:15">
      <c r="A22" s="208" t="s">
        <v>121</v>
      </c>
      <c r="B22" s="208" t="s">
        <v>122</v>
      </c>
      <c r="C22" s="166">
        <v>20991.78</v>
      </c>
      <c r="D22" s="166">
        <v>20991.78</v>
      </c>
      <c r="E22" s="166">
        <v>20991.78</v>
      </c>
      <c r="F22" s="166"/>
      <c r="G22" s="59"/>
      <c r="H22" s="59"/>
      <c r="I22" s="59"/>
      <c r="J22" s="59"/>
      <c r="K22" s="59"/>
      <c r="L22" s="59"/>
      <c r="M22" s="59"/>
      <c r="N22" s="55"/>
      <c r="O22" s="59"/>
    </row>
    <row r="23" ht="18" customHeight="1" spans="1:15">
      <c r="A23" s="60" t="s">
        <v>123</v>
      </c>
      <c r="B23" s="60" t="s">
        <v>124</v>
      </c>
      <c r="C23" s="166">
        <v>320873.28</v>
      </c>
      <c r="D23" s="166">
        <v>320873.28</v>
      </c>
      <c r="E23" s="166">
        <v>320873.28</v>
      </c>
      <c r="F23" s="166"/>
      <c r="G23" s="59"/>
      <c r="H23" s="59"/>
      <c r="I23" s="59"/>
      <c r="J23" s="59"/>
      <c r="K23" s="59"/>
      <c r="L23" s="59"/>
      <c r="M23" s="59"/>
      <c r="N23" s="55"/>
      <c r="O23" s="59"/>
    </row>
    <row r="24" ht="18" customHeight="1" spans="1:15">
      <c r="A24" s="207" t="s">
        <v>125</v>
      </c>
      <c r="B24" s="207" t="s">
        <v>126</v>
      </c>
      <c r="C24" s="166">
        <v>320873.28</v>
      </c>
      <c r="D24" s="166">
        <v>320873.28</v>
      </c>
      <c r="E24" s="166">
        <v>320873.28</v>
      </c>
      <c r="F24" s="166"/>
      <c r="G24" s="59"/>
      <c r="H24" s="59"/>
      <c r="I24" s="59"/>
      <c r="J24" s="59"/>
      <c r="K24" s="59"/>
      <c r="L24" s="59"/>
      <c r="M24" s="59"/>
      <c r="N24" s="55"/>
      <c r="O24" s="59"/>
    </row>
    <row r="25" ht="21" customHeight="1" spans="1:15">
      <c r="A25" s="208" t="s">
        <v>127</v>
      </c>
      <c r="B25" s="208" t="s">
        <v>128</v>
      </c>
      <c r="C25" s="166">
        <v>320873.28</v>
      </c>
      <c r="D25" s="166">
        <v>320873.28</v>
      </c>
      <c r="E25" s="166">
        <v>320873.28</v>
      </c>
      <c r="F25" s="166"/>
      <c r="G25" s="99"/>
      <c r="H25" s="99"/>
      <c r="I25" s="99"/>
      <c r="J25" s="99"/>
      <c r="K25" s="99"/>
      <c r="L25" s="99"/>
      <c r="M25" s="99"/>
      <c r="N25" s="99"/>
      <c r="O25" s="99"/>
    </row>
    <row r="26" ht="21" customHeight="1" spans="1:15">
      <c r="A26" s="209" t="s">
        <v>55</v>
      </c>
      <c r="B26" s="36"/>
      <c r="C26" s="166">
        <v>4718757.64</v>
      </c>
      <c r="D26" s="166">
        <v>4718757.64</v>
      </c>
      <c r="E26" s="166">
        <v>4232311.77</v>
      </c>
      <c r="F26" s="166">
        <v>486445.87</v>
      </c>
      <c r="G26" s="99"/>
      <c r="H26" s="99"/>
      <c r="I26" s="99"/>
      <c r="J26" s="99"/>
      <c r="K26" s="99"/>
      <c r="L26" s="99"/>
      <c r="M26" s="99"/>
      <c r="N26" s="99"/>
      <c r="O26" s="99"/>
    </row>
  </sheetData>
  <mergeCells count="12">
    <mergeCell ref="A2:O2"/>
    <mergeCell ref="A3:O3"/>
    <mergeCell ref="A4:B4"/>
    <mergeCell ref="D5:F5"/>
    <mergeCell ref="J5:O5"/>
    <mergeCell ref="A26:B26"/>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5"/>
      <c r="B2" s="49"/>
      <c r="C2" s="49"/>
      <c r="D2" s="49" t="s">
        <v>129</v>
      </c>
    </row>
    <row r="3" ht="41.25" customHeight="1" spans="1:1">
      <c r="A3" s="44" t="str">
        <f>"2025"&amp;"年部门财政拨款收支预算总表"</f>
        <v>2025年部门财政拨款收支预算总表</v>
      </c>
    </row>
    <row r="4" ht="17.25" customHeight="1" spans="1:4">
      <c r="A4" s="47" t="str">
        <f>"单位名称："&amp;"寻甸回族彝族自治县七星镇卫生院"</f>
        <v>单位名称：寻甸回族彝族自治县七星镇卫生院</v>
      </c>
      <c r="B4" s="191"/>
      <c r="D4" s="49" t="s">
        <v>1</v>
      </c>
    </row>
    <row r="5" ht="17.25" customHeight="1" spans="1:4">
      <c r="A5" s="192" t="s">
        <v>2</v>
      </c>
      <c r="B5" s="193"/>
      <c r="C5" s="192" t="s">
        <v>3</v>
      </c>
      <c r="D5" s="193"/>
    </row>
    <row r="6" ht="18.75" customHeight="1" spans="1:4">
      <c r="A6" s="192" t="s">
        <v>4</v>
      </c>
      <c r="B6" s="192" t="s">
        <v>5</v>
      </c>
      <c r="C6" s="192" t="s">
        <v>6</v>
      </c>
      <c r="D6" s="192" t="s">
        <v>5</v>
      </c>
    </row>
    <row r="7" ht="16.5" customHeight="1" spans="1:4">
      <c r="A7" s="194" t="s">
        <v>130</v>
      </c>
      <c r="B7" s="166">
        <v>4718757.64</v>
      </c>
      <c r="C7" s="194" t="s">
        <v>131</v>
      </c>
      <c r="D7" s="167">
        <v>4718757.64</v>
      </c>
    </row>
    <row r="8" ht="16.5" customHeight="1" spans="1:4">
      <c r="A8" s="194" t="s">
        <v>132</v>
      </c>
      <c r="B8" s="166">
        <v>4718757.64</v>
      </c>
      <c r="C8" s="194" t="s">
        <v>133</v>
      </c>
      <c r="D8" s="167"/>
    </row>
    <row r="9" ht="16.5" customHeight="1" spans="1:4">
      <c r="A9" s="194" t="s">
        <v>134</v>
      </c>
      <c r="B9" s="166"/>
      <c r="C9" s="194" t="s">
        <v>135</v>
      </c>
      <c r="D9" s="167"/>
    </row>
    <row r="10" ht="16.5" customHeight="1" spans="1:4">
      <c r="A10" s="194" t="s">
        <v>136</v>
      </c>
      <c r="B10" s="166"/>
      <c r="C10" s="194" t="s">
        <v>137</v>
      </c>
      <c r="D10" s="167"/>
    </row>
    <row r="11" ht="16.5" customHeight="1" spans="1:4">
      <c r="A11" s="194" t="s">
        <v>138</v>
      </c>
      <c r="B11" s="166"/>
      <c r="C11" s="194" t="s">
        <v>139</v>
      </c>
      <c r="D11" s="167"/>
    </row>
    <row r="12" ht="16.5" customHeight="1" spans="1:4">
      <c r="A12" s="194" t="s">
        <v>132</v>
      </c>
      <c r="B12" s="166"/>
      <c r="C12" s="194" t="s">
        <v>140</v>
      </c>
      <c r="D12" s="167"/>
    </row>
    <row r="13" ht="16.5" customHeight="1" spans="1:4">
      <c r="A13" s="195" t="s">
        <v>134</v>
      </c>
      <c r="B13" s="166"/>
      <c r="C13" s="74" t="s">
        <v>141</v>
      </c>
      <c r="D13" s="167"/>
    </row>
    <row r="14" ht="16.5" customHeight="1" spans="1:4">
      <c r="A14" s="195" t="s">
        <v>136</v>
      </c>
      <c r="B14" s="166"/>
      <c r="C14" s="74" t="s">
        <v>142</v>
      </c>
      <c r="D14" s="167"/>
    </row>
    <row r="15" ht="16.5" customHeight="1" spans="1:4">
      <c r="A15" s="196"/>
      <c r="B15" s="166"/>
      <c r="C15" s="74" t="s">
        <v>143</v>
      </c>
      <c r="D15" s="167">
        <v>432775.05</v>
      </c>
    </row>
    <row r="16" ht="16.5" customHeight="1" spans="1:4">
      <c r="A16" s="196"/>
      <c r="B16" s="166"/>
      <c r="C16" s="74" t="s">
        <v>144</v>
      </c>
      <c r="D16" s="167">
        <v>3965109.31</v>
      </c>
    </row>
    <row r="17" ht="16.5" customHeight="1" spans="1:4">
      <c r="A17" s="196"/>
      <c r="B17" s="166"/>
      <c r="C17" s="74" t="s">
        <v>145</v>
      </c>
      <c r="D17" s="167"/>
    </row>
    <row r="18" ht="16.5" customHeight="1" spans="1:4">
      <c r="A18" s="196"/>
      <c r="B18" s="166"/>
      <c r="C18" s="74" t="s">
        <v>146</v>
      </c>
      <c r="D18" s="167"/>
    </row>
    <row r="19" ht="16.5" customHeight="1" spans="1:4">
      <c r="A19" s="196"/>
      <c r="B19" s="166"/>
      <c r="C19" s="74" t="s">
        <v>147</v>
      </c>
      <c r="D19" s="167"/>
    </row>
    <row r="20" ht="16.5" customHeight="1" spans="1:4">
      <c r="A20" s="196"/>
      <c r="B20" s="166"/>
      <c r="C20" s="74" t="s">
        <v>148</v>
      </c>
      <c r="D20" s="167"/>
    </row>
    <row r="21" ht="16.5" customHeight="1" spans="1:4">
      <c r="A21" s="196"/>
      <c r="B21" s="166"/>
      <c r="C21" s="74" t="s">
        <v>149</v>
      </c>
      <c r="D21" s="167"/>
    </row>
    <row r="22" ht="16.5" customHeight="1" spans="1:4">
      <c r="A22" s="196"/>
      <c r="B22" s="166"/>
      <c r="C22" s="74" t="s">
        <v>150</v>
      </c>
      <c r="D22" s="167"/>
    </row>
    <row r="23" ht="16.5" customHeight="1" spans="1:4">
      <c r="A23" s="196"/>
      <c r="B23" s="166"/>
      <c r="C23" s="74" t="s">
        <v>151</v>
      </c>
      <c r="D23" s="167"/>
    </row>
    <row r="24" ht="16.5" customHeight="1" spans="1:4">
      <c r="A24" s="196"/>
      <c r="B24" s="166"/>
      <c r="C24" s="74" t="s">
        <v>152</v>
      </c>
      <c r="D24" s="167"/>
    </row>
    <row r="25" ht="16.5" customHeight="1" spans="1:4">
      <c r="A25" s="196"/>
      <c r="B25" s="166"/>
      <c r="C25" s="74" t="s">
        <v>153</v>
      </c>
      <c r="D25" s="167"/>
    </row>
    <row r="26" ht="16.5" customHeight="1" spans="1:4">
      <c r="A26" s="196"/>
      <c r="B26" s="166"/>
      <c r="C26" s="74" t="s">
        <v>154</v>
      </c>
      <c r="D26" s="167">
        <v>320873.28</v>
      </c>
    </row>
    <row r="27" ht="16.5" customHeight="1" spans="1:4">
      <c r="A27" s="196"/>
      <c r="B27" s="166"/>
      <c r="C27" s="74" t="s">
        <v>155</v>
      </c>
      <c r="D27" s="167"/>
    </row>
    <row r="28" ht="16.5" customHeight="1" spans="1:4">
      <c r="A28" s="196"/>
      <c r="B28" s="166"/>
      <c r="C28" s="74" t="s">
        <v>156</v>
      </c>
      <c r="D28" s="167"/>
    </row>
    <row r="29" ht="16.5" customHeight="1" spans="1:4">
      <c r="A29" s="196"/>
      <c r="B29" s="166"/>
      <c r="C29" s="74" t="s">
        <v>157</v>
      </c>
      <c r="D29" s="167"/>
    </row>
    <row r="30" ht="16.5" customHeight="1" spans="1:4">
      <c r="A30" s="196"/>
      <c r="B30" s="166"/>
      <c r="C30" s="74" t="s">
        <v>158</v>
      </c>
      <c r="D30" s="167"/>
    </row>
    <row r="31" ht="16.5" customHeight="1" spans="1:4">
      <c r="A31" s="196"/>
      <c r="B31" s="166"/>
      <c r="C31" s="74" t="s">
        <v>159</v>
      </c>
      <c r="D31" s="167"/>
    </row>
    <row r="32" ht="16.5" customHeight="1" spans="1:4">
      <c r="A32" s="196"/>
      <c r="B32" s="166"/>
      <c r="C32" s="195" t="s">
        <v>160</v>
      </c>
      <c r="D32" s="167"/>
    </row>
    <row r="33" ht="16.5" customHeight="1" spans="1:4">
      <c r="A33" s="196"/>
      <c r="B33" s="166"/>
      <c r="C33" s="195" t="s">
        <v>161</v>
      </c>
      <c r="D33" s="167"/>
    </row>
    <row r="34" ht="16.5" customHeight="1" spans="1:4">
      <c r="A34" s="196"/>
      <c r="B34" s="166"/>
      <c r="C34" s="31" t="s">
        <v>162</v>
      </c>
      <c r="D34" s="167"/>
    </row>
    <row r="35" ht="15" customHeight="1" spans="1:4">
      <c r="A35" s="197" t="s">
        <v>50</v>
      </c>
      <c r="B35" s="198">
        <v>4718757.64</v>
      </c>
      <c r="C35" s="197" t="s">
        <v>51</v>
      </c>
      <c r="D35" s="198">
        <v>4718757.64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2" activePane="bottomLeft" state="frozen"/>
      <selection/>
      <selection pane="bottomLeft" activeCell="B30" sqref="B30"/>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9"/>
      <c r="F2" s="82"/>
      <c r="G2" s="168" t="s">
        <v>163</v>
      </c>
    </row>
    <row r="3" ht="41.25" customHeight="1" spans="1:7">
      <c r="A3" s="144" t="str">
        <f>"2025"&amp;"年一般公共预算支出预算表（按功能科目分类）"</f>
        <v>2025年一般公共预算支出预算表（按功能科目分类）</v>
      </c>
      <c r="B3" s="144"/>
      <c r="C3" s="144"/>
      <c r="D3" s="144"/>
      <c r="E3" s="144"/>
      <c r="F3" s="144"/>
      <c r="G3" s="144"/>
    </row>
    <row r="4" ht="18" customHeight="1" spans="1:7">
      <c r="A4" s="5" t="str">
        <f>"单位名称："&amp;"寻甸回族彝族自治县七星镇卫生院"</f>
        <v>单位名称：寻甸回族彝族自治县七星镇卫生院</v>
      </c>
      <c r="F4" s="141"/>
      <c r="G4" s="168" t="s">
        <v>1</v>
      </c>
    </row>
    <row r="5" ht="20.25" customHeight="1" spans="1:7">
      <c r="A5" s="185" t="s">
        <v>164</v>
      </c>
      <c r="B5" s="186"/>
      <c r="C5" s="145" t="s">
        <v>55</v>
      </c>
      <c r="D5" s="176" t="s">
        <v>75</v>
      </c>
      <c r="E5" s="12"/>
      <c r="F5" s="13"/>
      <c r="G5" s="163" t="s">
        <v>76</v>
      </c>
    </row>
    <row r="6" ht="20.25" customHeight="1" spans="1:7">
      <c r="A6" s="187" t="s">
        <v>72</v>
      </c>
      <c r="B6" s="187" t="s">
        <v>73</v>
      </c>
      <c r="C6" s="19"/>
      <c r="D6" s="150" t="s">
        <v>57</v>
      </c>
      <c r="E6" s="150" t="s">
        <v>165</v>
      </c>
      <c r="F6" s="150" t="s">
        <v>166</v>
      </c>
      <c r="G6" s="165"/>
    </row>
    <row r="7" ht="15" customHeight="1" spans="1:7">
      <c r="A7" s="63" t="s">
        <v>82</v>
      </c>
      <c r="B7" s="63" t="s">
        <v>83</v>
      </c>
      <c r="C7" s="63" t="s">
        <v>167</v>
      </c>
      <c r="D7" s="63" t="s">
        <v>168</v>
      </c>
      <c r="E7" s="63" t="s">
        <v>169</v>
      </c>
      <c r="F7" s="63" t="s">
        <v>170</v>
      </c>
      <c r="G7" s="63" t="s">
        <v>84</v>
      </c>
    </row>
    <row r="8" ht="15" customHeight="1" spans="1:7">
      <c r="A8" s="155" t="s">
        <v>93</v>
      </c>
      <c r="B8" s="155" t="s">
        <v>94</v>
      </c>
      <c r="C8" s="166">
        <v>432775.05</v>
      </c>
      <c r="D8" s="166">
        <v>432775.05</v>
      </c>
      <c r="E8" s="166">
        <v>432775.05</v>
      </c>
      <c r="F8" s="166"/>
      <c r="G8" s="166"/>
    </row>
    <row r="9" ht="15" customHeight="1" spans="1:7">
      <c r="A9" s="158" t="s">
        <v>95</v>
      </c>
      <c r="B9" s="158" t="s">
        <v>96</v>
      </c>
      <c r="C9" s="166">
        <v>427831.05</v>
      </c>
      <c r="D9" s="166">
        <v>427831.05</v>
      </c>
      <c r="E9" s="166">
        <v>427831.05</v>
      </c>
      <c r="F9" s="166"/>
      <c r="G9" s="166"/>
    </row>
    <row r="10" ht="15" customHeight="1" spans="1:7">
      <c r="A10" s="188" t="s">
        <v>97</v>
      </c>
      <c r="B10" s="188" t="s">
        <v>98</v>
      </c>
      <c r="C10" s="166">
        <v>427831.05</v>
      </c>
      <c r="D10" s="166">
        <v>427831.05</v>
      </c>
      <c r="E10" s="166">
        <v>427831.05</v>
      </c>
      <c r="F10" s="166"/>
      <c r="G10" s="166"/>
    </row>
    <row r="11" ht="15" customHeight="1" spans="1:7">
      <c r="A11" s="158" t="s">
        <v>99</v>
      </c>
      <c r="B11" s="158" t="s">
        <v>100</v>
      </c>
      <c r="C11" s="166">
        <v>4944</v>
      </c>
      <c r="D11" s="166">
        <v>4944</v>
      </c>
      <c r="E11" s="166">
        <v>4944</v>
      </c>
      <c r="F11" s="166"/>
      <c r="G11" s="166"/>
    </row>
    <row r="12" ht="15" customHeight="1" spans="1:7">
      <c r="A12" s="188" t="s">
        <v>101</v>
      </c>
      <c r="B12" s="188" t="s">
        <v>102</v>
      </c>
      <c r="C12" s="166">
        <v>4944</v>
      </c>
      <c r="D12" s="166">
        <v>4944</v>
      </c>
      <c r="E12" s="166">
        <v>4944</v>
      </c>
      <c r="F12" s="166"/>
      <c r="G12" s="166"/>
    </row>
    <row r="13" ht="15" customHeight="1" spans="1:7">
      <c r="A13" s="155" t="s">
        <v>103</v>
      </c>
      <c r="B13" s="155" t="s">
        <v>104</v>
      </c>
      <c r="C13" s="166">
        <v>3965109.31</v>
      </c>
      <c r="D13" s="166">
        <v>3478663.44</v>
      </c>
      <c r="E13" s="166">
        <v>3478663.44</v>
      </c>
      <c r="F13" s="166"/>
      <c r="G13" s="166">
        <v>486445.87</v>
      </c>
    </row>
    <row r="14" ht="15" customHeight="1" spans="1:7">
      <c r="A14" s="158" t="s">
        <v>105</v>
      </c>
      <c r="B14" s="158" t="s">
        <v>106</v>
      </c>
      <c r="C14" s="166">
        <v>3390521.46</v>
      </c>
      <c r="D14" s="166">
        <v>3078544</v>
      </c>
      <c r="E14" s="166">
        <v>3078544</v>
      </c>
      <c r="F14" s="166"/>
      <c r="G14" s="166">
        <v>311977.46</v>
      </c>
    </row>
    <row r="15" ht="15" customHeight="1" spans="1:7">
      <c r="A15" s="188" t="s">
        <v>107</v>
      </c>
      <c r="B15" s="188" t="s">
        <v>108</v>
      </c>
      <c r="C15" s="166">
        <v>3078544</v>
      </c>
      <c r="D15" s="166">
        <v>3078544</v>
      </c>
      <c r="E15" s="166">
        <v>3078544</v>
      </c>
      <c r="F15" s="166"/>
      <c r="G15" s="166"/>
    </row>
    <row r="16" ht="15" customHeight="1" spans="1:7">
      <c r="A16" s="188" t="s">
        <v>109</v>
      </c>
      <c r="B16" s="188" t="s">
        <v>110</v>
      </c>
      <c r="C16" s="166">
        <v>311977.46</v>
      </c>
      <c r="D16" s="166"/>
      <c r="E16" s="166"/>
      <c r="F16" s="166"/>
      <c r="G16" s="166">
        <v>311977.46</v>
      </c>
    </row>
    <row r="17" ht="15" customHeight="1" spans="1:7">
      <c r="A17" s="158" t="s">
        <v>111</v>
      </c>
      <c r="B17" s="158" t="s">
        <v>112</v>
      </c>
      <c r="C17" s="166">
        <v>174468.41</v>
      </c>
      <c r="D17" s="166"/>
      <c r="E17" s="166"/>
      <c r="F17" s="166"/>
      <c r="G17" s="166">
        <v>174468.41</v>
      </c>
    </row>
    <row r="18" ht="15" customHeight="1" spans="1:7">
      <c r="A18" s="188" t="s">
        <v>113</v>
      </c>
      <c r="B18" s="188" t="s">
        <v>114</v>
      </c>
      <c r="C18" s="166">
        <v>174468.41</v>
      </c>
      <c r="D18" s="166"/>
      <c r="E18" s="166"/>
      <c r="F18" s="166"/>
      <c r="G18" s="166">
        <v>174468.41</v>
      </c>
    </row>
    <row r="19" ht="15" customHeight="1" spans="1:7">
      <c r="A19" s="158" t="s">
        <v>115</v>
      </c>
      <c r="B19" s="158" t="s">
        <v>116</v>
      </c>
      <c r="C19" s="166">
        <v>400119.44</v>
      </c>
      <c r="D19" s="166">
        <v>400119.44</v>
      </c>
      <c r="E19" s="166">
        <v>400119.44</v>
      </c>
      <c r="F19" s="166"/>
      <c r="G19" s="166"/>
    </row>
    <row r="20" ht="15" customHeight="1" spans="1:7">
      <c r="A20" s="188" t="s">
        <v>117</v>
      </c>
      <c r="B20" s="188" t="s">
        <v>118</v>
      </c>
      <c r="C20" s="166">
        <v>243930.46</v>
      </c>
      <c r="D20" s="166">
        <v>243930.46</v>
      </c>
      <c r="E20" s="166">
        <v>243930.46</v>
      </c>
      <c r="F20" s="166"/>
      <c r="G20" s="166"/>
    </row>
    <row r="21" ht="15" customHeight="1" spans="1:7">
      <c r="A21" s="188" t="s">
        <v>119</v>
      </c>
      <c r="B21" s="188" t="s">
        <v>120</v>
      </c>
      <c r="C21" s="166">
        <v>135197.2</v>
      </c>
      <c r="D21" s="166">
        <v>135197.2</v>
      </c>
      <c r="E21" s="166">
        <v>135197.2</v>
      </c>
      <c r="F21" s="166"/>
      <c r="G21" s="166"/>
    </row>
    <row r="22" ht="15" customHeight="1" spans="1:7">
      <c r="A22" s="188" t="s">
        <v>121</v>
      </c>
      <c r="B22" s="188" t="s">
        <v>122</v>
      </c>
      <c r="C22" s="166">
        <v>20991.78</v>
      </c>
      <c r="D22" s="166">
        <v>20991.78</v>
      </c>
      <c r="E22" s="166">
        <v>20991.78</v>
      </c>
      <c r="F22" s="166"/>
      <c r="G22" s="166"/>
    </row>
    <row r="23" ht="15" customHeight="1" spans="1:7">
      <c r="A23" s="155" t="s">
        <v>123</v>
      </c>
      <c r="B23" s="155" t="s">
        <v>124</v>
      </c>
      <c r="C23" s="166">
        <v>320873.28</v>
      </c>
      <c r="D23" s="166">
        <v>320873.28</v>
      </c>
      <c r="E23" s="166">
        <v>320873.28</v>
      </c>
      <c r="F23" s="166"/>
      <c r="G23" s="166"/>
    </row>
    <row r="24" ht="15" customHeight="1" spans="1:7">
      <c r="A24" s="158" t="s">
        <v>125</v>
      </c>
      <c r="B24" s="158" t="s">
        <v>126</v>
      </c>
      <c r="C24" s="166">
        <v>320873.28</v>
      </c>
      <c r="D24" s="166">
        <v>320873.28</v>
      </c>
      <c r="E24" s="166">
        <v>320873.28</v>
      </c>
      <c r="F24" s="166"/>
      <c r="G24" s="166"/>
    </row>
    <row r="25" ht="18" customHeight="1" spans="1:7">
      <c r="A25" s="188" t="s">
        <v>127</v>
      </c>
      <c r="B25" s="188" t="s">
        <v>128</v>
      </c>
      <c r="C25" s="166">
        <v>320873.28</v>
      </c>
      <c r="D25" s="166">
        <v>320873.28</v>
      </c>
      <c r="E25" s="166">
        <v>320873.28</v>
      </c>
      <c r="F25" s="166"/>
      <c r="G25" s="166"/>
    </row>
    <row r="26" ht="18" customHeight="1" spans="1:7">
      <c r="A26" s="189" t="s">
        <v>171</v>
      </c>
      <c r="B26" s="190" t="s">
        <v>171</v>
      </c>
      <c r="C26" s="166">
        <v>4718757.64</v>
      </c>
      <c r="D26" s="166">
        <v>4232311.77</v>
      </c>
      <c r="E26" s="166">
        <v>4232311.77</v>
      </c>
      <c r="F26" s="166"/>
      <c r="G26" s="166">
        <v>486445.87</v>
      </c>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D21" sqref="D21"/>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6"/>
      <c r="B2" s="46"/>
      <c r="C2" s="46"/>
      <c r="D2" s="46"/>
      <c r="E2" s="45"/>
      <c r="F2" s="180" t="s">
        <v>172</v>
      </c>
    </row>
    <row r="3" ht="41.25" customHeight="1" spans="1:6">
      <c r="A3" s="181" t="str">
        <f>"2025"&amp;"年一般公共预算“三公”经费支出预算表"</f>
        <v>2025年一般公共预算“三公”经费支出预算表</v>
      </c>
      <c r="B3" s="46"/>
      <c r="C3" s="46"/>
      <c r="D3" s="46"/>
      <c r="E3" s="45"/>
      <c r="F3" s="46"/>
    </row>
    <row r="4" customHeight="1" spans="1:6">
      <c r="A4" s="131" t="str">
        <f>"单位名称："&amp;"寻甸回族彝族自治县七星镇卫生院"</f>
        <v>单位名称：寻甸回族彝族自治县七星镇卫生院</v>
      </c>
      <c r="B4" s="182"/>
      <c r="D4" s="46"/>
      <c r="E4" s="45"/>
      <c r="F4" s="69" t="s">
        <v>1</v>
      </c>
    </row>
    <row r="5" ht="27" customHeight="1" spans="1:6">
      <c r="A5" s="50" t="s">
        <v>173</v>
      </c>
      <c r="B5" s="50" t="s">
        <v>174</v>
      </c>
      <c r="C5" s="52" t="s">
        <v>175</v>
      </c>
      <c r="D5" s="50"/>
      <c r="E5" s="51"/>
      <c r="F5" s="50" t="s">
        <v>176</v>
      </c>
    </row>
    <row r="6" ht="28.5" customHeight="1" spans="1:6">
      <c r="A6" s="183"/>
      <c r="B6" s="54"/>
      <c r="C6" s="51" t="s">
        <v>57</v>
      </c>
      <c r="D6" s="51" t="s">
        <v>177</v>
      </c>
      <c r="E6" s="51" t="s">
        <v>178</v>
      </c>
      <c r="F6" s="53"/>
    </row>
    <row r="7" ht="17.25" customHeight="1" spans="1:6">
      <c r="A7" s="59" t="s">
        <v>82</v>
      </c>
      <c r="B7" s="59" t="s">
        <v>83</v>
      </c>
      <c r="C7" s="59" t="s">
        <v>167</v>
      </c>
      <c r="D7" s="59" t="s">
        <v>168</v>
      </c>
      <c r="E7" s="59" t="s">
        <v>169</v>
      </c>
      <c r="F7" s="59" t="s">
        <v>170</v>
      </c>
    </row>
    <row r="8" ht="17.25" customHeight="1" spans="1:6">
      <c r="A8" s="99"/>
      <c r="B8" s="99"/>
      <c r="C8" s="99"/>
      <c r="D8" s="99"/>
      <c r="E8" s="99"/>
      <c r="F8" s="99"/>
    </row>
    <row r="9" customHeight="1" spans="1:6">
      <c r="A9" s="184" t="s">
        <v>179</v>
      </c>
      <c r="B9" s="184"/>
      <c r="C9" s="184"/>
      <c r="D9" s="184"/>
      <c r="E9" s="184"/>
      <c r="F9" s="184"/>
    </row>
  </sheetData>
  <mergeCells count="7">
    <mergeCell ref="A3:F3"/>
    <mergeCell ref="A4:B4"/>
    <mergeCell ref="C5:E5"/>
    <mergeCell ref="A9:F9"/>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26"/>
  <sheetViews>
    <sheetView showZeros="0" workbookViewId="0">
      <pane ySplit="1" topLeftCell="A2" activePane="bottomLeft" state="frozen"/>
      <selection/>
      <selection pane="bottomLeft" activeCell="C31" sqref="C31:C3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9"/>
      <c r="C2" s="169"/>
      <c r="E2" s="170"/>
      <c r="F2" s="170"/>
      <c r="G2" s="170"/>
      <c r="H2" s="170"/>
      <c r="I2" s="103"/>
      <c r="J2" s="103"/>
      <c r="K2" s="103"/>
      <c r="L2" s="103"/>
      <c r="M2" s="103"/>
      <c r="N2" s="103"/>
      <c r="R2" s="103"/>
      <c r="V2" s="169"/>
      <c r="X2" s="3" t="s">
        <v>180</v>
      </c>
    </row>
    <row r="3" ht="45.75" customHeight="1" spans="1:24">
      <c r="A3" s="71" t="str">
        <f>"2025"&amp;"年部门基本支出预算表"</f>
        <v>2025年部门基本支出预算表</v>
      </c>
      <c r="B3" s="4"/>
      <c r="C3" s="71"/>
      <c r="D3" s="71"/>
      <c r="E3" s="71"/>
      <c r="F3" s="71"/>
      <c r="G3" s="71"/>
      <c r="H3" s="71"/>
      <c r="I3" s="71"/>
      <c r="J3" s="71"/>
      <c r="K3" s="71"/>
      <c r="L3" s="71"/>
      <c r="M3" s="71"/>
      <c r="N3" s="71"/>
      <c r="O3" s="4"/>
      <c r="P3" s="4"/>
      <c r="Q3" s="4"/>
      <c r="R3" s="71"/>
      <c r="S3" s="71"/>
      <c r="T3" s="71"/>
      <c r="U3" s="71"/>
      <c r="V3" s="71"/>
      <c r="W3" s="71"/>
      <c r="X3" s="71"/>
    </row>
    <row r="4" ht="18.75" customHeight="1" spans="1:24">
      <c r="A4" s="5" t="str">
        <f>"单位名称："&amp;"寻甸回族彝族自治县七星镇卫生院"</f>
        <v>单位名称：寻甸回族彝族自治县七星镇卫生院</v>
      </c>
      <c r="B4" s="6"/>
      <c r="C4" s="171"/>
      <c r="D4" s="171"/>
      <c r="E4" s="171"/>
      <c r="F4" s="171"/>
      <c r="G4" s="171"/>
      <c r="H4" s="171"/>
      <c r="I4" s="105"/>
      <c r="J4" s="105"/>
      <c r="K4" s="105"/>
      <c r="L4" s="105"/>
      <c r="M4" s="105"/>
      <c r="N4" s="105"/>
      <c r="O4" s="7"/>
      <c r="P4" s="7"/>
      <c r="Q4" s="7"/>
      <c r="R4" s="105"/>
      <c r="V4" s="169"/>
      <c r="X4" s="3" t="s">
        <v>1</v>
      </c>
    </row>
    <row r="5" ht="18" customHeight="1" spans="1:24">
      <c r="A5" s="9" t="s">
        <v>181</v>
      </c>
      <c r="B5" s="9" t="s">
        <v>182</v>
      </c>
      <c r="C5" s="9" t="s">
        <v>183</v>
      </c>
      <c r="D5" s="9" t="s">
        <v>184</v>
      </c>
      <c r="E5" s="9" t="s">
        <v>185</v>
      </c>
      <c r="F5" s="9" t="s">
        <v>186</v>
      </c>
      <c r="G5" s="9" t="s">
        <v>187</v>
      </c>
      <c r="H5" s="9" t="s">
        <v>188</v>
      </c>
      <c r="I5" s="176" t="s">
        <v>189</v>
      </c>
      <c r="J5" s="100" t="s">
        <v>189</v>
      </c>
      <c r="K5" s="100"/>
      <c r="L5" s="100"/>
      <c r="M5" s="100"/>
      <c r="N5" s="100"/>
      <c r="O5" s="12"/>
      <c r="P5" s="12"/>
      <c r="Q5" s="12"/>
      <c r="R5" s="122" t="s">
        <v>61</v>
      </c>
      <c r="S5" s="100" t="s">
        <v>62</v>
      </c>
      <c r="T5" s="100"/>
      <c r="U5" s="100"/>
      <c r="V5" s="100"/>
      <c r="W5" s="100"/>
      <c r="X5" s="101"/>
    </row>
    <row r="6" ht="18" customHeight="1" spans="1:24">
      <c r="A6" s="14"/>
      <c r="B6" s="30"/>
      <c r="C6" s="147"/>
      <c r="D6" s="14"/>
      <c r="E6" s="14"/>
      <c r="F6" s="14"/>
      <c r="G6" s="14"/>
      <c r="H6" s="14"/>
      <c r="I6" s="145" t="s">
        <v>190</v>
      </c>
      <c r="J6" s="176" t="s">
        <v>58</v>
      </c>
      <c r="K6" s="100"/>
      <c r="L6" s="100"/>
      <c r="M6" s="100"/>
      <c r="N6" s="101"/>
      <c r="O6" s="11" t="s">
        <v>191</v>
      </c>
      <c r="P6" s="12"/>
      <c r="Q6" s="13"/>
      <c r="R6" s="9" t="s">
        <v>61</v>
      </c>
      <c r="S6" s="176" t="s">
        <v>62</v>
      </c>
      <c r="T6" s="122" t="s">
        <v>64</v>
      </c>
      <c r="U6" s="100" t="s">
        <v>62</v>
      </c>
      <c r="V6" s="122" t="s">
        <v>66</v>
      </c>
      <c r="W6" s="122" t="s">
        <v>67</v>
      </c>
      <c r="X6" s="179" t="s">
        <v>68</v>
      </c>
    </row>
    <row r="7" ht="19.5" customHeight="1" spans="1:24">
      <c r="A7" s="30"/>
      <c r="B7" s="30"/>
      <c r="C7" s="30"/>
      <c r="D7" s="30"/>
      <c r="E7" s="30"/>
      <c r="F7" s="30"/>
      <c r="G7" s="30"/>
      <c r="H7" s="30"/>
      <c r="I7" s="30"/>
      <c r="J7" s="177" t="s">
        <v>192</v>
      </c>
      <c r="K7" s="9" t="s">
        <v>193</v>
      </c>
      <c r="L7" s="9" t="s">
        <v>194</v>
      </c>
      <c r="M7" s="9" t="s">
        <v>195</v>
      </c>
      <c r="N7" s="9" t="s">
        <v>196</v>
      </c>
      <c r="O7" s="9" t="s">
        <v>58</v>
      </c>
      <c r="P7" s="9" t="s">
        <v>59</v>
      </c>
      <c r="Q7" s="9" t="s">
        <v>60</v>
      </c>
      <c r="R7" s="30"/>
      <c r="S7" s="9" t="s">
        <v>57</v>
      </c>
      <c r="T7" s="9" t="s">
        <v>64</v>
      </c>
      <c r="U7" s="9" t="s">
        <v>197</v>
      </c>
      <c r="V7" s="9" t="s">
        <v>66</v>
      </c>
      <c r="W7" s="9" t="s">
        <v>67</v>
      </c>
      <c r="X7" s="9" t="s">
        <v>68</v>
      </c>
    </row>
    <row r="8" ht="37.5" customHeight="1" spans="1:24">
      <c r="A8" s="172"/>
      <c r="B8" s="19"/>
      <c r="C8" s="172"/>
      <c r="D8" s="172"/>
      <c r="E8" s="172"/>
      <c r="F8" s="172"/>
      <c r="G8" s="172"/>
      <c r="H8" s="172"/>
      <c r="I8" s="172"/>
      <c r="J8" s="178" t="s">
        <v>57</v>
      </c>
      <c r="K8" s="17" t="s">
        <v>198</v>
      </c>
      <c r="L8" s="17" t="s">
        <v>194</v>
      </c>
      <c r="M8" s="17" t="s">
        <v>195</v>
      </c>
      <c r="N8" s="17" t="s">
        <v>196</v>
      </c>
      <c r="O8" s="17" t="s">
        <v>194</v>
      </c>
      <c r="P8" s="17" t="s">
        <v>195</v>
      </c>
      <c r="Q8" s="17" t="s">
        <v>196</v>
      </c>
      <c r="R8" s="17" t="s">
        <v>61</v>
      </c>
      <c r="S8" s="17" t="s">
        <v>57</v>
      </c>
      <c r="T8" s="17" t="s">
        <v>64</v>
      </c>
      <c r="U8" s="17" t="s">
        <v>197</v>
      </c>
      <c r="V8" s="17" t="s">
        <v>66</v>
      </c>
      <c r="W8" s="17" t="s">
        <v>67</v>
      </c>
      <c r="X8" s="17" t="s">
        <v>68</v>
      </c>
    </row>
    <row r="9" customHeight="1" spans="1:24">
      <c r="A9" s="39">
        <v>1</v>
      </c>
      <c r="B9" s="39">
        <v>2</v>
      </c>
      <c r="C9" s="39">
        <v>3</v>
      </c>
      <c r="D9" s="39">
        <v>4</v>
      </c>
      <c r="E9" s="39">
        <v>5</v>
      </c>
      <c r="F9" s="39">
        <v>6</v>
      </c>
      <c r="G9" s="39">
        <v>7</v>
      </c>
      <c r="H9" s="39">
        <v>8</v>
      </c>
      <c r="I9" s="39">
        <v>9</v>
      </c>
      <c r="J9" s="39">
        <v>10</v>
      </c>
      <c r="K9" s="39">
        <v>11</v>
      </c>
      <c r="L9" s="39">
        <v>12</v>
      </c>
      <c r="M9" s="39">
        <v>13</v>
      </c>
      <c r="N9" s="39">
        <v>14</v>
      </c>
      <c r="O9" s="39">
        <v>15</v>
      </c>
      <c r="P9" s="39">
        <v>16</v>
      </c>
      <c r="Q9" s="39">
        <v>17</v>
      </c>
      <c r="R9" s="39">
        <v>18</v>
      </c>
      <c r="S9" s="39">
        <v>19</v>
      </c>
      <c r="T9" s="39">
        <v>20</v>
      </c>
      <c r="U9" s="39">
        <v>21</v>
      </c>
      <c r="V9" s="39">
        <v>22</v>
      </c>
      <c r="W9" s="39">
        <v>23</v>
      </c>
      <c r="X9" s="39">
        <v>24</v>
      </c>
    </row>
    <row r="10" customHeight="1" spans="1:24">
      <c r="A10" s="173" t="s">
        <v>199</v>
      </c>
      <c r="B10" s="173" t="s">
        <v>70</v>
      </c>
      <c r="C10" s="173" t="s">
        <v>200</v>
      </c>
      <c r="D10" s="173" t="s">
        <v>201</v>
      </c>
      <c r="E10" s="173" t="s">
        <v>107</v>
      </c>
      <c r="F10" s="173" t="s">
        <v>108</v>
      </c>
      <c r="G10" s="173" t="s">
        <v>202</v>
      </c>
      <c r="H10" s="173" t="s">
        <v>203</v>
      </c>
      <c r="I10" s="166">
        <v>1046544</v>
      </c>
      <c r="J10" s="166">
        <v>1046544</v>
      </c>
      <c r="K10" s="166"/>
      <c r="L10" s="166"/>
      <c r="M10" s="167">
        <v>1046544</v>
      </c>
      <c r="N10" s="39"/>
      <c r="O10" s="39"/>
      <c r="P10" s="39"/>
      <c r="Q10" s="39"/>
      <c r="R10" s="39"/>
      <c r="S10" s="39"/>
      <c r="T10" s="39"/>
      <c r="U10" s="39"/>
      <c r="V10" s="39"/>
      <c r="W10" s="39"/>
      <c r="X10" s="39"/>
    </row>
    <row r="11" customHeight="1" spans="1:24">
      <c r="A11" s="173" t="s">
        <v>199</v>
      </c>
      <c r="B11" s="173" t="s">
        <v>70</v>
      </c>
      <c r="C11" s="173" t="s">
        <v>200</v>
      </c>
      <c r="D11" s="173" t="s">
        <v>201</v>
      </c>
      <c r="E11" s="173" t="s">
        <v>107</v>
      </c>
      <c r="F11" s="173" t="s">
        <v>108</v>
      </c>
      <c r="G11" s="173" t="s">
        <v>204</v>
      </c>
      <c r="H11" s="173" t="s">
        <v>205</v>
      </c>
      <c r="I11" s="166">
        <v>143688</v>
      </c>
      <c r="J11" s="166">
        <v>143688</v>
      </c>
      <c r="K11" s="24"/>
      <c r="L11" s="24"/>
      <c r="M11" s="167">
        <v>143688</v>
      </c>
      <c r="N11" s="39"/>
      <c r="O11" s="39"/>
      <c r="P11" s="39"/>
      <c r="Q11" s="39"/>
      <c r="R11" s="39"/>
      <c r="S11" s="39"/>
      <c r="T11" s="39"/>
      <c r="U11" s="39"/>
      <c r="V11" s="39"/>
      <c r="W11" s="39"/>
      <c r="X11" s="39"/>
    </row>
    <row r="12" customHeight="1" spans="1:24">
      <c r="A12" s="173" t="s">
        <v>199</v>
      </c>
      <c r="B12" s="173" t="s">
        <v>70</v>
      </c>
      <c r="C12" s="173" t="s">
        <v>200</v>
      </c>
      <c r="D12" s="173" t="s">
        <v>201</v>
      </c>
      <c r="E12" s="173" t="s">
        <v>107</v>
      </c>
      <c r="F12" s="173" t="s">
        <v>108</v>
      </c>
      <c r="G12" s="173" t="s">
        <v>204</v>
      </c>
      <c r="H12" s="173" t="s">
        <v>205</v>
      </c>
      <c r="I12" s="166">
        <v>150000</v>
      </c>
      <c r="J12" s="166">
        <v>150000</v>
      </c>
      <c r="K12" s="24"/>
      <c r="L12" s="24"/>
      <c r="M12" s="167">
        <v>150000</v>
      </c>
      <c r="N12" s="39"/>
      <c r="O12" s="39"/>
      <c r="P12" s="39"/>
      <c r="Q12" s="39"/>
      <c r="R12" s="39"/>
      <c r="S12" s="39"/>
      <c r="T12" s="39"/>
      <c r="U12" s="39"/>
      <c r="V12" s="39"/>
      <c r="W12" s="39"/>
      <c r="X12" s="39"/>
    </row>
    <row r="13" customHeight="1" spans="1:24">
      <c r="A13" s="173" t="s">
        <v>199</v>
      </c>
      <c r="B13" s="173" t="s">
        <v>70</v>
      </c>
      <c r="C13" s="173" t="s">
        <v>200</v>
      </c>
      <c r="D13" s="173" t="s">
        <v>201</v>
      </c>
      <c r="E13" s="173" t="s">
        <v>107</v>
      </c>
      <c r="F13" s="173" t="s">
        <v>108</v>
      </c>
      <c r="G13" s="173" t="s">
        <v>206</v>
      </c>
      <c r="H13" s="173" t="s">
        <v>207</v>
      </c>
      <c r="I13" s="166">
        <v>740400</v>
      </c>
      <c r="J13" s="166">
        <v>740400</v>
      </c>
      <c r="K13" s="24"/>
      <c r="L13" s="24"/>
      <c r="M13" s="167">
        <v>740400</v>
      </c>
      <c r="N13" s="39"/>
      <c r="O13" s="39"/>
      <c r="P13" s="39"/>
      <c r="Q13" s="39"/>
      <c r="R13" s="39"/>
      <c r="S13" s="39"/>
      <c r="T13" s="39"/>
      <c r="U13" s="39"/>
      <c r="V13" s="39"/>
      <c r="W13" s="39"/>
      <c r="X13" s="39"/>
    </row>
    <row r="14" customHeight="1" spans="1:24">
      <c r="A14" s="173" t="s">
        <v>199</v>
      </c>
      <c r="B14" s="173" t="s">
        <v>70</v>
      </c>
      <c r="C14" s="173" t="s">
        <v>200</v>
      </c>
      <c r="D14" s="173" t="s">
        <v>201</v>
      </c>
      <c r="E14" s="173" t="s">
        <v>107</v>
      </c>
      <c r="F14" s="173" t="s">
        <v>108</v>
      </c>
      <c r="G14" s="173" t="s">
        <v>206</v>
      </c>
      <c r="H14" s="173" t="s">
        <v>207</v>
      </c>
      <c r="I14" s="166">
        <v>92212</v>
      </c>
      <c r="J14" s="166">
        <v>92212</v>
      </c>
      <c r="K14" s="24"/>
      <c r="L14" s="24"/>
      <c r="M14" s="167">
        <v>92212</v>
      </c>
      <c r="N14" s="39"/>
      <c r="O14" s="39"/>
      <c r="P14" s="39"/>
      <c r="Q14" s="39"/>
      <c r="R14" s="39"/>
      <c r="S14" s="39"/>
      <c r="T14" s="39"/>
      <c r="U14" s="39"/>
      <c r="V14" s="39"/>
      <c r="W14" s="39"/>
      <c r="X14" s="39"/>
    </row>
    <row r="15" customHeight="1" spans="1:24">
      <c r="A15" s="173" t="s">
        <v>199</v>
      </c>
      <c r="B15" s="173" t="s">
        <v>70</v>
      </c>
      <c r="C15" s="173" t="s">
        <v>200</v>
      </c>
      <c r="D15" s="173" t="s">
        <v>201</v>
      </c>
      <c r="E15" s="173" t="s">
        <v>107</v>
      </c>
      <c r="F15" s="173" t="s">
        <v>108</v>
      </c>
      <c r="G15" s="173" t="s">
        <v>206</v>
      </c>
      <c r="H15" s="173" t="s">
        <v>207</v>
      </c>
      <c r="I15" s="166">
        <v>446100</v>
      </c>
      <c r="J15" s="166">
        <v>446100</v>
      </c>
      <c r="K15" s="24"/>
      <c r="L15" s="24"/>
      <c r="M15" s="167">
        <v>446100</v>
      </c>
      <c r="N15" s="39"/>
      <c r="O15" s="39"/>
      <c r="P15" s="39"/>
      <c r="Q15" s="39"/>
      <c r="R15" s="39"/>
      <c r="S15" s="39"/>
      <c r="T15" s="39"/>
      <c r="U15" s="39"/>
      <c r="V15" s="39"/>
      <c r="W15" s="39"/>
      <c r="X15" s="39"/>
    </row>
    <row r="16" customHeight="1" spans="1:24">
      <c r="A16" s="173" t="s">
        <v>199</v>
      </c>
      <c r="B16" s="173" t="s">
        <v>70</v>
      </c>
      <c r="C16" s="173" t="s">
        <v>208</v>
      </c>
      <c r="D16" s="173" t="s">
        <v>209</v>
      </c>
      <c r="E16" s="173" t="s">
        <v>97</v>
      </c>
      <c r="F16" s="173" t="s">
        <v>98</v>
      </c>
      <c r="G16" s="173" t="s">
        <v>210</v>
      </c>
      <c r="H16" s="173" t="s">
        <v>211</v>
      </c>
      <c r="I16" s="166">
        <v>427831.05</v>
      </c>
      <c r="J16" s="166">
        <v>427831.05</v>
      </c>
      <c r="K16" s="24"/>
      <c r="L16" s="24"/>
      <c r="M16" s="167">
        <v>427831.05</v>
      </c>
      <c r="N16" s="39"/>
      <c r="O16" s="39"/>
      <c r="P16" s="39"/>
      <c r="Q16" s="39"/>
      <c r="R16" s="39"/>
      <c r="S16" s="39"/>
      <c r="T16" s="39"/>
      <c r="U16" s="39"/>
      <c r="V16" s="39"/>
      <c r="W16" s="39"/>
      <c r="X16" s="39"/>
    </row>
    <row r="17" customHeight="1" spans="1:24">
      <c r="A17" s="173" t="s">
        <v>199</v>
      </c>
      <c r="B17" s="173" t="s">
        <v>70</v>
      </c>
      <c r="C17" s="173" t="s">
        <v>208</v>
      </c>
      <c r="D17" s="173" t="s">
        <v>209</v>
      </c>
      <c r="E17" s="173" t="s">
        <v>117</v>
      </c>
      <c r="F17" s="173" t="s">
        <v>118</v>
      </c>
      <c r="G17" s="173" t="s">
        <v>212</v>
      </c>
      <c r="H17" s="173" t="s">
        <v>213</v>
      </c>
      <c r="I17" s="166">
        <v>243930.46</v>
      </c>
      <c r="J17" s="166">
        <v>243930.46</v>
      </c>
      <c r="K17" s="24"/>
      <c r="L17" s="24"/>
      <c r="M17" s="167">
        <v>243930.46</v>
      </c>
      <c r="N17" s="39"/>
      <c r="O17" s="39"/>
      <c r="P17" s="39"/>
      <c r="Q17" s="39"/>
      <c r="R17" s="39"/>
      <c r="S17" s="39"/>
      <c r="T17" s="39"/>
      <c r="U17" s="39"/>
      <c r="V17" s="39"/>
      <c r="W17" s="39"/>
      <c r="X17" s="39"/>
    </row>
    <row r="18" customHeight="1" spans="1:24">
      <c r="A18" s="173" t="s">
        <v>199</v>
      </c>
      <c r="B18" s="173" t="s">
        <v>70</v>
      </c>
      <c r="C18" s="173" t="s">
        <v>208</v>
      </c>
      <c r="D18" s="173" t="s">
        <v>209</v>
      </c>
      <c r="E18" s="173" t="s">
        <v>119</v>
      </c>
      <c r="F18" s="173" t="s">
        <v>120</v>
      </c>
      <c r="G18" s="173" t="s">
        <v>214</v>
      </c>
      <c r="H18" s="173" t="s">
        <v>215</v>
      </c>
      <c r="I18" s="166">
        <v>123197.2</v>
      </c>
      <c r="J18" s="166">
        <v>123197.2</v>
      </c>
      <c r="K18" s="24"/>
      <c r="L18" s="24"/>
      <c r="M18" s="167">
        <v>123197.2</v>
      </c>
      <c r="N18" s="39"/>
      <c r="O18" s="39"/>
      <c r="P18" s="39"/>
      <c r="Q18" s="39"/>
      <c r="R18" s="39"/>
      <c r="S18" s="39"/>
      <c r="T18" s="39"/>
      <c r="U18" s="39"/>
      <c r="V18" s="39"/>
      <c r="W18" s="39"/>
      <c r="X18" s="39"/>
    </row>
    <row r="19" customHeight="1" spans="1:24">
      <c r="A19" s="173" t="s">
        <v>199</v>
      </c>
      <c r="B19" s="173" t="s">
        <v>70</v>
      </c>
      <c r="C19" s="173" t="s">
        <v>208</v>
      </c>
      <c r="D19" s="173" t="s">
        <v>209</v>
      </c>
      <c r="E19" s="173" t="s">
        <v>107</v>
      </c>
      <c r="F19" s="173" t="s">
        <v>108</v>
      </c>
      <c r="G19" s="173" t="s">
        <v>216</v>
      </c>
      <c r="H19" s="173" t="s">
        <v>217</v>
      </c>
      <c r="I19" s="166">
        <v>9600</v>
      </c>
      <c r="J19" s="166">
        <v>9600</v>
      </c>
      <c r="K19" s="24"/>
      <c r="L19" s="24"/>
      <c r="M19" s="167">
        <v>9600</v>
      </c>
      <c r="N19" s="39"/>
      <c r="O19" s="39"/>
      <c r="P19" s="39"/>
      <c r="Q19" s="39"/>
      <c r="R19" s="39"/>
      <c r="S19" s="39"/>
      <c r="T19" s="39"/>
      <c r="U19" s="39"/>
      <c r="V19" s="39"/>
      <c r="W19" s="39"/>
      <c r="X19" s="39"/>
    </row>
    <row r="20" customHeight="1" spans="1:24">
      <c r="A20" s="173" t="s">
        <v>199</v>
      </c>
      <c r="B20" s="173" t="s">
        <v>70</v>
      </c>
      <c r="C20" s="173" t="s">
        <v>208</v>
      </c>
      <c r="D20" s="173" t="s">
        <v>209</v>
      </c>
      <c r="E20" s="173" t="s">
        <v>121</v>
      </c>
      <c r="F20" s="173" t="s">
        <v>122</v>
      </c>
      <c r="G20" s="173" t="s">
        <v>216</v>
      </c>
      <c r="H20" s="173" t="s">
        <v>217</v>
      </c>
      <c r="I20" s="166">
        <v>10695.78</v>
      </c>
      <c r="J20" s="166">
        <v>10695.78</v>
      </c>
      <c r="K20" s="24"/>
      <c r="L20" s="24"/>
      <c r="M20" s="167">
        <v>10695.78</v>
      </c>
      <c r="N20" s="39"/>
      <c r="O20" s="39"/>
      <c r="P20" s="39"/>
      <c r="Q20" s="39"/>
      <c r="R20" s="39"/>
      <c r="S20" s="39"/>
      <c r="T20" s="39"/>
      <c r="U20" s="39"/>
      <c r="V20" s="39"/>
      <c r="W20" s="39"/>
      <c r="X20" s="39"/>
    </row>
    <row r="21" customHeight="1" spans="1:24">
      <c r="A21" s="173" t="s">
        <v>199</v>
      </c>
      <c r="B21" s="173" t="s">
        <v>70</v>
      </c>
      <c r="C21" s="173" t="s">
        <v>208</v>
      </c>
      <c r="D21" s="173" t="s">
        <v>209</v>
      </c>
      <c r="E21" s="173" t="s">
        <v>121</v>
      </c>
      <c r="F21" s="173" t="s">
        <v>122</v>
      </c>
      <c r="G21" s="173" t="s">
        <v>216</v>
      </c>
      <c r="H21" s="173" t="s">
        <v>217</v>
      </c>
      <c r="I21" s="166">
        <v>10296</v>
      </c>
      <c r="J21" s="166">
        <v>10296</v>
      </c>
      <c r="K21" s="24"/>
      <c r="L21" s="24"/>
      <c r="M21" s="167">
        <v>10296</v>
      </c>
      <c r="N21" s="39"/>
      <c r="O21" s="39"/>
      <c r="P21" s="39"/>
      <c r="Q21" s="39"/>
      <c r="R21" s="39"/>
      <c r="S21" s="39"/>
      <c r="T21" s="39"/>
      <c r="U21" s="39"/>
      <c r="V21" s="39"/>
      <c r="W21" s="39"/>
      <c r="X21" s="39"/>
    </row>
    <row r="22" customHeight="1" spans="1:24">
      <c r="A22" s="173" t="s">
        <v>199</v>
      </c>
      <c r="B22" s="173" t="s">
        <v>70</v>
      </c>
      <c r="C22" s="173" t="s">
        <v>218</v>
      </c>
      <c r="D22" s="173" t="s">
        <v>128</v>
      </c>
      <c r="E22" s="173" t="s">
        <v>127</v>
      </c>
      <c r="F22" s="173" t="s">
        <v>128</v>
      </c>
      <c r="G22" s="173" t="s">
        <v>219</v>
      </c>
      <c r="H22" s="173" t="s">
        <v>128</v>
      </c>
      <c r="I22" s="166">
        <v>320873.28</v>
      </c>
      <c r="J22" s="166">
        <v>320873.28</v>
      </c>
      <c r="K22" s="24"/>
      <c r="L22" s="24"/>
      <c r="M22" s="167">
        <v>320873.28</v>
      </c>
      <c r="N22" s="39"/>
      <c r="O22" s="39"/>
      <c r="P22" s="39"/>
      <c r="Q22" s="39"/>
      <c r="R22" s="39"/>
      <c r="S22" s="39"/>
      <c r="T22" s="39"/>
      <c r="U22" s="39"/>
      <c r="V22" s="39"/>
      <c r="W22" s="39"/>
      <c r="X22" s="39"/>
    </row>
    <row r="23" customHeight="1" spans="1:24">
      <c r="A23" s="173" t="s">
        <v>199</v>
      </c>
      <c r="B23" s="173" t="s">
        <v>70</v>
      </c>
      <c r="C23" s="173" t="s">
        <v>220</v>
      </c>
      <c r="D23" s="173" t="s">
        <v>221</v>
      </c>
      <c r="E23" s="173" t="s">
        <v>107</v>
      </c>
      <c r="F23" s="173" t="s">
        <v>108</v>
      </c>
      <c r="G23" s="173" t="s">
        <v>206</v>
      </c>
      <c r="H23" s="173" t="s">
        <v>207</v>
      </c>
      <c r="I23" s="166">
        <v>450000</v>
      </c>
      <c r="J23" s="166">
        <v>450000</v>
      </c>
      <c r="K23" s="24"/>
      <c r="L23" s="24"/>
      <c r="M23" s="167">
        <v>450000</v>
      </c>
      <c r="N23" s="39"/>
      <c r="O23" s="39"/>
      <c r="P23" s="39"/>
      <c r="Q23" s="39"/>
      <c r="R23" s="39"/>
      <c r="S23" s="39"/>
      <c r="T23" s="39"/>
      <c r="U23" s="39"/>
      <c r="V23" s="39"/>
      <c r="W23" s="39"/>
      <c r="X23" s="39"/>
    </row>
    <row r="24" customHeight="1" spans="1:24">
      <c r="A24" s="173" t="s">
        <v>199</v>
      </c>
      <c r="B24" s="173" t="s">
        <v>70</v>
      </c>
      <c r="C24" s="173" t="s">
        <v>222</v>
      </c>
      <c r="D24" s="173" t="s">
        <v>223</v>
      </c>
      <c r="E24" s="173" t="s">
        <v>101</v>
      </c>
      <c r="F24" s="173" t="s">
        <v>102</v>
      </c>
      <c r="G24" s="173" t="s">
        <v>224</v>
      </c>
      <c r="H24" s="173" t="s">
        <v>225</v>
      </c>
      <c r="I24" s="166">
        <v>4944</v>
      </c>
      <c r="J24" s="166">
        <v>4944</v>
      </c>
      <c r="K24" s="24"/>
      <c r="L24" s="24"/>
      <c r="M24" s="167">
        <v>4944</v>
      </c>
      <c r="N24" s="39"/>
      <c r="O24" s="39"/>
      <c r="P24" s="39"/>
      <c r="Q24" s="39"/>
      <c r="R24" s="39"/>
      <c r="S24" s="39"/>
      <c r="T24" s="39"/>
      <c r="U24" s="39"/>
      <c r="V24" s="39"/>
      <c r="W24" s="39"/>
      <c r="X24" s="39"/>
    </row>
    <row r="25" customHeight="1" spans="1:24">
      <c r="A25" s="173" t="s">
        <v>199</v>
      </c>
      <c r="B25" s="173" t="s">
        <v>70</v>
      </c>
      <c r="C25" s="173" t="s">
        <v>226</v>
      </c>
      <c r="D25" s="173" t="s">
        <v>217</v>
      </c>
      <c r="E25" s="173" t="s">
        <v>119</v>
      </c>
      <c r="F25" s="173" t="s">
        <v>120</v>
      </c>
      <c r="G25" s="173" t="s">
        <v>214</v>
      </c>
      <c r="H25" s="173" t="s">
        <v>215</v>
      </c>
      <c r="I25" s="166">
        <v>12000</v>
      </c>
      <c r="J25" s="166">
        <v>12000</v>
      </c>
      <c r="K25" s="24"/>
      <c r="L25" s="24"/>
      <c r="M25" s="167">
        <v>12000</v>
      </c>
      <c r="N25" s="39"/>
      <c r="O25" s="39"/>
      <c r="P25" s="39"/>
      <c r="Q25" s="39"/>
      <c r="R25" s="39"/>
      <c r="S25" s="39"/>
      <c r="T25" s="39"/>
      <c r="U25" s="39"/>
      <c r="V25" s="39"/>
      <c r="W25" s="39"/>
      <c r="X25" s="39"/>
    </row>
    <row r="26" ht="17.25" customHeight="1" spans="1:24">
      <c r="A26" s="160" t="s">
        <v>171</v>
      </c>
      <c r="B26" s="161"/>
      <c r="C26" s="174"/>
      <c r="D26" s="174"/>
      <c r="E26" s="174"/>
      <c r="F26" s="174"/>
      <c r="G26" s="174"/>
      <c r="H26" s="175"/>
      <c r="I26" s="166">
        <v>4232311.77</v>
      </c>
      <c r="J26" s="166">
        <v>4232311.77</v>
      </c>
      <c r="K26" s="166"/>
      <c r="L26" s="166"/>
      <c r="M26" s="167">
        <v>4232311.77</v>
      </c>
      <c r="N26" s="99"/>
      <c r="O26" s="99"/>
      <c r="P26" s="99"/>
      <c r="Q26" s="99"/>
      <c r="R26" s="99"/>
      <c r="S26" s="99"/>
      <c r="T26" s="99"/>
      <c r="U26" s="99"/>
      <c r="V26" s="99"/>
      <c r="W26" s="99"/>
      <c r="X26" s="99"/>
    </row>
  </sheetData>
  <mergeCells count="31">
    <mergeCell ref="A3:X3"/>
    <mergeCell ref="A4:H4"/>
    <mergeCell ref="I5:X5"/>
    <mergeCell ref="J6:N6"/>
    <mergeCell ref="O6:Q6"/>
    <mergeCell ref="S6:X6"/>
    <mergeCell ref="A26:H2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9"/>
      <c r="E2" s="2"/>
      <c r="F2" s="2"/>
      <c r="G2" s="2"/>
      <c r="H2" s="2"/>
      <c r="U2" s="159"/>
      <c r="W2" s="168" t="s">
        <v>227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"单位名称："&amp;"寻甸回族彝族自治县七星镇卫生院"</f>
        <v>单位名称：寻甸回族彝族自治县七星镇卫生院</v>
      </c>
      <c r="B4" s="6"/>
      <c r="C4" s="6"/>
      <c r="D4" s="6"/>
      <c r="E4" s="6"/>
      <c r="F4" s="6"/>
      <c r="G4" s="6"/>
      <c r="H4" s="6"/>
      <c r="I4" s="7"/>
      <c r="J4" s="7"/>
      <c r="K4" s="7"/>
      <c r="L4" s="7"/>
      <c r="M4" s="7"/>
      <c r="N4" s="7"/>
      <c r="O4" s="7"/>
      <c r="P4" s="7"/>
      <c r="Q4" s="7"/>
      <c r="U4" s="159"/>
      <c r="W4" s="138" t="s">
        <v>1</v>
      </c>
    </row>
    <row r="5" ht="21.75" customHeight="1" spans="1:23">
      <c r="A5" s="9" t="s">
        <v>228</v>
      </c>
      <c r="B5" s="10" t="s">
        <v>183</v>
      </c>
      <c r="C5" s="9" t="s">
        <v>184</v>
      </c>
      <c r="D5" s="9" t="s">
        <v>229</v>
      </c>
      <c r="E5" s="10" t="s">
        <v>185</v>
      </c>
      <c r="F5" s="10" t="s">
        <v>186</v>
      </c>
      <c r="G5" s="10" t="s">
        <v>230</v>
      </c>
      <c r="H5" s="10" t="s">
        <v>231</v>
      </c>
      <c r="I5" s="29" t="s">
        <v>55</v>
      </c>
      <c r="J5" s="11" t="s">
        <v>232</v>
      </c>
      <c r="K5" s="12"/>
      <c r="L5" s="12"/>
      <c r="M5" s="13"/>
      <c r="N5" s="11" t="s">
        <v>191</v>
      </c>
      <c r="O5" s="12"/>
      <c r="P5" s="13"/>
      <c r="Q5" s="10" t="s">
        <v>61</v>
      </c>
      <c r="R5" s="11" t="s">
        <v>62</v>
      </c>
      <c r="S5" s="12"/>
      <c r="T5" s="12"/>
      <c r="U5" s="12"/>
      <c r="V5" s="12"/>
      <c r="W5" s="13"/>
    </row>
    <row r="6" ht="21.75" customHeight="1" spans="1:23">
      <c r="A6" s="14"/>
      <c r="B6" s="30"/>
      <c r="C6" s="14"/>
      <c r="D6" s="14"/>
      <c r="E6" s="15"/>
      <c r="F6" s="15"/>
      <c r="G6" s="15"/>
      <c r="H6" s="15"/>
      <c r="I6" s="30"/>
      <c r="J6" s="162" t="s">
        <v>58</v>
      </c>
      <c r="K6" s="163"/>
      <c r="L6" s="10" t="s">
        <v>59</v>
      </c>
      <c r="M6" s="10" t="s">
        <v>60</v>
      </c>
      <c r="N6" s="10" t="s">
        <v>58</v>
      </c>
      <c r="O6" s="10" t="s">
        <v>59</v>
      </c>
      <c r="P6" s="10" t="s">
        <v>60</v>
      </c>
      <c r="Q6" s="15"/>
      <c r="R6" s="10" t="s">
        <v>57</v>
      </c>
      <c r="S6" s="10" t="s">
        <v>64</v>
      </c>
      <c r="T6" s="10" t="s">
        <v>197</v>
      </c>
      <c r="U6" s="10" t="s">
        <v>66</v>
      </c>
      <c r="V6" s="10" t="s">
        <v>67</v>
      </c>
      <c r="W6" s="10" t="s">
        <v>68</v>
      </c>
    </row>
    <row r="7" ht="21" customHeight="1" spans="1:23">
      <c r="A7" s="30"/>
      <c r="B7" s="30"/>
      <c r="C7" s="30"/>
      <c r="D7" s="30"/>
      <c r="E7" s="30"/>
      <c r="F7" s="30"/>
      <c r="G7" s="30"/>
      <c r="H7" s="30"/>
      <c r="I7" s="30"/>
      <c r="J7" s="164" t="s">
        <v>57</v>
      </c>
      <c r="K7" s="165"/>
      <c r="L7" s="30"/>
      <c r="M7" s="30"/>
      <c r="N7" s="30"/>
      <c r="O7" s="30"/>
      <c r="P7" s="30"/>
      <c r="Q7" s="30"/>
      <c r="R7" s="30"/>
      <c r="S7" s="30"/>
      <c r="T7" s="30"/>
      <c r="U7" s="30"/>
      <c r="V7" s="30"/>
      <c r="W7" s="30"/>
    </row>
    <row r="8" ht="39.75" customHeight="1" spans="1:23">
      <c r="A8" s="17"/>
      <c r="B8" s="19"/>
      <c r="C8" s="17"/>
      <c r="D8" s="17"/>
      <c r="E8" s="18"/>
      <c r="F8" s="18"/>
      <c r="G8" s="18"/>
      <c r="H8" s="18"/>
      <c r="I8" s="19"/>
      <c r="J8" s="72" t="s">
        <v>57</v>
      </c>
      <c r="K8" s="72" t="s">
        <v>233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9">
        <v>12</v>
      </c>
      <c r="M9" s="39">
        <v>13</v>
      </c>
      <c r="N9" s="39">
        <v>14</v>
      </c>
      <c r="O9" s="39">
        <v>15</v>
      </c>
      <c r="P9" s="39">
        <v>16</v>
      </c>
      <c r="Q9" s="39">
        <v>17</v>
      </c>
      <c r="R9" s="39">
        <v>18</v>
      </c>
      <c r="S9" s="39">
        <v>19</v>
      </c>
      <c r="T9" s="39">
        <v>20</v>
      </c>
      <c r="U9" s="20">
        <v>21</v>
      </c>
      <c r="V9" s="39">
        <v>22</v>
      </c>
      <c r="W9" s="20">
        <v>23</v>
      </c>
    </row>
    <row r="10" ht="15" customHeight="1" spans="1:23">
      <c r="A10" s="156" t="s">
        <v>234</v>
      </c>
      <c r="B10" s="156" t="s">
        <v>235</v>
      </c>
      <c r="C10" s="156" t="s">
        <v>236</v>
      </c>
      <c r="D10" s="156" t="s">
        <v>70</v>
      </c>
      <c r="E10" s="156" t="s">
        <v>113</v>
      </c>
      <c r="F10" s="156" t="s">
        <v>114</v>
      </c>
      <c r="G10" s="156" t="s">
        <v>237</v>
      </c>
      <c r="H10" s="156" t="s">
        <v>238</v>
      </c>
      <c r="I10" s="166">
        <v>159327.41</v>
      </c>
      <c r="J10" s="166">
        <v>159327.41</v>
      </c>
      <c r="K10" s="167">
        <v>159327.41</v>
      </c>
      <c r="L10" s="39"/>
      <c r="M10" s="39"/>
      <c r="N10" s="39"/>
      <c r="O10" s="39"/>
      <c r="P10" s="39"/>
      <c r="Q10" s="39"/>
      <c r="R10" s="39"/>
      <c r="S10" s="39"/>
      <c r="T10" s="39"/>
      <c r="U10" s="20"/>
      <c r="V10" s="39"/>
      <c r="W10" s="20"/>
    </row>
    <row r="11" ht="15" customHeight="1" spans="1:23">
      <c r="A11" s="156" t="s">
        <v>234</v>
      </c>
      <c r="B11" s="156" t="s">
        <v>239</v>
      </c>
      <c r="C11" s="156" t="s">
        <v>240</v>
      </c>
      <c r="D11" s="156" t="s">
        <v>70</v>
      </c>
      <c r="E11" s="156" t="s">
        <v>113</v>
      </c>
      <c r="F11" s="156" t="s">
        <v>114</v>
      </c>
      <c r="G11" s="156" t="s">
        <v>241</v>
      </c>
      <c r="H11" s="156" t="s">
        <v>242</v>
      </c>
      <c r="I11" s="166">
        <v>15141</v>
      </c>
      <c r="J11" s="166">
        <v>15141</v>
      </c>
      <c r="K11" s="167">
        <v>15141</v>
      </c>
      <c r="L11" s="39"/>
      <c r="M11" s="39"/>
      <c r="N11" s="39"/>
      <c r="O11" s="39"/>
      <c r="P11" s="39"/>
      <c r="Q11" s="39"/>
      <c r="R11" s="39"/>
      <c r="S11" s="39"/>
      <c r="T11" s="39"/>
      <c r="U11" s="20"/>
      <c r="V11" s="39"/>
      <c r="W11" s="20"/>
    </row>
    <row r="12" ht="15" customHeight="1" spans="1:23">
      <c r="A12" s="156" t="s">
        <v>243</v>
      </c>
      <c r="B12" s="156" t="s">
        <v>244</v>
      </c>
      <c r="C12" s="156" t="s">
        <v>245</v>
      </c>
      <c r="D12" s="156" t="s">
        <v>70</v>
      </c>
      <c r="E12" s="156" t="s">
        <v>113</v>
      </c>
      <c r="F12" s="156" t="s">
        <v>114</v>
      </c>
      <c r="G12" s="156" t="s">
        <v>241</v>
      </c>
      <c r="H12" s="156" t="s">
        <v>242</v>
      </c>
      <c r="I12" s="166"/>
      <c r="J12" s="166"/>
      <c r="K12" s="167"/>
      <c r="L12" s="39"/>
      <c r="M12" s="39"/>
      <c r="N12" s="39"/>
      <c r="O12" s="39"/>
      <c r="P12" s="39"/>
      <c r="Q12" s="39"/>
      <c r="R12" s="39"/>
      <c r="S12" s="39"/>
      <c r="T12" s="39"/>
      <c r="U12" s="20"/>
      <c r="V12" s="39"/>
      <c r="W12" s="20"/>
    </row>
    <row r="13" ht="15" customHeight="1" spans="1:23">
      <c r="A13" s="156" t="s">
        <v>243</v>
      </c>
      <c r="B13" s="156" t="s">
        <v>246</v>
      </c>
      <c r="C13" s="156" t="s">
        <v>247</v>
      </c>
      <c r="D13" s="156" t="s">
        <v>70</v>
      </c>
      <c r="E13" s="156" t="s">
        <v>109</v>
      </c>
      <c r="F13" s="156" t="s">
        <v>110</v>
      </c>
      <c r="G13" s="156" t="s">
        <v>237</v>
      </c>
      <c r="H13" s="156" t="s">
        <v>238</v>
      </c>
      <c r="I13" s="166">
        <v>1186.5</v>
      </c>
      <c r="J13" s="166">
        <v>1186.5</v>
      </c>
      <c r="K13" s="167">
        <v>1186.5</v>
      </c>
      <c r="L13" s="39"/>
      <c r="M13" s="39"/>
      <c r="N13" s="39"/>
      <c r="O13" s="39"/>
      <c r="P13" s="39"/>
      <c r="Q13" s="39"/>
      <c r="R13" s="39"/>
      <c r="S13" s="39"/>
      <c r="T13" s="39"/>
      <c r="U13" s="20"/>
      <c r="V13" s="39"/>
      <c r="W13" s="20"/>
    </row>
    <row r="14" ht="15" customHeight="1" spans="1:23">
      <c r="A14" s="156" t="s">
        <v>243</v>
      </c>
      <c r="B14" s="156" t="s">
        <v>248</v>
      </c>
      <c r="C14" s="156" t="s">
        <v>249</v>
      </c>
      <c r="D14" s="156" t="s">
        <v>70</v>
      </c>
      <c r="E14" s="156" t="s">
        <v>109</v>
      </c>
      <c r="F14" s="156" t="s">
        <v>110</v>
      </c>
      <c r="G14" s="156" t="s">
        <v>250</v>
      </c>
      <c r="H14" s="156" t="s">
        <v>251</v>
      </c>
      <c r="I14" s="166">
        <v>790.96</v>
      </c>
      <c r="J14" s="166">
        <v>790.96</v>
      </c>
      <c r="K14" s="167">
        <v>790.96</v>
      </c>
      <c r="L14" s="39"/>
      <c r="M14" s="39"/>
      <c r="N14" s="39"/>
      <c r="O14" s="39"/>
      <c r="P14" s="39"/>
      <c r="Q14" s="39"/>
      <c r="R14" s="39"/>
      <c r="S14" s="39"/>
      <c r="T14" s="39"/>
      <c r="U14" s="20"/>
      <c r="V14" s="39"/>
      <c r="W14" s="20"/>
    </row>
    <row r="15" ht="21.75" customHeight="1" spans="1:23">
      <c r="A15" s="156" t="s">
        <v>243</v>
      </c>
      <c r="B15" s="156" t="s">
        <v>252</v>
      </c>
      <c r="C15" s="156" t="s">
        <v>253</v>
      </c>
      <c r="D15" s="156" t="s">
        <v>70</v>
      </c>
      <c r="E15" s="156" t="s">
        <v>109</v>
      </c>
      <c r="F15" s="156" t="s">
        <v>110</v>
      </c>
      <c r="G15" s="156" t="s">
        <v>254</v>
      </c>
      <c r="H15" s="156" t="s">
        <v>255</v>
      </c>
      <c r="I15" s="166">
        <v>310000</v>
      </c>
      <c r="J15" s="166">
        <v>310000</v>
      </c>
      <c r="K15" s="167">
        <v>310000</v>
      </c>
      <c r="L15" s="99"/>
      <c r="M15" s="99"/>
      <c r="N15" s="99"/>
      <c r="O15" s="99"/>
      <c r="P15" s="99"/>
      <c r="Q15" s="99"/>
      <c r="R15" s="99"/>
      <c r="S15" s="99"/>
      <c r="T15" s="99"/>
      <c r="U15" s="99"/>
      <c r="V15" s="99"/>
      <c r="W15" s="99"/>
    </row>
    <row r="16" ht="18.75" customHeight="1" spans="1:23">
      <c r="A16" s="160" t="s">
        <v>171</v>
      </c>
      <c r="B16" s="161"/>
      <c r="C16" s="161"/>
      <c r="D16" s="161"/>
      <c r="E16" s="161"/>
      <c r="F16" s="161"/>
      <c r="G16" s="161"/>
      <c r="H16" s="36"/>
      <c r="I16" s="166">
        <v>486445.87</v>
      </c>
      <c r="J16" s="166">
        <v>486445.87</v>
      </c>
      <c r="K16" s="167">
        <v>486445.87</v>
      </c>
      <c r="L16" s="99"/>
      <c r="M16" s="99"/>
      <c r="N16" s="99"/>
      <c r="O16" s="99"/>
      <c r="P16" s="99"/>
      <c r="Q16" s="99"/>
      <c r="R16" s="99"/>
      <c r="S16" s="99"/>
      <c r="T16" s="99"/>
      <c r="U16" s="99"/>
      <c r="V16" s="99"/>
      <c r="W16" s="99"/>
    </row>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workbookViewId="0">
      <pane ySplit="1" topLeftCell="A19" activePane="bottomLeft" state="frozen"/>
      <selection/>
      <selection pane="bottomLeft" activeCell="A3" sqref="A3:J3"/>
    </sheetView>
  </sheetViews>
  <sheetFormatPr defaultColWidth="9.14166666666667" defaultRowHeight="12" customHeight="1"/>
  <cols>
    <col min="1" max="1" width="34.2833333333333" customWidth="1"/>
    <col min="2" max="2" width="45" customWidth="1"/>
    <col min="3" max="3" width="16.25" customWidth="1"/>
    <col min="4" max="4" width="12" customWidth="1"/>
    <col min="5" max="5" width="23.575" customWidth="1"/>
    <col min="6" max="6" width="9" customWidth="1"/>
    <col min="7" max="7" width="14.75" customWidth="1"/>
    <col min="8" max="8" width="7.75" customWidth="1"/>
    <col min="9" max="9" width="8.5" customWidth="1"/>
    <col min="10" max="10" width="39.5" customWidth="1"/>
  </cols>
  <sheetData>
    <row r="1" customHeight="1" spans="1:10">
      <c r="A1" s="1"/>
      <c r="B1" s="1"/>
      <c r="C1" s="1"/>
      <c r="D1" s="1"/>
      <c r="E1" s="1"/>
      <c r="F1" s="1"/>
      <c r="G1" s="1"/>
      <c r="H1" s="1"/>
      <c r="I1" s="1"/>
      <c r="J1" s="1"/>
    </row>
    <row r="2" ht="18" customHeight="1" spans="10:10">
      <c r="J2" s="3" t="s">
        <v>256</v>
      </c>
    </row>
    <row r="3" ht="39.75" customHeight="1" spans="1:10">
      <c r="A3" s="70" t="str">
        <f>"2025"&amp;"年部门项目支出绩效目标表"</f>
        <v>2025年部门项目支出绩效目标表</v>
      </c>
      <c r="B3" s="4"/>
      <c r="C3" s="4"/>
      <c r="D3" s="4"/>
      <c r="E3" s="4"/>
      <c r="F3" s="71"/>
      <c r="G3" s="4"/>
      <c r="H3" s="71"/>
      <c r="I3" s="71"/>
      <c r="J3" s="4"/>
    </row>
    <row r="4" ht="17.25" customHeight="1" spans="1:1">
      <c r="A4" s="5" t="str">
        <f>"单位名称："&amp;"寻甸回族彝族自治县七星镇卫生院"</f>
        <v>单位名称：寻甸回族彝族自治县七星镇卫生院</v>
      </c>
    </row>
    <row r="5" ht="44.25" customHeight="1" spans="1:10">
      <c r="A5" s="72" t="s">
        <v>184</v>
      </c>
      <c r="B5" s="72" t="s">
        <v>257</v>
      </c>
      <c r="C5" s="72" t="s">
        <v>258</v>
      </c>
      <c r="D5" s="72" t="s">
        <v>259</v>
      </c>
      <c r="E5" s="72" t="s">
        <v>260</v>
      </c>
      <c r="F5" s="73" t="s">
        <v>261</v>
      </c>
      <c r="G5" s="72" t="s">
        <v>262</v>
      </c>
      <c r="H5" s="73" t="s">
        <v>263</v>
      </c>
      <c r="I5" s="73" t="s">
        <v>264</v>
      </c>
      <c r="J5" s="72" t="s">
        <v>265</v>
      </c>
    </row>
    <row r="6" ht="18.75" customHeight="1" spans="1:10">
      <c r="A6" s="154">
        <v>1</v>
      </c>
      <c r="B6" s="154">
        <v>2</v>
      </c>
      <c r="C6" s="154">
        <v>3</v>
      </c>
      <c r="D6" s="154">
        <v>4</v>
      </c>
      <c r="E6" s="154">
        <v>5</v>
      </c>
      <c r="F6" s="39">
        <v>6</v>
      </c>
      <c r="G6" s="154">
        <v>7</v>
      </c>
      <c r="H6" s="39">
        <v>8</v>
      </c>
      <c r="I6" s="39">
        <v>9</v>
      </c>
      <c r="J6" s="154">
        <v>10</v>
      </c>
    </row>
    <row r="7" ht="18.75" customHeight="1" spans="1:10">
      <c r="A7" s="155" t="s">
        <v>70</v>
      </c>
      <c r="B7" s="156"/>
      <c r="C7" s="156"/>
      <c r="D7" s="156"/>
      <c r="E7" s="157"/>
      <c r="F7" s="76"/>
      <c r="G7" s="157"/>
      <c r="H7" s="76"/>
      <c r="I7" s="76"/>
      <c r="J7" s="157"/>
    </row>
    <row r="8" ht="18.75" customHeight="1" spans="1:10">
      <c r="A8" s="158" t="s">
        <v>247</v>
      </c>
      <c r="B8" s="21" t="s">
        <v>266</v>
      </c>
      <c r="C8" s="21" t="s">
        <v>267</v>
      </c>
      <c r="D8" s="21" t="s">
        <v>268</v>
      </c>
      <c r="E8" s="155" t="s">
        <v>269</v>
      </c>
      <c r="F8" s="21" t="s">
        <v>270</v>
      </c>
      <c r="G8" s="155" t="s">
        <v>271</v>
      </c>
      <c r="H8" s="21" t="s">
        <v>272</v>
      </c>
      <c r="I8" s="21" t="s">
        <v>273</v>
      </c>
      <c r="J8" s="155" t="s">
        <v>274</v>
      </c>
    </row>
    <row r="9" ht="18.75" customHeight="1" spans="1:10">
      <c r="A9" s="158" t="s">
        <v>247</v>
      </c>
      <c r="B9" s="21" t="s">
        <v>266</v>
      </c>
      <c r="C9" s="21" t="s">
        <v>267</v>
      </c>
      <c r="D9" s="21" t="s">
        <v>268</v>
      </c>
      <c r="E9" s="155" t="s">
        <v>275</v>
      </c>
      <c r="F9" s="21" t="s">
        <v>270</v>
      </c>
      <c r="G9" s="155" t="s">
        <v>276</v>
      </c>
      <c r="H9" s="21" t="s">
        <v>277</v>
      </c>
      <c r="I9" s="21" t="s">
        <v>278</v>
      </c>
      <c r="J9" s="155" t="s">
        <v>274</v>
      </c>
    </row>
    <row r="10" ht="18.75" customHeight="1" spans="1:10">
      <c r="A10" s="158" t="s">
        <v>247</v>
      </c>
      <c r="B10" s="21" t="s">
        <v>266</v>
      </c>
      <c r="C10" s="21" t="s">
        <v>267</v>
      </c>
      <c r="D10" s="21" t="s">
        <v>279</v>
      </c>
      <c r="E10" s="155" t="s">
        <v>280</v>
      </c>
      <c r="F10" s="21" t="s">
        <v>270</v>
      </c>
      <c r="G10" s="155" t="s">
        <v>281</v>
      </c>
      <c r="H10" s="21" t="s">
        <v>282</v>
      </c>
      <c r="I10" s="21" t="s">
        <v>278</v>
      </c>
      <c r="J10" s="155" t="s">
        <v>274</v>
      </c>
    </row>
    <row r="11" ht="18.75" customHeight="1" spans="1:10">
      <c r="A11" s="158" t="s">
        <v>247</v>
      </c>
      <c r="B11" s="21" t="s">
        <v>266</v>
      </c>
      <c r="C11" s="21" t="s">
        <v>267</v>
      </c>
      <c r="D11" s="21" t="s">
        <v>283</v>
      </c>
      <c r="E11" s="155" t="s">
        <v>284</v>
      </c>
      <c r="F11" s="21" t="s">
        <v>270</v>
      </c>
      <c r="G11" s="155" t="s">
        <v>285</v>
      </c>
      <c r="H11" s="21" t="s">
        <v>282</v>
      </c>
      <c r="I11" s="21" t="s">
        <v>278</v>
      </c>
      <c r="J11" s="155" t="s">
        <v>274</v>
      </c>
    </row>
    <row r="12" ht="34" customHeight="1" spans="1:10">
      <c r="A12" s="158" t="s">
        <v>247</v>
      </c>
      <c r="B12" s="21" t="s">
        <v>266</v>
      </c>
      <c r="C12" s="21" t="s">
        <v>286</v>
      </c>
      <c r="D12" s="21" t="s">
        <v>287</v>
      </c>
      <c r="E12" s="155" t="s">
        <v>288</v>
      </c>
      <c r="F12" s="21" t="s">
        <v>270</v>
      </c>
      <c r="G12" s="155" t="s">
        <v>289</v>
      </c>
      <c r="H12" s="21" t="s">
        <v>282</v>
      </c>
      <c r="I12" s="21" t="s">
        <v>278</v>
      </c>
      <c r="J12" s="155" t="s">
        <v>274</v>
      </c>
    </row>
    <row r="13" ht="111" customHeight="1" spans="1:10">
      <c r="A13" s="158" t="s">
        <v>247</v>
      </c>
      <c r="B13" s="21" t="s">
        <v>266</v>
      </c>
      <c r="C13" s="21" t="s">
        <v>290</v>
      </c>
      <c r="D13" s="21" t="s">
        <v>291</v>
      </c>
      <c r="E13" s="155" t="s">
        <v>292</v>
      </c>
      <c r="F13" s="21" t="s">
        <v>270</v>
      </c>
      <c r="G13" s="155" t="s">
        <v>289</v>
      </c>
      <c r="H13" s="21" t="s">
        <v>282</v>
      </c>
      <c r="I13" s="21" t="s">
        <v>278</v>
      </c>
      <c r="J13" s="155" t="s">
        <v>274</v>
      </c>
    </row>
    <row r="14" ht="18.75" customHeight="1" spans="1:10">
      <c r="A14" s="158" t="s">
        <v>236</v>
      </c>
      <c r="B14" s="21" t="s">
        <v>293</v>
      </c>
      <c r="C14" s="21" t="s">
        <v>267</v>
      </c>
      <c r="D14" s="21" t="s">
        <v>268</v>
      </c>
      <c r="E14" s="155" t="s">
        <v>294</v>
      </c>
      <c r="F14" s="21" t="s">
        <v>270</v>
      </c>
      <c r="G14" s="155" t="s">
        <v>281</v>
      </c>
      <c r="H14" s="21" t="s">
        <v>282</v>
      </c>
      <c r="I14" s="21" t="s">
        <v>278</v>
      </c>
      <c r="J14" s="155" t="s">
        <v>295</v>
      </c>
    </row>
    <row r="15" ht="18.75" customHeight="1" spans="1:10">
      <c r="A15" s="158" t="s">
        <v>236</v>
      </c>
      <c r="B15" s="21" t="s">
        <v>293</v>
      </c>
      <c r="C15" s="21" t="s">
        <v>267</v>
      </c>
      <c r="D15" s="21" t="s">
        <v>268</v>
      </c>
      <c r="E15" s="155" t="s">
        <v>296</v>
      </c>
      <c r="F15" s="21" t="s">
        <v>270</v>
      </c>
      <c r="G15" s="155" t="s">
        <v>289</v>
      </c>
      <c r="H15" s="21" t="s">
        <v>282</v>
      </c>
      <c r="I15" s="21" t="s">
        <v>278</v>
      </c>
      <c r="J15" s="155" t="s">
        <v>297</v>
      </c>
    </row>
    <row r="16" ht="18.75" customHeight="1" spans="1:10">
      <c r="A16" s="158" t="s">
        <v>236</v>
      </c>
      <c r="B16" s="21" t="s">
        <v>293</v>
      </c>
      <c r="C16" s="21" t="s">
        <v>267</v>
      </c>
      <c r="D16" s="21" t="s">
        <v>268</v>
      </c>
      <c r="E16" s="155" t="s">
        <v>298</v>
      </c>
      <c r="F16" s="21" t="s">
        <v>270</v>
      </c>
      <c r="G16" s="155" t="s">
        <v>281</v>
      </c>
      <c r="H16" s="21" t="s">
        <v>282</v>
      </c>
      <c r="I16" s="21" t="s">
        <v>278</v>
      </c>
      <c r="J16" s="155" t="s">
        <v>299</v>
      </c>
    </row>
    <row r="17" ht="18.75" customHeight="1" spans="1:10">
      <c r="A17" s="158" t="s">
        <v>236</v>
      </c>
      <c r="B17" s="21" t="s">
        <v>293</v>
      </c>
      <c r="C17" s="21" t="s">
        <v>267</v>
      </c>
      <c r="D17" s="21" t="s">
        <v>268</v>
      </c>
      <c r="E17" s="155" t="s">
        <v>300</v>
      </c>
      <c r="F17" s="21" t="s">
        <v>270</v>
      </c>
      <c r="G17" s="155" t="s">
        <v>301</v>
      </c>
      <c r="H17" s="21" t="s">
        <v>282</v>
      </c>
      <c r="I17" s="21" t="s">
        <v>278</v>
      </c>
      <c r="J17" s="155" t="s">
        <v>299</v>
      </c>
    </row>
    <row r="18" ht="18.75" customHeight="1" spans="1:10">
      <c r="A18" s="158" t="s">
        <v>236</v>
      </c>
      <c r="B18" s="21" t="s">
        <v>293</v>
      </c>
      <c r="C18" s="21" t="s">
        <v>267</v>
      </c>
      <c r="D18" s="21" t="s">
        <v>268</v>
      </c>
      <c r="E18" s="155" t="s">
        <v>302</v>
      </c>
      <c r="F18" s="21" t="s">
        <v>270</v>
      </c>
      <c r="G18" s="155" t="s">
        <v>303</v>
      </c>
      <c r="H18" s="21" t="s">
        <v>282</v>
      </c>
      <c r="I18" s="21" t="s">
        <v>278</v>
      </c>
      <c r="J18" s="155" t="s">
        <v>299</v>
      </c>
    </row>
    <row r="19" ht="18.75" customHeight="1" spans="1:10">
      <c r="A19" s="158" t="s">
        <v>236</v>
      </c>
      <c r="B19" s="21" t="s">
        <v>293</v>
      </c>
      <c r="C19" s="21" t="s">
        <v>267</v>
      </c>
      <c r="D19" s="21" t="s">
        <v>268</v>
      </c>
      <c r="E19" s="155" t="s">
        <v>304</v>
      </c>
      <c r="F19" s="21" t="s">
        <v>270</v>
      </c>
      <c r="G19" s="155" t="s">
        <v>281</v>
      </c>
      <c r="H19" s="21" t="s">
        <v>282</v>
      </c>
      <c r="I19" s="21" t="s">
        <v>278</v>
      </c>
      <c r="J19" s="155" t="s">
        <v>299</v>
      </c>
    </row>
    <row r="20" ht="18.75" customHeight="1" spans="1:10">
      <c r="A20" s="158" t="s">
        <v>236</v>
      </c>
      <c r="B20" s="21" t="s">
        <v>293</v>
      </c>
      <c r="C20" s="21" t="s">
        <v>267</v>
      </c>
      <c r="D20" s="21" t="s">
        <v>268</v>
      </c>
      <c r="E20" s="155" t="s">
        <v>305</v>
      </c>
      <c r="F20" s="21" t="s">
        <v>270</v>
      </c>
      <c r="G20" s="155" t="s">
        <v>301</v>
      </c>
      <c r="H20" s="21" t="s">
        <v>282</v>
      </c>
      <c r="I20" s="21" t="s">
        <v>278</v>
      </c>
      <c r="J20" s="155" t="s">
        <v>299</v>
      </c>
    </row>
    <row r="21" ht="18.75" customHeight="1" spans="1:10">
      <c r="A21" s="158" t="s">
        <v>236</v>
      </c>
      <c r="B21" s="21" t="s">
        <v>293</v>
      </c>
      <c r="C21" s="21" t="s">
        <v>267</v>
      </c>
      <c r="D21" s="21" t="s">
        <v>268</v>
      </c>
      <c r="E21" s="155" t="s">
        <v>306</v>
      </c>
      <c r="F21" s="21" t="s">
        <v>270</v>
      </c>
      <c r="G21" s="155" t="s">
        <v>307</v>
      </c>
      <c r="H21" s="21" t="s">
        <v>282</v>
      </c>
      <c r="I21" s="21" t="s">
        <v>278</v>
      </c>
      <c r="J21" s="155" t="s">
        <v>299</v>
      </c>
    </row>
    <row r="22" ht="18.75" customHeight="1" spans="1:10">
      <c r="A22" s="158" t="s">
        <v>236</v>
      </c>
      <c r="B22" s="21" t="s">
        <v>293</v>
      </c>
      <c r="C22" s="21" t="s">
        <v>267</v>
      </c>
      <c r="D22" s="21" t="s">
        <v>279</v>
      </c>
      <c r="E22" s="155" t="s">
        <v>308</v>
      </c>
      <c r="F22" s="21" t="s">
        <v>270</v>
      </c>
      <c r="G22" s="155" t="s">
        <v>309</v>
      </c>
      <c r="H22" s="21" t="s">
        <v>282</v>
      </c>
      <c r="I22" s="21" t="s">
        <v>278</v>
      </c>
      <c r="J22" s="155" t="s">
        <v>299</v>
      </c>
    </row>
    <row r="23" ht="18.75" customHeight="1" spans="1:10">
      <c r="A23" s="158" t="s">
        <v>236</v>
      </c>
      <c r="B23" s="21" t="s">
        <v>293</v>
      </c>
      <c r="C23" s="21" t="s">
        <v>267</v>
      </c>
      <c r="D23" s="21" t="s">
        <v>279</v>
      </c>
      <c r="E23" s="155" t="s">
        <v>310</v>
      </c>
      <c r="F23" s="21" t="s">
        <v>270</v>
      </c>
      <c r="G23" s="155" t="s">
        <v>309</v>
      </c>
      <c r="H23" s="21" t="s">
        <v>282</v>
      </c>
      <c r="I23" s="21" t="s">
        <v>278</v>
      </c>
      <c r="J23" s="155" t="s">
        <v>299</v>
      </c>
    </row>
    <row r="24" ht="18.75" customHeight="1" spans="1:10">
      <c r="A24" s="158" t="s">
        <v>236</v>
      </c>
      <c r="B24" s="21" t="s">
        <v>293</v>
      </c>
      <c r="C24" s="21" t="s">
        <v>267</v>
      </c>
      <c r="D24" s="21" t="s">
        <v>279</v>
      </c>
      <c r="E24" s="155" t="s">
        <v>311</v>
      </c>
      <c r="F24" s="21" t="s">
        <v>270</v>
      </c>
      <c r="G24" s="155" t="s">
        <v>309</v>
      </c>
      <c r="H24" s="21" t="s">
        <v>282</v>
      </c>
      <c r="I24" s="21" t="s">
        <v>278</v>
      </c>
      <c r="J24" s="155" t="s">
        <v>299</v>
      </c>
    </row>
    <row r="25" ht="18.75" customHeight="1" spans="1:10">
      <c r="A25" s="158" t="s">
        <v>236</v>
      </c>
      <c r="B25" s="21" t="s">
        <v>293</v>
      </c>
      <c r="C25" s="21" t="s">
        <v>267</v>
      </c>
      <c r="D25" s="21" t="s">
        <v>279</v>
      </c>
      <c r="E25" s="155" t="s">
        <v>312</v>
      </c>
      <c r="F25" s="21" t="s">
        <v>270</v>
      </c>
      <c r="G25" s="155" t="s">
        <v>309</v>
      </c>
      <c r="H25" s="21" t="s">
        <v>282</v>
      </c>
      <c r="I25" s="21" t="s">
        <v>278</v>
      </c>
      <c r="J25" s="155" t="s">
        <v>299</v>
      </c>
    </row>
    <row r="26" ht="18.75" customHeight="1" spans="1:10">
      <c r="A26" s="158" t="s">
        <v>236</v>
      </c>
      <c r="B26" s="21" t="s">
        <v>293</v>
      </c>
      <c r="C26" s="21" t="s">
        <v>267</v>
      </c>
      <c r="D26" s="21" t="s">
        <v>279</v>
      </c>
      <c r="E26" s="155" t="s">
        <v>313</v>
      </c>
      <c r="F26" s="21" t="s">
        <v>270</v>
      </c>
      <c r="G26" s="155" t="s">
        <v>271</v>
      </c>
      <c r="H26" s="21" t="s">
        <v>282</v>
      </c>
      <c r="I26" s="21" t="s">
        <v>278</v>
      </c>
      <c r="J26" s="155" t="s">
        <v>299</v>
      </c>
    </row>
    <row r="27" ht="18.75" customHeight="1" spans="1:10">
      <c r="A27" s="158" t="s">
        <v>236</v>
      </c>
      <c r="B27" s="21" t="s">
        <v>293</v>
      </c>
      <c r="C27" s="21" t="s">
        <v>286</v>
      </c>
      <c r="D27" s="21" t="s">
        <v>287</v>
      </c>
      <c r="E27" s="155" t="s">
        <v>314</v>
      </c>
      <c r="F27" s="21" t="s">
        <v>315</v>
      </c>
      <c r="G27" s="155" t="s">
        <v>316</v>
      </c>
      <c r="H27" s="21" t="s">
        <v>272</v>
      </c>
      <c r="I27" s="21" t="s">
        <v>273</v>
      </c>
      <c r="J27" s="155" t="s">
        <v>299</v>
      </c>
    </row>
    <row r="28" ht="18.75" customHeight="1" spans="1:10">
      <c r="A28" s="158" t="s">
        <v>236</v>
      </c>
      <c r="B28" s="21" t="s">
        <v>293</v>
      </c>
      <c r="C28" s="21" t="s">
        <v>286</v>
      </c>
      <c r="D28" s="21" t="s">
        <v>287</v>
      </c>
      <c r="E28" s="155" t="s">
        <v>317</v>
      </c>
      <c r="F28" s="21" t="s">
        <v>315</v>
      </c>
      <c r="G28" s="155" t="s">
        <v>318</v>
      </c>
      <c r="H28" s="21" t="s">
        <v>272</v>
      </c>
      <c r="I28" s="21" t="s">
        <v>273</v>
      </c>
      <c r="J28" s="155" t="s">
        <v>299</v>
      </c>
    </row>
    <row r="29" ht="14" customHeight="1" spans="1:10">
      <c r="A29" s="158" t="s">
        <v>236</v>
      </c>
      <c r="B29" s="21" t="s">
        <v>293</v>
      </c>
      <c r="C29" s="21" t="s">
        <v>290</v>
      </c>
      <c r="D29" s="21" t="s">
        <v>291</v>
      </c>
      <c r="E29" s="155" t="s">
        <v>319</v>
      </c>
      <c r="F29" s="21" t="s">
        <v>270</v>
      </c>
      <c r="G29" s="155" t="s">
        <v>301</v>
      </c>
      <c r="H29" s="21" t="s">
        <v>282</v>
      </c>
      <c r="I29" s="21" t="s">
        <v>278</v>
      </c>
      <c r="J29" s="155" t="s">
        <v>299</v>
      </c>
    </row>
    <row r="30" ht="18.75" customHeight="1" spans="1:10">
      <c r="A30" s="158" t="s">
        <v>253</v>
      </c>
      <c r="B30" s="21" t="s">
        <v>320</v>
      </c>
      <c r="C30" s="21" t="s">
        <v>267</v>
      </c>
      <c r="D30" s="21" t="s">
        <v>268</v>
      </c>
      <c r="E30" s="155" t="s">
        <v>321</v>
      </c>
      <c r="F30" s="21" t="s">
        <v>315</v>
      </c>
      <c r="G30" s="155" t="s">
        <v>322</v>
      </c>
      <c r="H30" s="21" t="s">
        <v>323</v>
      </c>
      <c r="I30" s="21" t="s">
        <v>278</v>
      </c>
      <c r="J30" s="155" t="s">
        <v>324</v>
      </c>
    </row>
    <row r="31" ht="18.75" customHeight="1" spans="1:10">
      <c r="A31" s="158" t="s">
        <v>253</v>
      </c>
      <c r="B31" s="21" t="s">
        <v>320</v>
      </c>
      <c r="C31" s="21" t="s">
        <v>267</v>
      </c>
      <c r="D31" s="21" t="s">
        <v>279</v>
      </c>
      <c r="E31" s="155" t="s">
        <v>325</v>
      </c>
      <c r="F31" s="21" t="s">
        <v>315</v>
      </c>
      <c r="G31" s="155" t="s">
        <v>285</v>
      </c>
      <c r="H31" s="21" t="s">
        <v>282</v>
      </c>
      <c r="I31" s="21" t="s">
        <v>278</v>
      </c>
      <c r="J31" s="155" t="s">
        <v>324</v>
      </c>
    </row>
    <row r="32" ht="18.75" customHeight="1" spans="1:10">
      <c r="A32" s="158" t="s">
        <v>253</v>
      </c>
      <c r="B32" s="21" t="s">
        <v>320</v>
      </c>
      <c r="C32" s="21" t="s">
        <v>286</v>
      </c>
      <c r="D32" s="21" t="s">
        <v>287</v>
      </c>
      <c r="E32" s="155" t="s">
        <v>326</v>
      </c>
      <c r="F32" s="21" t="s">
        <v>315</v>
      </c>
      <c r="G32" s="155" t="s">
        <v>327</v>
      </c>
      <c r="H32" s="21" t="s">
        <v>272</v>
      </c>
      <c r="I32" s="21" t="s">
        <v>273</v>
      </c>
      <c r="J32" s="155" t="s">
        <v>328</v>
      </c>
    </row>
    <row r="33" ht="25" customHeight="1" spans="1:10">
      <c r="A33" s="158" t="s">
        <v>253</v>
      </c>
      <c r="B33" s="21" t="s">
        <v>320</v>
      </c>
      <c r="C33" s="21" t="s">
        <v>290</v>
      </c>
      <c r="D33" s="21" t="s">
        <v>291</v>
      </c>
      <c r="E33" s="155" t="s">
        <v>329</v>
      </c>
      <c r="F33" s="21" t="s">
        <v>270</v>
      </c>
      <c r="G33" s="155" t="s">
        <v>289</v>
      </c>
      <c r="H33" s="21" t="s">
        <v>282</v>
      </c>
      <c r="I33" s="21" t="s">
        <v>278</v>
      </c>
      <c r="J33" s="155" t="s">
        <v>328</v>
      </c>
    </row>
    <row r="34" ht="18.75" customHeight="1" spans="1:10">
      <c r="A34" s="158" t="s">
        <v>249</v>
      </c>
      <c r="B34" s="21" t="s">
        <v>320</v>
      </c>
      <c r="C34" s="21" t="s">
        <v>267</v>
      </c>
      <c r="D34" s="21" t="s">
        <v>268</v>
      </c>
      <c r="E34" s="155" t="s">
        <v>321</v>
      </c>
      <c r="F34" s="21" t="s">
        <v>315</v>
      </c>
      <c r="G34" s="155" t="s">
        <v>322</v>
      </c>
      <c r="H34" s="21" t="s">
        <v>323</v>
      </c>
      <c r="I34" s="21" t="s">
        <v>278</v>
      </c>
      <c r="J34" s="155" t="s">
        <v>324</v>
      </c>
    </row>
    <row r="35" ht="18.75" customHeight="1" spans="1:10">
      <c r="A35" s="158" t="s">
        <v>249</v>
      </c>
      <c r="B35" s="21" t="s">
        <v>320</v>
      </c>
      <c r="C35" s="21" t="s">
        <v>267</v>
      </c>
      <c r="D35" s="21" t="s">
        <v>279</v>
      </c>
      <c r="E35" s="155" t="s">
        <v>325</v>
      </c>
      <c r="F35" s="21" t="s">
        <v>315</v>
      </c>
      <c r="G35" s="155" t="s">
        <v>285</v>
      </c>
      <c r="H35" s="21" t="s">
        <v>282</v>
      </c>
      <c r="I35" s="21" t="s">
        <v>278</v>
      </c>
      <c r="J35" s="155" t="s">
        <v>324</v>
      </c>
    </row>
    <row r="36" ht="18.75" customHeight="1" spans="1:10">
      <c r="A36" s="158" t="s">
        <v>249</v>
      </c>
      <c r="B36" s="21" t="s">
        <v>320</v>
      </c>
      <c r="C36" s="21" t="s">
        <v>286</v>
      </c>
      <c r="D36" s="21" t="s">
        <v>287</v>
      </c>
      <c r="E36" s="155" t="s">
        <v>326</v>
      </c>
      <c r="F36" s="21" t="s">
        <v>315</v>
      </c>
      <c r="G36" s="155" t="s">
        <v>327</v>
      </c>
      <c r="H36" s="21" t="s">
        <v>272</v>
      </c>
      <c r="I36" s="21" t="s">
        <v>273</v>
      </c>
      <c r="J36" s="155" t="s">
        <v>328</v>
      </c>
    </row>
    <row r="37" ht="30" customHeight="1" spans="1:10">
      <c r="A37" s="158" t="s">
        <v>249</v>
      </c>
      <c r="B37" s="21" t="s">
        <v>320</v>
      </c>
      <c r="C37" s="21" t="s">
        <v>290</v>
      </c>
      <c r="D37" s="21" t="s">
        <v>291</v>
      </c>
      <c r="E37" s="155" t="s">
        <v>329</v>
      </c>
      <c r="F37" s="21" t="s">
        <v>270</v>
      </c>
      <c r="G37" s="155" t="s">
        <v>289</v>
      </c>
      <c r="H37" s="21" t="s">
        <v>282</v>
      </c>
      <c r="I37" s="21" t="s">
        <v>278</v>
      </c>
      <c r="J37" s="155" t="s">
        <v>328</v>
      </c>
    </row>
    <row r="38" ht="18.75" customHeight="1" spans="1:10">
      <c r="A38" s="158" t="s">
        <v>240</v>
      </c>
      <c r="B38" s="21" t="s">
        <v>330</v>
      </c>
      <c r="C38" s="21" t="s">
        <v>267</v>
      </c>
      <c r="D38" s="21" t="s">
        <v>268</v>
      </c>
      <c r="E38" s="155" t="s">
        <v>331</v>
      </c>
      <c r="F38" s="21" t="s">
        <v>315</v>
      </c>
      <c r="G38" s="155" t="s">
        <v>332</v>
      </c>
      <c r="H38" s="21" t="s">
        <v>333</v>
      </c>
      <c r="I38" s="21" t="s">
        <v>278</v>
      </c>
      <c r="J38" s="155" t="s">
        <v>334</v>
      </c>
    </row>
    <row r="39" ht="18.75" customHeight="1" spans="1:10">
      <c r="A39" s="158" t="s">
        <v>240</v>
      </c>
      <c r="B39" s="21" t="s">
        <v>330</v>
      </c>
      <c r="C39" s="21" t="s">
        <v>267</v>
      </c>
      <c r="D39" s="21" t="s">
        <v>279</v>
      </c>
      <c r="E39" s="155" t="s">
        <v>335</v>
      </c>
      <c r="F39" s="21" t="s">
        <v>315</v>
      </c>
      <c r="G39" s="155" t="s">
        <v>336</v>
      </c>
      <c r="H39" s="21" t="s">
        <v>337</v>
      </c>
      <c r="I39" s="21" t="s">
        <v>278</v>
      </c>
      <c r="J39" s="155" t="s">
        <v>334</v>
      </c>
    </row>
    <row r="40" ht="18.75" customHeight="1" spans="1:10">
      <c r="A40" s="158" t="s">
        <v>240</v>
      </c>
      <c r="B40" s="21" t="s">
        <v>330</v>
      </c>
      <c r="C40" s="21" t="s">
        <v>286</v>
      </c>
      <c r="D40" s="21" t="s">
        <v>287</v>
      </c>
      <c r="E40" s="155" t="s">
        <v>314</v>
      </c>
      <c r="F40" s="21" t="s">
        <v>315</v>
      </c>
      <c r="G40" s="155" t="s">
        <v>338</v>
      </c>
      <c r="H40" s="21" t="s">
        <v>272</v>
      </c>
      <c r="I40" s="21" t="s">
        <v>273</v>
      </c>
      <c r="J40" s="155" t="s">
        <v>334</v>
      </c>
    </row>
    <row r="41" ht="18.75" customHeight="1" spans="1:10">
      <c r="A41" s="158" t="s">
        <v>240</v>
      </c>
      <c r="B41" s="21" t="s">
        <v>330</v>
      </c>
      <c r="C41" s="21" t="s">
        <v>286</v>
      </c>
      <c r="D41" s="21" t="s">
        <v>339</v>
      </c>
      <c r="E41" s="155" t="s">
        <v>340</v>
      </c>
      <c r="F41" s="21" t="s">
        <v>315</v>
      </c>
      <c r="G41" s="155" t="s">
        <v>318</v>
      </c>
      <c r="H41" s="21" t="s">
        <v>272</v>
      </c>
      <c r="I41" s="21" t="s">
        <v>273</v>
      </c>
      <c r="J41" s="155" t="s">
        <v>334</v>
      </c>
    </row>
    <row r="42" ht="26" customHeight="1" spans="1:10">
      <c r="A42" s="158" t="s">
        <v>240</v>
      </c>
      <c r="B42" s="21" t="s">
        <v>330</v>
      </c>
      <c r="C42" s="21" t="s">
        <v>290</v>
      </c>
      <c r="D42" s="21" t="s">
        <v>291</v>
      </c>
      <c r="E42" s="155" t="s">
        <v>319</v>
      </c>
      <c r="F42" s="21" t="s">
        <v>270</v>
      </c>
      <c r="G42" s="155" t="s">
        <v>301</v>
      </c>
      <c r="H42" s="21" t="s">
        <v>282</v>
      </c>
      <c r="I42" s="21" t="s">
        <v>278</v>
      </c>
      <c r="J42" s="155" t="s">
        <v>334</v>
      </c>
    </row>
  </sheetData>
  <mergeCells count="12">
    <mergeCell ref="A3:J3"/>
    <mergeCell ref="A4:H4"/>
    <mergeCell ref="A8:A13"/>
    <mergeCell ref="A14:A29"/>
    <mergeCell ref="A30:A33"/>
    <mergeCell ref="A34:A37"/>
    <mergeCell ref="A38:A42"/>
    <mergeCell ref="B8:B13"/>
    <mergeCell ref="B14:B29"/>
    <mergeCell ref="B30:B33"/>
    <mergeCell ref="B34:B37"/>
    <mergeCell ref="B38:B4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2025-02-06T07:09:00Z</dcterms:created>
  <dcterms:modified xsi:type="dcterms:W3CDTF">2025-03-25T02:01:40Z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