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firstSheet="12" activeTab="12"/>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县对下转移支付预算表09-1" sheetId="13" r:id="rId13"/>
    <sheet name="县对下转移支付绩效目标表09-2" sheetId="14" r:id="rId14"/>
    <sheet name="新增资产配置表10" sheetId="15" r:id="rId15"/>
    <sheet name="上级转移支付补助项目支出预算表11" sheetId="16" r:id="rId16"/>
    <sheet name="部门项目中期规划预算表12" sheetId="17" r:id="rId17"/>
  </sheets>
  <calcPr calcId="144525"/>
</workbook>
</file>

<file path=xl/sharedStrings.xml><?xml version="1.0" encoding="utf-8"?>
<sst xmlns="http://schemas.openxmlformats.org/spreadsheetml/2006/main" count="4870" uniqueCount="865">
  <si>
    <t>预算01-1表</t>
  </si>
  <si>
    <t>单位：元</t>
  </si>
  <si>
    <t>收　　　　　　　　入</t>
  </si>
  <si>
    <t>支　　　　　　　　出</t>
  </si>
  <si>
    <t>项      目</t>
  </si>
  <si>
    <t>预算数</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</si>
  <si>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</si>
  <si>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</si>
  <si>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</si>
  <si>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</si>
  <si>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</si>
  <si>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</si>
  <si>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</si>
  <si>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</si>
  <si>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</si>
  <si>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五、单位资金</t>
  </si>
  <si>
    <t xml:space="preserve"> 五、教育支出</t>
  </si>
  <si>
    <t>1、事业收入</t>
  </si>
  <si>
    <t xml:space="preserve"> 六、科学技术支出 </t>
  </si>
  <si>
    <t>2、事业单位经营收入</t>
  </si>
  <si>
    <t xml:space="preserve"> 七、文化旅游体育与传媒支出</t>
  </si>
  <si>
    <t>3、上级补助收入</t>
  </si>
  <si>
    <t xml:space="preserve"> 八、社会保障和就业支出</t>
  </si>
  <si>
    <t>4、附属单位上缴收入</t>
  </si>
  <si>
    <t xml:space="preserve"> 九、卫生健康支出</t>
  </si>
  <si>
    <t>5、其他收入</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</si>
  <si>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</si>
  <si>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</si>
  <si>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</si>
  <si>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</si>
  <si>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</si>
  <si>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</si>
  <si>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</si>
  <si>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</si>
  <si>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</si>
  <si>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</si>
  <si>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</si>
  <si>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</si>
  <si>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</si>
  <si>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二十三、预备费</t>
  </si>
  <si>
    <t xml:space="preserve"> 二十四、其他支出</t>
  </si>
  <si>
    <t xml:space="preserve"> 二十五、转移性支出</t>
  </si>
  <si>
    <t xml:space="preserve"> 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</si>
  <si>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</si>
  <si>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</si>
  <si>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</si>
  <si>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</si>
  <si>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</si>
  <si>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</si>
  <si>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</si>
  <si>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</si>
  <si>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</si>
  <si>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</si>
  <si>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</si>
  <si>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</si>
  <si>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</si>
  <si>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</si>
  <si>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</si>
  <si>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</si>
  <si>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</si>
  <si>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</si>
  <si>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</si>
  <si>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t>
  </si>
  <si>
    <t>使用非财政拨款结余</t>
  </si>
  <si>
    <t>事业收入</t>
  </si>
  <si>
    <t>事业单位经营收入</t>
  </si>
  <si>
    <t>上级补助收入</t>
  </si>
  <si>
    <t>附属单位上缴收入</t>
  </si>
  <si>
    <t>其他收入</t>
  </si>
  <si>
    <t>653</t>
  </si>
  <si>
    <t>寻甸回族彝族自治县财政局塘子财政所</t>
  </si>
  <si>
    <t>653001</t>
  </si>
  <si>
    <t>预算01-3表</t>
  </si>
  <si>
    <t>科目编码</t>
  </si>
  <si>
    <t>科目名称</t>
  </si>
  <si>
    <t>财政专户管理的支出</t>
  </si>
  <si>
    <t>基本支出</t>
  </si>
  <si>
    <t>项目支出</t>
  </si>
  <si>
    <t>事业支出</t>
  </si>
  <si>
    <t>事业单位经营支出</t>
  </si>
  <si>
    <t>上级补助支出</t>
  </si>
  <si>
    <t>附属单位补助支出</t>
  </si>
  <si>
    <t>其他支出</t>
  </si>
  <si>
    <t>1</t>
  </si>
  <si>
    <t>2</t>
  </si>
  <si>
    <t>3</t>
  </si>
  <si>
    <t>4</t>
  </si>
  <si>
    <t>5</t>
  </si>
  <si>
    <t>6</t>
  </si>
  <si>
    <t>7</t>
  </si>
  <si>
    <t>8</t>
  </si>
  <si>
    <t>9</t>
  </si>
  <si>
    <t>10</t>
  </si>
  <si>
    <t>11</t>
  </si>
  <si>
    <t>12</t>
  </si>
  <si>
    <t>13</t>
  </si>
  <si>
    <t>14</t>
  </si>
  <si>
    <t>15</t>
  </si>
  <si>
    <t>201</t>
  </si>
  <si>
    <t>一般公共服务支出</t>
  </si>
  <si>
    <t>20101</t>
  </si>
  <si>
    <t>人大事务</t>
  </si>
  <si>
    <t>2010101</t>
  </si>
  <si>
    <t>行政运行</t>
  </si>
  <si>
    <t>2010107</t>
  </si>
  <si>
    <t>人大代表履职能力提升</t>
  </si>
  <si>
    <t>2010108</t>
  </si>
  <si>
    <t>代表工作</t>
  </si>
  <si>
    <t>2010150</t>
  </si>
  <si>
    <t>事业运行</t>
  </si>
  <si>
    <t>20102</t>
  </si>
  <si>
    <t>政协事务</t>
  </si>
  <si>
    <t>2010206</t>
  </si>
  <si>
    <t>参政议政</t>
  </si>
  <si>
    <t>20103</t>
  </si>
  <si>
    <t>政府办公厅（室）及相关机构事务</t>
  </si>
  <si>
    <t>2010301</t>
  </si>
  <si>
    <t>2010350</t>
  </si>
  <si>
    <t>2010399</t>
  </si>
  <si>
    <t>其他政府办公厅（室）及相关机构事务支出</t>
  </si>
  <si>
    <t>20105</t>
  </si>
  <si>
    <t>统计信息事务</t>
  </si>
  <si>
    <t>2010507</t>
  </si>
  <si>
    <t>专项普查活动</t>
  </si>
  <si>
    <t>20106</t>
  </si>
  <si>
    <t>财政事务</t>
  </si>
  <si>
    <t>2010699</t>
  </si>
  <si>
    <t>其他财政事务支出</t>
  </si>
  <si>
    <t>20123</t>
  </si>
  <si>
    <t>民族事务</t>
  </si>
  <si>
    <t>2012301</t>
  </si>
  <si>
    <t>20131</t>
  </si>
  <si>
    <t>党委办公厅（室）及相关机构事务</t>
  </si>
  <si>
    <t>2013101</t>
  </si>
  <si>
    <t>20132</t>
  </si>
  <si>
    <t>组织事务</t>
  </si>
  <si>
    <t>2013299</t>
  </si>
  <si>
    <t>其他组织事务支出</t>
  </si>
  <si>
    <t>20134</t>
  </si>
  <si>
    <t>统战事务</t>
  </si>
  <si>
    <t>2013499</t>
  </si>
  <si>
    <t>其他统战事务支出</t>
  </si>
  <si>
    <t>20139</t>
  </si>
  <si>
    <t>社会工作事务</t>
  </si>
  <si>
    <t>2013904</t>
  </si>
  <si>
    <t>专项业务</t>
  </si>
  <si>
    <t>203</t>
  </si>
  <si>
    <t>国防支出</t>
  </si>
  <si>
    <t>20306</t>
  </si>
  <si>
    <t>国防动员</t>
  </si>
  <si>
    <t>2030699</t>
  </si>
  <si>
    <t>其他国防动员支出</t>
  </si>
  <si>
    <t>204</t>
  </si>
  <si>
    <t>公共安全支出</t>
  </si>
  <si>
    <t>20499</t>
  </si>
  <si>
    <t>其他公共安全支出</t>
  </si>
  <si>
    <t>2049999</t>
  </si>
  <si>
    <t>206</t>
  </si>
  <si>
    <t>科学技术支出</t>
  </si>
  <si>
    <t>20607</t>
  </si>
  <si>
    <t>科学技术普及</t>
  </si>
  <si>
    <t>2060702</t>
  </si>
  <si>
    <t>科普活动</t>
  </si>
  <si>
    <t>207</t>
  </si>
  <si>
    <t>文化旅游体育与传媒支出</t>
  </si>
  <si>
    <t>20701</t>
  </si>
  <si>
    <t>文化和旅游</t>
  </si>
  <si>
    <t>2070109</t>
  </si>
  <si>
    <t>群众文化</t>
  </si>
  <si>
    <t>2070199</t>
  </si>
  <si>
    <t>其他文化和旅游支出</t>
  </si>
  <si>
    <t>20708</t>
  </si>
  <si>
    <t>广播电视</t>
  </si>
  <si>
    <t>2070899</t>
  </si>
  <si>
    <t>其他广播电视支出</t>
  </si>
  <si>
    <t>20799</t>
  </si>
  <si>
    <t>其他文化旅游体育与传媒支出</t>
  </si>
  <si>
    <t>2079999</t>
  </si>
  <si>
    <t>208</t>
  </si>
  <si>
    <t>社会保障和就业支出</t>
  </si>
  <si>
    <t>20802</t>
  </si>
  <si>
    <t>民政管理事务</t>
  </si>
  <si>
    <t>2080299</t>
  </si>
  <si>
    <t>其他民政管理事务支出</t>
  </si>
  <si>
    <t>20805</t>
  </si>
  <si>
    <t>行政事业单位养老支出</t>
  </si>
  <si>
    <t>2080505</t>
  </si>
  <si>
    <t>机关事业单位基本养老保险缴费支出</t>
  </si>
  <si>
    <t>2080506</t>
  </si>
  <si>
    <t>机关事业单位职业年金缴费支出</t>
  </si>
  <si>
    <t>2080599</t>
  </si>
  <si>
    <t>其他行政事业单位养老支出</t>
  </si>
  <si>
    <t>20807</t>
  </si>
  <si>
    <t>就业补助</t>
  </si>
  <si>
    <t>2080799</t>
  </si>
  <si>
    <t>其他就业补助支出</t>
  </si>
  <si>
    <t>20808</t>
  </si>
  <si>
    <t>抚恤</t>
  </si>
  <si>
    <t>2080801</t>
  </si>
  <si>
    <t>死亡抚恤</t>
  </si>
  <si>
    <t>20810</t>
  </si>
  <si>
    <t>社会福利</t>
  </si>
  <si>
    <t>2081006</t>
  </si>
  <si>
    <t>养老服务</t>
  </si>
  <si>
    <t>20811</t>
  </si>
  <si>
    <t>残疾人事业</t>
  </si>
  <si>
    <t>2081199</t>
  </si>
  <si>
    <t>其他残疾人事业支出</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</si>
  <si>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</si>
  <si>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</si>
  <si>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</si>
  <si>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</si>
  <si>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</si>
  <si>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</si>
  <si>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</si>
  <si>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</si>
  <si>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</si>
  <si>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</si>
  <si>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</si>
  <si>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</si>
  <si>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211</t>
  </si>
  <si>
    <t>节能环保支出</t>
  </si>
  <si>
    <t>21104</t>
  </si>
  <si>
    <t>自然生态保护</t>
  </si>
  <si>
    <t>2110401</t>
  </si>
  <si>
    <t>生态保护</t>
  </si>
  <si>
    <t>212</t>
  </si>
  <si>
    <t>城乡社区支出</t>
  </si>
  <si>
    <t>21201</t>
  </si>
  <si>
    <t>城乡社区管理事务</t>
  </si>
  <si>
    <t>2120101</t>
  </si>
  <si>
    <t>2120104</t>
  </si>
  <si>
    <t>城管执法</t>
  </si>
  <si>
    <t>21208</t>
  </si>
  <si>
    <t>国有土地使用权出让收入安排的支出</t>
  </si>
  <si>
    <t>2120815</t>
  </si>
  <si>
    <t>农村社会事业支出</t>
  </si>
  <si>
    <t>2120816</t>
  </si>
  <si>
    <t>农业农村生态环境支出</t>
  </si>
  <si>
    <t>21299</t>
  </si>
  <si>
    <t>其他城乡社区支出</t>
  </si>
  <si>
    <t>2129999</t>
  </si>
  <si>
    <t>213</t>
  </si>
  <si>
    <t>农林水支出</t>
  </si>
  <si>
    <t>21301</t>
  </si>
  <si>
    <t>农业农村</t>
  </si>
  <si>
    <t>2130104</t>
  </si>
  <si>
    <t>2130106</t>
  </si>
  <si>
    <t>科技转化与推广服务</t>
  </si>
  <si>
    <t>2130119</t>
  </si>
  <si>
    <t>防灾救灾</t>
  </si>
  <si>
    <t>2130126</t>
  </si>
  <si>
    <t>农村社会事业</t>
  </si>
  <si>
    <t>2130199</t>
  </si>
  <si>
    <t>其他农业农村支出</t>
  </si>
  <si>
    <t>21302</t>
  </si>
  <si>
    <t>林业和草原</t>
  </si>
  <si>
    <t>2130234</t>
  </si>
  <si>
    <t>林业草原防灾减灾</t>
  </si>
  <si>
    <t>21303</t>
  </si>
  <si>
    <t>水利</t>
  </si>
  <si>
    <t>2130306</t>
  </si>
  <si>
    <t>水利工程运行与维护</t>
  </si>
  <si>
    <t>2130314</t>
  </si>
  <si>
    <t>防汛</t>
  </si>
  <si>
    <t>2130316</t>
  </si>
  <si>
    <t>农村水利</t>
  </si>
  <si>
    <t>21305</t>
  </si>
  <si>
    <t>巩固脱贫攻坚成果衔接乡村振兴</t>
  </si>
  <si>
    <t>2130504</t>
  </si>
  <si>
    <t>农村基础设施建设</t>
  </si>
  <si>
    <t>2130505</t>
  </si>
  <si>
    <t>生产发展</t>
  </si>
  <si>
    <t>2130599</t>
  </si>
  <si>
    <t>其他巩固脱贫攻坚成果衔接乡村振兴支出</t>
  </si>
  <si>
    <t>21307</t>
  </si>
  <si>
    <t>农村综合改革</t>
  </si>
  <si>
    <t>2130701</t>
  </si>
  <si>
    <t>对村级公益事业建设的补助</t>
  </si>
  <si>
    <t>21308</t>
  </si>
  <si>
    <t>普惠金融发展支出</t>
  </si>
  <si>
    <t>2130804</t>
  </si>
  <si>
    <t>创业担保贷款贴息及奖补</t>
  </si>
  <si>
    <t>214</t>
  </si>
  <si>
    <t>交通运输支出</t>
  </si>
  <si>
    <t>21401</t>
  </si>
  <si>
    <t>公路水路运输</t>
  </si>
  <si>
    <t>2140110</t>
  </si>
  <si>
    <t>公路和运输安全</t>
  </si>
  <si>
    <t>221</t>
  </si>
  <si>
    <t>住房保障支出</t>
  </si>
  <si>
    <t>22102</t>
  </si>
  <si>
    <t>住房改革支出</t>
  </si>
  <si>
    <t>2210201</t>
  </si>
  <si>
    <t>住房公积金</t>
  </si>
  <si>
    <t>224</t>
  </si>
  <si>
    <t>灾害防治及应急管理支出</t>
  </si>
  <si>
    <t>22402</t>
  </si>
  <si>
    <t>消防救援事务</t>
  </si>
  <si>
    <t>2240299</t>
  </si>
  <si>
    <t>其他消防救援事务支出</t>
  </si>
  <si>
    <t>229</t>
  </si>
  <si>
    <t>22960</t>
  </si>
  <si>
    <t>彩票公益金安排的支出</t>
  </si>
  <si>
    <t>2296003</t>
  </si>
  <si>
    <t>用于体育事业的彩票公益金支出</t>
  </si>
  <si>
    <t>预算02-1表</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</si>
  <si>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</si>
  <si>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</si>
  <si>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</si>
  <si>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</si>
  <si>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</si>
  <si>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</si>
  <si>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</si>
  <si>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</si>
  <si>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</si>
  <si>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</si>
  <si>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</si>
  <si>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</si>
  <si>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</si>
  <si>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</si>
  <si>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</si>
  <si>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</si>
  <si>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</si>
  <si>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</si>
  <si>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</si>
  <si>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</si>
  <si>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</si>
  <si>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</si>
  <si>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</si>
  <si>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</si>
  <si>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</si>
  <si>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</si>
  <si>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</si>
  <si>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</si>
  <si>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</si>
  <si>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</si>
  <si>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</si>
  <si>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（二十六）债务付息支出</t>
  </si>
  <si>
    <t>二、年终结转结余</t>
  </si>
  <si>
    <t>预算02-2表</t>
  </si>
  <si>
    <t>部门预算支出功能分类科目</t>
  </si>
  <si>
    <t>人员经费</t>
  </si>
  <si>
    <t>公用经费</t>
  </si>
  <si>
    <t>20801</t>
  </si>
  <si>
    <t>人力资源和社会保障管理事务</t>
  </si>
  <si>
    <t>2080101</t>
  </si>
  <si>
    <t>合  计</t>
  </si>
  <si>
    <t>预算03表</t>
  </si>
  <si>
    <t>“三公”经费合计</t>
  </si>
  <si>
    <t>因公出国（境）费</t>
  </si>
  <si>
    <t>公务用车购置及运行费</t>
  </si>
  <si>
    <t>公务接待费</t>
  </si>
  <si>
    <t>公务用车购置费</t>
  </si>
  <si>
    <t>公务用车运行费</t>
  </si>
  <si>
    <t>预算04表</t>
  </si>
  <si>
    <t>主管部门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</si>
  <si>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</si>
  <si>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</si>
  <si>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</si>
  <si>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</si>
  <si>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</si>
  <si>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</si>
  <si>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</si>
  <si>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</si>
  <si>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</si>
  <si>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</si>
  <si>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</si>
  <si>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</si>
  <si>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</si>
  <si>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</si>
  <si>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</si>
  <si>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</si>
  <si>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</si>
  <si>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530129210000000004345</t>
  </si>
  <si>
    <t>行政人员支出工资</t>
  </si>
  <si>
    <t>30101</t>
  </si>
  <si>
    <t>基本工资</t>
  </si>
  <si>
    <t>30102</t>
  </si>
  <si>
    <t>津贴补贴</t>
  </si>
  <si>
    <t>30103</t>
  </si>
  <si>
    <t>奖金</t>
  </si>
  <si>
    <t>530129210000000004346</t>
  </si>
  <si>
    <t>事业人员支出工资</t>
  </si>
  <si>
    <t>30107</t>
  </si>
  <si>
    <t>绩效工资</t>
  </si>
  <si>
    <t>530129210000000004347</t>
  </si>
  <si>
    <t>社会保障缴费</t>
  </si>
  <si>
    <t>30108</t>
  </si>
  <si>
    <t>机关事业单位基本养老保险缴费</t>
  </si>
  <si>
    <t>30109</t>
  </si>
  <si>
    <t>职业年金缴费</t>
  </si>
  <si>
    <t>30110</t>
  </si>
  <si>
    <t>职工基本医疗保险缴费</t>
  </si>
  <si>
    <t>30111</t>
  </si>
  <si>
    <t>公务员医疗补助缴费</t>
  </si>
  <si>
    <t>30112</t>
  </si>
  <si>
    <t>其他社会保障缴费</t>
  </si>
  <si>
    <t>530129210000000004348</t>
  </si>
  <si>
    <t>30113</t>
  </si>
  <si>
    <t>530129210000000004349</t>
  </si>
  <si>
    <t>对个人和家庭的补助</t>
  </si>
  <si>
    <t>30305</t>
  </si>
  <si>
    <t>生活补助</t>
  </si>
  <si>
    <t>530129210000000004351</t>
  </si>
  <si>
    <t>公车购置及运维费</t>
  </si>
  <si>
    <t>30231</t>
  </si>
  <si>
    <t>公务用车运行维护费</t>
  </si>
  <si>
    <t>530129210000000004352</t>
  </si>
  <si>
    <t>公务交通补贴</t>
  </si>
  <si>
    <t>30239</t>
  </si>
  <si>
    <t>其他交通费用</t>
  </si>
  <si>
    <t>530129210000000004353</t>
  </si>
  <si>
    <t>工会经费</t>
  </si>
  <si>
    <t>30228</t>
  </si>
  <si>
    <t>530129210000000004354</t>
  </si>
  <si>
    <t>一般公用经费支出</t>
  </si>
  <si>
    <t>30201</t>
  </si>
  <si>
    <t>办公费</t>
  </si>
  <si>
    <t>30205</t>
  </si>
  <si>
    <t>水费</t>
  </si>
  <si>
    <t>30206</t>
  </si>
  <si>
    <t>电费</t>
  </si>
  <si>
    <t>30207</t>
  </si>
  <si>
    <t>邮电费</t>
  </si>
  <si>
    <t>30211</t>
  </si>
  <si>
    <t>差旅费</t>
  </si>
  <si>
    <t>30216</t>
  </si>
  <si>
    <t>培训费</t>
  </si>
  <si>
    <t>30226</t>
  </si>
  <si>
    <t>劳务费</t>
  </si>
  <si>
    <t>30299</t>
  </si>
  <si>
    <t>其他商品和服务支出</t>
  </si>
  <si>
    <t>530129231100001467796</t>
  </si>
  <si>
    <t>行政人员绩效奖励</t>
  </si>
  <si>
    <t>530129231100001467798</t>
  </si>
  <si>
    <t>事业人员绩效奖励</t>
  </si>
  <si>
    <t>530129231100001467799</t>
  </si>
  <si>
    <t>其他财政补助人员生活补助</t>
  </si>
  <si>
    <t>530129231100001467800</t>
  </si>
  <si>
    <t>遗属补助</t>
  </si>
  <si>
    <t>530129231100001467801</t>
  </si>
  <si>
    <t>其他商品服务支出</t>
  </si>
  <si>
    <t>530129231100001467802</t>
  </si>
  <si>
    <t>乡镇消防经费</t>
  </si>
  <si>
    <t>530129231100001467812</t>
  </si>
  <si>
    <t>30217</t>
  </si>
  <si>
    <t>530129231100001467813</t>
  </si>
  <si>
    <t>社区村民小组及村委会工作经费</t>
  </si>
  <si>
    <t>530129241100002357736</t>
  </si>
  <si>
    <t>530129241100002357737</t>
  </si>
  <si>
    <t>未在工资统发人员奖金</t>
  </si>
  <si>
    <t>预算05-1表</t>
  </si>
  <si>
    <t>项目分类</t>
  </si>
  <si>
    <t>项目单位</t>
  </si>
  <si>
    <t>经济科目编码</t>
  </si>
  <si>
    <t>经济科目名称</t>
  </si>
  <si>
    <t>本年拨款</t>
  </si>
  <si>
    <t>其中：本次下达</t>
  </si>
  <si>
    <t>其他公用支出</t>
  </si>
  <si>
    <t>530129251100004005535</t>
  </si>
  <si>
    <t>寻财预〔2024〕1号乡镇（街道）维稳经费</t>
  </si>
  <si>
    <t>专项业务类</t>
  </si>
  <si>
    <t>530129241100002892508</t>
  </si>
  <si>
    <t>寻财教（2024）27号2024年中央广播电视节目无线覆盖(数字、模拟)运行维护专项资金</t>
  </si>
  <si>
    <t>530129241100002895473</t>
  </si>
  <si>
    <t>寻财教〔2024〕34号免费开放市级补助资金</t>
  </si>
  <si>
    <t>530129241100002895520</t>
  </si>
  <si>
    <t>寻财教〔2024〕35号免费开放省级配套专项资金</t>
  </si>
  <si>
    <t>530129241100002895545</t>
  </si>
  <si>
    <t>寻财教〔2024〕36号免费开放中央补助资金</t>
  </si>
  <si>
    <t>530129241100003005764</t>
  </si>
  <si>
    <t>寻甸回族彝族自治县红十字会定向塘子落灯节民宿文化活动捐款资金</t>
  </si>
  <si>
    <t>530129241100003005786</t>
  </si>
  <si>
    <t>寻甸回族彝族自治县红十字会定向塘子聂鼠龙河治理捐款资金</t>
  </si>
  <si>
    <t>530129241100003061513</t>
  </si>
  <si>
    <t>昆明市委宣传部付塘子街道团结社区驻村工作经费</t>
  </si>
  <si>
    <t>530129241100003061525</t>
  </si>
  <si>
    <t>中国人寿保险股份有限公司昆明分公司付麦场社区驻村工作经费</t>
  </si>
  <si>
    <t>530129241100003098310</t>
  </si>
  <si>
    <t>寻财教〔2024〕54号2024年度美术馆、公共图书馆、文化馆（站）免费开放（第二批）中央补助资金</t>
  </si>
  <si>
    <t>530129241100003122194</t>
  </si>
  <si>
    <t>寻财教〔2024〕77号2024年中央补助地方公共文化服务体系建设资金</t>
  </si>
  <si>
    <t>530129241100003123868</t>
  </si>
  <si>
    <t>县发改局拨塘子街道办事处一镇带三村工作经费</t>
  </si>
  <si>
    <t>530129241100003153194</t>
  </si>
  <si>
    <t>寻财教（2024）85号2024年省级广播电视事业发展专项资金</t>
  </si>
  <si>
    <t>530129241100003267605</t>
  </si>
  <si>
    <t>昆明市房屋交易产权管理处拨付麦场社区侯杰驻村工作经费</t>
  </si>
  <si>
    <t>530129241100003267741</t>
  </si>
  <si>
    <t>昆明市住房和城乡建设局拨付麦场易隆社区驻村工作经费</t>
  </si>
  <si>
    <t>530129241100003267773</t>
  </si>
  <si>
    <t>县税务局拨付塘子街道2023年水价改革返还资金</t>
  </si>
  <si>
    <t>530129241100003311167</t>
  </si>
  <si>
    <t>塘子街道易白公路征地经费</t>
  </si>
  <si>
    <t>530129241100003311210</t>
  </si>
  <si>
    <t>塘子街道产业发展经费</t>
  </si>
  <si>
    <t>530129241100003311235</t>
  </si>
  <si>
    <t>塘子街道凤龙湾征地工作组工作经费</t>
  </si>
  <si>
    <t>530129241100003311253</t>
  </si>
  <si>
    <t>塘子街道林业站剥树皮工作经费</t>
  </si>
  <si>
    <t>530129241100003311257</t>
  </si>
  <si>
    <t>易白公路征地工作经费</t>
  </si>
  <si>
    <t>530129241100003311264</t>
  </si>
  <si>
    <t>财管中心转入国土资源局借款资金</t>
  </si>
  <si>
    <t>530129241100003356667</t>
  </si>
  <si>
    <t>寻财教〔2024〕139号下达2024年第三批省级科普专项转移支付资金</t>
  </si>
  <si>
    <t>530129241100003365339</t>
  </si>
  <si>
    <t>昆明市房屋交易产权管理处拨侯杰驻村工作经费</t>
  </si>
  <si>
    <t>530129241100003365344</t>
  </si>
  <si>
    <t>寻甸税务局拨塘子城乡两险工作经费</t>
  </si>
  <si>
    <t>530129241100003365351</t>
  </si>
  <si>
    <t>寻甸红十字会定向捐赠塘子聂鼠龙河治理资金</t>
  </si>
  <si>
    <t>530129251100003867626</t>
  </si>
  <si>
    <t>2024年一级劝导站工作经费</t>
  </si>
  <si>
    <t>530129251100003867643</t>
  </si>
  <si>
    <t>2025年一级劝导站工作经费</t>
  </si>
  <si>
    <t>530129251100003973592</t>
  </si>
  <si>
    <t>党教工作经费</t>
  </si>
  <si>
    <t>530129251100004003987</t>
  </si>
  <si>
    <t>寻财预〔2023〕21号塘子大村乡村振兴示范村建设指挥部办公室工作资金</t>
  </si>
  <si>
    <t>530129251100004004269</t>
  </si>
  <si>
    <t>寻财行〔2024〕52号下达昆明市第五次全国经济普查专项经费</t>
  </si>
  <si>
    <t>530129251100004004384</t>
  </si>
  <si>
    <t>寻财行〔2024〕61号“零命案县”以奖代补项目资金</t>
  </si>
  <si>
    <t>530129251100004004658</t>
  </si>
  <si>
    <t>寻财社〔2024〕74号2024年第一批省级民政事业专项资金</t>
  </si>
  <si>
    <t>530129251100004004776</t>
  </si>
  <si>
    <t>寻财社〔2024〕86号昆明市贫困残疾人家庭无障碍改造项目补助经费</t>
  </si>
  <si>
    <t>530129251100004004918</t>
  </si>
  <si>
    <t>昆财农〔2023〕207号文下寻财农〔2024〕29号下达2024年中央水利发展资金</t>
  </si>
  <si>
    <t>30905</t>
  </si>
  <si>
    <t>基础设施建设</t>
  </si>
  <si>
    <t>530129251100004004960</t>
  </si>
  <si>
    <t>寻财综〔2024〕18号下达塘子街道云丰村等2个绿美乡村建设资金</t>
  </si>
  <si>
    <t>530129251100004004988</t>
  </si>
  <si>
    <t>寻财预〔2023〕29号2023年村庄保洁县级补助资金</t>
  </si>
  <si>
    <t>30227</t>
  </si>
  <si>
    <t>委托业务费</t>
  </si>
  <si>
    <t>530129251100004004990</t>
  </si>
  <si>
    <t>寻财综〔2024〕29号下达塘子街道塘子大村主题墙绘工作经费</t>
  </si>
  <si>
    <t>530129251100004005083</t>
  </si>
  <si>
    <t>昆财农〔2023〕207号文下寻财农〔2024〕29号下达2024年中央水利发展经费</t>
  </si>
  <si>
    <t>530129251100004005181</t>
  </si>
  <si>
    <t>寻财预〔2023〕32号寻甸县2023年农村生活污水治理资金</t>
  </si>
  <si>
    <t>530129251100004005187</t>
  </si>
  <si>
    <t>寻财综〔2024〕30号下达塘子街道塘子社区驻村工作经费</t>
  </si>
  <si>
    <t>530129251100004005208</t>
  </si>
  <si>
    <t>寻财农〔2024〕108号2024年1至6月村级防疫员市级补助资金</t>
  </si>
  <si>
    <t>530129251100004005228</t>
  </si>
  <si>
    <t>寻财预〔2024〕8号下达2023年度超收分成和收入组织工作经费</t>
  </si>
  <si>
    <t>530129251100004005230</t>
  </si>
  <si>
    <t>寻财农〔2024〕106号2024年中央农业防灾减灾和水利救灾资金</t>
  </si>
  <si>
    <t>30213</t>
  </si>
  <si>
    <t>维修（护）费</t>
  </si>
  <si>
    <t>530129251100004005236</t>
  </si>
  <si>
    <t>寻财综〔2023〕61号2023年城乡建设用地增减挂钩节余指标跨省域调剂资金</t>
  </si>
  <si>
    <t>530129251100004005325</t>
  </si>
  <si>
    <t>寻财综〔2024〕38号天星计划”基层社工站暨社会组织领军人才孵化项目经费</t>
  </si>
  <si>
    <t>530129251100004005351</t>
  </si>
  <si>
    <t>昆财农〔2024〕31号下寻财农〔2024〕57号2024年省级农村厕所革命财政奖补资金</t>
  </si>
  <si>
    <t>31005</t>
  </si>
  <si>
    <t>530129251100004005371</t>
  </si>
  <si>
    <t>寻人办通〔2024〕22号下达2024年县人大代表小组活动经费</t>
  </si>
  <si>
    <t>530129251100004005429</t>
  </si>
  <si>
    <t>寻政协办〔2024〕12号2024年政协委员活动阵地建设提升工作经费</t>
  </si>
  <si>
    <t>530129251100004005433</t>
  </si>
  <si>
    <t>昆财农〔2024〕35号下寻财农〔2024〕58号2024年省级农村综合改革转移支付资金</t>
  </si>
  <si>
    <t>530129251100004005437</t>
  </si>
  <si>
    <t>寻人办通〔2024〕35号下达2024年县人民代表大会闭会期间代表建议办理专项资金</t>
  </si>
  <si>
    <t>530129251100004005443</t>
  </si>
  <si>
    <t>寻财行〔2023〕71号2023年第一批省下统战专项资金</t>
  </si>
  <si>
    <t>530129251100004005446</t>
  </si>
  <si>
    <t>寻财农〔2024〕107号2024年寻甸县农业水价改革奖补资金</t>
  </si>
  <si>
    <t>530129251100004005471</t>
  </si>
  <si>
    <t>昆财农〔2024〕3号下寻财农〔2024〕38号下达2024年驻村省级安排工作经费</t>
  </si>
  <si>
    <t>530129251100004005515</t>
  </si>
  <si>
    <t>昆财教〔2022〕131号下寻财教〔2023〕37号下达2022年基层公共文化服务专项资金</t>
  </si>
  <si>
    <t>530129251100004005550</t>
  </si>
  <si>
    <t>昆财农〔2024〕73号下寻财农〔2024〕83号2024年中央农村厕所整村推进财政奖补资金</t>
  </si>
  <si>
    <t>530129251100004005583</t>
  </si>
  <si>
    <t>寻财〔2024〕21号县财政局拨塘子财政所工作经费</t>
  </si>
  <si>
    <t>530129251100004005584</t>
  </si>
  <si>
    <t>寻财教〔2023〕33号2023年度美术馆、公共图书馆免费开放省级配套专项资金</t>
  </si>
  <si>
    <t>530129251100004005625</t>
  </si>
  <si>
    <t>昆财农〔2024〕74号下寻财农〔2024〕81号2024年烤烟抗旱保苗补助资金</t>
  </si>
  <si>
    <t>530129251100004005632</t>
  </si>
  <si>
    <t>寻财预〔2024〕1号二级交通劝导站经费</t>
  </si>
  <si>
    <t>530129251100004005634</t>
  </si>
  <si>
    <t>寻财教〔2023〕35号2023年度美术馆、公共图书馆免费开放补助资金</t>
  </si>
  <si>
    <t>530129251100004005665</t>
  </si>
  <si>
    <t>寻财行〔2024〕117号下达全县自建房安全专项整治工作经费</t>
  </si>
  <si>
    <t>530129251100004005671</t>
  </si>
  <si>
    <t>寻财教〔2022〕55号2022年基层公共文化服务专项资金</t>
  </si>
  <si>
    <t>530129251100004005876</t>
  </si>
  <si>
    <t>寻财行〔2024〕33号2024年烤烟产业高质量发展经费</t>
  </si>
  <si>
    <t>530129251100004005914</t>
  </si>
  <si>
    <t>寻财教（2024）55号调整下达基层公共文化服务专项资金</t>
  </si>
  <si>
    <t>530129251100004006155</t>
  </si>
  <si>
    <t>寻财教〔2022〕58号2022年美术馆公共图书馆文化馆（站）免费开放中央补助资金</t>
  </si>
  <si>
    <t>530129251100004006162</t>
  </si>
  <si>
    <t>寻财综〔2024〕19号下达解决突出生态环境保护问题治理资金</t>
  </si>
  <si>
    <t>530129251100004006230</t>
  </si>
  <si>
    <t>寻财预〔2024〕30号人居环境提升绿美乡村建设资金</t>
  </si>
  <si>
    <t>530129251100004006387</t>
  </si>
  <si>
    <t>寻财教（2023）61号2023年省级广播电视事业发展专项资金</t>
  </si>
  <si>
    <t>530129251100004006464</t>
  </si>
  <si>
    <t>寻财教（2024）122号下达2024年（体育类对下）体彩体育发展专项资金</t>
  </si>
  <si>
    <t>530129251100004006630</t>
  </si>
  <si>
    <t>寻财社〔2022〕151号下达2022年度省级创业担保贷款创业服务补助经费</t>
  </si>
  <si>
    <t>530129251100004006819</t>
  </si>
  <si>
    <t>寻财预〔2024〕2号2022年省级农村劳动力资源统计调查和数据动态更新经费</t>
  </si>
  <si>
    <t>530129251100004006827</t>
  </si>
  <si>
    <t>寻财行〔2023〕50号居民住宅门头外观改造经费</t>
  </si>
  <si>
    <t>530129251100004006828</t>
  </si>
  <si>
    <t>寻财预〔2024〕2号2023年第二批民政事业专项资金</t>
  </si>
  <si>
    <t>31001</t>
  </si>
  <si>
    <t>房屋建筑物购建</t>
  </si>
  <si>
    <t>530129251100004006865</t>
  </si>
  <si>
    <t>寻人社通〔2024〕103号寻甸县2024年度农村劳动力调查补资金</t>
  </si>
  <si>
    <t>530129251100004006917</t>
  </si>
  <si>
    <t>昆财农[2023]203号文下寻财农[2024]2号文2023年村庄清洁市级补助资金</t>
  </si>
  <si>
    <t>530129251100004007196</t>
  </si>
  <si>
    <t>昆财农〔2023〕110号下寻财农〔2023〕110号2023年中央农村厕所革命整村推进财政奖补资金</t>
  </si>
  <si>
    <t>530129251100004007211</t>
  </si>
  <si>
    <t>昆财农〔2023〕114号下寻财农〔2023〕119号2023年中央农业防灾减灾资金</t>
  </si>
  <si>
    <t>30214</t>
  </si>
  <si>
    <t>租赁费</t>
  </si>
  <si>
    <t>530129251100004007415</t>
  </si>
  <si>
    <t>昆财农〔2022〕231号下寻财农〔2023〕34号2023年中央农村厕所革命整村推进财政奖补资金</t>
  </si>
  <si>
    <t>530129251100004007775</t>
  </si>
  <si>
    <t>昆财农〔2023〕63号下寻财农〔2023〕59号2023年烤烟抗旱保苗补助资金</t>
  </si>
  <si>
    <t>530129251100004007811</t>
  </si>
  <si>
    <t>县直各单位驻村工作经费</t>
  </si>
  <si>
    <t>530129251100004007866</t>
  </si>
  <si>
    <t>昆明市发展和改革委员会拨塘子街道产业发展、生态宜居乡村振兴融合发展示范项目前期经费</t>
  </si>
  <si>
    <t>530129251100004007964</t>
  </si>
  <si>
    <t>总工会拨塘子街道乡村振兴补助资金</t>
  </si>
  <si>
    <t>530129251100004008402</t>
  </si>
  <si>
    <t>2022年度创业担保贷款资金</t>
  </si>
  <si>
    <t>530129251100004008410</t>
  </si>
  <si>
    <t>执法队非税收入支出资金</t>
  </si>
  <si>
    <t>530129251100004049403</t>
  </si>
  <si>
    <t>寻财农〔2025〕1号寻甸县财政局下达2025年农村公益事业财政奖补项目资金</t>
  </si>
  <si>
    <t>530129251100004084114</t>
  </si>
  <si>
    <t>寻财农〔2025〕18号下达2025年水利发展资金</t>
  </si>
  <si>
    <t>530129251100004086005</t>
  </si>
  <si>
    <t>寻财农〔2025〕16号寻甸县2025年第一批巩固拓展脱贫攻坚成果同乡村振兴有效衔接规划项目资金</t>
  </si>
  <si>
    <t>530129251100004086138</t>
  </si>
  <si>
    <t>寻财农〔2025〕17号寻甸县2025年第一批巩固拓展脱贫攻坚成果同乡村振兴有效衔接规划项目资金</t>
  </si>
  <si>
    <t>民生类</t>
  </si>
  <si>
    <t>530129251100004006190</t>
  </si>
  <si>
    <t>寻财教〔2022〕60号2022年度美术馆、公共图书馆、文化馆免费开放省级补助资金</t>
  </si>
  <si>
    <t>530129251100004006928</t>
  </si>
  <si>
    <t>昆财农〔2022〕156号下寻财农〔2022〕112号2022年中央第二批农村厕所革命财政奖补助资金</t>
  </si>
  <si>
    <t>事业发展类</t>
  </si>
  <si>
    <t>530129251100004005337</t>
  </si>
  <si>
    <t>寻财行〔2023〕117号下达2022年度城乡绿化美化标杆典型省级财政直接奖补资金</t>
  </si>
  <si>
    <t>预算05-2表</t>
  </si>
  <si>
    <t>项目年度绩效目标</t>
  </si>
  <si>
    <t>一级指标</t>
  </si>
  <si>
    <t>二级指标</t>
  </si>
  <si>
    <t>三级指标</t>
  </si>
  <si>
    <t>指标性质</t>
  </si>
  <si>
    <t>指标值</t>
  </si>
  <si>
    <t>度量单位</t>
  </si>
  <si>
    <t>指标属性</t>
  </si>
  <si>
    <t>指标内容</t>
  </si>
  <si>
    <t>产出指标</t>
  </si>
  <si>
    <t>数量指标</t>
  </si>
  <si>
    <t>资金可用额度</t>
  </si>
  <si>
    <t>=</t>
  </si>
  <si>
    <t>293000</t>
  </si>
  <si>
    <t>元</t>
  </si>
  <si>
    <t>定量指标</t>
  </si>
  <si>
    <t>效益指标</t>
  </si>
  <si>
    <t>经济效益</t>
  </si>
  <si>
    <t>资金使用违纪违规问题</t>
  </si>
  <si>
    <t>无</t>
  </si>
  <si>
    <t>定性指标</t>
  </si>
  <si>
    <t>满意度指标</t>
  </si>
  <si>
    <t>服务对象满意度</t>
  </si>
  <si>
    <t>资金使用部门满意度</t>
  </si>
  <si>
    <t>&gt;=</t>
  </si>
  <si>
    <t>90</t>
  </si>
  <si>
    <t>%</t>
  </si>
  <si>
    <t>299000</t>
  </si>
  <si>
    <t>资金使用金额</t>
  </si>
  <si>
    <t>1300000</t>
  </si>
  <si>
    <t>质量指标</t>
  </si>
  <si>
    <t>项目竣工验收合格率</t>
  </si>
  <si>
    <t>100</t>
  </si>
  <si>
    <t>时效指标</t>
  </si>
  <si>
    <t>计划完工率</t>
  </si>
  <si>
    <t>社会效益</t>
  </si>
  <si>
    <t>受益人群覆盖率</t>
  </si>
  <si>
    <t>受益人群满意度</t>
  </si>
  <si>
    <t>95</t>
  </si>
  <si>
    <t>90000</t>
  </si>
  <si>
    <t>2022年度创业担保贷款</t>
  </si>
  <si>
    <t>8000</t>
  </si>
  <si>
    <t>25000</t>
  </si>
  <si>
    <t>2300</t>
  </si>
  <si>
    <t>30000</t>
  </si>
  <si>
    <t>衔接资金项目管理费金额</t>
  </si>
  <si>
    <t>13000</t>
  </si>
  <si>
    <t>竣工验收合格率</t>
  </si>
  <si>
    <t>项目启动时间</t>
  </si>
  <si>
    <t>2025年2月</t>
  </si>
  <si>
    <t>项目完成时间</t>
  </si>
  <si>
    <t>2025年7月</t>
  </si>
  <si>
    <t>受益行政村满意度</t>
  </si>
  <si>
    <t>15000</t>
  </si>
  <si>
    <t>73000</t>
  </si>
  <si>
    <t>2000</t>
  </si>
  <si>
    <t>130000</t>
  </si>
  <si>
    <t>20000</t>
  </si>
  <si>
    <t>&gt;</t>
  </si>
  <si>
    <t>106947.5</t>
  </si>
  <si>
    <t xml:space="preserve">208,430.37 </t>
  </si>
  <si>
    <t>18780</t>
  </si>
  <si>
    <t>7759.82</t>
  </si>
  <si>
    <t>745920</t>
  </si>
  <si>
    <t>61216.31</t>
  </si>
  <si>
    <t>14000</t>
  </si>
  <si>
    <t>9600</t>
  </si>
  <si>
    <t>5000</t>
  </si>
  <si>
    <t>23100</t>
  </si>
  <si>
    <t>2025年党教工作经费</t>
  </si>
  <si>
    <t>21300</t>
  </si>
  <si>
    <t>183550</t>
  </si>
  <si>
    <t>10000</t>
  </si>
  <si>
    <t>13500</t>
  </si>
  <si>
    <t>74400</t>
  </si>
  <si>
    <t>108167.9</t>
  </si>
  <si>
    <t>150000</t>
  </si>
  <si>
    <t>4700</t>
  </si>
  <si>
    <t>7050</t>
  </si>
  <si>
    <t>40000</t>
  </si>
  <si>
    <t xml:space="preserve">28,120.00 </t>
  </si>
  <si>
    <t>4800</t>
  </si>
  <si>
    <t>105800</t>
  </si>
  <si>
    <t>19049</t>
  </si>
  <si>
    <t>资金使用违规违纪问题</t>
  </si>
  <si>
    <t>75000</t>
  </si>
  <si>
    <t>1000</t>
  </si>
  <si>
    <t>200000</t>
  </si>
  <si>
    <t>寻财农〔2025〕19号寻甸县财政局寻甸县农业农村局下达2024年村庄清洁市级补助资金</t>
  </si>
  <si>
    <t>安装PE50管</t>
  </si>
  <si>
    <t>438</t>
  </si>
  <si>
    <t>米</t>
  </si>
  <si>
    <t>安装抽水机</t>
  </si>
  <si>
    <t>台</t>
  </si>
  <si>
    <t>安装PE25管</t>
  </si>
  <si>
    <t>186</t>
  </si>
  <si>
    <t>项目完成及时率</t>
  </si>
  <si>
    <t>项目验收合格率</t>
  </si>
  <si>
    <t>2025年1月</t>
  </si>
  <si>
    <t>2025年5月</t>
  </si>
  <si>
    <t>项目投入时间</t>
  </si>
  <si>
    <t>解决饮水安全户数</t>
  </si>
  <si>
    <t>261</t>
  </si>
  <si>
    <t>户</t>
  </si>
  <si>
    <t>解决饮水安全人数</t>
  </si>
  <si>
    <t>1062</t>
  </si>
  <si>
    <t>人</t>
  </si>
  <si>
    <t>生态效益</t>
  </si>
  <si>
    <t>林草植被恢复率</t>
  </si>
  <si>
    <t>98</t>
  </si>
  <si>
    <t>水土流失治理度</t>
  </si>
  <si>
    <t>受益人口满意度</t>
  </si>
  <si>
    <t>239800</t>
  </si>
  <si>
    <t>34843.33</t>
  </si>
  <si>
    <t>793476</t>
  </si>
  <si>
    <t>94055</t>
  </si>
  <si>
    <t>160000</t>
  </si>
  <si>
    <t>170100</t>
  </si>
  <si>
    <t>9535.7</t>
  </si>
  <si>
    <t>63000</t>
  </si>
  <si>
    <t>36772</t>
  </si>
  <si>
    <t>132000</t>
  </si>
  <si>
    <t>70000</t>
  </si>
  <si>
    <t>9424</t>
  </si>
  <si>
    <t>100000</t>
  </si>
  <si>
    <t>支持农村公益事业财政奖补项目建设数量</t>
  </si>
  <si>
    <t>1.0</t>
  </si>
  <si>
    <t>个</t>
  </si>
  <si>
    <t>农村公益事业项目工程验收合格率</t>
  </si>
  <si>
    <t>农村公益事业财政奖补项目材料报送及时性</t>
  </si>
  <si>
    <t>按时报送</t>
  </si>
  <si>
    <t>农村基础设施水平</t>
  </si>
  <si>
    <t>有所提升</t>
  </si>
  <si>
    <t>农村人居环境</t>
  </si>
  <si>
    <t>有效改善</t>
  </si>
  <si>
    <t>可持续影响</t>
  </si>
  <si>
    <t>农村公益事业滚动项目库</t>
  </si>
  <si>
    <t>基本建立</t>
  </si>
  <si>
    <t>项目区域农民满意度</t>
  </si>
  <si>
    <t>项目区域基层干部满意度</t>
  </si>
  <si>
    <t>47025.67</t>
  </si>
  <si>
    <t>预算06表</t>
  </si>
  <si>
    <t>政府性基金预算支出预算表</t>
  </si>
  <si>
    <t>单位名称：昆明市发展和改革委员会</t>
  </si>
  <si>
    <t>政府性基金预算支出</t>
  </si>
  <si>
    <t>预算07表</t>
  </si>
  <si>
    <t>预算项目</t>
  </si>
  <si>
    <t>采购项目</t>
  </si>
  <si>
    <t>采购品目</t>
  </si>
  <si>
    <t>计量
单位</t>
  </si>
  <si>
    <t>数量</t>
  </si>
  <si>
    <t>面向中小企业预留资金</t>
  </si>
  <si>
    <t>政府性基金</t>
  </si>
  <si>
    <t>国有资本经营收益</t>
  </si>
  <si>
    <t>财政专户管理的收入</t>
  </si>
  <si>
    <t>单位自筹</t>
  </si>
  <si>
    <t>备注：当面向中小企业预留资金大于合计时，面向中小企业预留资金为三年预计数。</t>
  </si>
  <si>
    <t>预算08表</t>
  </si>
  <si>
    <t>政府购买服务项目</t>
  </si>
  <si>
    <t>政府购买服务指导性目录代码</t>
  </si>
  <si>
    <t>基本支出/项目支出</t>
  </si>
  <si>
    <t>所属服务类别</t>
  </si>
  <si>
    <t>所属服务领域</t>
  </si>
  <si>
    <t>购买内容简述</t>
  </si>
  <si>
    <t>预算09-1表</t>
  </si>
  <si>
    <t>单位名称（项目）</t>
  </si>
  <si>
    <t>地区</t>
  </si>
  <si>
    <t>盘龙区</t>
  </si>
  <si>
    <t>五华区</t>
  </si>
  <si>
    <t>西山区</t>
  </si>
  <si>
    <t>官渡区</t>
  </si>
  <si>
    <t>呈贡区</t>
  </si>
  <si>
    <t>晋宁区</t>
  </si>
  <si>
    <t>东川区</t>
  </si>
  <si>
    <t>富民县</t>
  </si>
  <si>
    <t>宜良县</t>
  </si>
  <si>
    <t>石林县</t>
  </si>
  <si>
    <t>禄劝县</t>
  </si>
  <si>
    <t>寻甸县</t>
  </si>
  <si>
    <t>高新区</t>
  </si>
  <si>
    <t>滇池旅游度假区</t>
  </si>
  <si>
    <t>阳宗海管委会</t>
  </si>
  <si>
    <t>滇中新区</t>
  </si>
  <si>
    <t>安宁市</t>
  </si>
  <si>
    <t>经开区</t>
  </si>
  <si>
    <t>嵩明县</t>
  </si>
  <si>
    <t>磨憨经济合作区</t>
  </si>
  <si>
    <t>预算09-2表</t>
  </si>
  <si>
    <t xml:space="preserve">预算10表
</t>
  </si>
  <si>
    <t>资产类别</t>
  </si>
  <si>
    <t>资产分类代码.名称</t>
  </si>
  <si>
    <t>资产名称</t>
  </si>
  <si>
    <t>计量单位</t>
  </si>
  <si>
    <t>财政部门批复数（元）</t>
  </si>
  <si>
    <t>单价</t>
  </si>
  <si>
    <t>金额</t>
  </si>
  <si>
    <t>预算11表</t>
  </si>
  <si>
    <t>上级补助</t>
  </si>
  <si>
    <t>预算12表</t>
  </si>
  <si>
    <t>项目级次</t>
  </si>
  <si>
    <t>216 其他公用支出</t>
  </si>
  <si>
    <t>本级</t>
  </si>
  <si>
    <t>311 专项业务类</t>
  </si>
  <si>
    <t>312 民生类</t>
  </si>
  <si>
    <t>313 事业发展类</t>
  </si>
  <si>
    <t/>
  </si>
</sst>
</file>

<file path=xl/styles.xml><?xml version="1.0" encoding="utf-8"?>
<styleSheet xmlns="http://schemas.openxmlformats.org/spreadsheetml/2006/main">
  <numFmts count="9">
    <numFmt numFmtId="176" formatCode="yyyy/mm/dd"/>
    <numFmt numFmtId="177" formatCode="#,##0.00;\-#,##0.00;;@"/>
    <numFmt numFmtId="43" formatCode="_ * #,##0.00_ ;_ * \-#,##0.00_ ;_ * &quot;-&quot;??_ ;_ @_ "/>
    <numFmt numFmtId="178" formatCode="yyyy/mm/dd\ hh:mm:ss"/>
    <numFmt numFmtId="179" formatCode="#,##0;\-#,##0;;@"/>
    <numFmt numFmtId="44" formatCode="_ &quot;￥&quot;* #,##0.00_ ;_ &quot;￥&quot;* \-#,##0.00_ ;_ &quot;￥&quot;* &quot;-&quot;??_ ;_ @_ "/>
    <numFmt numFmtId="42" formatCode="_ &quot;￥&quot;* #,##0_ ;_ &quot;￥&quot;* \-#,##0_ ;_ &quot;￥&quot;* &quot;-&quot;_ ;_ @_ "/>
    <numFmt numFmtId="180" formatCode="hh:mm:ss"/>
    <numFmt numFmtId="41" formatCode="_ * #,##0_ ;_ * \-#,##0_ ;_ * &quot;-&quot;_ ;_ @_ "/>
  </numFmts>
  <fonts count="35">
    <font>
      <sz val="11"/>
      <color theme="1"/>
      <name val="宋体"/>
      <charset val="134"/>
      <scheme val="minor"/>
    </font>
    <font>
      <sz val="10"/>
      <color rgb="FF000000"/>
      <name val="宋体"/>
      <charset val="134"/>
    </font>
    <font>
      <sz val="9"/>
      <color rgb="FF000000"/>
      <name val="宋体"/>
      <charset val="134"/>
    </font>
    <font>
      <b/>
      <sz val="23"/>
      <color rgb="FF000000"/>
      <name val="宋体"/>
      <charset val="134"/>
    </font>
    <font>
      <sz val="11"/>
      <color rgb="FF000000"/>
      <name val="宋体"/>
      <charset val="134"/>
    </font>
    <font>
      <sz val="9"/>
      <color theme="1"/>
      <name val="宋体"/>
      <charset val="134"/>
    </font>
    <font>
      <sz val="10"/>
      <color rgb="FF000000"/>
      <name val="Arial"/>
      <charset val="134"/>
    </font>
    <font>
      <b/>
      <sz val="23.95"/>
      <color rgb="FF000000"/>
      <name val="宋体"/>
      <charset val="134"/>
    </font>
    <font>
      <b/>
      <sz val="22"/>
      <color rgb="FF000000"/>
      <name val="宋体"/>
      <charset val="134"/>
    </font>
    <font>
      <sz val="10"/>
      <color rgb="FFFFFFFF"/>
      <name val="宋体"/>
      <charset val="134"/>
    </font>
    <font>
      <b/>
      <sz val="21"/>
      <color rgb="FF000000"/>
      <name val="宋体"/>
      <charset val="134"/>
    </font>
    <font>
      <b/>
      <sz val="18"/>
      <color rgb="FF000000"/>
      <name val="宋体"/>
      <charset val="134"/>
    </font>
    <font>
      <sz val="9.75"/>
      <color rgb="FF000000"/>
      <name val="SimSun"/>
      <charset val="134"/>
    </font>
    <font>
      <b/>
      <sz val="9"/>
      <color rgb="FF000000"/>
      <name val="宋体"/>
      <charset val="134"/>
    </font>
    <font>
      <b/>
      <sz val="9"/>
      <color theme="1"/>
      <name val="宋体"/>
      <charset val="134"/>
    </font>
    <font>
      <u/>
      <sz val="11"/>
      <color rgb="FF800080"/>
      <name val="宋体"/>
      <charset val="0"/>
      <scheme val="minor"/>
    </font>
    <font>
      <sz val="11"/>
      <color theme="0"/>
      <name val="宋体"/>
      <charset val="0"/>
      <scheme val="minor"/>
    </font>
    <font>
      <b/>
      <sz val="11"/>
      <color theme="3"/>
      <name val="宋体"/>
      <charset val="134"/>
      <scheme val="minor"/>
    </font>
    <font>
      <sz val="11"/>
      <color rgb="FF9C0006"/>
      <name val="宋体"/>
      <charset val="0"/>
      <scheme val="minor"/>
    </font>
    <font>
      <sz val="11"/>
      <color rgb="FF9C6500"/>
      <name val="宋体"/>
      <charset val="0"/>
      <scheme val="minor"/>
    </font>
    <font>
      <sz val="11"/>
      <color theme="1"/>
      <name val="宋体"/>
      <charset val="0"/>
      <scheme val="minor"/>
    </font>
    <font>
      <sz val="11"/>
      <color rgb="FF3F3F76"/>
      <name val="宋体"/>
      <charset val="0"/>
      <scheme val="minor"/>
    </font>
    <font>
      <sz val="9"/>
      <name val="宋体"/>
      <charset val="134"/>
    </font>
    <font>
      <u/>
      <sz val="11"/>
      <color rgb="FF0000FF"/>
      <name val="宋体"/>
      <charset val="0"/>
      <scheme val="minor"/>
    </font>
    <font>
      <sz val="11"/>
      <color rgb="FF00610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s>
  <fills count="36">
    <fill>
      <patternFill patternType="none"/>
    </fill>
    <fill>
      <patternFill patternType="gray125"/>
    </fill>
    <fill>
      <patternFill patternType="solid">
        <fgColor rgb="FFFFFFFF"/>
        <bgColor indexed="64"/>
      </patternFill>
    </fill>
    <fill>
      <patternFill patternType="solid">
        <fgColor rgb="FFFFFF00"/>
        <bgColor indexed="64"/>
      </patternFill>
    </fill>
    <fill>
      <patternFill patternType="solid">
        <fgColor rgb="FFFFFF00"/>
        <bgColor indexed="64"/>
      </patternFill>
    </fill>
    <fill>
      <patternFill patternType="solid">
        <fgColor theme="6"/>
        <bgColor indexed="64"/>
      </patternFill>
    </fill>
    <fill>
      <patternFill patternType="solid">
        <fgColor theme="4" tint="0.399975585192419"/>
        <bgColor indexed="64"/>
      </patternFill>
    </fill>
    <fill>
      <patternFill patternType="solid">
        <fgColor rgb="FFFFC7CE"/>
        <bgColor indexed="64"/>
      </patternFill>
    </fill>
    <fill>
      <patternFill patternType="solid">
        <fgColor rgb="FFFFEB9C"/>
        <bgColor indexed="64"/>
      </patternFill>
    </fill>
    <fill>
      <patternFill patternType="solid">
        <fgColor theme="5"/>
        <bgColor indexed="64"/>
      </patternFill>
    </fill>
    <fill>
      <patternFill patternType="solid">
        <fgColor theme="6" tint="0.799981688894314"/>
        <bgColor indexed="64"/>
      </patternFill>
    </fill>
    <fill>
      <patternFill patternType="solid">
        <fgColor rgb="FFFFCC99"/>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rgb="FFFFFFCC"/>
        <bgColor indexed="64"/>
      </patternFill>
    </fill>
    <fill>
      <patternFill patternType="solid">
        <fgColor theme="4" tint="0.599993896298105"/>
        <bgColor indexed="64"/>
      </patternFill>
    </fill>
    <fill>
      <patternFill patternType="solid">
        <fgColor rgb="FFC6EFCE"/>
        <bgColor indexed="64"/>
      </patternFill>
    </fill>
    <fill>
      <patternFill patternType="solid">
        <fgColor theme="5"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5" tint="0.799981688894314"/>
        <bgColor indexed="64"/>
      </patternFill>
    </fill>
    <fill>
      <patternFill patternType="solid">
        <fgColor theme="4"/>
        <bgColor indexed="64"/>
      </patternFill>
    </fill>
    <fill>
      <patternFill patternType="solid">
        <fgColor theme="5" tint="0.599993896298105"/>
        <bgColor indexed="64"/>
      </patternFill>
    </fill>
    <fill>
      <patternFill patternType="solid">
        <fgColor theme="4" tint="0.799981688894314"/>
        <bgColor indexed="64"/>
      </patternFill>
    </fill>
    <fill>
      <patternFill patternType="solid">
        <fgColor theme="9" tint="0.599993896298105"/>
        <bgColor indexed="64"/>
      </patternFill>
    </fill>
    <fill>
      <patternFill patternType="solid">
        <fgColor theme="8" tint="0.799981688894314"/>
        <bgColor indexed="64"/>
      </patternFill>
    </fill>
    <fill>
      <patternFill patternType="solid">
        <fgColor theme="9"/>
        <bgColor indexed="64"/>
      </patternFill>
    </fill>
    <fill>
      <patternFill patternType="solid">
        <fgColor theme="7"/>
        <bgColor indexed="64"/>
      </patternFill>
    </fill>
    <fill>
      <patternFill patternType="solid">
        <fgColor theme="7" tint="0.599993896298105"/>
        <bgColor indexed="64"/>
      </patternFill>
    </fill>
    <fill>
      <patternFill patternType="solid">
        <fgColor theme="8"/>
        <bgColor indexed="64"/>
      </patternFill>
    </fill>
    <fill>
      <patternFill patternType="solid">
        <fgColor theme="9" tint="0.399975585192419"/>
        <bgColor indexed="64"/>
      </patternFill>
    </fill>
  </fills>
  <borders count="2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xf numFmtId="42" fontId="0" fillId="0" borderId="0" applyFont="0" applyFill="0" applyBorder="0" applyAlignment="0" applyProtection="0">
      <alignment vertical="center"/>
    </xf>
    <xf numFmtId="0" fontId="20" fillId="10" borderId="0" applyNumberFormat="0" applyBorder="0" applyAlignment="0" applyProtection="0">
      <alignment vertical="center"/>
    </xf>
    <xf numFmtId="0" fontId="21" fillId="11" borderId="1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178" fontId="22" fillId="0" borderId="7">
      <alignment horizontal="right" vertical="center"/>
    </xf>
    <xf numFmtId="0" fontId="20" fillId="13" borderId="0" applyNumberFormat="0" applyBorder="0" applyAlignment="0" applyProtection="0">
      <alignment vertical="center"/>
    </xf>
    <xf numFmtId="0" fontId="18" fillId="7" borderId="0" applyNumberFormat="0" applyBorder="0" applyAlignment="0" applyProtection="0">
      <alignment vertical="center"/>
    </xf>
    <xf numFmtId="43" fontId="0" fillId="0" borderId="0" applyFont="0" applyFill="0" applyBorder="0" applyAlignment="0" applyProtection="0">
      <alignment vertical="center"/>
    </xf>
    <xf numFmtId="0" fontId="16" fillId="15" borderId="0" applyNumberFormat="0" applyBorder="0" applyAlignment="0" applyProtection="0">
      <alignment vertical="center"/>
    </xf>
    <xf numFmtId="0" fontId="23" fillId="0" borderId="0" applyNumberFormat="0" applyFill="0" applyBorder="0" applyAlignment="0" applyProtection="0">
      <alignment vertical="center"/>
    </xf>
    <xf numFmtId="9" fontId="0" fillId="0" borderId="0" applyFont="0" applyFill="0" applyBorder="0" applyAlignment="0" applyProtection="0">
      <alignment vertical="center"/>
    </xf>
    <xf numFmtId="176" fontId="22" fillId="0" borderId="7">
      <alignment horizontal="right" vertical="center"/>
    </xf>
    <xf numFmtId="0" fontId="15" fillId="0" borderId="0" applyNumberFormat="0" applyFill="0" applyBorder="0" applyAlignment="0" applyProtection="0">
      <alignment vertical="center"/>
    </xf>
    <xf numFmtId="0" fontId="0" fillId="16" borderId="15" applyNumberFormat="0" applyFont="0" applyAlignment="0" applyProtection="0">
      <alignment vertical="center"/>
    </xf>
    <xf numFmtId="0" fontId="16" fillId="19" borderId="0" applyNumberFormat="0" applyBorder="0" applyAlignment="0" applyProtection="0">
      <alignment vertical="center"/>
    </xf>
    <xf numFmtId="0" fontId="17"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16" applyNumberFormat="0" applyFill="0" applyAlignment="0" applyProtection="0">
      <alignment vertical="center"/>
    </xf>
    <xf numFmtId="0" fontId="29" fillId="0" borderId="16" applyNumberFormat="0" applyFill="0" applyAlignment="0" applyProtection="0">
      <alignment vertical="center"/>
    </xf>
    <xf numFmtId="0" fontId="16" fillId="6" borderId="0" applyNumberFormat="0" applyBorder="0" applyAlignment="0" applyProtection="0">
      <alignment vertical="center"/>
    </xf>
    <xf numFmtId="0" fontId="17" fillId="0" borderId="17" applyNumberFormat="0" applyFill="0" applyAlignment="0" applyProtection="0">
      <alignment vertical="center"/>
    </xf>
    <xf numFmtId="0" fontId="16" fillId="20" borderId="0" applyNumberFormat="0" applyBorder="0" applyAlignment="0" applyProtection="0">
      <alignment vertical="center"/>
    </xf>
    <xf numFmtId="0" fontId="30" fillId="21" borderId="18" applyNumberFormat="0" applyAlignment="0" applyProtection="0">
      <alignment vertical="center"/>
    </xf>
    <xf numFmtId="0" fontId="31" fillId="21" borderId="14" applyNumberFormat="0" applyAlignment="0" applyProtection="0">
      <alignment vertical="center"/>
    </xf>
    <xf numFmtId="0" fontId="32" fillId="22" borderId="19" applyNumberFormat="0" applyAlignment="0" applyProtection="0">
      <alignment vertical="center"/>
    </xf>
    <xf numFmtId="0" fontId="20" fillId="24" borderId="0" applyNumberFormat="0" applyBorder="0" applyAlignment="0" applyProtection="0">
      <alignment vertical="center"/>
    </xf>
    <xf numFmtId="0" fontId="16" fillId="9" borderId="0" applyNumberFormat="0" applyBorder="0" applyAlignment="0" applyProtection="0">
      <alignment vertical="center"/>
    </xf>
    <xf numFmtId="0" fontId="33" fillId="0" borderId="20" applyNumberFormat="0" applyFill="0" applyAlignment="0" applyProtection="0">
      <alignment vertical="center"/>
    </xf>
    <xf numFmtId="0" fontId="34" fillId="0" borderId="21" applyNumberFormat="0" applyFill="0" applyAlignment="0" applyProtection="0">
      <alignment vertical="center"/>
    </xf>
    <xf numFmtId="0" fontId="24" fillId="18" borderId="0" applyNumberFormat="0" applyBorder="0" applyAlignment="0" applyProtection="0">
      <alignment vertical="center"/>
    </xf>
    <xf numFmtId="0" fontId="19" fillId="8" borderId="0" applyNumberFormat="0" applyBorder="0" applyAlignment="0" applyProtection="0">
      <alignment vertical="center"/>
    </xf>
    <xf numFmtId="10" fontId="22" fillId="0" borderId="7">
      <alignment horizontal="right" vertical="center"/>
    </xf>
    <xf numFmtId="0" fontId="20" fillId="30" borderId="0" applyNumberFormat="0" applyBorder="0" applyAlignment="0" applyProtection="0">
      <alignment vertical="center"/>
    </xf>
    <xf numFmtId="0" fontId="16" fillId="26" borderId="0" applyNumberFormat="0" applyBorder="0" applyAlignment="0" applyProtection="0">
      <alignment vertical="center"/>
    </xf>
    <xf numFmtId="0" fontId="20" fillId="28" borderId="0" applyNumberFormat="0" applyBorder="0" applyAlignment="0" applyProtection="0">
      <alignment vertical="center"/>
    </xf>
    <xf numFmtId="0" fontId="20" fillId="17" borderId="0" applyNumberFormat="0" applyBorder="0" applyAlignment="0" applyProtection="0">
      <alignment vertical="center"/>
    </xf>
    <xf numFmtId="0" fontId="20" fillId="25" borderId="0" applyNumberFormat="0" applyBorder="0" applyAlignment="0" applyProtection="0">
      <alignment vertical="center"/>
    </xf>
    <xf numFmtId="0" fontId="20" fillId="27" borderId="0" applyNumberFormat="0" applyBorder="0" applyAlignment="0" applyProtection="0">
      <alignment vertical="center"/>
    </xf>
    <xf numFmtId="0" fontId="16" fillId="5" borderId="0" applyNumberFormat="0" applyBorder="0" applyAlignment="0" applyProtection="0">
      <alignment vertical="center"/>
    </xf>
    <xf numFmtId="0" fontId="16" fillId="32" borderId="0" applyNumberFormat="0" applyBorder="0" applyAlignment="0" applyProtection="0">
      <alignment vertical="center"/>
    </xf>
    <xf numFmtId="0" fontId="20" fillId="23" borderId="0" applyNumberFormat="0" applyBorder="0" applyAlignment="0" applyProtection="0">
      <alignment vertical="center"/>
    </xf>
    <xf numFmtId="0" fontId="20" fillId="33" borderId="0" applyNumberFormat="0" applyBorder="0" applyAlignment="0" applyProtection="0">
      <alignment vertical="center"/>
    </xf>
    <xf numFmtId="0" fontId="16" fillId="34" borderId="0" applyNumberFormat="0" applyBorder="0" applyAlignment="0" applyProtection="0">
      <alignment vertical="center"/>
    </xf>
    <xf numFmtId="0" fontId="20" fillId="12" borderId="0" applyNumberFormat="0" applyBorder="0" applyAlignment="0" applyProtection="0">
      <alignment vertical="center"/>
    </xf>
    <xf numFmtId="0" fontId="16" fillId="14" borderId="0" applyNumberFormat="0" applyBorder="0" applyAlignment="0" applyProtection="0">
      <alignment vertical="center"/>
    </xf>
    <xf numFmtId="0" fontId="16" fillId="31" borderId="0" applyNumberFormat="0" applyBorder="0" applyAlignment="0" applyProtection="0">
      <alignment vertical="center"/>
    </xf>
    <xf numFmtId="0" fontId="20" fillId="29" borderId="0" applyNumberFormat="0" applyBorder="0" applyAlignment="0" applyProtection="0">
      <alignment vertical="center"/>
    </xf>
    <xf numFmtId="0" fontId="16" fillId="35" borderId="0" applyNumberFormat="0" applyBorder="0" applyAlignment="0" applyProtection="0">
      <alignment vertical="center"/>
    </xf>
    <xf numFmtId="177" fontId="22" fillId="0" borderId="7">
      <alignment horizontal="right" vertical="center"/>
    </xf>
    <xf numFmtId="49" fontId="22" fillId="0" borderId="7">
      <alignment horizontal="left" vertical="center" wrapText="1"/>
    </xf>
    <xf numFmtId="177" fontId="22" fillId="0" borderId="7">
      <alignment horizontal="right" vertical="center"/>
    </xf>
    <xf numFmtId="180" fontId="22" fillId="0" borderId="7">
      <alignment horizontal="right" vertical="center"/>
    </xf>
    <xf numFmtId="179" fontId="22" fillId="0" borderId="7">
      <alignment horizontal="right" vertical="center"/>
    </xf>
  </cellStyleXfs>
  <cellXfs count="201">
    <xf numFmtId="0" fontId="0" fillId="0" borderId="0" xfId="0"/>
    <xf numFmtId="49" fontId="1" fillId="0" borderId="0" xfId="0" applyNumberFormat="1" applyFont="1"/>
    <xf numFmtId="0" fontId="2" fillId="0" borderId="0" xfId="0" applyFont="1" applyAlignment="1" applyProtection="1">
      <alignment horizontal="right" vertical="center"/>
      <protection locked="0"/>
    </xf>
    <xf numFmtId="0" fontId="3" fillId="0" borderId="0" xfId="0" applyFont="1" applyAlignment="1">
      <alignment horizontal="center" vertical="center"/>
    </xf>
    <xf numFmtId="0" fontId="2" fillId="0" borderId="0" xfId="0" applyFont="1" applyAlignment="1" applyProtection="1">
      <alignment horizontal="left" vertical="center"/>
      <protection locked="0"/>
    </xf>
    <xf numFmtId="0" fontId="4" fillId="0" borderId="0" xfId="0" applyFont="1" applyAlignment="1">
      <alignment horizontal="left" vertical="center"/>
    </xf>
    <xf numFmtId="0" fontId="4" fillId="0" borderId="0" xfId="0" applyFont="1"/>
    <xf numFmtId="0" fontId="2" fillId="0" borderId="0" xfId="0" applyFont="1" applyAlignment="1" applyProtection="1">
      <alignment horizontal="right"/>
      <protection locked="0"/>
    </xf>
    <xf numFmtId="0" fontId="4" fillId="0" borderId="1" xfId="0" applyFont="1" applyBorder="1" applyAlignment="1" applyProtection="1">
      <alignment horizontal="center" vertical="center" wrapText="1"/>
      <protection locked="0"/>
    </xf>
    <xf numFmtId="0" fontId="4" fillId="0" borderId="1" xfId="0" applyFont="1" applyBorder="1" applyAlignment="1">
      <alignment horizontal="center"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pplyProtection="1">
      <alignment horizontal="center" vertical="center" wrapText="1"/>
      <protection locked="0"/>
    </xf>
    <xf numFmtId="0" fontId="4" fillId="0" borderId="5" xfId="0" applyFont="1" applyBorder="1" applyAlignment="1">
      <alignment horizontal="center" vertical="center" wrapText="1"/>
    </xf>
    <xf numFmtId="0" fontId="4" fillId="0" borderId="1" xfId="0" applyFont="1" applyBorder="1" applyAlignment="1">
      <alignment horizontal="center" vertical="center"/>
    </xf>
    <xf numFmtId="0" fontId="4" fillId="2" borderId="6" xfId="0" applyFont="1" applyFill="1" applyBorder="1" applyAlignment="1" applyProtection="1">
      <alignment horizontal="center" vertical="center" wrapText="1"/>
      <protection locked="0"/>
    </xf>
    <xf numFmtId="0" fontId="4" fillId="0" borderId="6" xfId="0" applyFont="1" applyBorder="1" applyAlignment="1">
      <alignment horizontal="center" vertical="center" wrapText="1"/>
    </xf>
    <xf numFmtId="0" fontId="4" fillId="0" borderId="6" xfId="0" applyFont="1" applyBorder="1" applyAlignment="1">
      <alignment horizontal="center" vertical="center"/>
    </xf>
    <xf numFmtId="0" fontId="1" fillId="0" borderId="7" xfId="0" applyFont="1" applyBorder="1" applyAlignment="1">
      <alignment horizontal="center" vertical="center"/>
    </xf>
    <xf numFmtId="0" fontId="2" fillId="2" borderId="7" xfId="0" applyFont="1" applyFill="1" applyBorder="1" applyAlignment="1" applyProtection="1">
      <alignment horizontal="left" vertical="center" wrapText="1"/>
      <protection locked="0"/>
    </xf>
    <xf numFmtId="0" fontId="2" fillId="0" borderId="7" xfId="0" applyFont="1" applyBorder="1" applyAlignment="1" applyProtection="1">
      <alignment horizontal="left" vertical="center"/>
      <protection locked="0"/>
    </xf>
    <xf numFmtId="4" fontId="2" fillId="0" borderId="7" xfId="0" applyNumberFormat="1" applyFont="1" applyBorder="1" applyAlignment="1" applyProtection="1">
      <alignment horizontal="right" vertical="center" wrapText="1"/>
      <protection locked="0"/>
    </xf>
    <xf numFmtId="49" fontId="5" fillId="0" borderId="7" xfId="53" applyFont="1">
      <alignment horizontal="left" vertical="center" wrapText="1"/>
    </xf>
    <xf numFmtId="0" fontId="2" fillId="0" borderId="2" xfId="0" applyFont="1" applyBorder="1" applyAlignment="1" applyProtection="1">
      <alignment horizontal="center"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4" fillId="2" borderId="1" xfId="0" applyFont="1" applyFill="1" applyBorder="1" applyAlignment="1">
      <alignment horizontal="center" vertical="center"/>
    </xf>
    <xf numFmtId="0" fontId="4" fillId="0" borderId="5" xfId="0" applyFont="1" applyBorder="1" applyAlignment="1">
      <alignment horizontal="center" vertical="center"/>
    </xf>
    <xf numFmtId="0" fontId="2" fillId="0" borderId="7" xfId="0" applyFont="1" applyBorder="1" applyAlignment="1">
      <alignment horizontal="left" vertical="center" wrapText="1"/>
    </xf>
    <xf numFmtId="4" fontId="2" fillId="0" borderId="7" xfId="0" applyNumberFormat="1" applyFont="1" applyBorder="1" applyAlignment="1">
      <alignment horizontal="right" vertical="center" wrapText="1"/>
    </xf>
    <xf numFmtId="0" fontId="2" fillId="0" borderId="7" xfId="0" applyFont="1" applyBorder="1" applyAlignment="1" applyProtection="1">
      <alignment horizontal="left" vertical="center" wrapText="1"/>
      <protection locked="0"/>
    </xf>
    <xf numFmtId="0" fontId="1" fillId="0" borderId="2" xfId="0" applyFont="1" applyBorder="1" applyAlignment="1" applyProtection="1">
      <alignment horizontal="center" vertical="center" wrapText="1"/>
      <protection locked="0"/>
    </xf>
    <xf numFmtId="0" fontId="2" fillId="0" borderId="3" xfId="0" applyFont="1" applyBorder="1" applyAlignment="1">
      <alignment horizontal="left" vertical="center"/>
    </xf>
    <xf numFmtId="0" fontId="2" fillId="2" borderId="4" xfId="0" applyFont="1" applyFill="1" applyBorder="1" applyAlignment="1">
      <alignment horizontal="left" vertical="center"/>
    </xf>
    <xf numFmtId="0" fontId="1" fillId="0" borderId="7" xfId="0" applyFont="1" applyBorder="1" applyAlignment="1" applyProtection="1">
      <alignment horizontal="center" vertical="center"/>
      <protection locked="0"/>
    </xf>
    <xf numFmtId="4" fontId="5" fillId="0" borderId="7" xfId="54" applyNumberFormat="1" applyFont="1">
      <alignment horizontal="right" vertical="center"/>
    </xf>
    <xf numFmtId="0" fontId="2" fillId="2" borderId="0" xfId="0" applyFont="1" applyFill="1" applyAlignment="1" applyProtection="1">
      <alignment horizontal="right" vertical="top" wrapText="1"/>
      <protection locked="0"/>
    </xf>
    <xf numFmtId="0" fontId="6" fillId="0" borderId="0" xfId="0" applyFont="1" applyAlignment="1" applyProtection="1">
      <alignment vertical="top"/>
      <protection locked="0"/>
    </xf>
    <xf numFmtId="0" fontId="6" fillId="0" borderId="0" xfId="0" applyFont="1" applyAlignment="1">
      <alignment vertical="top"/>
    </xf>
    <xf numFmtId="0" fontId="7" fillId="2" borderId="0" xfId="0" applyFont="1" applyFill="1" applyAlignment="1" applyProtection="1">
      <alignment horizontal="center" vertical="center" wrapText="1"/>
      <protection locked="0"/>
    </xf>
    <xf numFmtId="0" fontId="6" fillId="0" borderId="0" xfId="0" applyFont="1" applyProtection="1">
      <protection locked="0"/>
    </xf>
    <xf numFmtId="0" fontId="6" fillId="0" borderId="0" xfId="0" applyFont="1"/>
    <xf numFmtId="0" fontId="2" fillId="2" borderId="0" xfId="0" applyFont="1" applyFill="1" applyAlignment="1" applyProtection="1">
      <alignment horizontal="left" vertical="center" wrapText="1"/>
      <protection locked="0"/>
    </xf>
    <xf numFmtId="0" fontId="1" fillId="2" borderId="0" xfId="0" applyFont="1" applyFill="1" applyAlignment="1" applyProtection="1">
      <alignment horizontal="right" vertical="center"/>
      <protection locked="0"/>
    </xf>
    <xf numFmtId="0" fontId="1" fillId="2" borderId="0" xfId="0" applyFont="1" applyFill="1" applyAlignment="1" applyProtection="1">
      <alignment horizontal="right" vertical="center" wrapText="1"/>
      <protection locked="0"/>
    </xf>
    <xf numFmtId="0" fontId="1" fillId="0" borderId="7" xfId="0" applyFont="1" applyBorder="1" applyAlignment="1" applyProtection="1">
      <alignment horizontal="center" vertical="center" wrapText="1"/>
      <protection locked="0"/>
    </xf>
    <xf numFmtId="0" fontId="1" fillId="2" borderId="7" xfId="0" applyFont="1" applyFill="1" applyBorder="1" applyAlignment="1" applyProtection="1">
      <alignment horizontal="center" vertical="center"/>
      <protection locked="0"/>
    </xf>
    <xf numFmtId="0" fontId="1" fillId="2" borderId="7" xfId="0" applyFont="1" applyFill="1" applyBorder="1" applyAlignment="1" applyProtection="1">
      <alignment horizontal="center" vertical="center" wrapText="1"/>
      <protection locked="0"/>
    </xf>
    <xf numFmtId="0" fontId="1" fillId="2" borderId="7" xfId="0" applyFont="1" applyFill="1" applyBorder="1" applyAlignment="1" applyProtection="1">
      <alignment horizontal="right" vertical="center"/>
      <protection locked="0"/>
    </xf>
    <xf numFmtId="0" fontId="1" fillId="2" borderId="7" xfId="0" applyFont="1" applyFill="1" applyBorder="1" applyAlignment="1" applyProtection="1">
      <alignment horizontal="right" vertical="center" wrapText="1"/>
      <protection locked="0"/>
    </xf>
    <xf numFmtId="0" fontId="2" fillId="2" borderId="7" xfId="0" applyFont="1" applyFill="1" applyBorder="1" applyAlignment="1">
      <alignment horizontal="center" vertical="center" wrapText="1"/>
    </xf>
    <xf numFmtId="0" fontId="2" fillId="0" borderId="7" xfId="0" applyFont="1" applyBorder="1" applyAlignment="1" applyProtection="1">
      <alignment horizontal="center" vertical="center" wrapText="1"/>
      <protection locked="0"/>
    </xf>
    <xf numFmtId="0" fontId="2" fillId="0" borderId="7" xfId="0" applyFont="1" applyBorder="1" applyAlignment="1">
      <alignment horizontal="center" vertical="center" wrapText="1"/>
    </xf>
    <xf numFmtId="0" fontId="2" fillId="2" borderId="7" xfId="0" applyFont="1" applyFill="1" applyBorder="1" applyAlignment="1" applyProtection="1">
      <alignment horizontal="center" vertical="center" wrapText="1"/>
      <protection locked="0"/>
    </xf>
    <xf numFmtId="0" fontId="2" fillId="2" borderId="7" xfId="0" applyFont="1" applyFill="1" applyBorder="1" applyAlignment="1">
      <alignment horizontal="left" vertical="center" wrapText="1"/>
    </xf>
    <xf numFmtId="3" fontId="2" fillId="2" borderId="7" xfId="0" applyNumberFormat="1" applyFont="1" applyFill="1" applyBorder="1" applyAlignment="1" applyProtection="1">
      <alignment horizontal="right" vertical="center"/>
      <protection locked="0"/>
    </xf>
    <xf numFmtId="4" fontId="2" fillId="0" borderId="7" xfId="0" applyNumberFormat="1" applyFont="1" applyBorder="1" applyAlignment="1" applyProtection="1">
      <alignment horizontal="right" vertical="center"/>
      <protection locked="0"/>
    </xf>
    <xf numFmtId="0" fontId="2" fillId="0" borderId="7" xfId="0" applyFont="1" applyBorder="1" applyAlignment="1">
      <alignment horizontal="center" vertical="center"/>
    </xf>
    <xf numFmtId="0" fontId="2" fillId="0" borderId="7" xfId="0" applyFont="1" applyBorder="1" applyAlignment="1" applyProtection="1">
      <alignment horizontal="left"/>
      <protection locked="0"/>
    </xf>
    <xf numFmtId="0" fontId="2" fillId="0" borderId="7" xfId="0" applyFont="1" applyBorder="1" applyAlignment="1">
      <alignment horizontal="left"/>
    </xf>
    <xf numFmtId="0" fontId="2" fillId="2" borderId="7" xfId="0" applyFont="1" applyFill="1" applyBorder="1" applyAlignment="1">
      <alignment horizontal="right" vertical="center"/>
    </xf>
    <xf numFmtId="0" fontId="2" fillId="2" borderId="0" xfId="0" applyFont="1" applyFill="1" applyAlignment="1" applyProtection="1">
      <alignment horizontal="right" vertical="center" wrapText="1"/>
      <protection locked="0"/>
    </xf>
    <xf numFmtId="0" fontId="8" fillId="0" borderId="0" xfId="0" applyFont="1" applyAlignment="1">
      <alignment horizontal="center" vertical="center"/>
    </xf>
    <xf numFmtId="0" fontId="3" fillId="0" borderId="0" xfId="0" applyFont="1" applyAlignment="1" applyProtection="1">
      <alignment horizontal="center" vertical="center"/>
      <protection locked="0"/>
    </xf>
    <xf numFmtId="0" fontId="4" fillId="0" borderId="7" xfId="0" applyFont="1" applyBorder="1" applyAlignment="1">
      <alignment horizontal="center" vertical="center" wrapText="1"/>
    </xf>
    <xf numFmtId="0" fontId="4" fillId="0" borderId="7" xfId="0" applyFont="1" applyBorder="1" applyAlignment="1" applyProtection="1">
      <alignment horizontal="center" vertical="center"/>
      <protection locked="0"/>
    </xf>
    <xf numFmtId="0" fontId="2" fillId="0" borderId="7" xfId="0" applyFont="1" applyBorder="1" applyAlignment="1">
      <alignment vertical="center" wrapText="1"/>
    </xf>
    <xf numFmtId="0" fontId="2" fillId="2" borderId="7" xfId="0" applyFont="1" applyFill="1" applyBorder="1" applyAlignment="1" applyProtection="1">
      <alignment horizontal="center" vertical="center"/>
      <protection locked="0"/>
    </xf>
    <xf numFmtId="0" fontId="1" fillId="0" borderId="0" xfId="0" applyFont="1" applyAlignment="1">
      <alignment horizontal="right" vertical="center"/>
    </xf>
    <xf numFmtId="0" fontId="8" fillId="0" borderId="0" xfId="0" applyFont="1" applyAlignment="1">
      <alignment horizontal="center" vertical="center" wrapText="1"/>
    </xf>
    <xf numFmtId="0" fontId="2" fillId="0" borderId="0" xfId="0" applyFont="1" applyAlignment="1">
      <alignment horizontal="left" vertical="center" wrapText="1"/>
    </xf>
    <xf numFmtId="0" fontId="4" fillId="0" borderId="0" xfId="0" applyFont="1" applyAlignment="1">
      <alignment wrapText="1"/>
    </xf>
    <xf numFmtId="0" fontId="1" fillId="0" borderId="0" xfId="0" applyFont="1" applyAlignment="1">
      <alignment horizontal="right" wrapText="1"/>
    </xf>
    <xf numFmtId="0" fontId="1" fillId="0" borderId="0" xfId="0" applyFont="1" applyAlignment="1">
      <alignment wrapText="1"/>
    </xf>
    <xf numFmtId="0" fontId="4" fillId="0" borderId="8" xfId="0" applyFont="1" applyBorder="1" applyAlignment="1">
      <alignment horizontal="center" vertical="center" wrapText="1"/>
    </xf>
    <xf numFmtId="0" fontId="1" fillId="0" borderId="2" xfId="0" applyFont="1" applyBorder="1" applyAlignment="1">
      <alignment horizontal="center" vertical="center"/>
    </xf>
    <xf numFmtId="177" fontId="5" fillId="0" borderId="7" xfId="54" applyFont="1">
      <alignment horizontal="right" vertical="center"/>
    </xf>
    <xf numFmtId="0" fontId="4" fillId="0" borderId="3"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1" fillId="0" borderId="6" xfId="0" applyFont="1" applyBorder="1" applyAlignment="1" applyProtection="1">
      <alignment horizontal="center" vertical="center"/>
      <protection locked="0"/>
    </xf>
    <xf numFmtId="0" fontId="1" fillId="0" borderId="0" xfId="0" applyFont="1" applyProtection="1">
      <protection locked="0"/>
    </xf>
    <xf numFmtId="0" fontId="3" fillId="0" borderId="0" xfId="0" applyFont="1" applyAlignment="1">
      <alignment horizontal="center" vertical="center" wrapText="1"/>
    </xf>
    <xf numFmtId="0" fontId="4" fillId="0" borderId="0" xfId="0" applyFont="1" applyProtection="1">
      <protection locked="0"/>
    </xf>
    <xf numFmtId="0" fontId="4" fillId="0" borderId="9" xfId="0" applyFont="1" applyBorder="1" applyAlignment="1" applyProtection="1">
      <alignment horizontal="center" vertical="center"/>
      <protection locked="0"/>
    </xf>
    <xf numFmtId="0" fontId="4" fillId="0" borderId="9" xfId="0" applyFont="1" applyBorder="1" applyAlignment="1">
      <alignment horizontal="center" vertical="center" wrapText="1"/>
    </xf>
    <xf numFmtId="0" fontId="4" fillId="0" borderId="10" xfId="0" applyFont="1" applyBorder="1" applyAlignment="1" applyProtection="1">
      <alignment horizontal="center" vertical="center"/>
      <protection locked="0"/>
    </xf>
    <xf numFmtId="0" fontId="4" fillId="0" borderId="10" xfId="0" applyFont="1" applyBorder="1" applyAlignment="1">
      <alignment horizontal="center" vertical="center" wrapText="1"/>
    </xf>
    <xf numFmtId="0" fontId="4" fillId="0" borderId="11" xfId="0" applyFont="1" applyBorder="1" applyAlignment="1" applyProtection="1">
      <alignment horizontal="center" vertical="center"/>
      <protection locked="0"/>
    </xf>
    <xf numFmtId="0" fontId="4" fillId="0" borderId="11" xfId="0" applyFont="1" applyBorder="1" applyAlignment="1">
      <alignment horizontal="center" vertical="center" wrapText="1"/>
    </xf>
    <xf numFmtId="0" fontId="2" fillId="0" borderId="6" xfId="0" applyFont="1" applyBorder="1" applyAlignment="1">
      <alignment horizontal="left" vertical="center" wrapText="1"/>
    </xf>
    <xf numFmtId="0" fontId="2" fillId="0" borderId="11" xfId="0" applyFont="1" applyBorder="1" applyAlignment="1" applyProtection="1">
      <alignment horizontal="left" vertical="center"/>
      <protection locked="0"/>
    </xf>
    <xf numFmtId="0" fontId="2" fillId="0" borderId="11" xfId="0" applyFont="1" applyBorder="1" applyAlignment="1">
      <alignment horizontal="left" vertical="center" wrapText="1"/>
    </xf>
    <xf numFmtId="0" fontId="2" fillId="0" borderId="12" xfId="0" applyFont="1" applyBorder="1" applyAlignment="1">
      <alignment horizontal="center" vertical="center"/>
    </xf>
    <xf numFmtId="0" fontId="2" fillId="0" borderId="13" xfId="0" applyFont="1" applyBorder="1" applyAlignment="1" applyProtection="1">
      <alignment horizontal="left" vertical="center"/>
      <protection locked="0"/>
    </xf>
    <xf numFmtId="0" fontId="2" fillId="0" borderId="13" xfId="0" applyFont="1" applyBorder="1" applyAlignment="1">
      <alignment horizontal="left" vertical="center"/>
    </xf>
    <xf numFmtId="0" fontId="2" fillId="0" borderId="0" xfId="0" applyFont="1" applyAlignment="1" applyProtection="1">
      <alignment vertical="top" wrapText="1"/>
      <protection locked="0"/>
    </xf>
    <xf numFmtId="0" fontId="3" fillId="0" borderId="0" xfId="0" applyFont="1" applyAlignment="1" applyProtection="1">
      <alignment horizontal="center" vertical="center" wrapText="1"/>
      <protection locked="0"/>
    </xf>
    <xf numFmtId="0" fontId="4" fillId="0" borderId="3" xfId="0" applyFont="1" applyBorder="1" applyAlignment="1">
      <alignment horizontal="center" vertical="center" wrapText="1"/>
    </xf>
    <xf numFmtId="0" fontId="4" fillId="0" borderId="3" xfId="0" applyFont="1" applyBorder="1" applyAlignment="1" applyProtection="1">
      <alignment horizontal="center" vertical="center" wrapText="1"/>
      <protection locked="0"/>
    </xf>
    <xf numFmtId="0" fontId="4" fillId="0" borderId="10" xfId="0" applyFont="1" applyBorder="1" applyAlignment="1" applyProtection="1">
      <alignment horizontal="center" vertical="center" wrapText="1"/>
      <protection locked="0"/>
    </xf>
    <xf numFmtId="0" fontId="4" fillId="0" borderId="13" xfId="0" applyFont="1" applyBorder="1" applyAlignment="1">
      <alignment horizontal="center" vertical="center" wrapText="1"/>
    </xf>
    <xf numFmtId="0" fontId="4" fillId="0" borderId="11" xfId="0" applyFont="1" applyBorder="1" applyAlignment="1" applyProtection="1">
      <alignment horizontal="center" vertical="center" wrapText="1"/>
      <protection locked="0"/>
    </xf>
    <xf numFmtId="0" fontId="2" fillId="2" borderId="11" xfId="0" applyFont="1" applyFill="1" applyBorder="1" applyAlignment="1">
      <alignment horizontal="left" vertical="center"/>
    </xf>
    <xf numFmtId="0" fontId="2" fillId="0" borderId="0" xfId="0" applyFont="1" applyAlignment="1" applyProtection="1">
      <alignment horizontal="right" vertical="center" wrapText="1"/>
      <protection locked="0"/>
    </xf>
    <xf numFmtId="0" fontId="2" fillId="0" borderId="0" xfId="0" applyFont="1" applyAlignment="1" applyProtection="1">
      <alignment horizontal="right" wrapText="1"/>
      <protection locked="0"/>
    </xf>
    <xf numFmtId="0" fontId="4" fillId="0" borderId="13" xfId="0" applyFont="1" applyBorder="1" applyAlignment="1" applyProtection="1">
      <alignment horizontal="center" vertical="center"/>
      <protection locked="0"/>
    </xf>
    <xf numFmtId="0" fontId="4" fillId="0" borderId="13" xfId="0" applyFont="1" applyBorder="1" applyAlignment="1" applyProtection="1">
      <alignment horizontal="center" vertical="center" wrapText="1"/>
      <protection locked="0"/>
    </xf>
    <xf numFmtId="177" fontId="5" fillId="0" borderId="7" xfId="0" applyNumberFormat="1" applyFont="1" applyBorder="1" applyAlignment="1">
      <alignment horizontal="right" vertical="center"/>
    </xf>
    <xf numFmtId="0" fontId="2" fillId="0" borderId="0" xfId="0" applyFont="1" applyAlignment="1">
      <alignment horizontal="left" vertical="center"/>
    </xf>
    <xf numFmtId="179" fontId="5" fillId="0" borderId="7" xfId="56" applyFont="1" applyAlignment="1">
      <alignment horizontal="center" vertical="center"/>
    </xf>
    <xf numFmtId="179" fontId="5" fillId="0" borderId="7" xfId="0" applyNumberFormat="1" applyFont="1" applyBorder="1" applyAlignment="1">
      <alignment horizontal="center" vertical="center"/>
    </xf>
    <xf numFmtId="3" fontId="2" fillId="0" borderId="11" xfId="0" applyNumberFormat="1" applyFont="1" applyBorder="1" applyAlignment="1">
      <alignment horizontal="right" vertical="center"/>
    </xf>
    <xf numFmtId="0" fontId="2" fillId="2" borderId="11" xfId="0" applyFont="1" applyFill="1" applyBorder="1" applyAlignment="1">
      <alignment horizontal="right" vertical="center"/>
    </xf>
    <xf numFmtId="0" fontId="2" fillId="0" borderId="0" xfId="0" applyFont="1" applyBorder="1" applyAlignment="1">
      <alignment horizontal="left" vertical="center"/>
    </xf>
    <xf numFmtId="0" fontId="2" fillId="0" borderId="0" xfId="0" applyFont="1" applyBorder="1" applyAlignment="1" applyProtection="1">
      <alignment horizontal="left" vertical="center"/>
      <protection locked="0"/>
    </xf>
    <xf numFmtId="0" fontId="2" fillId="2" borderId="0" xfId="0" applyFont="1" applyFill="1" applyBorder="1" applyAlignment="1">
      <alignment horizontal="left" vertical="center"/>
    </xf>
    <xf numFmtId="177" fontId="5" fillId="0" borderId="0" xfId="0" applyNumberFormat="1" applyFont="1" applyBorder="1" applyAlignment="1">
      <alignment horizontal="left" vertical="center"/>
    </xf>
    <xf numFmtId="0" fontId="2" fillId="0" borderId="0" xfId="0" applyFont="1" applyAlignment="1">
      <alignment horizontal="right"/>
    </xf>
    <xf numFmtId="0" fontId="9" fillId="0" borderId="0" xfId="0" applyFont="1" applyAlignment="1" applyProtection="1">
      <alignment horizontal="right"/>
      <protection locked="0"/>
    </xf>
    <xf numFmtId="49" fontId="9" fillId="0" borderId="0" xfId="0" applyNumberFormat="1" applyFont="1" applyProtection="1">
      <protection locked="0"/>
    </xf>
    <xf numFmtId="0" fontId="1" fillId="0" borderId="0" xfId="0" applyFont="1" applyAlignment="1">
      <alignment horizontal="right"/>
    </xf>
    <xf numFmtId="0" fontId="10" fillId="0" borderId="0" xfId="0" applyFont="1" applyAlignment="1" applyProtection="1">
      <alignment horizontal="center" vertical="center" wrapText="1"/>
      <protection locked="0"/>
    </xf>
    <xf numFmtId="0" fontId="10" fillId="0" borderId="0" xfId="0" applyFont="1" applyAlignment="1" applyProtection="1">
      <alignment horizontal="center" vertical="center"/>
      <protection locked="0"/>
    </xf>
    <xf numFmtId="0" fontId="10" fillId="0" borderId="0" xfId="0" applyFont="1" applyAlignment="1">
      <alignment horizontal="center" vertical="center"/>
    </xf>
    <xf numFmtId="0" fontId="4" fillId="0" borderId="1" xfId="0" applyFont="1" applyBorder="1" applyAlignment="1" applyProtection="1">
      <alignment horizontal="center" vertical="center"/>
      <protection locked="0"/>
    </xf>
    <xf numFmtId="49" fontId="4" fillId="0" borderId="1" xfId="0" applyNumberFormat="1" applyFont="1" applyBorder="1" applyAlignment="1" applyProtection="1">
      <alignment horizontal="center" vertical="center" wrapText="1"/>
      <protection locked="0"/>
    </xf>
    <xf numFmtId="0" fontId="4" fillId="0" borderId="5" xfId="0" applyFont="1" applyBorder="1" applyAlignment="1" applyProtection="1">
      <alignment horizontal="center" vertical="center"/>
      <protection locked="0"/>
    </xf>
    <xf numFmtId="49" fontId="4" fillId="0" borderId="5" xfId="0" applyNumberFormat="1" applyFont="1" applyBorder="1" applyAlignment="1" applyProtection="1">
      <alignment horizontal="center" vertical="center" wrapText="1"/>
      <protection locked="0"/>
    </xf>
    <xf numFmtId="49" fontId="4" fillId="0" borderId="7" xfId="0" applyNumberFormat="1" applyFont="1" applyBorder="1" applyAlignment="1" applyProtection="1">
      <alignment horizontal="center" vertical="center"/>
      <protection locked="0"/>
    </xf>
    <xf numFmtId="0" fontId="4" fillId="0" borderId="7" xfId="0" applyFont="1" applyBorder="1" applyAlignment="1">
      <alignment horizontal="center" vertical="center"/>
    </xf>
    <xf numFmtId="0" fontId="2" fillId="2" borderId="7" xfId="0" applyFont="1" applyFill="1" applyBorder="1" applyAlignment="1" applyProtection="1">
      <alignment horizontal="left" vertical="center" wrapText="1" indent="1"/>
      <protection locked="0"/>
    </xf>
    <xf numFmtId="0" fontId="2" fillId="2" borderId="7" xfId="0" applyFont="1" applyFill="1" applyBorder="1" applyAlignment="1" applyProtection="1">
      <alignment horizontal="left" vertical="center" wrapText="1" indent="2"/>
      <protection locked="0"/>
    </xf>
    <xf numFmtId="0" fontId="1" fillId="0" borderId="3" xfId="0" applyFont="1" applyBorder="1" applyAlignment="1" applyProtection="1">
      <alignment horizontal="center" vertical="center"/>
      <protection locked="0"/>
    </xf>
    <xf numFmtId="0" fontId="1" fillId="0" borderId="4" xfId="0" applyFont="1" applyBorder="1" applyAlignment="1" applyProtection="1">
      <alignment horizontal="center" vertical="center"/>
      <protection locked="0"/>
    </xf>
    <xf numFmtId="0" fontId="1" fillId="0" borderId="7" xfId="0" applyFont="1" applyBorder="1" applyAlignment="1">
      <alignment horizontal="center" vertical="center" wrapText="1"/>
    </xf>
    <xf numFmtId="0" fontId="2" fillId="0" borderId="7" xfId="0" applyFont="1" applyBorder="1" applyAlignment="1">
      <alignment horizontal="left" vertical="center" wrapText="1" indent="1"/>
    </xf>
    <xf numFmtId="0" fontId="2" fillId="0" borderId="7" xfId="0" applyFont="1" applyBorder="1" applyAlignment="1">
      <alignment horizontal="left" vertical="center" wrapText="1" indent="2"/>
    </xf>
    <xf numFmtId="0" fontId="1" fillId="0" borderId="0" xfId="0" applyFont="1" applyAlignment="1">
      <alignment vertical="top"/>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2" xfId="0" applyFont="1" applyBorder="1" applyAlignment="1" applyProtection="1">
      <alignment horizontal="center" vertical="center" wrapText="1"/>
      <protection locked="0"/>
    </xf>
    <xf numFmtId="0" fontId="4" fillId="0" borderId="11" xfId="0" applyFont="1" applyBorder="1" applyAlignment="1">
      <alignment horizontal="center" vertical="center"/>
    </xf>
    <xf numFmtId="0" fontId="2" fillId="0" borderId="0" xfId="0" applyFont="1" applyAlignment="1">
      <alignment horizontal="right" vertical="center"/>
    </xf>
    <xf numFmtId="0" fontId="1" fillId="0" borderId="0" xfId="0" applyFont="1" applyAlignment="1" applyProtection="1">
      <alignment vertical="top"/>
      <protection locked="0"/>
    </xf>
    <xf numFmtId="49" fontId="1" fillId="0" borderId="0" xfId="0" applyNumberFormat="1" applyFont="1" applyProtection="1">
      <protection locked="0"/>
    </xf>
    <xf numFmtId="0" fontId="4" fillId="0" borderId="0" xfId="0" applyFont="1" applyAlignment="1" applyProtection="1">
      <alignment horizontal="left" vertical="center"/>
      <protection locked="0"/>
    </xf>
    <xf numFmtId="0" fontId="4" fillId="0" borderId="6" xfId="0" applyFont="1" applyBorder="1" applyAlignment="1" applyProtection="1">
      <alignment horizontal="center" vertical="center"/>
      <protection locked="0"/>
    </xf>
    <xf numFmtId="0" fontId="2" fillId="0" borderId="7" xfId="0" applyFont="1" applyBorder="1" applyAlignment="1">
      <alignment horizontal="left" vertical="center"/>
    </xf>
    <xf numFmtId="0" fontId="4" fillId="0" borderId="2" xfId="0" applyFont="1" applyBorder="1" applyAlignment="1" applyProtection="1">
      <alignment horizontal="center" vertical="center"/>
      <protection locked="0"/>
    </xf>
    <xf numFmtId="0" fontId="4" fillId="0" borderId="2"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0" borderId="0" xfId="0" applyFont="1" applyAlignment="1">
      <alignment horizontal="right" vertical="center" wrapText="1"/>
    </xf>
    <xf numFmtId="0" fontId="11" fillId="0" borderId="0" xfId="0" applyFont="1" applyAlignment="1">
      <alignment horizontal="center" vertical="center"/>
    </xf>
    <xf numFmtId="0" fontId="1" fillId="2" borderId="0" xfId="0" applyFont="1" applyFill="1" applyAlignment="1" applyProtection="1">
      <alignment horizontal="left" vertical="center" wrapText="1"/>
      <protection locked="0"/>
    </xf>
    <xf numFmtId="0" fontId="6" fillId="2" borderId="7" xfId="0" applyFont="1" applyFill="1" applyBorder="1" applyAlignment="1" applyProtection="1">
      <alignment vertical="top" wrapText="1"/>
      <protection locked="0"/>
    </xf>
    <xf numFmtId="49" fontId="4" fillId="0" borderId="2" xfId="0" applyNumberFormat="1" applyFont="1" applyBorder="1" applyAlignment="1">
      <alignment horizontal="center" vertical="center" wrapText="1"/>
    </xf>
    <xf numFmtId="49" fontId="4" fillId="0" borderId="4" xfId="0" applyNumberFormat="1" applyFont="1" applyBorder="1" applyAlignment="1">
      <alignment horizontal="center" vertical="center" wrapText="1"/>
    </xf>
    <xf numFmtId="49" fontId="4" fillId="0" borderId="7" xfId="0" applyNumberFormat="1" applyFont="1" applyBorder="1" applyAlignment="1">
      <alignment horizontal="center" vertical="center"/>
    </xf>
    <xf numFmtId="0" fontId="1" fillId="0" borderId="4" xfId="0" applyFont="1" applyBorder="1" applyAlignment="1">
      <alignment horizontal="center" vertical="center"/>
    </xf>
    <xf numFmtId="0" fontId="6" fillId="2" borderId="0" xfId="0" applyFont="1" applyFill="1" applyAlignment="1">
      <alignment horizontal="left" vertical="center"/>
    </xf>
    <xf numFmtId="0" fontId="12" fillId="0" borderId="7" xfId="0" applyFont="1" applyBorder="1" applyAlignment="1" applyProtection="1">
      <alignment horizontal="center" vertical="center" wrapText="1"/>
      <protection locked="0"/>
    </xf>
    <xf numFmtId="0" fontId="12" fillId="0" borderId="7" xfId="0" applyFont="1" applyBorder="1" applyAlignment="1" applyProtection="1">
      <alignment vertical="top" wrapText="1"/>
      <protection locked="0"/>
    </xf>
    <xf numFmtId="0" fontId="2" fillId="0" borderId="7" xfId="0" applyFont="1" applyBorder="1" applyAlignment="1" applyProtection="1">
      <alignment vertical="center" wrapText="1"/>
      <protection locked="0"/>
    </xf>
    <xf numFmtId="0" fontId="13" fillId="0" borderId="7" xfId="0" applyFont="1" applyBorder="1" applyAlignment="1">
      <alignment horizontal="center" vertical="center"/>
    </xf>
    <xf numFmtId="0" fontId="13" fillId="0" borderId="7" xfId="0" applyFont="1" applyBorder="1" applyAlignment="1" applyProtection="1">
      <alignment horizontal="center" vertical="center" wrapText="1"/>
      <protection locked="0"/>
    </xf>
    <xf numFmtId="177" fontId="14" fillId="0" borderId="7" xfId="0" applyNumberFormat="1" applyFont="1" applyBorder="1" applyAlignment="1">
      <alignment horizontal="right" vertical="center"/>
    </xf>
    <xf numFmtId="0" fontId="0" fillId="3" borderId="0" xfId="0" applyFill="1"/>
    <xf numFmtId="0" fontId="12" fillId="2" borderId="1" xfId="0" applyFont="1" applyFill="1" applyBorder="1" applyAlignment="1">
      <alignment horizontal="center" vertical="center"/>
    </xf>
    <xf numFmtId="0" fontId="12" fillId="0" borderId="2" xfId="0" applyFont="1" applyBorder="1" applyAlignment="1" applyProtection="1">
      <alignment horizontal="center" vertical="center"/>
      <protection locked="0"/>
    </xf>
    <xf numFmtId="0" fontId="12" fillId="0" borderId="3" xfId="0" applyFont="1" applyBorder="1" applyAlignment="1" applyProtection="1">
      <alignment horizontal="center" vertical="center"/>
      <protection locked="0"/>
    </xf>
    <xf numFmtId="0" fontId="12" fillId="0" borderId="4" xfId="0" applyFont="1" applyBorder="1" applyAlignment="1" applyProtection="1">
      <alignment horizontal="center" vertical="center"/>
      <protection locked="0"/>
    </xf>
    <xf numFmtId="0" fontId="12" fillId="0" borderId="1" xfId="0" applyFont="1" applyBorder="1" applyAlignment="1" applyProtection="1">
      <alignment horizontal="center" vertical="center"/>
      <protection locked="0"/>
    </xf>
    <xf numFmtId="0" fontId="12" fillId="2" borderId="6" xfId="0" applyFont="1" applyFill="1" applyBorder="1" applyAlignment="1" applyProtection="1">
      <alignment horizontal="center" vertical="center" wrapText="1"/>
      <protection locked="0"/>
    </xf>
    <xf numFmtId="0" fontId="12" fillId="0" borderId="6" xfId="0" applyFont="1" applyBorder="1" applyAlignment="1" applyProtection="1">
      <alignment horizontal="center" vertical="center"/>
      <protection locked="0"/>
    </xf>
    <xf numFmtId="0" fontId="12" fillId="0" borderId="7" xfId="0" applyFont="1" applyBorder="1" applyAlignment="1" applyProtection="1">
      <alignment horizontal="center" vertical="center"/>
      <protection locked="0"/>
    </xf>
    <xf numFmtId="0" fontId="2" fillId="2" borderId="7" xfId="0" applyFont="1" applyFill="1" applyBorder="1" applyAlignment="1">
      <alignment horizontal="left" vertical="center" wrapText="1" indent="1"/>
    </xf>
    <xf numFmtId="0" fontId="2" fillId="2" borderId="7" xfId="0" applyFont="1" applyFill="1" applyBorder="1" applyAlignment="1">
      <alignment horizontal="left" vertical="center" wrapText="1" indent="2"/>
    </xf>
    <xf numFmtId="0" fontId="2" fillId="4" borderId="7" xfId="0" applyFont="1" applyFill="1" applyBorder="1" applyAlignment="1">
      <alignment horizontal="left" vertical="center" wrapText="1" indent="2"/>
    </xf>
    <xf numFmtId="177" fontId="5" fillId="3" borderId="7" xfId="54" applyFont="1" applyFill="1">
      <alignment horizontal="right" vertical="center"/>
    </xf>
    <xf numFmtId="0" fontId="12" fillId="0" borderId="3" xfId="0" applyFont="1" applyBorder="1" applyAlignment="1">
      <alignment horizontal="center" vertical="center"/>
    </xf>
    <xf numFmtId="0" fontId="12" fillId="0" borderId="4" xfId="0" applyFont="1" applyBorder="1" applyAlignment="1">
      <alignment horizontal="center" vertical="center"/>
    </xf>
    <xf numFmtId="0" fontId="12" fillId="0" borderId="6" xfId="0" applyFont="1" applyBorder="1" applyAlignment="1" applyProtection="1">
      <alignment horizontal="center" vertical="center" wrapText="1"/>
      <protection locked="0"/>
    </xf>
    <xf numFmtId="0" fontId="2" fillId="2" borderId="2" xfId="0" applyFont="1" applyFill="1" applyBorder="1" applyAlignment="1">
      <alignment horizontal="center" vertical="center" wrapText="1"/>
    </xf>
    <xf numFmtId="0" fontId="1" fillId="0" borderId="1" xfId="0" applyFont="1" applyBorder="1" applyAlignment="1" applyProtection="1">
      <alignment horizontal="center" vertical="center" wrapText="1"/>
      <protection locked="0"/>
    </xf>
    <xf numFmtId="0" fontId="1" fillId="0" borderId="9" xfId="0" applyFont="1" applyBorder="1" applyAlignment="1" applyProtection="1">
      <alignment horizontal="center" vertical="center" wrapText="1"/>
      <protection locked="0"/>
    </xf>
    <xf numFmtId="0" fontId="1" fillId="0" borderId="3" xfId="0" applyFont="1" applyBorder="1" applyAlignment="1" applyProtection="1">
      <alignment horizontal="center" vertical="center" wrapText="1"/>
      <protection locked="0"/>
    </xf>
    <xf numFmtId="0" fontId="1" fillId="0" borderId="5" xfId="0" applyFont="1" applyBorder="1" applyAlignment="1" applyProtection="1">
      <alignment horizontal="center" vertical="center" wrapText="1"/>
      <protection locked="0"/>
    </xf>
    <xf numFmtId="0" fontId="1" fillId="0" borderId="10" xfId="0" applyFont="1" applyBorder="1" applyAlignment="1" applyProtection="1">
      <alignment horizontal="center" vertical="center" wrapText="1"/>
      <protection locked="0"/>
    </xf>
    <xf numFmtId="0" fontId="2" fillId="2" borderId="6" xfId="0" applyFont="1" applyFill="1" applyBorder="1" applyAlignment="1">
      <alignment horizontal="left" vertical="center"/>
    </xf>
    <xf numFmtId="0" fontId="2" fillId="2" borderId="7" xfId="0" applyFont="1" applyFill="1" applyBorder="1" applyAlignment="1">
      <alignment horizontal="center" vertical="center"/>
    </xf>
    <xf numFmtId="0" fontId="6" fillId="0" borderId="7" xfId="0" applyFont="1" applyBorder="1" applyAlignment="1" applyProtection="1">
      <alignment vertical="top" wrapText="1"/>
      <protection locked="0"/>
    </xf>
    <xf numFmtId="0" fontId="1" fillId="0" borderId="4" xfId="0" applyFont="1" applyBorder="1" applyAlignment="1" applyProtection="1">
      <alignment horizontal="center" vertical="center" wrapText="1"/>
      <protection locked="0"/>
    </xf>
    <xf numFmtId="0" fontId="1" fillId="0" borderId="13" xfId="0" applyFont="1" applyBorder="1" applyAlignment="1" applyProtection="1">
      <alignment horizontal="center" vertical="center"/>
      <protection locked="0"/>
    </xf>
    <xf numFmtId="0" fontId="1" fillId="0" borderId="13" xfId="0" applyFont="1" applyBorder="1" applyAlignment="1" applyProtection="1">
      <alignment horizontal="center" vertical="center" wrapText="1"/>
      <protection locked="0"/>
    </xf>
    <xf numFmtId="0" fontId="1" fillId="0" borderId="11" xfId="0" applyFont="1" applyBorder="1" applyAlignment="1" applyProtection="1">
      <alignment horizontal="center" vertical="center" wrapText="1"/>
      <protection locked="0"/>
    </xf>
    <xf numFmtId="0" fontId="2" fillId="2" borderId="11" xfId="0" applyFont="1" applyFill="1" applyBorder="1" applyAlignment="1" applyProtection="1">
      <alignment horizontal="right" vertical="center"/>
      <protection locked="0"/>
    </xf>
    <xf numFmtId="0" fontId="2" fillId="0" borderId="7" xfId="0" applyFont="1" applyBorder="1" applyAlignment="1" applyProtection="1">
      <alignment vertical="center"/>
      <protection locked="0"/>
    </xf>
  </cellXfs>
  <cellStyles count="57">
    <cellStyle name="常规" xfId="0" builtinId="0"/>
    <cellStyle name="货币[0]" xfId="1" builtinId="7"/>
    <cellStyle name="20% - 强调文字颜色 3" xfId="2" builtinId="38"/>
    <cellStyle name="输入" xfId="3" builtinId="20"/>
    <cellStyle name="货币" xfId="4" builtinId="4"/>
    <cellStyle name="千位分隔[0]" xfId="5" builtinId="6"/>
    <cellStyle name="DateTimeStyle" xf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DateStyle" xfId="13"/>
    <cellStyle name="已访问的超链接" xfId="14" builtinId="9"/>
    <cellStyle name="注释" xfId="15" builtinId="10"/>
    <cellStyle name="60% - 强调文字颜色 2" xfId="16" builtinId="36"/>
    <cellStyle name="标题 4" xfId="17" builtinId="19"/>
    <cellStyle name="警告文本" xfId="18" builtinId="11"/>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PercentStyle" xfId="35"/>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强调文字颜色 4" xfId="43" builtinId="41"/>
    <cellStyle name="20% - 强调文字颜色 4" xfId="44" builtinId="42"/>
    <cellStyle name="40% - 强调文字颜色 4" xfId="45" builtinId="43"/>
    <cellStyle name="强调文字颜色 5" xfId="46" builtinId="45"/>
    <cellStyle name="40% - 强调文字颜色 5" xfId="47" builtinId="47"/>
    <cellStyle name="60% - 强调文字颜色 5" xfId="48" builtinId="48"/>
    <cellStyle name="强调文字颜色 6" xfId="49" builtinId="49"/>
    <cellStyle name="40% - 强调文字颜色 6" xfId="50" builtinId="51"/>
    <cellStyle name="60% - 强调文字颜色 6" xfId="51" builtinId="52"/>
    <cellStyle name="NumberStyle" xfId="52"/>
    <cellStyle name="TextStyle" xfId="53"/>
    <cellStyle name="MoneyStyle" xfId="54"/>
    <cellStyle name="TimeStyle" xfId="55"/>
    <cellStyle name="IntegralNumber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CCE8C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D36"/>
  <sheetViews>
    <sheetView showGridLines="0" showZeros="0" workbookViewId="0">
      <selection activeCell="A3" sqref="A3:B3"/>
    </sheetView>
  </sheetViews>
  <sheetFormatPr defaultColWidth="8.575" defaultRowHeight="12.75" customHeight="1" outlineLevelCol="3"/>
  <cols>
    <col min="1" max="4" width="41" customWidth="1"/>
  </cols>
  <sheetData>
    <row r="1" ht="15" customHeight="1" spans="1:4">
      <c r="A1" s="45"/>
      <c r="B1" s="45"/>
      <c r="C1" s="45"/>
      <c r="D1" s="62" t="s">
        <v>0</v>
      </c>
    </row>
    <row r="2" ht="41.25" customHeight="1" spans="1:1">
      <c r="A2" s="40" t="str">
        <f>"2025"&amp;"年部门财务收支预算总表"</f>
        <v>2025年部门财务收支预算总表</v>
      </c>
    </row>
    <row r="3" ht="17.25" customHeight="1" spans="1:4">
      <c r="A3" s="43" t="str">
        <f>"单位名称："&amp;"寻甸回族彝族自治县人民政府塘子街道办事处"</f>
        <v>单位名称：寻甸回族彝族自治县人民政府塘子街道办事处</v>
      </c>
      <c r="B3" s="163"/>
      <c r="D3" s="143" t="s">
        <v>1</v>
      </c>
    </row>
    <row r="4" ht="23.25" customHeight="1" spans="1:4">
      <c r="A4" s="164" t="s">
        <v>2</v>
      </c>
      <c r="B4" s="165"/>
      <c r="C4" s="164" t="s">
        <v>3</v>
      </c>
      <c r="D4" s="165"/>
    </row>
    <row r="5" ht="24" customHeight="1" spans="1:4">
      <c r="A5" s="164" t="s">
        <v>4</v>
      </c>
      <c r="B5" s="164" t="s">
        <v>5</v>
      </c>
      <c r="C5" s="164" t="s">
        <v>6</v>
      </c>
      <c r="D5" s="164" t="s">
        <v>5</v>
      </c>
    </row>
    <row r="6" ht="17.25" customHeight="1" spans="1:4">
      <c r="A6" s="166" t="s">
        <v>7</v>
      </c>
      <c r="B6" s="77">
        <v>29598939.29</v>
      </c>
      <c r="C6" s="166" t="s">
        <v>8</v>
      </c>
      <c r="D6" s="77">
        <v>11583820.63</v>
      </c>
    </row>
    <row r="7" ht="17.25" customHeight="1" spans="1:4">
      <c r="A7" s="166" t="s">
        <v>9</v>
      </c>
      <c r="B7" s="77">
        <v>447967.9</v>
      </c>
      <c r="C7" s="166" t="s">
        <v>10</v>
      </c>
      <c r="D7" s="77"/>
    </row>
    <row r="8" ht="17.25" customHeight="1" spans="1:4">
      <c r="A8" s="166" t="s">
        <v>11</v>
      </c>
      <c r="B8" s="77"/>
      <c r="C8" s="200" t="s">
        <v>12</v>
      </c>
      <c r="D8" s="77">
        <v>10000</v>
      </c>
    </row>
    <row r="9" ht="17.25" customHeight="1" spans="1:4">
      <c r="A9" s="166" t="s">
        <v>13</v>
      </c>
      <c r="B9" s="77"/>
      <c r="C9" s="200" t="s">
        <v>14</v>
      </c>
      <c r="D9" s="77">
        <v>34800</v>
      </c>
    </row>
    <row r="10" ht="17.25" customHeight="1" spans="1:4">
      <c r="A10" s="166" t="s">
        <v>15</v>
      </c>
      <c r="B10" s="77"/>
      <c r="C10" s="200" t="s">
        <v>16</v>
      </c>
      <c r="D10" s="77"/>
    </row>
    <row r="11" ht="17.25" customHeight="1" spans="1:4">
      <c r="A11" s="166" t="s">
        <v>17</v>
      </c>
      <c r="B11" s="77"/>
      <c r="C11" s="200" t="s">
        <v>18</v>
      </c>
      <c r="D11" s="77">
        <v>25000</v>
      </c>
    </row>
    <row r="12" ht="17.25" customHeight="1" spans="1:4">
      <c r="A12" s="166" t="s">
        <v>19</v>
      </c>
      <c r="B12" s="77"/>
      <c r="C12" s="31" t="s">
        <v>20</v>
      </c>
      <c r="D12" s="77">
        <v>837967.73</v>
      </c>
    </row>
    <row r="13" ht="17.25" customHeight="1" spans="1:4">
      <c r="A13" s="166" t="s">
        <v>21</v>
      </c>
      <c r="B13" s="77"/>
      <c r="C13" s="31" t="s">
        <v>22</v>
      </c>
      <c r="D13" s="77">
        <v>2532590.89</v>
      </c>
    </row>
    <row r="14" ht="17.25" customHeight="1" spans="1:4">
      <c r="A14" s="166" t="s">
        <v>23</v>
      </c>
      <c r="B14" s="77"/>
      <c r="C14" s="31" t="s">
        <v>24</v>
      </c>
      <c r="D14" s="77">
        <v>1543859.43</v>
      </c>
    </row>
    <row r="15" ht="17.25" customHeight="1" spans="1:4">
      <c r="A15" s="166" t="s">
        <v>25</v>
      </c>
      <c r="B15" s="108"/>
      <c r="C15" s="31" t="s">
        <v>26</v>
      </c>
      <c r="D15" s="77">
        <v>5000</v>
      </c>
    </row>
    <row r="16" ht="17.25" customHeight="1" spans="1:4">
      <c r="A16" s="148"/>
      <c r="B16" s="77"/>
      <c r="C16" s="31" t="s">
        <v>27</v>
      </c>
      <c r="D16" s="77">
        <v>2943442.9</v>
      </c>
    </row>
    <row r="17" ht="17.25" customHeight="1" spans="1:4">
      <c r="A17" s="167"/>
      <c r="B17" s="77"/>
      <c r="C17" s="31" t="s">
        <v>28</v>
      </c>
      <c r="D17" s="77">
        <v>9346507</v>
      </c>
    </row>
    <row r="18" ht="17.25" customHeight="1" spans="1:4">
      <c r="A18" s="167"/>
      <c r="B18" s="77"/>
      <c r="C18" s="31" t="s">
        <v>29</v>
      </c>
      <c r="D18" s="77">
        <v>56800</v>
      </c>
    </row>
    <row r="19" ht="17.25" customHeight="1" spans="1:4">
      <c r="A19" s="167"/>
      <c r="B19" s="77"/>
      <c r="C19" s="31" t="s">
        <v>30</v>
      </c>
      <c r="D19" s="77"/>
    </row>
    <row r="20" ht="17.25" customHeight="1" spans="1:4">
      <c r="A20" s="167"/>
      <c r="B20" s="77"/>
      <c r="C20" s="31" t="s">
        <v>31</v>
      </c>
      <c r="D20" s="77"/>
    </row>
    <row r="21" ht="17.25" customHeight="1" spans="1:4">
      <c r="A21" s="167"/>
      <c r="B21" s="77"/>
      <c r="C21" s="31" t="s">
        <v>32</v>
      </c>
      <c r="D21" s="77"/>
    </row>
    <row r="22" ht="17.25" customHeight="1" spans="1:4">
      <c r="A22" s="167"/>
      <c r="B22" s="77"/>
      <c r="C22" s="31" t="s">
        <v>33</v>
      </c>
      <c r="D22" s="77"/>
    </row>
    <row r="23" ht="17.25" customHeight="1" spans="1:4">
      <c r="A23" s="167"/>
      <c r="B23" s="77"/>
      <c r="C23" s="31" t="s">
        <v>34</v>
      </c>
      <c r="D23" s="77"/>
    </row>
    <row r="24" ht="17.25" customHeight="1" spans="1:4">
      <c r="A24" s="167"/>
      <c r="B24" s="77"/>
      <c r="C24" s="31" t="s">
        <v>35</v>
      </c>
      <c r="D24" s="77">
        <v>1158182.64</v>
      </c>
    </row>
    <row r="25" ht="17.25" customHeight="1" spans="1:4">
      <c r="A25" s="167"/>
      <c r="B25" s="77"/>
      <c r="C25" s="31" t="s">
        <v>36</v>
      </c>
      <c r="D25" s="77"/>
    </row>
    <row r="26" ht="17.25" customHeight="1" spans="1:4">
      <c r="A26" s="167"/>
      <c r="B26" s="77"/>
      <c r="C26" s="148" t="s">
        <v>37</v>
      </c>
      <c r="D26" s="77"/>
    </row>
    <row r="27" ht="17.25" customHeight="1" spans="1:4">
      <c r="A27" s="167"/>
      <c r="B27" s="77"/>
      <c r="C27" s="31" t="s">
        <v>38</v>
      </c>
      <c r="D27" s="77">
        <v>20000</v>
      </c>
    </row>
    <row r="28" ht="16.5" customHeight="1" spans="1:4">
      <c r="A28" s="167"/>
      <c r="B28" s="77"/>
      <c r="C28" s="31" t="s">
        <v>39</v>
      </c>
      <c r="D28" s="77"/>
    </row>
    <row r="29" ht="16.5" customHeight="1" spans="1:4">
      <c r="A29" s="167"/>
      <c r="B29" s="77"/>
      <c r="C29" s="148" t="s">
        <v>40</v>
      </c>
      <c r="D29" s="77">
        <v>100000</v>
      </c>
    </row>
    <row r="30" ht="17.25" customHeight="1" spans="1:4">
      <c r="A30" s="167"/>
      <c r="B30" s="77"/>
      <c r="C30" s="148" t="s">
        <v>41</v>
      </c>
      <c r="D30" s="77"/>
    </row>
    <row r="31" ht="17.25" customHeight="1" spans="1:4">
      <c r="A31" s="167"/>
      <c r="B31" s="77"/>
      <c r="C31" s="31" t="s">
        <v>42</v>
      </c>
      <c r="D31" s="77"/>
    </row>
    <row r="32" ht="16.5" customHeight="1" spans="1:4">
      <c r="A32" s="167" t="s">
        <v>43</v>
      </c>
      <c r="B32" s="77">
        <v>30046907.19</v>
      </c>
      <c r="C32" s="167" t="s">
        <v>44</v>
      </c>
      <c r="D32" s="77">
        <v>30197971.22</v>
      </c>
    </row>
    <row r="33" ht="16.5" customHeight="1" spans="1:4">
      <c r="A33" s="148" t="s">
        <v>45</v>
      </c>
      <c r="B33" s="77">
        <v>151064.03</v>
      </c>
      <c r="C33" s="148" t="s">
        <v>46</v>
      </c>
      <c r="D33" s="77"/>
    </row>
    <row r="34" ht="16.5" customHeight="1" spans="1:4">
      <c r="A34" s="31" t="s">
        <v>47</v>
      </c>
      <c r="B34" s="108">
        <v>151064.03</v>
      </c>
      <c r="C34" s="31" t="s">
        <v>47</v>
      </c>
      <c r="D34" s="108"/>
    </row>
    <row r="35" ht="16.5" customHeight="1" spans="1:4">
      <c r="A35" s="31" t="s">
        <v>48</v>
      </c>
      <c r="B35" s="108"/>
      <c r="C35" s="31" t="s">
        <v>49</v>
      </c>
      <c r="D35" s="108"/>
    </row>
    <row r="36" ht="16.5" customHeight="1" spans="1:4">
      <c r="A36" s="168" t="s">
        <v>50</v>
      </c>
      <c r="B36" s="77">
        <v>30197971.22</v>
      </c>
      <c r="C36" s="168" t="s">
        <v>51</v>
      </c>
      <c r="D36" s="77">
        <v>30197971.22</v>
      </c>
    </row>
  </sheetData>
  <mergeCells count="4">
    <mergeCell ref="A2:D2"/>
    <mergeCell ref="A3:B3"/>
    <mergeCell ref="A4:B4"/>
    <mergeCell ref="C4:D4"/>
  </mergeCells>
  <pageMargins left="0.75" right="0.75" top="1" bottom="1" header="0.5" footer="0.5"/>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F15"/>
  <sheetViews>
    <sheetView showZeros="0" workbookViewId="0">
      <selection activeCell="A3" sqref="A3:C3"/>
    </sheetView>
  </sheetViews>
  <sheetFormatPr defaultColWidth="9.14166666666667" defaultRowHeight="14.25" customHeight="1" outlineLevelCol="5"/>
  <cols>
    <col min="1" max="1" width="32.1416666666667" customWidth="1"/>
    <col min="2" max="2" width="20.7083333333333" customWidth="1"/>
    <col min="3" max="3" width="32.1416666666667" customWidth="1"/>
    <col min="4" max="4" width="27.7083333333333" customWidth="1"/>
    <col min="5" max="6" width="36.7083333333333" customWidth="1"/>
  </cols>
  <sheetData>
    <row r="1" ht="12" customHeight="1" spans="1:6">
      <c r="A1" s="119">
        <v>1</v>
      </c>
      <c r="B1" s="120">
        <v>0</v>
      </c>
      <c r="C1" s="119">
        <v>1</v>
      </c>
      <c r="D1" s="121"/>
      <c r="E1" s="121"/>
      <c r="F1" s="118" t="s">
        <v>800</v>
      </c>
    </row>
    <row r="2" ht="42" customHeight="1" spans="1:6">
      <c r="A2" s="122" t="str">
        <f>"2025"&amp;"年部门政府性基金预算支出预算表"</f>
        <v>2025年部门政府性基金预算支出预算表</v>
      </c>
      <c r="B2" s="122" t="s">
        <v>801</v>
      </c>
      <c r="C2" s="123"/>
      <c r="D2" s="124"/>
      <c r="E2" s="124"/>
      <c r="F2" s="124"/>
    </row>
    <row r="3" ht="13.5" customHeight="1" spans="1:6">
      <c r="A3" s="4" t="str">
        <f>"单位名称："&amp;"寻甸回族彝族自治县人民政府塘子街道办事处"</f>
        <v>单位名称：寻甸回族彝族自治县人民政府塘子街道办事处</v>
      </c>
      <c r="B3" s="4" t="s">
        <v>802</v>
      </c>
      <c r="C3" s="119"/>
      <c r="D3" s="121"/>
      <c r="E3" s="121"/>
      <c r="F3" s="118" t="s">
        <v>1</v>
      </c>
    </row>
    <row r="4" ht="19.5" customHeight="1" spans="1:6">
      <c r="A4" s="125" t="s">
        <v>357</v>
      </c>
      <c r="B4" s="126" t="s">
        <v>73</v>
      </c>
      <c r="C4" s="125" t="s">
        <v>74</v>
      </c>
      <c r="D4" s="10" t="s">
        <v>803</v>
      </c>
      <c r="E4" s="11"/>
      <c r="F4" s="12"/>
    </row>
    <row r="5" ht="18.75" customHeight="1" spans="1:6">
      <c r="A5" s="127"/>
      <c r="B5" s="128"/>
      <c r="C5" s="127"/>
      <c r="D5" s="15" t="s">
        <v>55</v>
      </c>
      <c r="E5" s="10" t="s">
        <v>76</v>
      </c>
      <c r="F5" s="15" t="s">
        <v>77</v>
      </c>
    </row>
    <row r="6" ht="18.75" customHeight="1" spans="1:6">
      <c r="A6" s="66">
        <v>1</v>
      </c>
      <c r="B6" s="129" t="s">
        <v>84</v>
      </c>
      <c r="C6" s="66">
        <v>3</v>
      </c>
      <c r="D6" s="130">
        <v>4</v>
      </c>
      <c r="E6" s="130">
        <v>5</v>
      </c>
      <c r="F6" s="130">
        <v>6</v>
      </c>
    </row>
    <row r="7" ht="21" customHeight="1" spans="1:6">
      <c r="A7" s="20" t="s">
        <v>70</v>
      </c>
      <c r="B7" s="20"/>
      <c r="C7" s="20"/>
      <c r="D7" s="77">
        <v>447967.9</v>
      </c>
      <c r="E7" s="77"/>
      <c r="F7" s="77">
        <v>447967.9</v>
      </c>
    </row>
    <row r="8" ht="21" customHeight="1" spans="1:6">
      <c r="A8" s="20"/>
      <c r="B8" s="20" t="s">
        <v>226</v>
      </c>
      <c r="C8" s="20" t="s">
        <v>227</v>
      </c>
      <c r="D8" s="77">
        <v>347967.9</v>
      </c>
      <c r="E8" s="77"/>
      <c r="F8" s="77">
        <v>347967.9</v>
      </c>
    </row>
    <row r="9" ht="21" customHeight="1" spans="1:6">
      <c r="A9" s="23"/>
      <c r="B9" s="131" t="s">
        <v>233</v>
      </c>
      <c r="C9" s="131" t="s">
        <v>234</v>
      </c>
      <c r="D9" s="77">
        <v>347967.9</v>
      </c>
      <c r="E9" s="77"/>
      <c r="F9" s="77">
        <v>347967.9</v>
      </c>
    </row>
    <row r="10" ht="21" customHeight="1" spans="1:6">
      <c r="A10" s="23"/>
      <c r="B10" s="132" t="s">
        <v>235</v>
      </c>
      <c r="C10" s="132" t="s">
        <v>236</v>
      </c>
      <c r="D10" s="77">
        <v>239800</v>
      </c>
      <c r="E10" s="77"/>
      <c r="F10" s="77">
        <v>239800</v>
      </c>
    </row>
    <row r="11" ht="21" customHeight="1" spans="1:6">
      <c r="A11" s="23"/>
      <c r="B11" s="132" t="s">
        <v>237</v>
      </c>
      <c r="C11" s="132" t="s">
        <v>238</v>
      </c>
      <c r="D11" s="77">
        <v>108167.9</v>
      </c>
      <c r="E11" s="77"/>
      <c r="F11" s="77">
        <v>108167.9</v>
      </c>
    </row>
    <row r="12" ht="21" customHeight="1" spans="1:6">
      <c r="A12" s="23"/>
      <c r="B12" s="20" t="s">
        <v>301</v>
      </c>
      <c r="C12" s="20" t="s">
        <v>82</v>
      </c>
      <c r="D12" s="77">
        <v>100000</v>
      </c>
      <c r="E12" s="77"/>
      <c r="F12" s="77">
        <v>100000</v>
      </c>
    </row>
    <row r="13" ht="21" customHeight="1" spans="1:6">
      <c r="A13" s="23"/>
      <c r="B13" s="131" t="s">
        <v>302</v>
      </c>
      <c r="C13" s="131" t="s">
        <v>303</v>
      </c>
      <c r="D13" s="77">
        <v>100000</v>
      </c>
      <c r="E13" s="77"/>
      <c r="F13" s="77">
        <v>100000</v>
      </c>
    </row>
    <row r="14" ht="21" customHeight="1" spans="1:6">
      <c r="A14" s="23"/>
      <c r="B14" s="132" t="s">
        <v>304</v>
      </c>
      <c r="C14" s="132" t="s">
        <v>305</v>
      </c>
      <c r="D14" s="77">
        <v>100000</v>
      </c>
      <c r="E14" s="77"/>
      <c r="F14" s="77">
        <v>100000</v>
      </c>
    </row>
    <row r="15" ht="18.75" customHeight="1" spans="1:6">
      <c r="A15" s="133" t="s">
        <v>347</v>
      </c>
      <c r="B15" s="133" t="s">
        <v>347</v>
      </c>
      <c r="C15" s="134" t="s">
        <v>347</v>
      </c>
      <c r="D15" s="77">
        <v>447967.9</v>
      </c>
      <c r="E15" s="77"/>
      <c r="F15" s="77">
        <v>447967.9</v>
      </c>
    </row>
  </sheetData>
  <mergeCells count="7">
    <mergeCell ref="A2:F2"/>
    <mergeCell ref="A3:C3"/>
    <mergeCell ref="D4:F4"/>
    <mergeCell ref="A15:C15"/>
    <mergeCell ref="A4:A5"/>
    <mergeCell ref="B4:B5"/>
    <mergeCell ref="C4:C5"/>
  </mergeCells>
  <pageMargins left="0.75" right="0.75" top="1" bottom="1" header="0.5" footer="0.5"/>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S10"/>
  <sheetViews>
    <sheetView showZeros="0" workbookViewId="0">
      <selection activeCell="D35" sqref="D35"/>
    </sheetView>
  </sheetViews>
  <sheetFormatPr defaultColWidth="9.14166666666667" defaultRowHeight="14.25" customHeight="1"/>
  <cols>
    <col min="1" max="2" width="32.575" customWidth="1"/>
    <col min="3" max="3" width="41.1416666666667" customWidth="1"/>
    <col min="4" max="4" width="21.7083333333333" customWidth="1"/>
    <col min="5" max="5" width="35.2833333333333" customWidth="1"/>
    <col min="6" max="6" width="7.70833333333333" customWidth="1"/>
    <col min="7" max="7" width="11.1416666666667" customWidth="1"/>
    <col min="8" max="8" width="13.2833333333333" customWidth="1"/>
    <col min="9" max="18" width="20" customWidth="1"/>
    <col min="19" max="19" width="19.85" customWidth="1"/>
  </cols>
  <sheetData>
    <row r="1" ht="15.75" customHeight="1" spans="2:19">
      <c r="B1" s="81"/>
      <c r="C1" s="81"/>
      <c r="R1" s="2"/>
      <c r="S1" s="2" t="s">
        <v>804</v>
      </c>
    </row>
    <row r="2" ht="41.25" customHeight="1" spans="1:19">
      <c r="A2" s="70" t="str">
        <f>"2025"&amp;"年部门政府采购预算表"</f>
        <v>2025年部门政府采购预算表</v>
      </c>
      <c r="B2" s="64"/>
      <c r="C2" s="64"/>
      <c r="D2" s="3"/>
      <c r="E2" s="3"/>
      <c r="F2" s="3"/>
      <c r="G2" s="3"/>
      <c r="H2" s="3"/>
      <c r="I2" s="3"/>
      <c r="J2" s="3"/>
      <c r="K2" s="3"/>
      <c r="L2" s="3"/>
      <c r="M2" s="64"/>
      <c r="N2" s="3"/>
      <c r="O2" s="3"/>
      <c r="P2" s="64"/>
      <c r="Q2" s="3"/>
      <c r="R2" s="64"/>
      <c r="S2" s="64"/>
    </row>
    <row r="3" ht="18.75" customHeight="1" spans="1:19">
      <c r="A3" s="109" t="str">
        <f>"单位名称："&amp;"寻甸回族彝族自治县人民政府塘子街道办事处"</f>
        <v>单位名称：寻甸回族彝族自治县人民政府塘子街道办事处</v>
      </c>
      <c r="B3" s="83"/>
      <c r="C3" s="83"/>
      <c r="D3" s="6"/>
      <c r="E3" s="6"/>
      <c r="F3" s="6"/>
      <c r="G3" s="6"/>
      <c r="H3" s="6"/>
      <c r="I3" s="6"/>
      <c r="J3" s="6"/>
      <c r="K3" s="6"/>
      <c r="L3" s="6"/>
      <c r="R3" s="7"/>
      <c r="S3" s="118" t="s">
        <v>1</v>
      </c>
    </row>
    <row r="4" ht="15.75" customHeight="1" spans="1:19">
      <c r="A4" s="9" t="s">
        <v>356</v>
      </c>
      <c r="B4" s="84" t="s">
        <v>357</v>
      </c>
      <c r="C4" s="84" t="s">
        <v>805</v>
      </c>
      <c r="D4" s="85" t="s">
        <v>806</v>
      </c>
      <c r="E4" s="85" t="s">
        <v>807</v>
      </c>
      <c r="F4" s="85" t="s">
        <v>808</v>
      </c>
      <c r="G4" s="85" t="s">
        <v>809</v>
      </c>
      <c r="H4" s="85" t="s">
        <v>810</v>
      </c>
      <c r="I4" s="98" t="s">
        <v>364</v>
      </c>
      <c r="J4" s="98"/>
      <c r="K4" s="98"/>
      <c r="L4" s="98"/>
      <c r="M4" s="99"/>
      <c r="N4" s="98"/>
      <c r="O4" s="98"/>
      <c r="P4" s="78"/>
      <c r="Q4" s="98"/>
      <c r="R4" s="99"/>
      <c r="S4" s="79"/>
    </row>
    <row r="5" ht="17.25" customHeight="1" spans="1:19">
      <c r="A5" s="14"/>
      <c r="B5" s="86"/>
      <c r="C5" s="86"/>
      <c r="D5" s="87"/>
      <c r="E5" s="87"/>
      <c r="F5" s="87"/>
      <c r="G5" s="87"/>
      <c r="H5" s="87"/>
      <c r="I5" s="87" t="s">
        <v>55</v>
      </c>
      <c r="J5" s="87" t="s">
        <v>58</v>
      </c>
      <c r="K5" s="87" t="s">
        <v>811</v>
      </c>
      <c r="L5" s="87" t="s">
        <v>812</v>
      </c>
      <c r="M5" s="100" t="s">
        <v>813</v>
      </c>
      <c r="N5" s="101" t="s">
        <v>814</v>
      </c>
      <c r="O5" s="101"/>
      <c r="P5" s="106"/>
      <c r="Q5" s="101"/>
      <c r="R5" s="107"/>
      <c r="S5" s="88"/>
    </row>
    <row r="6" ht="54" customHeight="1" spans="1:19">
      <c r="A6" s="17"/>
      <c r="B6" s="88"/>
      <c r="C6" s="88"/>
      <c r="D6" s="89"/>
      <c r="E6" s="89"/>
      <c r="F6" s="89"/>
      <c r="G6" s="89"/>
      <c r="H6" s="89"/>
      <c r="I6" s="89"/>
      <c r="J6" s="89" t="s">
        <v>57</v>
      </c>
      <c r="K6" s="89"/>
      <c r="L6" s="89"/>
      <c r="M6" s="102"/>
      <c r="N6" s="89" t="s">
        <v>57</v>
      </c>
      <c r="O6" s="89" t="s">
        <v>64</v>
      </c>
      <c r="P6" s="88" t="s">
        <v>65</v>
      </c>
      <c r="Q6" s="89" t="s">
        <v>66</v>
      </c>
      <c r="R6" s="102" t="s">
        <v>67</v>
      </c>
      <c r="S6" s="88" t="s">
        <v>68</v>
      </c>
    </row>
    <row r="7" ht="18" customHeight="1" spans="1:19">
      <c r="A7" s="110">
        <v>1</v>
      </c>
      <c r="B7" s="110" t="s">
        <v>84</v>
      </c>
      <c r="C7" s="111">
        <v>3</v>
      </c>
      <c r="D7" s="111">
        <v>4</v>
      </c>
      <c r="E7" s="110">
        <v>5</v>
      </c>
      <c r="F7" s="110">
        <v>6</v>
      </c>
      <c r="G7" s="110">
        <v>7</v>
      </c>
      <c r="H7" s="110">
        <v>8</v>
      </c>
      <c r="I7" s="110">
        <v>9</v>
      </c>
      <c r="J7" s="110">
        <v>10</v>
      </c>
      <c r="K7" s="110">
        <v>11</v>
      </c>
      <c r="L7" s="110">
        <v>12</v>
      </c>
      <c r="M7" s="110">
        <v>13</v>
      </c>
      <c r="N7" s="110">
        <v>14</v>
      </c>
      <c r="O7" s="110">
        <v>15</v>
      </c>
      <c r="P7" s="110">
        <v>16</v>
      </c>
      <c r="Q7" s="110">
        <v>17</v>
      </c>
      <c r="R7" s="110">
        <v>18</v>
      </c>
      <c r="S7" s="110">
        <v>19</v>
      </c>
    </row>
    <row r="8" ht="21" customHeight="1" spans="1:19">
      <c r="A8" s="90"/>
      <c r="B8" s="91"/>
      <c r="C8" s="91"/>
      <c r="D8" s="92"/>
      <c r="E8" s="92"/>
      <c r="F8" s="92"/>
      <c r="G8" s="112"/>
      <c r="H8" s="77"/>
      <c r="I8" s="77"/>
      <c r="J8" s="77"/>
      <c r="K8" s="77"/>
      <c r="L8" s="77"/>
      <c r="M8" s="77"/>
      <c r="N8" s="77"/>
      <c r="O8" s="77"/>
      <c r="P8" s="108"/>
      <c r="Q8" s="108"/>
      <c r="R8" s="77"/>
      <c r="S8" s="77"/>
    </row>
    <row r="9" ht="21" customHeight="1" spans="1:19">
      <c r="A9" s="93" t="s">
        <v>347</v>
      </c>
      <c r="B9" s="94"/>
      <c r="C9" s="94"/>
      <c r="D9" s="95"/>
      <c r="E9" s="95"/>
      <c r="F9" s="95"/>
      <c r="G9" s="113"/>
      <c r="H9" s="77"/>
      <c r="I9" s="77"/>
      <c r="J9" s="77"/>
      <c r="K9" s="77"/>
      <c r="L9" s="77"/>
      <c r="M9" s="77"/>
      <c r="N9" s="77"/>
      <c r="O9" s="77"/>
      <c r="P9" s="108"/>
      <c r="Q9" s="108"/>
      <c r="R9" s="77"/>
      <c r="S9" s="77"/>
    </row>
    <row r="10" ht="21" customHeight="1" spans="1:19">
      <c r="A10" s="114" t="s">
        <v>815</v>
      </c>
      <c r="B10" s="115"/>
      <c r="C10" s="115"/>
      <c r="D10" s="114"/>
      <c r="E10" s="114"/>
      <c r="F10" s="114"/>
      <c r="G10" s="116"/>
      <c r="H10" s="117"/>
      <c r="I10" s="117"/>
      <c r="J10" s="117"/>
      <c r="K10" s="117"/>
      <c r="L10" s="117"/>
      <c r="M10" s="117"/>
      <c r="N10" s="117"/>
      <c r="O10" s="117"/>
      <c r="P10" s="117"/>
      <c r="Q10" s="117"/>
      <c r="R10" s="117"/>
      <c r="S10" s="117"/>
    </row>
  </sheetData>
  <mergeCells count="19">
    <mergeCell ref="A2:S2"/>
    <mergeCell ref="A3:H3"/>
    <mergeCell ref="I4:S4"/>
    <mergeCell ref="N5:S5"/>
    <mergeCell ref="A9:G9"/>
    <mergeCell ref="A10:S10"/>
    <mergeCell ref="A4:A6"/>
    <mergeCell ref="B4:B6"/>
    <mergeCell ref="C4:C6"/>
    <mergeCell ref="D4:D6"/>
    <mergeCell ref="E4:E6"/>
    <mergeCell ref="F4:F6"/>
    <mergeCell ref="G4:G6"/>
    <mergeCell ref="H4:H6"/>
    <mergeCell ref="I5:I6"/>
    <mergeCell ref="J5:J6"/>
    <mergeCell ref="K5:K6"/>
    <mergeCell ref="L5:L6"/>
    <mergeCell ref="M5:M6"/>
  </mergeCells>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T9"/>
  <sheetViews>
    <sheetView showZeros="0" workbookViewId="0">
      <selection activeCell="A3" sqref="A3:I3"/>
    </sheetView>
  </sheetViews>
  <sheetFormatPr defaultColWidth="9.14166666666667" defaultRowHeight="14.25" customHeight="1"/>
  <cols>
    <col min="1" max="5" width="39.1416666666667" customWidth="1"/>
    <col min="6" max="6" width="27.575" customWidth="1"/>
    <col min="7" max="7" width="28.575" customWidth="1"/>
    <col min="8" max="8" width="28.1416666666667" customWidth="1"/>
    <col min="9" max="9" width="39.1416666666667" customWidth="1"/>
    <col min="10" max="18" width="20.425" customWidth="1"/>
    <col min="19" max="20" width="20.2833333333333" customWidth="1"/>
  </cols>
  <sheetData>
    <row r="1" ht="16.5" customHeight="1" spans="1:20">
      <c r="A1" s="74"/>
      <c r="B1" s="81"/>
      <c r="C1" s="81"/>
      <c r="D1" s="81"/>
      <c r="E1" s="81"/>
      <c r="F1" s="81"/>
      <c r="G1" s="81"/>
      <c r="H1" s="74"/>
      <c r="I1" s="74"/>
      <c r="J1" s="74"/>
      <c r="K1" s="74"/>
      <c r="L1" s="74"/>
      <c r="M1" s="74"/>
      <c r="N1" s="96"/>
      <c r="O1" s="74"/>
      <c r="P1" s="74"/>
      <c r="Q1" s="81"/>
      <c r="R1" s="74"/>
      <c r="S1" s="104"/>
      <c r="T1" s="104" t="s">
        <v>816</v>
      </c>
    </row>
    <row r="2" ht="41.25" customHeight="1" spans="1:20">
      <c r="A2" s="70" t="str">
        <f>"2025"&amp;"年部门政府购买服务预算表"</f>
        <v>2025年部门政府购买服务预算表</v>
      </c>
      <c r="B2" s="64"/>
      <c r="C2" s="64"/>
      <c r="D2" s="64"/>
      <c r="E2" s="64"/>
      <c r="F2" s="64"/>
      <c r="G2" s="64"/>
      <c r="H2" s="82"/>
      <c r="I2" s="82"/>
      <c r="J2" s="82"/>
      <c r="K2" s="82"/>
      <c r="L2" s="82"/>
      <c r="M2" s="82"/>
      <c r="N2" s="97"/>
      <c r="O2" s="82"/>
      <c r="P2" s="82"/>
      <c r="Q2" s="64"/>
      <c r="R2" s="82"/>
      <c r="S2" s="97"/>
      <c r="T2" s="64"/>
    </row>
    <row r="3" ht="22.5" customHeight="1" spans="1:20">
      <c r="A3" s="71" t="str">
        <f>"单位名称："&amp;"寻甸回族彝族自治县人民政府塘子街道办事处"</f>
        <v>单位名称：寻甸回族彝族自治县人民政府塘子街道办事处</v>
      </c>
      <c r="B3" s="83"/>
      <c r="C3" s="83"/>
      <c r="D3" s="83"/>
      <c r="E3" s="83"/>
      <c r="F3" s="83"/>
      <c r="G3" s="83"/>
      <c r="H3" s="72"/>
      <c r="I3" s="72"/>
      <c r="J3" s="72"/>
      <c r="K3" s="72"/>
      <c r="L3" s="72"/>
      <c r="M3" s="72"/>
      <c r="N3" s="96"/>
      <c r="O3" s="74"/>
      <c r="P3" s="74"/>
      <c r="Q3" s="81"/>
      <c r="R3" s="74"/>
      <c r="S3" s="105"/>
      <c r="T3" s="104" t="s">
        <v>1</v>
      </c>
    </row>
    <row r="4" ht="24" customHeight="1" spans="1:20">
      <c r="A4" s="9" t="s">
        <v>356</v>
      </c>
      <c r="B4" s="84" t="s">
        <v>357</v>
      </c>
      <c r="C4" s="84" t="s">
        <v>805</v>
      </c>
      <c r="D4" s="84" t="s">
        <v>817</v>
      </c>
      <c r="E4" s="84" t="s">
        <v>818</v>
      </c>
      <c r="F4" s="84" t="s">
        <v>819</v>
      </c>
      <c r="G4" s="84" t="s">
        <v>820</v>
      </c>
      <c r="H4" s="85" t="s">
        <v>821</v>
      </c>
      <c r="I4" s="85" t="s">
        <v>822</v>
      </c>
      <c r="J4" s="98" t="s">
        <v>364</v>
      </c>
      <c r="K4" s="98"/>
      <c r="L4" s="98"/>
      <c r="M4" s="98"/>
      <c r="N4" s="99"/>
      <c r="O4" s="98"/>
      <c r="P4" s="98"/>
      <c r="Q4" s="78"/>
      <c r="R4" s="98"/>
      <c r="S4" s="99"/>
      <c r="T4" s="79"/>
    </row>
    <row r="5" ht="24" customHeight="1" spans="1:20">
      <c r="A5" s="14"/>
      <c r="B5" s="86"/>
      <c r="C5" s="86"/>
      <c r="D5" s="86"/>
      <c r="E5" s="86"/>
      <c r="F5" s="86"/>
      <c r="G5" s="86"/>
      <c r="H5" s="87"/>
      <c r="I5" s="87"/>
      <c r="J5" s="87" t="s">
        <v>55</v>
      </c>
      <c r="K5" s="87" t="s">
        <v>58</v>
      </c>
      <c r="L5" s="87" t="s">
        <v>811</v>
      </c>
      <c r="M5" s="87" t="s">
        <v>812</v>
      </c>
      <c r="N5" s="100" t="s">
        <v>813</v>
      </c>
      <c r="O5" s="101" t="s">
        <v>814</v>
      </c>
      <c r="P5" s="101"/>
      <c r="Q5" s="106"/>
      <c r="R5" s="101"/>
      <c r="S5" s="107"/>
      <c r="T5" s="88"/>
    </row>
    <row r="6" ht="54" customHeight="1" spans="1:20">
      <c r="A6" s="17"/>
      <c r="B6" s="88"/>
      <c r="C6" s="88"/>
      <c r="D6" s="88"/>
      <c r="E6" s="88"/>
      <c r="F6" s="88"/>
      <c r="G6" s="88"/>
      <c r="H6" s="89"/>
      <c r="I6" s="89"/>
      <c r="J6" s="89"/>
      <c r="K6" s="89" t="s">
        <v>57</v>
      </c>
      <c r="L6" s="89"/>
      <c r="M6" s="89"/>
      <c r="N6" s="102"/>
      <c r="O6" s="89" t="s">
        <v>57</v>
      </c>
      <c r="P6" s="89" t="s">
        <v>64</v>
      </c>
      <c r="Q6" s="88" t="s">
        <v>65</v>
      </c>
      <c r="R6" s="89" t="s">
        <v>66</v>
      </c>
      <c r="S6" s="102" t="s">
        <v>67</v>
      </c>
      <c r="T6" s="88" t="s">
        <v>68</v>
      </c>
    </row>
    <row r="7" ht="17.25" customHeight="1" spans="1:20">
      <c r="A7" s="18">
        <v>1</v>
      </c>
      <c r="B7" s="88">
        <v>2</v>
      </c>
      <c r="C7" s="18">
        <v>3</v>
      </c>
      <c r="D7" s="18">
        <v>4</v>
      </c>
      <c r="E7" s="88">
        <v>5</v>
      </c>
      <c r="F7" s="18">
        <v>6</v>
      </c>
      <c r="G7" s="18">
        <v>7</v>
      </c>
      <c r="H7" s="88">
        <v>8</v>
      </c>
      <c r="I7" s="18">
        <v>9</v>
      </c>
      <c r="J7" s="18">
        <v>10</v>
      </c>
      <c r="K7" s="88">
        <v>11</v>
      </c>
      <c r="L7" s="18">
        <v>12</v>
      </c>
      <c r="M7" s="18">
        <v>13</v>
      </c>
      <c r="N7" s="88">
        <v>14</v>
      </c>
      <c r="O7" s="18">
        <v>15</v>
      </c>
      <c r="P7" s="18">
        <v>16</v>
      </c>
      <c r="Q7" s="88">
        <v>17</v>
      </c>
      <c r="R7" s="18">
        <v>18</v>
      </c>
      <c r="S7" s="18">
        <v>19</v>
      </c>
      <c r="T7" s="18">
        <v>20</v>
      </c>
    </row>
    <row r="8" ht="21" customHeight="1" spans="1:20">
      <c r="A8" s="90"/>
      <c r="B8" s="91"/>
      <c r="C8" s="91"/>
      <c r="D8" s="91"/>
      <c r="E8" s="91"/>
      <c r="F8" s="91"/>
      <c r="G8" s="91"/>
      <c r="H8" s="92"/>
      <c r="I8" s="92"/>
      <c r="J8" s="77"/>
      <c r="K8" s="77"/>
      <c r="L8" s="77"/>
      <c r="M8" s="77"/>
      <c r="N8" s="77"/>
      <c r="O8" s="77"/>
      <c r="P8" s="77"/>
      <c r="Q8" s="108"/>
      <c r="R8" s="108"/>
      <c r="S8" s="77"/>
      <c r="T8" s="77"/>
    </row>
    <row r="9" ht="21" customHeight="1" spans="1:20">
      <c r="A9" s="93" t="s">
        <v>347</v>
      </c>
      <c r="B9" s="94"/>
      <c r="C9" s="94"/>
      <c r="D9" s="94"/>
      <c r="E9" s="94"/>
      <c r="F9" s="94"/>
      <c r="G9" s="94"/>
      <c r="H9" s="95"/>
      <c r="I9" s="103"/>
      <c r="J9" s="77"/>
      <c r="K9" s="77"/>
      <c r="L9" s="77"/>
      <c r="M9" s="77"/>
      <c r="N9" s="77"/>
      <c r="O9" s="77"/>
      <c r="P9" s="77"/>
      <c r="Q9" s="108"/>
      <c r="R9" s="108"/>
      <c r="S9" s="77"/>
      <c r="T9" s="77"/>
    </row>
  </sheetData>
  <mergeCells count="19">
    <mergeCell ref="A2:T2"/>
    <mergeCell ref="A3:I3"/>
    <mergeCell ref="J4:T4"/>
    <mergeCell ref="O5:T5"/>
    <mergeCell ref="A9:I9"/>
    <mergeCell ref="A4:A6"/>
    <mergeCell ref="B4:B6"/>
    <mergeCell ref="C4:C6"/>
    <mergeCell ref="D4:D6"/>
    <mergeCell ref="E4:E6"/>
    <mergeCell ref="F4:F6"/>
    <mergeCell ref="G4:G6"/>
    <mergeCell ref="H4:H6"/>
    <mergeCell ref="I4:I6"/>
    <mergeCell ref="J5:J6"/>
    <mergeCell ref="K5:K6"/>
    <mergeCell ref="L5:L6"/>
    <mergeCell ref="M5:M6"/>
    <mergeCell ref="N5:N6"/>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X8"/>
  <sheetViews>
    <sheetView showZeros="0" tabSelected="1" workbookViewId="0">
      <selection activeCell="E25" sqref="E25"/>
    </sheetView>
  </sheetViews>
  <sheetFormatPr defaultColWidth="9.14166666666667" defaultRowHeight="14.25" customHeight="1" outlineLevelRow="7"/>
  <cols>
    <col min="1" max="1" width="37.7083333333333" customWidth="1"/>
    <col min="2" max="24" width="20" customWidth="1"/>
  </cols>
  <sheetData>
    <row r="1" ht="17.25" customHeight="1" spans="4:24">
      <c r="D1" s="69"/>
      <c r="W1" s="2"/>
      <c r="X1" s="2" t="s">
        <v>823</v>
      </c>
    </row>
    <row r="2" ht="41.25" customHeight="1" spans="1:24">
      <c r="A2" s="70" t="str">
        <f>"2025"&amp;"年对下转移支付预算表"</f>
        <v>2025年对下转移支付预算表</v>
      </c>
      <c r="B2" s="3"/>
      <c r="C2" s="3"/>
      <c r="D2" s="3"/>
      <c r="E2" s="3"/>
      <c r="F2" s="3"/>
      <c r="G2" s="3"/>
      <c r="H2" s="3"/>
      <c r="I2" s="3"/>
      <c r="J2" s="3"/>
      <c r="K2" s="3"/>
      <c r="L2" s="3"/>
      <c r="M2" s="3"/>
      <c r="N2" s="3"/>
      <c r="O2" s="3"/>
      <c r="P2" s="3"/>
      <c r="Q2" s="3"/>
      <c r="R2" s="3"/>
      <c r="S2" s="3"/>
      <c r="T2" s="3"/>
      <c r="U2" s="3"/>
      <c r="V2" s="3"/>
      <c r="W2" s="64"/>
      <c r="X2" s="64"/>
    </row>
    <row r="3" ht="18" customHeight="1" spans="1:24">
      <c r="A3" s="71" t="str">
        <f>"单位名称："&amp;"寻甸回族彝族自治县人民政府塘子街道办事处"</f>
        <v>单位名称：寻甸回族彝族自治县人民政府塘子街道办事处</v>
      </c>
      <c r="B3" s="72"/>
      <c r="C3" s="72"/>
      <c r="D3" s="73"/>
      <c r="E3" s="74"/>
      <c r="F3" s="74"/>
      <c r="G3" s="74"/>
      <c r="H3" s="74"/>
      <c r="I3" s="74"/>
      <c r="W3" s="7"/>
      <c r="X3" s="7" t="s">
        <v>1</v>
      </c>
    </row>
    <row r="4" ht="19.5" customHeight="1" spans="1:24">
      <c r="A4" s="27" t="s">
        <v>824</v>
      </c>
      <c r="B4" s="10" t="s">
        <v>364</v>
      </c>
      <c r="C4" s="11"/>
      <c r="D4" s="11"/>
      <c r="E4" s="10" t="s">
        <v>825</v>
      </c>
      <c r="F4" s="11"/>
      <c r="G4" s="11"/>
      <c r="H4" s="11"/>
      <c r="I4" s="11"/>
      <c r="J4" s="11"/>
      <c r="K4" s="11"/>
      <c r="L4" s="11"/>
      <c r="M4" s="11"/>
      <c r="N4" s="11"/>
      <c r="O4" s="11"/>
      <c r="P4" s="11"/>
      <c r="Q4" s="11"/>
      <c r="R4" s="11"/>
      <c r="S4" s="11"/>
      <c r="T4" s="11"/>
      <c r="U4" s="11"/>
      <c r="V4" s="11"/>
      <c r="W4" s="78"/>
      <c r="X4" s="79"/>
    </row>
    <row r="5" ht="40.5" customHeight="1" spans="1:24">
      <c r="A5" s="18"/>
      <c r="B5" s="28" t="s">
        <v>55</v>
      </c>
      <c r="C5" s="9" t="s">
        <v>58</v>
      </c>
      <c r="D5" s="75" t="s">
        <v>811</v>
      </c>
      <c r="E5" s="47" t="s">
        <v>826</v>
      </c>
      <c r="F5" s="47" t="s">
        <v>827</v>
      </c>
      <c r="G5" s="47" t="s">
        <v>828</v>
      </c>
      <c r="H5" s="47" t="s">
        <v>829</v>
      </c>
      <c r="I5" s="47" t="s">
        <v>830</v>
      </c>
      <c r="J5" s="47" t="s">
        <v>831</v>
      </c>
      <c r="K5" s="47" t="s">
        <v>832</v>
      </c>
      <c r="L5" s="47" t="s">
        <v>833</v>
      </c>
      <c r="M5" s="47" t="s">
        <v>834</v>
      </c>
      <c r="N5" s="47" t="s">
        <v>835</v>
      </c>
      <c r="O5" s="47" t="s">
        <v>836</v>
      </c>
      <c r="P5" s="47" t="s">
        <v>837</v>
      </c>
      <c r="Q5" s="47" t="s">
        <v>838</v>
      </c>
      <c r="R5" s="47" t="s">
        <v>839</v>
      </c>
      <c r="S5" s="47" t="s">
        <v>840</v>
      </c>
      <c r="T5" s="47" t="s">
        <v>841</v>
      </c>
      <c r="U5" s="47" t="s">
        <v>842</v>
      </c>
      <c r="V5" s="47" t="s">
        <v>843</v>
      </c>
      <c r="W5" s="47" t="s">
        <v>844</v>
      </c>
      <c r="X5" s="80" t="s">
        <v>845</v>
      </c>
    </row>
    <row r="6" ht="19.5" customHeight="1" spans="1:24">
      <c r="A6" s="19">
        <v>1</v>
      </c>
      <c r="B6" s="19">
        <v>2</v>
      </c>
      <c r="C6" s="19">
        <v>3</v>
      </c>
      <c r="D6" s="76">
        <v>4</v>
      </c>
      <c r="E6" s="35">
        <v>5</v>
      </c>
      <c r="F6" s="19">
        <v>6</v>
      </c>
      <c r="G6" s="19">
        <v>7</v>
      </c>
      <c r="H6" s="76">
        <v>8</v>
      </c>
      <c r="I6" s="19">
        <v>9</v>
      </c>
      <c r="J6" s="19">
        <v>10</v>
      </c>
      <c r="K6" s="19">
        <v>11</v>
      </c>
      <c r="L6" s="76">
        <v>12</v>
      </c>
      <c r="M6" s="19">
        <v>13</v>
      </c>
      <c r="N6" s="19">
        <v>14</v>
      </c>
      <c r="O6" s="19">
        <v>15</v>
      </c>
      <c r="P6" s="76">
        <v>16</v>
      </c>
      <c r="Q6" s="19">
        <v>17</v>
      </c>
      <c r="R6" s="19">
        <v>18</v>
      </c>
      <c r="S6" s="19">
        <v>19</v>
      </c>
      <c r="T6" s="76">
        <v>20</v>
      </c>
      <c r="U6" s="76">
        <v>21</v>
      </c>
      <c r="V6" s="76">
        <v>22</v>
      </c>
      <c r="W6" s="35">
        <v>23</v>
      </c>
      <c r="X6" s="35">
        <v>24</v>
      </c>
    </row>
    <row r="7" ht="19.5" customHeight="1" spans="1:24">
      <c r="A7" s="29"/>
      <c r="B7" s="77"/>
      <c r="C7" s="77"/>
      <c r="D7" s="77"/>
      <c r="E7" s="77"/>
      <c r="F7" s="77"/>
      <c r="G7" s="77"/>
      <c r="H7" s="77"/>
      <c r="I7" s="77"/>
      <c r="J7" s="77"/>
      <c r="K7" s="77"/>
      <c r="L7" s="77"/>
      <c r="M7" s="77"/>
      <c r="N7" s="77"/>
      <c r="O7" s="77"/>
      <c r="P7" s="77"/>
      <c r="Q7" s="77"/>
      <c r="R7" s="77"/>
      <c r="S7" s="77"/>
      <c r="T7" s="77"/>
      <c r="U7" s="77"/>
      <c r="V7" s="77"/>
      <c r="W7" s="77"/>
      <c r="X7" s="77"/>
    </row>
    <row r="8" ht="19.5" customHeight="1" spans="1:24">
      <c r="A8" s="67"/>
      <c r="B8" s="77"/>
      <c r="C8" s="77"/>
      <c r="D8" s="77"/>
      <c r="E8" s="77"/>
      <c r="F8" s="77"/>
      <c r="G8" s="77"/>
      <c r="H8" s="77"/>
      <c r="I8" s="77"/>
      <c r="J8" s="77"/>
      <c r="K8" s="77"/>
      <c r="L8" s="77"/>
      <c r="M8" s="77"/>
      <c r="N8" s="77"/>
      <c r="O8" s="77"/>
      <c r="P8" s="77"/>
      <c r="Q8" s="77"/>
      <c r="R8" s="77"/>
      <c r="S8" s="77"/>
      <c r="T8" s="77"/>
      <c r="U8" s="77"/>
      <c r="V8" s="77"/>
      <c r="W8" s="77"/>
      <c r="X8" s="77"/>
    </row>
  </sheetData>
  <mergeCells count="5">
    <mergeCell ref="A2:X2"/>
    <mergeCell ref="A3:I3"/>
    <mergeCell ref="B4:D4"/>
    <mergeCell ref="E4:X4"/>
    <mergeCell ref="A4:A5"/>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J7"/>
  <sheetViews>
    <sheetView showZeros="0" workbookViewId="0">
      <selection activeCell="A3" sqref="A3:H3"/>
    </sheetView>
  </sheetViews>
  <sheetFormatPr defaultColWidth="9.14166666666667" defaultRowHeight="12" customHeight="1" outlineLevelRow="6"/>
  <cols>
    <col min="1" max="1" width="34.2833333333333" customWidth="1"/>
    <col min="2" max="2" width="29" customWidth="1"/>
    <col min="3" max="5" width="23.575" customWidth="1"/>
    <col min="6" max="6" width="11.2833333333333" customWidth="1"/>
    <col min="7" max="7" width="25.1416666666667" customWidth="1"/>
    <col min="8" max="8" width="15.575" customWidth="1"/>
    <col min="9" max="9" width="13.425" customWidth="1"/>
    <col min="10" max="10" width="18.85" customWidth="1"/>
  </cols>
  <sheetData>
    <row r="1" ht="16.5" customHeight="1" spans="10:10">
      <c r="J1" s="2" t="s">
        <v>846</v>
      </c>
    </row>
    <row r="2" ht="41.25" customHeight="1" spans="1:10">
      <c r="A2" s="63" t="str">
        <f>"2025"&amp;"年对下转移支付绩效目标表"</f>
        <v>2025年对下转移支付绩效目标表</v>
      </c>
      <c r="B2" s="3"/>
      <c r="C2" s="3"/>
      <c r="D2" s="3"/>
      <c r="E2" s="3"/>
      <c r="F2" s="64"/>
      <c r="G2" s="3"/>
      <c r="H2" s="64"/>
      <c r="I2" s="64"/>
      <c r="J2" s="3"/>
    </row>
    <row r="3" ht="17.25" customHeight="1" spans="1:1">
      <c r="A3" s="4" t="str">
        <f>"单位名称："&amp;"寻甸回族彝族自治县人民政府塘子街道办事处"</f>
        <v>单位名称：寻甸回族彝族自治县人民政府塘子街道办事处</v>
      </c>
    </row>
    <row r="4" ht="44.25" customHeight="1" spans="1:10">
      <c r="A4" s="65" t="s">
        <v>824</v>
      </c>
      <c r="B4" s="65" t="s">
        <v>659</v>
      </c>
      <c r="C4" s="65" t="s">
        <v>660</v>
      </c>
      <c r="D4" s="65" t="s">
        <v>661</v>
      </c>
      <c r="E4" s="65" t="s">
        <v>662</v>
      </c>
      <c r="F4" s="66" t="s">
        <v>663</v>
      </c>
      <c r="G4" s="65" t="s">
        <v>664</v>
      </c>
      <c r="H4" s="66" t="s">
        <v>665</v>
      </c>
      <c r="I4" s="66" t="s">
        <v>666</v>
      </c>
      <c r="J4" s="65" t="s">
        <v>667</v>
      </c>
    </row>
    <row r="5" ht="14.25" customHeight="1" spans="1:10">
      <c r="A5" s="65">
        <v>1</v>
      </c>
      <c r="B5" s="65">
        <v>2</v>
      </c>
      <c r="C5" s="65">
        <v>3</v>
      </c>
      <c r="D5" s="65">
        <v>4</v>
      </c>
      <c r="E5" s="65">
        <v>5</v>
      </c>
      <c r="F5" s="66">
        <v>6</v>
      </c>
      <c r="G5" s="65">
        <v>7</v>
      </c>
      <c r="H5" s="66">
        <v>8</v>
      </c>
      <c r="I5" s="66">
        <v>9</v>
      </c>
      <c r="J5" s="65">
        <v>10</v>
      </c>
    </row>
    <row r="6" ht="42" customHeight="1" spans="1:10">
      <c r="A6" s="29"/>
      <c r="B6" s="67"/>
      <c r="C6" s="67"/>
      <c r="D6" s="67"/>
      <c r="E6" s="53"/>
      <c r="F6" s="68"/>
      <c r="G6" s="53"/>
      <c r="H6" s="68"/>
      <c r="I6" s="68"/>
      <c r="J6" s="53"/>
    </row>
    <row r="7" ht="42" customHeight="1" spans="1:10">
      <c r="A7" s="29"/>
      <c r="B7" s="20"/>
      <c r="C7" s="20"/>
      <c r="D7" s="20"/>
      <c r="E7" s="29"/>
      <c r="F7" s="20"/>
      <c r="G7" s="29"/>
      <c r="H7" s="20"/>
      <c r="I7" s="20"/>
      <c r="J7" s="29"/>
    </row>
  </sheetData>
  <mergeCells count="2">
    <mergeCell ref="A2:J2"/>
    <mergeCell ref="A3:H3"/>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I8"/>
  <sheetViews>
    <sheetView showZeros="0" workbookViewId="0">
      <selection activeCell="A3" sqref="A3:C3"/>
    </sheetView>
  </sheetViews>
  <sheetFormatPr defaultColWidth="10.425" defaultRowHeight="14.25" customHeight="1" outlineLevelRow="7"/>
  <cols>
    <col min="1" max="3" width="33.7083333333333" customWidth="1"/>
    <col min="4" max="4" width="45.575" customWidth="1"/>
    <col min="5" max="5" width="27.575" customWidth="1"/>
    <col min="6" max="6" width="21.7083333333333" customWidth="1"/>
    <col min="7" max="9" width="26.2833333333333" customWidth="1"/>
  </cols>
  <sheetData>
    <row r="1" customHeight="1" spans="1:9">
      <c r="A1" s="37" t="s">
        <v>847</v>
      </c>
      <c r="B1" s="38"/>
      <c r="C1" s="38"/>
      <c r="D1" s="39"/>
      <c r="E1" s="39"/>
      <c r="F1" s="39"/>
      <c r="G1" s="38"/>
      <c r="H1" s="38"/>
      <c r="I1" s="39"/>
    </row>
    <row r="2" ht="41.25" customHeight="1" spans="1:9">
      <c r="A2" s="40" t="str">
        <f>"2025"&amp;"年新增资产配置预算表"</f>
        <v>2025年新增资产配置预算表</v>
      </c>
      <c r="B2" s="41"/>
      <c r="C2" s="41"/>
      <c r="D2" s="42"/>
      <c r="E2" s="42"/>
      <c r="F2" s="42"/>
      <c r="G2" s="41"/>
      <c r="H2" s="41"/>
      <c r="I2" s="42"/>
    </row>
    <row r="3" customHeight="1" spans="1:9">
      <c r="A3" s="43" t="str">
        <f>"单位名称："&amp;"寻甸回族彝族自治县人民政府塘子街道办事处"</f>
        <v>单位名称：寻甸回族彝族自治县人民政府塘子街道办事处</v>
      </c>
      <c r="B3" s="44"/>
      <c r="C3" s="44"/>
      <c r="D3" s="45"/>
      <c r="F3" s="42"/>
      <c r="G3" s="41"/>
      <c r="H3" s="41"/>
      <c r="I3" s="62" t="s">
        <v>1</v>
      </c>
    </row>
    <row r="4" ht="28.5" customHeight="1" spans="1:9">
      <c r="A4" s="46" t="s">
        <v>356</v>
      </c>
      <c r="B4" s="47" t="s">
        <v>357</v>
      </c>
      <c r="C4" s="48" t="s">
        <v>848</v>
      </c>
      <c r="D4" s="46" t="s">
        <v>849</v>
      </c>
      <c r="E4" s="46" t="s">
        <v>850</v>
      </c>
      <c r="F4" s="46" t="s">
        <v>851</v>
      </c>
      <c r="G4" s="47" t="s">
        <v>852</v>
      </c>
      <c r="H4" s="35"/>
      <c r="I4" s="46"/>
    </row>
    <row r="5" ht="21" customHeight="1" spans="1:9">
      <c r="A5" s="48"/>
      <c r="B5" s="49"/>
      <c r="C5" s="49"/>
      <c r="D5" s="50"/>
      <c r="E5" s="49"/>
      <c r="F5" s="49"/>
      <c r="G5" s="47" t="s">
        <v>809</v>
      </c>
      <c r="H5" s="47" t="s">
        <v>853</v>
      </c>
      <c r="I5" s="47" t="s">
        <v>854</v>
      </c>
    </row>
    <row r="6" ht="17.25" customHeight="1" spans="1:9">
      <c r="A6" s="51" t="s">
        <v>83</v>
      </c>
      <c r="B6" s="52" t="s">
        <v>84</v>
      </c>
      <c r="C6" s="51" t="s">
        <v>85</v>
      </c>
      <c r="D6" s="53" t="s">
        <v>86</v>
      </c>
      <c r="E6" s="51" t="s">
        <v>87</v>
      </c>
      <c r="F6" s="52" t="s">
        <v>88</v>
      </c>
      <c r="G6" s="54" t="s">
        <v>89</v>
      </c>
      <c r="H6" s="53" t="s">
        <v>90</v>
      </c>
      <c r="I6" s="53">
        <v>9</v>
      </c>
    </row>
    <row r="7" ht="19.5" customHeight="1" spans="1:9">
      <c r="A7" s="55"/>
      <c r="B7" s="31"/>
      <c r="C7" s="31"/>
      <c r="D7" s="29"/>
      <c r="E7" s="20"/>
      <c r="F7" s="54"/>
      <c r="G7" s="56"/>
      <c r="H7" s="57"/>
      <c r="I7" s="57"/>
    </row>
    <row r="8" ht="19.5" customHeight="1" spans="1:9">
      <c r="A8" s="58" t="s">
        <v>55</v>
      </c>
      <c r="B8" s="59"/>
      <c r="C8" s="59"/>
      <c r="D8" s="60"/>
      <c r="E8" s="61"/>
      <c r="F8" s="61"/>
      <c r="G8" s="56"/>
      <c r="H8" s="57"/>
      <c r="I8" s="57"/>
    </row>
  </sheetData>
  <mergeCells count="11">
    <mergeCell ref="A1:I1"/>
    <mergeCell ref="A2:I2"/>
    <mergeCell ref="A3:C3"/>
    <mergeCell ref="G4:I4"/>
    <mergeCell ref="A8:F8"/>
    <mergeCell ref="A4:A5"/>
    <mergeCell ref="B4:B5"/>
    <mergeCell ref="C4:C5"/>
    <mergeCell ref="D4:D5"/>
    <mergeCell ref="E4:E5"/>
    <mergeCell ref="F4:F5"/>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K16"/>
  <sheetViews>
    <sheetView showZeros="0" workbookViewId="0">
      <selection activeCell="A3" sqref="A3:G3"/>
    </sheetView>
  </sheetViews>
  <sheetFormatPr defaultColWidth="9.14166666666667" defaultRowHeight="14.25" customHeight="1"/>
  <cols>
    <col min="1" max="1" width="19.2833333333333" customWidth="1"/>
    <col min="2" max="2" width="33.85" customWidth="1"/>
    <col min="3" max="3" width="23.85" customWidth="1"/>
    <col min="4" max="4" width="11.1416666666667" customWidth="1"/>
    <col min="5" max="5" width="17.7083333333333" customWidth="1"/>
    <col min="6" max="6" width="9.85" customWidth="1"/>
    <col min="7" max="7" width="17.7083333333333" customWidth="1"/>
    <col min="8" max="11" width="23.1416666666667" customWidth="1"/>
  </cols>
  <sheetData>
    <row r="1" customHeight="1" spans="4:11">
      <c r="D1" s="1"/>
      <c r="E1" s="1"/>
      <c r="F1" s="1"/>
      <c r="G1" s="1"/>
      <c r="K1" s="2" t="s">
        <v>855</v>
      </c>
    </row>
    <row r="2" ht="41.25" customHeight="1" spans="1:11">
      <c r="A2" s="3" t="str">
        <f>"2025"&amp;"年上级转移支付补助项目支出预算表"</f>
        <v>2025年上级转移支付补助项目支出预算表</v>
      </c>
      <c r="B2" s="3"/>
      <c r="C2" s="3"/>
      <c r="D2" s="3"/>
      <c r="E2" s="3"/>
      <c r="F2" s="3"/>
      <c r="G2" s="3"/>
      <c r="H2" s="3"/>
      <c r="I2" s="3"/>
      <c r="J2" s="3"/>
      <c r="K2" s="3"/>
    </row>
    <row r="3" ht="13.5" customHeight="1" spans="1:11">
      <c r="A3" s="4" t="str">
        <f>"单位名称："&amp;"寻甸回族彝族自治县人民政府塘子街道办事处"</f>
        <v>单位名称：寻甸回族彝族自治县人民政府塘子街道办事处</v>
      </c>
      <c r="B3" s="5"/>
      <c r="C3" s="5"/>
      <c r="D3" s="5"/>
      <c r="E3" s="5"/>
      <c r="F3" s="5"/>
      <c r="G3" s="5"/>
      <c r="H3" s="6"/>
      <c r="I3" s="6"/>
      <c r="J3" s="6"/>
      <c r="K3" s="7" t="s">
        <v>1</v>
      </c>
    </row>
    <row r="4" ht="21.75" customHeight="1" spans="1:11">
      <c r="A4" s="8" t="s">
        <v>453</v>
      </c>
      <c r="B4" s="8" t="s">
        <v>359</v>
      </c>
      <c r="C4" s="8" t="s">
        <v>454</v>
      </c>
      <c r="D4" s="9" t="s">
        <v>360</v>
      </c>
      <c r="E4" s="9" t="s">
        <v>361</v>
      </c>
      <c r="F4" s="9" t="s">
        <v>455</v>
      </c>
      <c r="G4" s="9" t="s">
        <v>456</v>
      </c>
      <c r="H4" s="27" t="s">
        <v>55</v>
      </c>
      <c r="I4" s="10" t="s">
        <v>856</v>
      </c>
      <c r="J4" s="11"/>
      <c r="K4" s="12"/>
    </row>
    <row r="5" ht="21.75" customHeight="1" spans="1:11">
      <c r="A5" s="13"/>
      <c r="B5" s="13"/>
      <c r="C5" s="13"/>
      <c r="D5" s="14"/>
      <c r="E5" s="14"/>
      <c r="F5" s="14"/>
      <c r="G5" s="14"/>
      <c r="H5" s="28"/>
      <c r="I5" s="9" t="s">
        <v>58</v>
      </c>
      <c r="J5" s="9" t="s">
        <v>59</v>
      </c>
      <c r="K5" s="9" t="s">
        <v>60</v>
      </c>
    </row>
    <row r="6" ht="40.5" customHeight="1" spans="1:11">
      <c r="A6" s="16"/>
      <c r="B6" s="16"/>
      <c r="C6" s="16"/>
      <c r="D6" s="17"/>
      <c r="E6" s="17"/>
      <c r="F6" s="17"/>
      <c r="G6" s="17"/>
      <c r="H6" s="18"/>
      <c r="I6" s="17" t="s">
        <v>57</v>
      </c>
      <c r="J6" s="17"/>
      <c r="K6" s="17"/>
    </row>
    <row r="7" ht="15" customHeight="1" spans="1:11">
      <c r="A7" s="19">
        <v>1</v>
      </c>
      <c r="B7" s="19">
        <v>2</v>
      </c>
      <c r="C7" s="19">
        <v>3</v>
      </c>
      <c r="D7" s="19">
        <v>4</v>
      </c>
      <c r="E7" s="19">
        <v>5</v>
      </c>
      <c r="F7" s="19">
        <v>6</v>
      </c>
      <c r="G7" s="19">
        <v>7</v>
      </c>
      <c r="H7" s="19">
        <v>8</v>
      </c>
      <c r="I7" s="19">
        <v>9</v>
      </c>
      <c r="J7" s="35">
        <v>10</v>
      </c>
      <c r="K7" s="35">
        <v>11</v>
      </c>
    </row>
    <row r="8" ht="18.75" customHeight="1" spans="1:11">
      <c r="A8" s="29"/>
      <c r="B8" s="20" t="s">
        <v>647</v>
      </c>
      <c r="C8" s="29"/>
      <c r="D8" s="29"/>
      <c r="E8" s="29"/>
      <c r="F8" s="29"/>
      <c r="G8" s="29"/>
      <c r="H8" s="30">
        <v>13000</v>
      </c>
      <c r="I8" s="36">
        <v>13000</v>
      </c>
      <c r="J8" s="36"/>
      <c r="K8" s="30"/>
    </row>
    <row r="9" ht="18.75" customHeight="1" spans="1:11">
      <c r="A9" s="31" t="s">
        <v>462</v>
      </c>
      <c r="B9" s="20" t="s">
        <v>647</v>
      </c>
      <c r="C9" s="20" t="s">
        <v>70</v>
      </c>
      <c r="D9" s="20" t="s">
        <v>273</v>
      </c>
      <c r="E9" s="20" t="s">
        <v>274</v>
      </c>
      <c r="F9" s="20" t="s">
        <v>417</v>
      </c>
      <c r="G9" s="20" t="s">
        <v>418</v>
      </c>
      <c r="H9" s="22">
        <v>13000</v>
      </c>
      <c r="I9" s="22">
        <v>13000</v>
      </c>
      <c r="J9" s="22"/>
      <c r="K9" s="30"/>
    </row>
    <row r="10" ht="18.75" customHeight="1" spans="1:11">
      <c r="A10" s="23"/>
      <c r="B10" s="20" t="s">
        <v>649</v>
      </c>
      <c r="C10" s="23"/>
      <c r="D10" s="23"/>
      <c r="E10" s="23"/>
      <c r="F10" s="23"/>
      <c r="G10" s="23"/>
      <c r="H10" s="30">
        <v>1300000</v>
      </c>
      <c r="I10" s="36">
        <v>1300000</v>
      </c>
      <c r="J10" s="36"/>
      <c r="K10" s="30"/>
    </row>
    <row r="11" ht="18.75" customHeight="1" spans="1:11">
      <c r="A11" s="31" t="s">
        <v>462</v>
      </c>
      <c r="B11" s="20" t="s">
        <v>649</v>
      </c>
      <c r="C11" s="20" t="s">
        <v>70</v>
      </c>
      <c r="D11" s="20" t="s">
        <v>271</v>
      </c>
      <c r="E11" s="20" t="s">
        <v>272</v>
      </c>
      <c r="F11" s="20" t="s">
        <v>417</v>
      </c>
      <c r="G11" s="20" t="s">
        <v>418</v>
      </c>
      <c r="H11" s="22">
        <v>1300000</v>
      </c>
      <c r="I11" s="22">
        <v>1300000</v>
      </c>
      <c r="J11" s="22"/>
      <c r="K11" s="30"/>
    </row>
    <row r="12" ht="18.75" customHeight="1" spans="1:11">
      <c r="A12" s="23"/>
      <c r="B12" s="20" t="s">
        <v>645</v>
      </c>
      <c r="C12" s="23"/>
      <c r="D12" s="23"/>
      <c r="E12" s="23"/>
      <c r="F12" s="23"/>
      <c r="G12" s="23"/>
      <c r="H12" s="30">
        <v>91000</v>
      </c>
      <c r="I12" s="36">
        <v>91000</v>
      </c>
      <c r="J12" s="36"/>
      <c r="K12" s="30"/>
    </row>
    <row r="13" ht="18.75" customHeight="1" spans="1:11">
      <c r="A13" s="31" t="s">
        <v>462</v>
      </c>
      <c r="B13" s="20" t="s">
        <v>645</v>
      </c>
      <c r="C13" s="20" t="s">
        <v>70</v>
      </c>
      <c r="D13" s="20" t="s">
        <v>261</v>
      </c>
      <c r="E13" s="20" t="s">
        <v>262</v>
      </c>
      <c r="F13" s="20" t="s">
        <v>417</v>
      </c>
      <c r="G13" s="20" t="s">
        <v>418</v>
      </c>
      <c r="H13" s="22">
        <v>91000</v>
      </c>
      <c r="I13" s="22">
        <v>91000</v>
      </c>
      <c r="J13" s="22"/>
      <c r="K13" s="30"/>
    </row>
    <row r="14" ht="18.75" customHeight="1" spans="1:11">
      <c r="A14" s="23"/>
      <c r="B14" s="20" t="s">
        <v>643</v>
      </c>
      <c r="C14" s="23"/>
      <c r="D14" s="23"/>
      <c r="E14" s="23"/>
      <c r="F14" s="23"/>
      <c r="G14" s="23"/>
      <c r="H14" s="30">
        <v>800000</v>
      </c>
      <c r="I14" s="36">
        <v>800000</v>
      </c>
      <c r="J14" s="36"/>
      <c r="K14" s="30"/>
    </row>
    <row r="15" ht="18.75" customHeight="1" spans="1:11">
      <c r="A15" s="31" t="s">
        <v>462</v>
      </c>
      <c r="B15" s="20" t="s">
        <v>643</v>
      </c>
      <c r="C15" s="20" t="s">
        <v>70</v>
      </c>
      <c r="D15" s="20" t="s">
        <v>277</v>
      </c>
      <c r="E15" s="20" t="s">
        <v>278</v>
      </c>
      <c r="F15" s="20" t="s">
        <v>417</v>
      </c>
      <c r="G15" s="20" t="s">
        <v>418</v>
      </c>
      <c r="H15" s="22">
        <v>800000</v>
      </c>
      <c r="I15" s="22">
        <v>800000</v>
      </c>
      <c r="J15" s="22"/>
      <c r="K15" s="30"/>
    </row>
    <row r="16" ht="18.75" customHeight="1" spans="1:11">
      <c r="A16" s="32" t="s">
        <v>347</v>
      </c>
      <c r="B16" s="33"/>
      <c r="C16" s="33"/>
      <c r="D16" s="33"/>
      <c r="E16" s="33"/>
      <c r="F16" s="33"/>
      <c r="G16" s="34"/>
      <c r="H16" s="22">
        <v>2204000</v>
      </c>
      <c r="I16" s="22">
        <v>2204000</v>
      </c>
      <c r="J16" s="22"/>
      <c r="K16" s="30"/>
    </row>
  </sheetData>
  <mergeCells count="15">
    <mergeCell ref="A2:K2"/>
    <mergeCell ref="A3:G3"/>
    <mergeCell ref="I4:K4"/>
    <mergeCell ref="A16:G16"/>
    <mergeCell ref="A4:A6"/>
    <mergeCell ref="B4:B6"/>
    <mergeCell ref="C4:C6"/>
    <mergeCell ref="D4:D6"/>
    <mergeCell ref="E4:E6"/>
    <mergeCell ref="F4:F6"/>
    <mergeCell ref="G4:G6"/>
    <mergeCell ref="H4:H6"/>
    <mergeCell ref="I5:I6"/>
    <mergeCell ref="J5:J6"/>
    <mergeCell ref="K5:K6"/>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G73"/>
  <sheetViews>
    <sheetView showZeros="0" workbookViewId="0">
      <selection activeCell="A3" sqref="A3:D3"/>
    </sheetView>
  </sheetViews>
  <sheetFormatPr defaultColWidth="9.14166666666667" defaultRowHeight="14.25" customHeight="1" outlineLevelCol="6"/>
  <cols>
    <col min="1" max="1" width="35.2833333333333" customWidth="1"/>
    <col min="2" max="4" width="28" customWidth="1"/>
    <col min="5" max="7" width="23.85" customWidth="1"/>
  </cols>
  <sheetData>
    <row r="1" ht="13.5" customHeight="1" spans="4:7">
      <c r="D1" s="1"/>
      <c r="G1" s="2" t="s">
        <v>857</v>
      </c>
    </row>
    <row r="2" ht="41.25" customHeight="1" spans="1:7">
      <c r="A2" s="3" t="str">
        <f>"2025"&amp;"年部门项目中期规划预算表"</f>
        <v>2025年部门项目中期规划预算表</v>
      </c>
      <c r="B2" s="3"/>
      <c r="C2" s="3"/>
      <c r="D2" s="3"/>
      <c r="E2" s="3"/>
      <c r="F2" s="3"/>
      <c r="G2" s="3"/>
    </row>
    <row r="3" ht="13.5" customHeight="1" spans="1:7">
      <c r="A3" s="4" t="str">
        <f>"单位名称："&amp;"寻甸回族彝族自治县人民政府塘子街道办事处"</f>
        <v>单位名称：寻甸回族彝族自治县人民政府塘子街道办事处</v>
      </c>
      <c r="B3" s="5"/>
      <c r="C3" s="5"/>
      <c r="D3" s="5"/>
      <c r="E3" s="6"/>
      <c r="F3" s="6"/>
      <c r="G3" s="7" t="s">
        <v>1</v>
      </c>
    </row>
    <row r="4" ht="21.75" customHeight="1" spans="1:7">
      <c r="A4" s="8" t="s">
        <v>454</v>
      </c>
      <c r="B4" s="8" t="s">
        <v>453</v>
      </c>
      <c r="C4" s="8" t="s">
        <v>359</v>
      </c>
      <c r="D4" s="9" t="s">
        <v>858</v>
      </c>
      <c r="E4" s="10" t="s">
        <v>58</v>
      </c>
      <c r="F4" s="11"/>
      <c r="G4" s="12"/>
    </row>
    <row r="5" ht="21.75" customHeight="1" spans="1:7">
      <c r="A5" s="13"/>
      <c r="B5" s="13"/>
      <c r="C5" s="13"/>
      <c r="D5" s="14"/>
      <c r="E5" s="15" t="str">
        <f>"2025"&amp;"年"</f>
        <v>2025年</v>
      </c>
      <c r="F5" s="9" t="str">
        <f>("2025"+1)&amp;"年"</f>
        <v>2026年</v>
      </c>
      <c r="G5" s="9" t="str">
        <f>("2025"+2)&amp;"年"</f>
        <v>2027年</v>
      </c>
    </row>
    <row r="6" ht="40.5" customHeight="1" spans="1:7">
      <c r="A6" s="16"/>
      <c r="B6" s="16"/>
      <c r="C6" s="16"/>
      <c r="D6" s="17"/>
      <c r="E6" s="18"/>
      <c r="F6" s="17" t="s">
        <v>57</v>
      </c>
      <c r="G6" s="17"/>
    </row>
    <row r="7" ht="15" customHeight="1" spans="1:7">
      <c r="A7" s="19">
        <v>1</v>
      </c>
      <c r="B7" s="19">
        <v>2</v>
      </c>
      <c r="C7" s="19">
        <v>3</v>
      </c>
      <c r="D7" s="19">
        <v>4</v>
      </c>
      <c r="E7" s="19">
        <v>5</v>
      </c>
      <c r="F7" s="19">
        <v>6</v>
      </c>
      <c r="G7" s="19">
        <v>7</v>
      </c>
    </row>
    <row r="8" ht="17.25" customHeight="1" spans="1:7">
      <c r="A8" s="20" t="s">
        <v>70</v>
      </c>
      <c r="B8" s="21"/>
      <c r="C8" s="21"/>
      <c r="D8" s="20"/>
      <c r="E8" s="22">
        <v>7228554.7</v>
      </c>
      <c r="F8" s="22"/>
      <c r="G8" s="22"/>
    </row>
    <row r="9" ht="18.75" customHeight="1" spans="1:7">
      <c r="A9" s="20"/>
      <c r="B9" s="20" t="s">
        <v>859</v>
      </c>
      <c r="C9" s="20" t="s">
        <v>461</v>
      </c>
      <c r="D9" s="20" t="s">
        <v>860</v>
      </c>
      <c r="E9" s="22">
        <v>7050</v>
      </c>
      <c r="F9" s="22"/>
      <c r="G9" s="22"/>
    </row>
    <row r="10" ht="18.75" customHeight="1" spans="1:7">
      <c r="A10" s="23"/>
      <c r="B10" s="20" t="s">
        <v>861</v>
      </c>
      <c r="C10" s="20" t="s">
        <v>514</v>
      </c>
      <c r="D10" s="20" t="s">
        <v>860</v>
      </c>
      <c r="E10" s="22">
        <v>20000</v>
      </c>
      <c r="F10" s="22"/>
      <c r="G10" s="22"/>
    </row>
    <row r="11" ht="18.75" customHeight="1" spans="1:7">
      <c r="A11" s="23"/>
      <c r="B11" s="20" t="s">
        <v>861</v>
      </c>
      <c r="C11" s="20" t="s">
        <v>516</v>
      </c>
      <c r="D11" s="20" t="s">
        <v>860</v>
      </c>
      <c r="E11" s="22">
        <v>20000</v>
      </c>
      <c r="F11" s="22"/>
      <c r="G11" s="22"/>
    </row>
    <row r="12" ht="18.75" customHeight="1" spans="1:7">
      <c r="A12" s="23"/>
      <c r="B12" s="20" t="s">
        <v>861</v>
      </c>
      <c r="C12" s="20" t="s">
        <v>518</v>
      </c>
      <c r="D12" s="20" t="s">
        <v>860</v>
      </c>
      <c r="E12" s="22">
        <v>30000</v>
      </c>
      <c r="F12" s="22"/>
      <c r="G12" s="22"/>
    </row>
    <row r="13" ht="18.75" customHeight="1" spans="1:7">
      <c r="A13" s="23"/>
      <c r="B13" s="20" t="s">
        <v>861</v>
      </c>
      <c r="C13" s="20" t="s">
        <v>520</v>
      </c>
      <c r="D13" s="20" t="s">
        <v>860</v>
      </c>
      <c r="E13" s="22">
        <v>61216.31</v>
      </c>
      <c r="F13" s="22"/>
      <c r="G13" s="22"/>
    </row>
    <row r="14" ht="18.75" customHeight="1" spans="1:7">
      <c r="A14" s="23"/>
      <c r="B14" s="20" t="s">
        <v>861</v>
      </c>
      <c r="C14" s="20" t="s">
        <v>522</v>
      </c>
      <c r="D14" s="20" t="s">
        <v>860</v>
      </c>
      <c r="E14" s="22">
        <v>19049</v>
      </c>
      <c r="F14" s="22"/>
      <c r="G14" s="22"/>
    </row>
    <row r="15" ht="18.75" customHeight="1" spans="1:7">
      <c r="A15" s="23"/>
      <c r="B15" s="20" t="s">
        <v>861</v>
      </c>
      <c r="C15" s="20" t="s">
        <v>524</v>
      </c>
      <c r="D15" s="20" t="s">
        <v>860</v>
      </c>
      <c r="E15" s="22">
        <v>30000</v>
      </c>
      <c r="F15" s="22"/>
      <c r="G15" s="22"/>
    </row>
    <row r="16" ht="18.75" customHeight="1" spans="1:7">
      <c r="A16" s="23"/>
      <c r="B16" s="20" t="s">
        <v>861</v>
      </c>
      <c r="C16" s="20" t="s">
        <v>526</v>
      </c>
      <c r="D16" s="20" t="s">
        <v>860</v>
      </c>
      <c r="E16" s="22">
        <v>30000</v>
      </c>
      <c r="F16" s="22"/>
      <c r="G16" s="22"/>
    </row>
    <row r="17" ht="18.75" customHeight="1" spans="1:7">
      <c r="A17" s="23"/>
      <c r="B17" s="20" t="s">
        <v>861</v>
      </c>
      <c r="C17" s="20" t="s">
        <v>528</v>
      </c>
      <c r="D17" s="20" t="s">
        <v>860</v>
      </c>
      <c r="E17" s="22">
        <v>170100</v>
      </c>
      <c r="F17" s="22"/>
      <c r="G17" s="22"/>
    </row>
    <row r="18" ht="18.75" customHeight="1" spans="1:7">
      <c r="A18" s="23"/>
      <c r="B18" s="20" t="s">
        <v>861</v>
      </c>
      <c r="C18" s="20" t="s">
        <v>530</v>
      </c>
      <c r="D18" s="20" t="s">
        <v>860</v>
      </c>
      <c r="E18" s="22">
        <v>23100</v>
      </c>
      <c r="F18" s="22"/>
      <c r="G18" s="22"/>
    </row>
    <row r="19" ht="18.75" customHeight="1" spans="1:7">
      <c r="A19" s="23"/>
      <c r="B19" s="20" t="s">
        <v>861</v>
      </c>
      <c r="C19" s="20" t="s">
        <v>534</v>
      </c>
      <c r="D19" s="20" t="s">
        <v>860</v>
      </c>
      <c r="E19" s="22">
        <v>150000</v>
      </c>
      <c r="F19" s="22"/>
      <c r="G19" s="22"/>
    </row>
    <row r="20" ht="18.75" customHeight="1" spans="1:7">
      <c r="A20" s="23"/>
      <c r="B20" s="20" t="s">
        <v>861</v>
      </c>
      <c r="C20" s="20" t="s">
        <v>536</v>
      </c>
      <c r="D20" s="20" t="s">
        <v>860</v>
      </c>
      <c r="E20" s="22">
        <v>293000</v>
      </c>
      <c r="F20" s="22"/>
      <c r="G20" s="22"/>
    </row>
    <row r="21" ht="18.75" customHeight="1" spans="1:7">
      <c r="A21" s="23"/>
      <c r="B21" s="20" t="s">
        <v>861</v>
      </c>
      <c r="C21" s="20" t="s">
        <v>540</v>
      </c>
      <c r="D21" s="20" t="s">
        <v>860</v>
      </c>
      <c r="E21" s="22">
        <v>63000</v>
      </c>
      <c r="F21" s="22"/>
      <c r="G21" s="22"/>
    </row>
    <row r="22" ht="18.75" customHeight="1" spans="1:7">
      <c r="A22" s="23"/>
      <c r="B22" s="20" t="s">
        <v>861</v>
      </c>
      <c r="C22" s="20" t="s">
        <v>542</v>
      </c>
      <c r="D22" s="20" t="s">
        <v>860</v>
      </c>
      <c r="E22" s="22">
        <v>90000</v>
      </c>
      <c r="F22" s="22"/>
      <c r="G22" s="22"/>
    </row>
    <row r="23" ht="18.75" customHeight="1" spans="1:7">
      <c r="A23" s="23"/>
      <c r="B23" s="20" t="s">
        <v>861</v>
      </c>
      <c r="C23" s="20" t="s">
        <v>544</v>
      </c>
      <c r="D23" s="20" t="s">
        <v>860</v>
      </c>
      <c r="E23" s="22">
        <v>10000</v>
      </c>
      <c r="F23" s="22"/>
      <c r="G23" s="22"/>
    </row>
    <row r="24" ht="18.75" customHeight="1" spans="1:7">
      <c r="A24" s="23"/>
      <c r="B24" s="20" t="s">
        <v>861</v>
      </c>
      <c r="C24" s="20" t="s">
        <v>546</v>
      </c>
      <c r="D24" s="20" t="s">
        <v>860</v>
      </c>
      <c r="E24" s="22">
        <v>36772</v>
      </c>
      <c r="F24" s="22"/>
      <c r="G24" s="22"/>
    </row>
    <row r="25" ht="18.75" customHeight="1" spans="1:7">
      <c r="A25" s="23"/>
      <c r="B25" s="20" t="s">
        <v>861</v>
      </c>
      <c r="C25" s="20" t="s">
        <v>548</v>
      </c>
      <c r="D25" s="20" t="s">
        <v>860</v>
      </c>
      <c r="E25" s="22">
        <v>9600</v>
      </c>
      <c r="F25" s="22"/>
      <c r="G25" s="22"/>
    </row>
    <row r="26" ht="18.75" customHeight="1" spans="1:7">
      <c r="A26" s="23"/>
      <c r="B26" s="20" t="s">
        <v>861</v>
      </c>
      <c r="C26" s="20" t="s">
        <v>550</v>
      </c>
      <c r="D26" s="20" t="s">
        <v>860</v>
      </c>
      <c r="E26" s="22">
        <v>106947.5</v>
      </c>
      <c r="F26" s="22"/>
      <c r="G26" s="22"/>
    </row>
    <row r="27" ht="18.75" customHeight="1" spans="1:7">
      <c r="A27" s="23"/>
      <c r="B27" s="20" t="s">
        <v>861</v>
      </c>
      <c r="C27" s="20" t="s">
        <v>552</v>
      </c>
      <c r="D27" s="20" t="s">
        <v>860</v>
      </c>
      <c r="E27" s="22">
        <v>299000</v>
      </c>
      <c r="F27" s="22"/>
      <c r="G27" s="22"/>
    </row>
    <row r="28" ht="18.75" customHeight="1" spans="1:7">
      <c r="A28" s="23"/>
      <c r="B28" s="20" t="s">
        <v>861</v>
      </c>
      <c r="C28" s="20" t="s">
        <v>556</v>
      </c>
      <c r="D28" s="20" t="s">
        <v>860</v>
      </c>
      <c r="E28" s="22">
        <v>73000</v>
      </c>
      <c r="F28" s="22"/>
      <c r="G28" s="22"/>
    </row>
    <row r="29" ht="18.75" customHeight="1" spans="1:7">
      <c r="A29" s="23"/>
      <c r="B29" s="20" t="s">
        <v>861</v>
      </c>
      <c r="C29" s="20" t="s">
        <v>558</v>
      </c>
      <c r="D29" s="20" t="s">
        <v>860</v>
      </c>
      <c r="E29" s="22">
        <v>75000</v>
      </c>
      <c r="F29" s="22"/>
      <c r="G29" s="22"/>
    </row>
    <row r="30" ht="18.75" customHeight="1" spans="1:7">
      <c r="A30" s="23"/>
      <c r="B30" s="20" t="s">
        <v>861</v>
      </c>
      <c r="C30" s="20" t="s">
        <v>560</v>
      </c>
      <c r="D30" s="20" t="s">
        <v>860</v>
      </c>
      <c r="E30" s="22">
        <v>74400</v>
      </c>
      <c r="F30" s="22"/>
      <c r="G30" s="22"/>
    </row>
    <row r="31" ht="18.75" customHeight="1" spans="1:7">
      <c r="A31" s="23"/>
      <c r="B31" s="20" t="s">
        <v>861</v>
      </c>
      <c r="C31" s="20" t="s">
        <v>563</v>
      </c>
      <c r="D31" s="20" t="s">
        <v>860</v>
      </c>
      <c r="E31" s="22">
        <v>4700</v>
      </c>
      <c r="F31" s="22"/>
      <c r="G31" s="22"/>
    </row>
    <row r="32" ht="18.75" customHeight="1" spans="1:7">
      <c r="A32" s="23"/>
      <c r="B32" s="20" t="s">
        <v>861</v>
      </c>
      <c r="C32" s="20" t="s">
        <v>565</v>
      </c>
      <c r="D32" s="20" t="s">
        <v>860</v>
      </c>
      <c r="E32" s="22">
        <v>9424</v>
      </c>
      <c r="F32" s="22"/>
      <c r="G32" s="22"/>
    </row>
    <row r="33" ht="18.75" customHeight="1" spans="1:7">
      <c r="A33" s="23"/>
      <c r="B33" s="20" t="s">
        <v>861</v>
      </c>
      <c r="C33" s="20" t="s">
        <v>567</v>
      </c>
      <c r="D33" s="20" t="s">
        <v>860</v>
      </c>
      <c r="E33" s="22">
        <v>132000</v>
      </c>
      <c r="F33" s="22"/>
      <c r="G33" s="22"/>
    </row>
    <row r="34" ht="18.75" customHeight="1" spans="1:7">
      <c r="A34" s="23"/>
      <c r="B34" s="20" t="s">
        <v>861</v>
      </c>
      <c r="C34" s="20" t="s">
        <v>569</v>
      </c>
      <c r="D34" s="20" t="s">
        <v>860</v>
      </c>
      <c r="E34" s="22">
        <v>160000</v>
      </c>
      <c r="F34" s="22"/>
      <c r="G34" s="22"/>
    </row>
    <row r="35" ht="18.75" customHeight="1" spans="1:7">
      <c r="A35" s="23"/>
      <c r="B35" s="20" t="s">
        <v>861</v>
      </c>
      <c r="C35" s="20" t="s">
        <v>571</v>
      </c>
      <c r="D35" s="20" t="s">
        <v>860</v>
      </c>
      <c r="E35" s="22">
        <v>10000</v>
      </c>
      <c r="F35" s="22"/>
      <c r="G35" s="22"/>
    </row>
    <row r="36" ht="18.75" customHeight="1" spans="1:7">
      <c r="A36" s="23"/>
      <c r="B36" s="20" t="s">
        <v>861</v>
      </c>
      <c r="C36" s="20" t="s">
        <v>573</v>
      </c>
      <c r="D36" s="20" t="s">
        <v>860</v>
      </c>
      <c r="E36" s="22">
        <v>70000</v>
      </c>
      <c r="F36" s="22"/>
      <c r="G36" s="22"/>
    </row>
    <row r="37" ht="18.75" customHeight="1" spans="1:7">
      <c r="A37" s="23"/>
      <c r="B37" s="20" t="s">
        <v>861</v>
      </c>
      <c r="C37" s="20" t="s">
        <v>575</v>
      </c>
      <c r="D37" s="20" t="s">
        <v>860</v>
      </c>
      <c r="E37" s="22">
        <v>90000</v>
      </c>
      <c r="F37" s="22"/>
      <c r="G37" s="22"/>
    </row>
    <row r="38" ht="18.75" customHeight="1" spans="1:7">
      <c r="A38" s="23"/>
      <c r="B38" s="20" t="s">
        <v>861</v>
      </c>
      <c r="C38" s="20" t="s">
        <v>577</v>
      </c>
      <c r="D38" s="20" t="s">
        <v>860</v>
      </c>
      <c r="E38" s="22">
        <v>14000</v>
      </c>
      <c r="F38" s="22"/>
      <c r="G38" s="22"/>
    </row>
    <row r="39" ht="18.75" customHeight="1" spans="1:7">
      <c r="A39" s="23"/>
      <c r="B39" s="20" t="s">
        <v>861</v>
      </c>
      <c r="C39" s="20" t="s">
        <v>579</v>
      </c>
      <c r="D39" s="20" t="s">
        <v>860</v>
      </c>
      <c r="E39" s="22">
        <v>793476</v>
      </c>
      <c r="F39" s="22"/>
      <c r="G39" s="22"/>
    </row>
    <row r="40" ht="18.75" customHeight="1" spans="1:7">
      <c r="A40" s="23"/>
      <c r="B40" s="20" t="s">
        <v>861</v>
      </c>
      <c r="C40" s="20" t="s">
        <v>581</v>
      </c>
      <c r="D40" s="20" t="s">
        <v>860</v>
      </c>
      <c r="E40" s="22">
        <v>7759.82</v>
      </c>
      <c r="F40" s="22"/>
      <c r="G40" s="22"/>
    </row>
    <row r="41" ht="18.75" customHeight="1" spans="1:7">
      <c r="A41" s="23"/>
      <c r="B41" s="20" t="s">
        <v>861</v>
      </c>
      <c r="C41" s="20" t="s">
        <v>583</v>
      </c>
      <c r="D41" s="20" t="s">
        <v>860</v>
      </c>
      <c r="E41" s="22">
        <v>2000</v>
      </c>
      <c r="F41" s="22"/>
      <c r="G41" s="22"/>
    </row>
    <row r="42" ht="18.75" customHeight="1" spans="1:7">
      <c r="A42" s="23"/>
      <c r="B42" s="20" t="s">
        <v>861</v>
      </c>
      <c r="C42" s="20" t="s">
        <v>585</v>
      </c>
      <c r="D42" s="20" t="s">
        <v>860</v>
      </c>
      <c r="E42" s="22">
        <v>34843.33</v>
      </c>
      <c r="F42" s="22"/>
      <c r="G42" s="22"/>
    </row>
    <row r="43" ht="18.75" customHeight="1" spans="1:7">
      <c r="A43" s="23"/>
      <c r="B43" s="20" t="s">
        <v>861</v>
      </c>
      <c r="C43" s="20" t="s">
        <v>587</v>
      </c>
      <c r="D43" s="20" t="s">
        <v>860</v>
      </c>
      <c r="E43" s="22">
        <v>4800</v>
      </c>
      <c r="F43" s="22"/>
      <c r="G43" s="22"/>
    </row>
    <row r="44" ht="18.75" customHeight="1" spans="1:7">
      <c r="A44" s="23"/>
      <c r="B44" s="20" t="s">
        <v>861</v>
      </c>
      <c r="C44" s="20" t="s">
        <v>589</v>
      </c>
      <c r="D44" s="20" t="s">
        <v>860</v>
      </c>
      <c r="E44" s="22">
        <v>40000</v>
      </c>
      <c r="F44" s="22"/>
      <c r="G44" s="22"/>
    </row>
    <row r="45" ht="18.75" customHeight="1" spans="1:7">
      <c r="A45" s="23"/>
      <c r="B45" s="20" t="s">
        <v>861</v>
      </c>
      <c r="C45" s="20" t="s">
        <v>591</v>
      </c>
      <c r="D45" s="20" t="s">
        <v>860</v>
      </c>
      <c r="E45" s="22">
        <v>15000</v>
      </c>
      <c r="F45" s="22"/>
      <c r="G45" s="22"/>
    </row>
    <row r="46" ht="18.75" customHeight="1" spans="1:7">
      <c r="A46" s="23"/>
      <c r="B46" s="20" t="s">
        <v>861</v>
      </c>
      <c r="C46" s="20" t="s">
        <v>593</v>
      </c>
      <c r="D46" s="20" t="s">
        <v>860</v>
      </c>
      <c r="E46" s="22">
        <v>9535.7</v>
      </c>
      <c r="F46" s="22"/>
      <c r="G46" s="22"/>
    </row>
    <row r="47" ht="18.75" customHeight="1" spans="1:7">
      <c r="A47" s="23"/>
      <c r="B47" s="20" t="s">
        <v>861</v>
      </c>
      <c r="C47" s="20" t="s">
        <v>595</v>
      </c>
      <c r="D47" s="20" t="s">
        <v>860</v>
      </c>
      <c r="E47" s="22">
        <v>94055</v>
      </c>
      <c r="F47" s="22"/>
      <c r="G47" s="22"/>
    </row>
    <row r="48" ht="18.75" customHeight="1" spans="1:7">
      <c r="A48" s="23"/>
      <c r="B48" s="20" t="s">
        <v>861</v>
      </c>
      <c r="C48" s="20" t="s">
        <v>597</v>
      </c>
      <c r="D48" s="20" t="s">
        <v>860</v>
      </c>
      <c r="E48" s="22">
        <v>130000</v>
      </c>
      <c r="F48" s="22"/>
      <c r="G48" s="22"/>
    </row>
    <row r="49" ht="18.75" customHeight="1" spans="1:7">
      <c r="A49" s="23"/>
      <c r="B49" s="20" t="s">
        <v>861</v>
      </c>
      <c r="C49" s="20" t="s">
        <v>599</v>
      </c>
      <c r="D49" s="20" t="s">
        <v>860</v>
      </c>
      <c r="E49" s="22">
        <v>40000</v>
      </c>
      <c r="F49" s="22"/>
      <c r="G49" s="22"/>
    </row>
    <row r="50" ht="18.75" customHeight="1" spans="1:7">
      <c r="A50" s="23"/>
      <c r="B50" s="20" t="s">
        <v>861</v>
      </c>
      <c r="C50" s="20" t="s">
        <v>605</v>
      </c>
      <c r="D50" s="20" t="s">
        <v>860</v>
      </c>
      <c r="E50" s="22">
        <v>5000</v>
      </c>
      <c r="F50" s="22"/>
      <c r="G50" s="22"/>
    </row>
    <row r="51" ht="18.75" customHeight="1" spans="1:7">
      <c r="A51" s="23"/>
      <c r="B51" s="20" t="s">
        <v>861</v>
      </c>
      <c r="C51" s="20" t="s">
        <v>609</v>
      </c>
      <c r="D51" s="20" t="s">
        <v>860</v>
      </c>
      <c r="E51" s="22">
        <v>13500</v>
      </c>
      <c r="F51" s="22"/>
      <c r="G51" s="22"/>
    </row>
    <row r="52" ht="18.75" customHeight="1" spans="1:7">
      <c r="A52" s="23"/>
      <c r="B52" s="20" t="s">
        <v>861</v>
      </c>
      <c r="C52" s="20" t="s">
        <v>611</v>
      </c>
      <c r="D52" s="20" t="s">
        <v>860</v>
      </c>
      <c r="E52" s="22">
        <v>18780</v>
      </c>
      <c r="F52" s="22"/>
      <c r="G52" s="22"/>
    </row>
    <row r="53" ht="18.75" customHeight="1" spans="1:7">
      <c r="A53" s="23"/>
      <c r="B53" s="20" t="s">
        <v>861</v>
      </c>
      <c r="C53" s="20" t="s">
        <v>613</v>
      </c>
      <c r="D53" s="20" t="s">
        <v>860</v>
      </c>
      <c r="E53" s="22">
        <v>2300</v>
      </c>
      <c r="F53" s="22"/>
      <c r="G53" s="22"/>
    </row>
    <row r="54" ht="18.75" customHeight="1" spans="1:7">
      <c r="A54" s="23"/>
      <c r="B54" s="20" t="s">
        <v>861</v>
      </c>
      <c r="C54" s="20" t="s">
        <v>615</v>
      </c>
      <c r="D54" s="20" t="s">
        <v>860</v>
      </c>
      <c r="E54" s="22">
        <v>208430.37</v>
      </c>
      <c r="F54" s="22"/>
      <c r="G54" s="22"/>
    </row>
    <row r="55" ht="18.75" customHeight="1" spans="1:7">
      <c r="A55" s="23"/>
      <c r="B55" s="20" t="s">
        <v>861</v>
      </c>
      <c r="C55" s="20" t="s">
        <v>619</v>
      </c>
      <c r="D55" s="20" t="s">
        <v>860</v>
      </c>
      <c r="E55" s="22">
        <v>28120</v>
      </c>
      <c r="F55" s="22"/>
      <c r="G55" s="22"/>
    </row>
    <row r="56" ht="18.75" customHeight="1" spans="1:7">
      <c r="A56" s="23"/>
      <c r="B56" s="20" t="s">
        <v>861</v>
      </c>
      <c r="C56" s="20" t="s">
        <v>621</v>
      </c>
      <c r="D56" s="20" t="s">
        <v>860</v>
      </c>
      <c r="E56" s="22">
        <v>183550</v>
      </c>
      <c r="F56" s="22"/>
      <c r="G56" s="22"/>
    </row>
    <row r="57" ht="18.75" customHeight="1" spans="1:7">
      <c r="A57" s="23"/>
      <c r="B57" s="20" t="s">
        <v>861</v>
      </c>
      <c r="C57" s="20" t="s">
        <v>623</v>
      </c>
      <c r="D57" s="20" t="s">
        <v>860</v>
      </c>
      <c r="E57" s="22">
        <v>21300</v>
      </c>
      <c r="F57" s="22"/>
      <c r="G57" s="22"/>
    </row>
    <row r="58" ht="18.75" customHeight="1" spans="1:7">
      <c r="A58" s="23"/>
      <c r="B58" s="20" t="s">
        <v>861</v>
      </c>
      <c r="C58" s="20" t="s">
        <v>625</v>
      </c>
      <c r="D58" s="20" t="s">
        <v>860</v>
      </c>
      <c r="E58" s="22">
        <v>14000</v>
      </c>
      <c r="F58" s="22"/>
      <c r="G58" s="22"/>
    </row>
    <row r="59" ht="18.75" customHeight="1" spans="1:7">
      <c r="A59" s="23"/>
      <c r="B59" s="20" t="s">
        <v>861</v>
      </c>
      <c r="C59" s="20" t="s">
        <v>629</v>
      </c>
      <c r="D59" s="20" t="s">
        <v>860</v>
      </c>
      <c r="E59" s="22">
        <v>2000</v>
      </c>
      <c r="F59" s="22"/>
      <c r="G59" s="22"/>
    </row>
    <row r="60" ht="18.75" customHeight="1" spans="1:7">
      <c r="A60" s="23"/>
      <c r="B60" s="20" t="s">
        <v>861</v>
      </c>
      <c r="C60" s="20" t="s">
        <v>631</v>
      </c>
      <c r="D60" s="20" t="s">
        <v>860</v>
      </c>
      <c r="E60" s="22">
        <v>47025.67</v>
      </c>
      <c r="F60" s="22"/>
      <c r="G60" s="22"/>
    </row>
    <row r="61" ht="18.75" customHeight="1" spans="1:7">
      <c r="A61" s="23"/>
      <c r="B61" s="20" t="s">
        <v>861</v>
      </c>
      <c r="C61" s="20" t="s">
        <v>633</v>
      </c>
      <c r="D61" s="20" t="s">
        <v>860</v>
      </c>
      <c r="E61" s="22">
        <v>40000</v>
      </c>
      <c r="F61" s="22"/>
      <c r="G61" s="22"/>
    </row>
    <row r="62" ht="18.75" customHeight="1" spans="1:7">
      <c r="A62" s="23"/>
      <c r="B62" s="20" t="s">
        <v>861</v>
      </c>
      <c r="C62" s="20" t="s">
        <v>635</v>
      </c>
      <c r="D62" s="20" t="s">
        <v>860</v>
      </c>
      <c r="E62" s="22">
        <v>745920</v>
      </c>
      <c r="F62" s="22"/>
      <c r="G62" s="22"/>
    </row>
    <row r="63" ht="18.75" customHeight="1" spans="1:7">
      <c r="A63" s="23"/>
      <c r="B63" s="20" t="s">
        <v>861</v>
      </c>
      <c r="C63" s="20" t="s">
        <v>637</v>
      </c>
      <c r="D63" s="20" t="s">
        <v>860</v>
      </c>
      <c r="E63" s="22">
        <v>105800</v>
      </c>
      <c r="F63" s="22"/>
      <c r="G63" s="22"/>
    </row>
    <row r="64" ht="18.75" customHeight="1" spans="1:7">
      <c r="A64" s="23"/>
      <c r="B64" s="20" t="s">
        <v>861</v>
      </c>
      <c r="C64" s="20" t="s">
        <v>639</v>
      </c>
      <c r="D64" s="20" t="s">
        <v>860</v>
      </c>
      <c r="E64" s="22">
        <v>8000</v>
      </c>
      <c r="F64" s="22"/>
      <c r="G64" s="22"/>
    </row>
    <row r="65" ht="18.75" customHeight="1" spans="1:7">
      <c r="A65" s="23"/>
      <c r="B65" s="20" t="s">
        <v>861</v>
      </c>
      <c r="C65" s="20" t="s">
        <v>641</v>
      </c>
      <c r="D65" s="20" t="s">
        <v>860</v>
      </c>
      <c r="E65" s="22">
        <v>1000</v>
      </c>
      <c r="F65" s="22"/>
      <c r="G65" s="22"/>
    </row>
    <row r="66" ht="18.75" customHeight="1" spans="1:7">
      <c r="A66" s="23"/>
      <c r="B66" s="20" t="s">
        <v>861</v>
      </c>
      <c r="C66" s="20" t="s">
        <v>643</v>
      </c>
      <c r="D66" s="20" t="s">
        <v>860</v>
      </c>
      <c r="E66" s="22">
        <v>800000</v>
      </c>
      <c r="F66" s="22"/>
      <c r="G66" s="22"/>
    </row>
    <row r="67" ht="18.75" customHeight="1" spans="1:7">
      <c r="A67" s="23"/>
      <c r="B67" s="20" t="s">
        <v>861</v>
      </c>
      <c r="C67" s="20" t="s">
        <v>645</v>
      </c>
      <c r="D67" s="20" t="s">
        <v>860</v>
      </c>
      <c r="E67" s="22">
        <v>91000</v>
      </c>
      <c r="F67" s="22"/>
      <c r="G67" s="22"/>
    </row>
    <row r="68" ht="18.75" customHeight="1" spans="1:7">
      <c r="A68" s="23"/>
      <c r="B68" s="20" t="s">
        <v>861</v>
      </c>
      <c r="C68" s="20" t="s">
        <v>647</v>
      </c>
      <c r="D68" s="20" t="s">
        <v>860</v>
      </c>
      <c r="E68" s="22">
        <v>13000</v>
      </c>
      <c r="F68" s="22"/>
      <c r="G68" s="22"/>
    </row>
    <row r="69" ht="18.75" customHeight="1" spans="1:7">
      <c r="A69" s="23"/>
      <c r="B69" s="20" t="s">
        <v>861</v>
      </c>
      <c r="C69" s="20" t="s">
        <v>649</v>
      </c>
      <c r="D69" s="20" t="s">
        <v>860</v>
      </c>
      <c r="E69" s="22">
        <v>1300000</v>
      </c>
      <c r="F69" s="22"/>
      <c r="G69" s="22"/>
    </row>
    <row r="70" ht="18.75" customHeight="1" spans="1:7">
      <c r="A70" s="23"/>
      <c r="B70" s="20" t="s">
        <v>862</v>
      </c>
      <c r="C70" s="20" t="s">
        <v>652</v>
      </c>
      <c r="D70" s="20" t="s">
        <v>860</v>
      </c>
      <c r="E70" s="22">
        <v>2000</v>
      </c>
      <c r="F70" s="22"/>
      <c r="G70" s="22"/>
    </row>
    <row r="71" ht="18.75" customHeight="1" spans="1:7">
      <c r="A71" s="23"/>
      <c r="B71" s="20" t="s">
        <v>862</v>
      </c>
      <c r="C71" s="20" t="s">
        <v>654</v>
      </c>
      <c r="D71" s="20" t="s">
        <v>860</v>
      </c>
      <c r="E71" s="22">
        <v>25000</v>
      </c>
      <c r="F71" s="22"/>
      <c r="G71" s="22"/>
    </row>
    <row r="72" ht="18.75" customHeight="1" spans="1:7">
      <c r="A72" s="23"/>
      <c r="B72" s="20" t="s">
        <v>863</v>
      </c>
      <c r="C72" s="20" t="s">
        <v>657</v>
      </c>
      <c r="D72" s="20" t="s">
        <v>860</v>
      </c>
      <c r="E72" s="22">
        <v>200000</v>
      </c>
      <c r="F72" s="22"/>
      <c r="G72" s="22"/>
    </row>
    <row r="73" ht="18.75" customHeight="1" spans="1:7">
      <c r="A73" s="24" t="s">
        <v>55</v>
      </c>
      <c r="B73" s="25" t="s">
        <v>864</v>
      </c>
      <c r="C73" s="25"/>
      <c r="D73" s="26"/>
      <c r="E73" s="22">
        <v>7228554.7</v>
      </c>
      <c r="F73" s="22"/>
      <c r="G73" s="22"/>
    </row>
  </sheetData>
  <mergeCells count="11">
    <mergeCell ref="A2:G2"/>
    <mergeCell ref="A3:D3"/>
    <mergeCell ref="E4:G4"/>
    <mergeCell ref="A73:D73"/>
    <mergeCell ref="A4:A6"/>
    <mergeCell ref="B4:B6"/>
    <mergeCell ref="C4:C6"/>
    <mergeCell ref="D4:D6"/>
    <mergeCell ref="E5:E6"/>
    <mergeCell ref="F5:F6"/>
    <mergeCell ref="G5:G6"/>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S10"/>
  <sheetViews>
    <sheetView showGridLines="0" showZeros="0" workbookViewId="0">
      <selection activeCell="B16" sqref="B16"/>
    </sheetView>
  </sheetViews>
  <sheetFormatPr defaultColWidth="8.575" defaultRowHeight="12.75" customHeight="1"/>
  <cols>
    <col min="1" max="1" width="15.8916666666667" customWidth="1"/>
    <col min="2" max="2" width="35" customWidth="1"/>
    <col min="3" max="19" width="22" customWidth="1"/>
  </cols>
  <sheetData>
    <row r="1" ht="17.25" customHeight="1" spans="1:1">
      <c r="A1" s="62" t="s">
        <v>52</v>
      </c>
    </row>
    <row r="2" ht="41.25" customHeight="1" spans="1:1">
      <c r="A2" s="40" t="str">
        <f>"2025"&amp;"年部门收入预算表"</f>
        <v>2025年部门收入预算表</v>
      </c>
    </row>
    <row r="3" ht="17.25" customHeight="1" spans="1:19">
      <c r="A3" s="43" t="str">
        <f>"单位名称："&amp;"寻甸回族彝族自治县人民政府塘子街道办事处"</f>
        <v>单位名称：寻甸回族彝族自治县人民政府塘子街道办事处</v>
      </c>
      <c r="S3" s="45" t="s">
        <v>1</v>
      </c>
    </row>
    <row r="4" ht="21.75" customHeight="1" spans="1:19">
      <c r="A4" s="187" t="s">
        <v>53</v>
      </c>
      <c r="B4" s="188" t="s">
        <v>54</v>
      </c>
      <c r="C4" s="188" t="s">
        <v>55</v>
      </c>
      <c r="D4" s="189" t="s">
        <v>56</v>
      </c>
      <c r="E4" s="189"/>
      <c r="F4" s="189"/>
      <c r="G4" s="189"/>
      <c r="H4" s="189"/>
      <c r="I4" s="133"/>
      <c r="J4" s="189"/>
      <c r="K4" s="189"/>
      <c r="L4" s="189"/>
      <c r="M4" s="189"/>
      <c r="N4" s="195"/>
      <c r="O4" s="189" t="s">
        <v>45</v>
      </c>
      <c r="P4" s="189"/>
      <c r="Q4" s="189"/>
      <c r="R4" s="189"/>
      <c r="S4" s="195"/>
    </row>
    <row r="5" ht="27" customHeight="1" spans="1:19">
      <c r="A5" s="190"/>
      <c r="B5" s="191"/>
      <c r="C5" s="191"/>
      <c r="D5" s="191" t="s">
        <v>57</v>
      </c>
      <c r="E5" s="191" t="s">
        <v>58</v>
      </c>
      <c r="F5" s="191" t="s">
        <v>59</v>
      </c>
      <c r="G5" s="191" t="s">
        <v>60</v>
      </c>
      <c r="H5" s="191" t="s">
        <v>61</v>
      </c>
      <c r="I5" s="196" t="s">
        <v>62</v>
      </c>
      <c r="J5" s="197"/>
      <c r="K5" s="197"/>
      <c r="L5" s="197"/>
      <c r="M5" s="197"/>
      <c r="N5" s="198"/>
      <c r="O5" s="191" t="s">
        <v>57</v>
      </c>
      <c r="P5" s="191" t="s">
        <v>58</v>
      </c>
      <c r="Q5" s="191" t="s">
        <v>59</v>
      </c>
      <c r="R5" s="191" t="s">
        <v>60</v>
      </c>
      <c r="S5" s="191" t="s">
        <v>63</v>
      </c>
    </row>
    <row r="6" ht="30" customHeight="1" spans="1:19">
      <c r="A6" s="192"/>
      <c r="B6" s="103"/>
      <c r="C6" s="113"/>
      <c r="D6" s="113"/>
      <c r="E6" s="113"/>
      <c r="F6" s="113"/>
      <c r="G6" s="113"/>
      <c r="H6" s="113"/>
      <c r="I6" s="68" t="s">
        <v>57</v>
      </c>
      <c r="J6" s="198" t="s">
        <v>64</v>
      </c>
      <c r="K6" s="198" t="s">
        <v>65</v>
      </c>
      <c r="L6" s="198" t="s">
        <v>66</v>
      </c>
      <c r="M6" s="198" t="s">
        <v>67</v>
      </c>
      <c r="N6" s="198" t="s">
        <v>68</v>
      </c>
      <c r="O6" s="199"/>
      <c r="P6" s="199"/>
      <c r="Q6" s="199"/>
      <c r="R6" s="199"/>
      <c r="S6" s="113"/>
    </row>
    <row r="7" ht="15" customHeight="1" spans="1:19">
      <c r="A7" s="193">
        <v>1</v>
      </c>
      <c r="B7" s="193">
        <v>2</v>
      </c>
      <c r="C7" s="193">
        <v>3</v>
      </c>
      <c r="D7" s="193">
        <v>4</v>
      </c>
      <c r="E7" s="193">
        <v>5</v>
      </c>
      <c r="F7" s="193">
        <v>6</v>
      </c>
      <c r="G7" s="193">
        <v>7</v>
      </c>
      <c r="H7" s="193">
        <v>8</v>
      </c>
      <c r="I7" s="68">
        <v>9</v>
      </c>
      <c r="J7" s="193">
        <v>10</v>
      </c>
      <c r="K7" s="193">
        <v>11</v>
      </c>
      <c r="L7" s="193">
        <v>12</v>
      </c>
      <c r="M7" s="193">
        <v>13</v>
      </c>
      <c r="N7" s="193">
        <v>14</v>
      </c>
      <c r="O7" s="193">
        <v>15</v>
      </c>
      <c r="P7" s="193">
        <v>16</v>
      </c>
      <c r="Q7" s="193">
        <v>17</v>
      </c>
      <c r="R7" s="193">
        <v>18</v>
      </c>
      <c r="S7" s="193">
        <v>19</v>
      </c>
    </row>
    <row r="8" ht="18" customHeight="1" spans="1:19">
      <c r="A8" s="20" t="s">
        <v>69</v>
      </c>
      <c r="B8" s="20" t="s">
        <v>70</v>
      </c>
      <c r="C8" s="108">
        <v>30197971.22</v>
      </c>
      <c r="D8" s="77">
        <v>30046907.19</v>
      </c>
      <c r="E8" s="77">
        <v>29598939.29</v>
      </c>
      <c r="F8" s="77">
        <v>447967.9</v>
      </c>
      <c r="G8" s="77"/>
      <c r="H8" s="77"/>
      <c r="I8" s="77"/>
      <c r="J8" s="77"/>
      <c r="K8" s="77"/>
      <c r="L8" s="77"/>
      <c r="M8" s="77"/>
      <c r="N8" s="77"/>
      <c r="O8" s="77">
        <v>151064.03</v>
      </c>
      <c r="P8" s="77">
        <v>151064.03</v>
      </c>
      <c r="Q8" s="77"/>
      <c r="R8" s="77"/>
      <c r="S8" s="77"/>
    </row>
    <row r="9" ht="18" customHeight="1" spans="1:19">
      <c r="A9" s="131" t="s">
        <v>71</v>
      </c>
      <c r="B9" s="131" t="s">
        <v>70</v>
      </c>
      <c r="C9" s="108">
        <v>30197971.22</v>
      </c>
      <c r="D9" s="77">
        <v>30046907.19</v>
      </c>
      <c r="E9" s="77">
        <v>29598939.29</v>
      </c>
      <c r="F9" s="77">
        <v>447967.9</v>
      </c>
      <c r="G9" s="77"/>
      <c r="H9" s="77"/>
      <c r="I9" s="77"/>
      <c r="J9" s="77"/>
      <c r="K9" s="77"/>
      <c r="L9" s="77"/>
      <c r="M9" s="77"/>
      <c r="N9" s="77"/>
      <c r="O9" s="77">
        <v>151064.03</v>
      </c>
      <c r="P9" s="77">
        <v>151064.03</v>
      </c>
      <c r="Q9" s="77"/>
      <c r="R9" s="77"/>
      <c r="S9" s="77"/>
    </row>
    <row r="10" ht="18" customHeight="1" spans="1:19">
      <c r="A10" s="48" t="s">
        <v>55</v>
      </c>
      <c r="B10" s="194"/>
      <c r="C10" s="77">
        <v>30197971.22</v>
      </c>
      <c r="D10" s="77">
        <v>30046907.19</v>
      </c>
      <c r="E10" s="77">
        <v>29598939.29</v>
      </c>
      <c r="F10" s="77">
        <v>447967.9</v>
      </c>
      <c r="G10" s="77"/>
      <c r="H10" s="77"/>
      <c r="I10" s="77"/>
      <c r="J10" s="77"/>
      <c r="K10" s="77"/>
      <c r="L10" s="77"/>
      <c r="M10" s="77"/>
      <c r="N10" s="77"/>
      <c r="O10" s="77">
        <v>151064.03</v>
      </c>
      <c r="P10" s="77">
        <v>151064.03</v>
      </c>
      <c r="Q10" s="77"/>
      <c r="R10" s="77"/>
      <c r="S10" s="77"/>
    </row>
  </sheetData>
  <mergeCells count="20">
    <mergeCell ref="A1:S1"/>
    <mergeCell ref="A2:S2"/>
    <mergeCell ref="A3:B3"/>
    <mergeCell ref="D4:N4"/>
    <mergeCell ref="O4:S4"/>
    <mergeCell ref="I5:N5"/>
    <mergeCell ref="A10:B10"/>
    <mergeCell ref="A4:A6"/>
    <mergeCell ref="B4:B6"/>
    <mergeCell ref="C4:C6"/>
    <mergeCell ref="D5:D6"/>
    <mergeCell ref="E5:E6"/>
    <mergeCell ref="F5:F6"/>
    <mergeCell ref="G5:G6"/>
    <mergeCell ref="H5:H6"/>
    <mergeCell ref="O5:O6"/>
    <mergeCell ref="P5:P6"/>
    <mergeCell ref="Q5:Q6"/>
    <mergeCell ref="R5:R6"/>
    <mergeCell ref="S5:S6"/>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O116"/>
  <sheetViews>
    <sheetView showGridLines="0" showZeros="0" workbookViewId="0">
      <selection activeCell="A3" sqref="A3:B3"/>
    </sheetView>
  </sheetViews>
  <sheetFormatPr defaultColWidth="8.575" defaultRowHeight="12.75" customHeight="1"/>
  <cols>
    <col min="1" max="1" width="14.2833333333333" customWidth="1"/>
    <col min="2" max="2" width="37.575" customWidth="1"/>
    <col min="3" max="8" width="24.575" customWidth="1"/>
    <col min="9" max="9" width="26.7083333333333" customWidth="1"/>
    <col min="10" max="11" width="24.425" customWidth="1"/>
    <col min="12" max="15" width="24.575" customWidth="1"/>
  </cols>
  <sheetData>
    <row r="1" ht="17.25" customHeight="1" spans="1:1">
      <c r="A1" s="45" t="s">
        <v>72</v>
      </c>
    </row>
    <row r="2" ht="41.25" customHeight="1" spans="1:1">
      <c r="A2" s="40" t="str">
        <f>"2025"&amp;"年部门支出预算表"</f>
        <v>2025年部门支出预算表</v>
      </c>
    </row>
    <row r="3" ht="17.25" customHeight="1" spans="1:15">
      <c r="A3" s="43" t="str">
        <f>"单位名称："&amp;"寻甸回族彝族自治县人民政府塘子街道办事处"</f>
        <v>单位名称：寻甸回族彝族自治县人民政府塘子街道办事处</v>
      </c>
      <c r="O3" s="45" t="s">
        <v>1</v>
      </c>
    </row>
    <row r="4" ht="27" customHeight="1" spans="1:15">
      <c r="A4" s="171" t="s">
        <v>73</v>
      </c>
      <c r="B4" s="171" t="s">
        <v>74</v>
      </c>
      <c r="C4" s="171" t="s">
        <v>55</v>
      </c>
      <c r="D4" s="172" t="s">
        <v>58</v>
      </c>
      <c r="E4" s="173"/>
      <c r="F4" s="174"/>
      <c r="G4" s="175" t="s">
        <v>59</v>
      </c>
      <c r="H4" s="175" t="s">
        <v>60</v>
      </c>
      <c r="I4" s="175" t="s">
        <v>75</v>
      </c>
      <c r="J4" s="172" t="s">
        <v>62</v>
      </c>
      <c r="K4" s="173"/>
      <c r="L4" s="173"/>
      <c r="M4" s="173"/>
      <c r="N4" s="183"/>
      <c r="O4" s="184"/>
    </row>
    <row r="5" ht="42" customHeight="1" spans="1:15">
      <c r="A5" s="176"/>
      <c r="B5" s="176"/>
      <c r="C5" s="177"/>
      <c r="D5" s="178" t="s">
        <v>57</v>
      </c>
      <c r="E5" s="178" t="s">
        <v>76</v>
      </c>
      <c r="F5" s="178" t="s">
        <v>77</v>
      </c>
      <c r="G5" s="177"/>
      <c r="H5" s="177"/>
      <c r="I5" s="185"/>
      <c r="J5" s="178" t="s">
        <v>57</v>
      </c>
      <c r="K5" s="164" t="s">
        <v>78</v>
      </c>
      <c r="L5" s="164" t="s">
        <v>79</v>
      </c>
      <c r="M5" s="164" t="s">
        <v>80</v>
      </c>
      <c r="N5" s="164" t="s">
        <v>81</v>
      </c>
      <c r="O5" s="164" t="s">
        <v>82</v>
      </c>
    </row>
    <row r="6" ht="18" customHeight="1" spans="1:15">
      <c r="A6" s="51" t="s">
        <v>83</v>
      </c>
      <c r="B6" s="51" t="s">
        <v>84</v>
      </c>
      <c r="C6" s="51" t="s">
        <v>85</v>
      </c>
      <c r="D6" s="54" t="s">
        <v>86</v>
      </c>
      <c r="E6" s="54" t="s">
        <v>87</v>
      </c>
      <c r="F6" s="54" t="s">
        <v>88</v>
      </c>
      <c r="G6" s="54" t="s">
        <v>89</v>
      </c>
      <c r="H6" s="54" t="s">
        <v>90</v>
      </c>
      <c r="I6" s="54" t="s">
        <v>91</v>
      </c>
      <c r="J6" s="54" t="s">
        <v>92</v>
      </c>
      <c r="K6" s="54" t="s">
        <v>93</v>
      </c>
      <c r="L6" s="54" t="s">
        <v>94</v>
      </c>
      <c r="M6" s="54" t="s">
        <v>95</v>
      </c>
      <c r="N6" s="51" t="s">
        <v>96</v>
      </c>
      <c r="O6" s="54" t="s">
        <v>97</v>
      </c>
    </row>
    <row r="7" ht="21" customHeight="1" spans="1:15">
      <c r="A7" s="55" t="s">
        <v>98</v>
      </c>
      <c r="B7" s="55" t="s">
        <v>99</v>
      </c>
      <c r="C7" s="77">
        <v>11583820.63</v>
      </c>
      <c r="D7" s="77">
        <v>11583820.63</v>
      </c>
      <c r="E7" s="77">
        <v>10023882</v>
      </c>
      <c r="F7" s="77">
        <v>1559938.63</v>
      </c>
      <c r="G7" s="77"/>
      <c r="H7" s="77"/>
      <c r="I7" s="77"/>
      <c r="J7" s="77"/>
      <c r="K7" s="77"/>
      <c r="L7" s="77"/>
      <c r="M7" s="77"/>
      <c r="N7" s="77"/>
      <c r="O7" s="77"/>
    </row>
    <row r="8" ht="21" customHeight="1" spans="1:15">
      <c r="A8" s="179" t="s">
        <v>100</v>
      </c>
      <c r="B8" s="179" t="s">
        <v>101</v>
      </c>
      <c r="C8" s="77">
        <v>531649</v>
      </c>
      <c r="D8" s="77">
        <v>531649</v>
      </c>
      <c r="E8" s="77">
        <v>366949</v>
      </c>
      <c r="F8" s="77">
        <v>164700</v>
      </c>
      <c r="G8" s="77"/>
      <c r="H8" s="77"/>
      <c r="I8" s="77"/>
      <c r="J8" s="77"/>
      <c r="K8" s="77"/>
      <c r="L8" s="77"/>
      <c r="M8" s="77"/>
      <c r="N8" s="77"/>
      <c r="O8" s="77"/>
    </row>
    <row r="9" ht="21" customHeight="1" spans="1:15">
      <c r="A9" s="180" t="s">
        <v>102</v>
      </c>
      <c r="B9" s="180" t="s">
        <v>103</v>
      </c>
      <c r="C9" s="77">
        <v>10000</v>
      </c>
      <c r="D9" s="77">
        <v>10000</v>
      </c>
      <c r="E9" s="77">
        <v>10000</v>
      </c>
      <c r="F9" s="77"/>
      <c r="G9" s="77"/>
      <c r="H9" s="77"/>
      <c r="I9" s="77"/>
      <c r="J9" s="77"/>
      <c r="K9" s="77"/>
      <c r="L9" s="77"/>
      <c r="M9" s="77"/>
      <c r="N9" s="77"/>
      <c r="O9" s="77"/>
    </row>
    <row r="10" ht="21" customHeight="1" spans="1:15">
      <c r="A10" s="180" t="s">
        <v>104</v>
      </c>
      <c r="B10" s="180" t="s">
        <v>105</v>
      </c>
      <c r="C10" s="77">
        <v>10700</v>
      </c>
      <c r="D10" s="77">
        <v>10700</v>
      </c>
      <c r="E10" s="77">
        <v>6000</v>
      </c>
      <c r="F10" s="77">
        <v>4700</v>
      </c>
      <c r="G10" s="77"/>
      <c r="H10" s="77"/>
      <c r="I10" s="77"/>
      <c r="J10" s="77"/>
      <c r="K10" s="77"/>
      <c r="L10" s="77"/>
      <c r="M10" s="77"/>
      <c r="N10" s="77"/>
      <c r="O10" s="77"/>
    </row>
    <row r="11" ht="21" customHeight="1" spans="1:15">
      <c r="A11" s="180" t="s">
        <v>106</v>
      </c>
      <c r="B11" s="180" t="s">
        <v>107</v>
      </c>
      <c r="C11" s="77">
        <v>160000</v>
      </c>
      <c r="D11" s="77">
        <v>160000</v>
      </c>
      <c r="E11" s="77"/>
      <c r="F11" s="77">
        <v>160000</v>
      </c>
      <c r="G11" s="77"/>
      <c r="H11" s="77"/>
      <c r="I11" s="77"/>
      <c r="J11" s="77"/>
      <c r="K11" s="77"/>
      <c r="L11" s="77"/>
      <c r="M11" s="77"/>
      <c r="N11" s="77"/>
      <c r="O11" s="77"/>
    </row>
    <row r="12" ht="21" customHeight="1" spans="1:15">
      <c r="A12" s="180" t="s">
        <v>108</v>
      </c>
      <c r="B12" s="180" t="s">
        <v>109</v>
      </c>
      <c r="C12" s="77">
        <v>350949</v>
      </c>
      <c r="D12" s="77">
        <v>350949</v>
      </c>
      <c r="E12" s="77">
        <v>350949</v>
      </c>
      <c r="F12" s="77"/>
      <c r="G12" s="77"/>
      <c r="H12" s="77"/>
      <c r="I12" s="77"/>
      <c r="J12" s="77"/>
      <c r="K12" s="77"/>
      <c r="L12" s="77"/>
      <c r="M12" s="77"/>
      <c r="N12" s="77"/>
      <c r="O12" s="77"/>
    </row>
    <row r="13" ht="21" customHeight="1" spans="1:15">
      <c r="A13" s="179" t="s">
        <v>110</v>
      </c>
      <c r="B13" s="179" t="s">
        <v>111</v>
      </c>
      <c r="C13" s="77">
        <v>9424</v>
      </c>
      <c r="D13" s="77">
        <v>9424</v>
      </c>
      <c r="E13" s="77"/>
      <c r="F13" s="77">
        <v>9424</v>
      </c>
      <c r="G13" s="77"/>
      <c r="H13" s="77"/>
      <c r="I13" s="77"/>
      <c r="J13" s="77"/>
      <c r="K13" s="77"/>
      <c r="L13" s="77"/>
      <c r="M13" s="77"/>
      <c r="N13" s="77"/>
      <c r="O13" s="77"/>
    </row>
    <row r="14" ht="21" customHeight="1" spans="1:15">
      <c r="A14" s="180" t="s">
        <v>112</v>
      </c>
      <c r="B14" s="180" t="s">
        <v>113</v>
      </c>
      <c r="C14" s="77">
        <v>9424</v>
      </c>
      <c r="D14" s="77">
        <v>9424</v>
      </c>
      <c r="E14" s="77"/>
      <c r="F14" s="77">
        <v>9424</v>
      </c>
      <c r="G14" s="77"/>
      <c r="H14" s="77"/>
      <c r="I14" s="77"/>
      <c r="J14" s="77"/>
      <c r="K14" s="77"/>
      <c r="L14" s="77"/>
      <c r="M14" s="77"/>
      <c r="N14" s="77"/>
      <c r="O14" s="77"/>
    </row>
    <row r="15" ht="21" customHeight="1" spans="1:15">
      <c r="A15" s="179" t="s">
        <v>114</v>
      </c>
      <c r="B15" s="179" t="s">
        <v>115</v>
      </c>
      <c r="C15" s="77">
        <v>5682638.81</v>
      </c>
      <c r="D15" s="77">
        <v>5682638.81</v>
      </c>
      <c r="E15" s="77">
        <v>4405933</v>
      </c>
      <c r="F15" s="77">
        <v>1276705.81</v>
      </c>
      <c r="G15" s="77"/>
      <c r="H15" s="77"/>
      <c r="I15" s="77"/>
      <c r="J15" s="77"/>
      <c r="K15" s="77"/>
      <c r="L15" s="77"/>
      <c r="M15" s="77"/>
      <c r="N15" s="77"/>
      <c r="O15" s="77"/>
    </row>
    <row r="16" ht="21" customHeight="1" spans="1:15">
      <c r="A16" s="180" t="s">
        <v>116</v>
      </c>
      <c r="B16" s="180" t="s">
        <v>103</v>
      </c>
      <c r="C16" s="77">
        <v>5455703.31</v>
      </c>
      <c r="D16" s="77">
        <v>5455703.31</v>
      </c>
      <c r="E16" s="77">
        <v>4285945</v>
      </c>
      <c r="F16" s="77">
        <v>1169758.31</v>
      </c>
      <c r="G16" s="77"/>
      <c r="H16" s="77"/>
      <c r="I16" s="77"/>
      <c r="J16" s="77"/>
      <c r="K16" s="77"/>
      <c r="L16" s="77"/>
      <c r="M16" s="77"/>
      <c r="N16" s="77"/>
      <c r="O16" s="77"/>
    </row>
    <row r="17" ht="21" customHeight="1" spans="1:15">
      <c r="A17" s="180" t="s">
        <v>117</v>
      </c>
      <c r="B17" s="180" t="s">
        <v>109</v>
      </c>
      <c r="C17" s="77">
        <v>119988</v>
      </c>
      <c r="D17" s="77">
        <v>119988</v>
      </c>
      <c r="E17" s="77">
        <v>119988</v>
      </c>
      <c r="F17" s="77"/>
      <c r="G17" s="77"/>
      <c r="H17" s="77"/>
      <c r="I17" s="77"/>
      <c r="J17" s="77"/>
      <c r="K17" s="77"/>
      <c r="L17" s="77"/>
      <c r="M17" s="77"/>
      <c r="N17" s="77"/>
      <c r="O17" s="77"/>
    </row>
    <row r="18" ht="21" customHeight="1" spans="1:15">
      <c r="A18" s="180" t="s">
        <v>118</v>
      </c>
      <c r="B18" s="180" t="s">
        <v>119</v>
      </c>
      <c r="C18" s="77">
        <v>106947.5</v>
      </c>
      <c r="D18" s="77">
        <v>106947.5</v>
      </c>
      <c r="E18" s="77"/>
      <c r="F18" s="77">
        <v>106947.5</v>
      </c>
      <c r="G18" s="77"/>
      <c r="H18" s="77"/>
      <c r="I18" s="77"/>
      <c r="J18" s="77"/>
      <c r="K18" s="77"/>
      <c r="L18" s="77"/>
      <c r="M18" s="77"/>
      <c r="N18" s="77"/>
      <c r="O18" s="77"/>
    </row>
    <row r="19" ht="21" customHeight="1" spans="1:15">
      <c r="A19" s="179" t="s">
        <v>120</v>
      </c>
      <c r="B19" s="179" t="s">
        <v>121</v>
      </c>
      <c r="C19" s="77">
        <v>19049</v>
      </c>
      <c r="D19" s="77">
        <v>19049</v>
      </c>
      <c r="E19" s="77"/>
      <c r="F19" s="77">
        <v>19049</v>
      </c>
      <c r="G19" s="77"/>
      <c r="H19" s="77"/>
      <c r="I19" s="77"/>
      <c r="J19" s="77"/>
      <c r="K19" s="77"/>
      <c r="L19" s="77"/>
      <c r="M19" s="77"/>
      <c r="N19" s="77"/>
      <c r="O19" s="77"/>
    </row>
    <row r="20" ht="21" customHeight="1" spans="1:15">
      <c r="A20" s="180" t="s">
        <v>122</v>
      </c>
      <c r="B20" s="180" t="s">
        <v>123</v>
      </c>
      <c r="C20" s="77">
        <v>19049</v>
      </c>
      <c r="D20" s="77">
        <v>19049</v>
      </c>
      <c r="E20" s="77"/>
      <c r="F20" s="77">
        <v>19049</v>
      </c>
      <c r="G20" s="77"/>
      <c r="H20" s="77"/>
      <c r="I20" s="77"/>
      <c r="J20" s="77"/>
      <c r="K20" s="77"/>
      <c r="L20" s="77"/>
      <c r="M20" s="77"/>
      <c r="N20" s="77"/>
      <c r="O20" s="77"/>
    </row>
    <row r="21" ht="21" customHeight="1" spans="1:15">
      <c r="A21" s="179" t="s">
        <v>124</v>
      </c>
      <c r="B21" s="179" t="s">
        <v>125</v>
      </c>
      <c r="C21" s="77">
        <v>7759.82</v>
      </c>
      <c r="D21" s="77">
        <v>7759.82</v>
      </c>
      <c r="E21" s="77"/>
      <c r="F21" s="77">
        <v>7759.82</v>
      </c>
      <c r="G21" s="77"/>
      <c r="H21" s="77"/>
      <c r="I21" s="77"/>
      <c r="J21" s="77"/>
      <c r="K21" s="77"/>
      <c r="L21" s="77"/>
      <c r="M21" s="77"/>
      <c r="N21" s="77"/>
      <c r="O21" s="77"/>
    </row>
    <row r="22" ht="21" customHeight="1" spans="1:15">
      <c r="A22" s="180" t="s">
        <v>126</v>
      </c>
      <c r="B22" s="180" t="s">
        <v>127</v>
      </c>
      <c r="C22" s="77">
        <v>7759.82</v>
      </c>
      <c r="D22" s="77">
        <v>7759.82</v>
      </c>
      <c r="E22" s="77"/>
      <c r="F22" s="77">
        <v>7759.82</v>
      </c>
      <c r="G22" s="77"/>
      <c r="H22" s="77"/>
      <c r="I22" s="77"/>
      <c r="J22" s="77"/>
      <c r="K22" s="77"/>
      <c r="L22" s="77"/>
      <c r="M22" s="77"/>
      <c r="N22" s="77"/>
      <c r="O22" s="77"/>
    </row>
    <row r="23" ht="21" customHeight="1" spans="1:15">
      <c r="A23" s="179" t="s">
        <v>128</v>
      </c>
      <c r="B23" s="179" t="s">
        <v>129</v>
      </c>
      <c r="C23" s="77">
        <v>2300</v>
      </c>
      <c r="D23" s="77">
        <v>2300</v>
      </c>
      <c r="E23" s="77"/>
      <c r="F23" s="77">
        <v>2300</v>
      </c>
      <c r="G23" s="77"/>
      <c r="H23" s="77"/>
      <c r="I23" s="77"/>
      <c r="J23" s="77"/>
      <c r="K23" s="77"/>
      <c r="L23" s="77"/>
      <c r="M23" s="77"/>
      <c r="N23" s="77"/>
      <c r="O23" s="77"/>
    </row>
    <row r="24" ht="21" customHeight="1" spans="1:15">
      <c r="A24" s="180" t="s">
        <v>130</v>
      </c>
      <c r="B24" s="180" t="s">
        <v>103</v>
      </c>
      <c r="C24" s="77">
        <v>2300</v>
      </c>
      <c r="D24" s="77">
        <v>2300</v>
      </c>
      <c r="E24" s="77"/>
      <c r="F24" s="77">
        <v>2300</v>
      </c>
      <c r="G24" s="77"/>
      <c r="H24" s="77"/>
      <c r="I24" s="77"/>
      <c r="J24" s="77"/>
      <c r="K24" s="77"/>
      <c r="L24" s="77"/>
      <c r="M24" s="77"/>
      <c r="N24" s="77"/>
      <c r="O24" s="77"/>
    </row>
    <row r="25" ht="21" customHeight="1" spans="1:15">
      <c r="A25" s="179" t="s">
        <v>131</v>
      </c>
      <c r="B25" s="179" t="s">
        <v>132</v>
      </c>
      <c r="C25" s="77">
        <v>80000</v>
      </c>
      <c r="D25" s="77">
        <v>80000</v>
      </c>
      <c r="E25" s="77">
        <v>80000</v>
      </c>
      <c r="F25" s="77"/>
      <c r="G25" s="77"/>
      <c r="H25" s="77"/>
      <c r="I25" s="77"/>
      <c r="J25" s="77"/>
      <c r="K25" s="77"/>
      <c r="L25" s="77"/>
      <c r="M25" s="77"/>
      <c r="N25" s="77"/>
      <c r="O25" s="77"/>
    </row>
    <row r="26" ht="21" customHeight="1" spans="1:15">
      <c r="A26" s="180" t="s">
        <v>133</v>
      </c>
      <c r="B26" s="180" t="s">
        <v>103</v>
      </c>
      <c r="C26" s="77">
        <v>80000</v>
      </c>
      <c r="D26" s="77">
        <v>80000</v>
      </c>
      <c r="E26" s="77">
        <v>80000</v>
      </c>
      <c r="F26" s="77"/>
      <c r="G26" s="77"/>
      <c r="H26" s="77"/>
      <c r="I26" s="77"/>
      <c r="J26" s="77"/>
      <c r="K26" s="77"/>
      <c r="L26" s="77"/>
      <c r="M26" s="77"/>
      <c r="N26" s="77"/>
      <c r="O26" s="77"/>
    </row>
    <row r="27" ht="21" customHeight="1" spans="1:15">
      <c r="A27" s="179" t="s">
        <v>134</v>
      </c>
      <c r="B27" s="179" t="s">
        <v>135</v>
      </c>
      <c r="C27" s="77">
        <v>30000</v>
      </c>
      <c r="D27" s="77">
        <v>30000</v>
      </c>
      <c r="E27" s="77"/>
      <c r="F27" s="77">
        <v>30000</v>
      </c>
      <c r="G27" s="77"/>
      <c r="H27" s="77"/>
      <c r="I27" s="77"/>
      <c r="J27" s="77"/>
      <c r="K27" s="77"/>
      <c r="L27" s="77"/>
      <c r="M27" s="77"/>
      <c r="N27" s="77"/>
      <c r="O27" s="77"/>
    </row>
    <row r="28" ht="21" customHeight="1" spans="1:15">
      <c r="A28" s="180" t="s">
        <v>136</v>
      </c>
      <c r="B28" s="180" t="s">
        <v>137</v>
      </c>
      <c r="C28" s="77">
        <v>30000</v>
      </c>
      <c r="D28" s="77">
        <v>30000</v>
      </c>
      <c r="E28" s="77"/>
      <c r="F28" s="77">
        <v>30000</v>
      </c>
      <c r="G28" s="77"/>
      <c r="H28" s="77"/>
      <c r="I28" s="77"/>
      <c r="J28" s="77"/>
      <c r="K28" s="77"/>
      <c r="L28" s="77"/>
      <c r="M28" s="77"/>
      <c r="N28" s="77"/>
      <c r="O28" s="77"/>
    </row>
    <row r="29" ht="21" customHeight="1" spans="1:15">
      <c r="A29" s="179" t="s">
        <v>138</v>
      </c>
      <c r="B29" s="179" t="s">
        <v>139</v>
      </c>
      <c r="C29" s="77">
        <v>10000</v>
      </c>
      <c r="D29" s="77">
        <v>10000</v>
      </c>
      <c r="E29" s="77"/>
      <c r="F29" s="77">
        <v>10000</v>
      </c>
      <c r="G29" s="77"/>
      <c r="H29" s="77"/>
      <c r="I29" s="77"/>
      <c r="J29" s="77"/>
      <c r="K29" s="77"/>
      <c r="L29" s="77"/>
      <c r="M29" s="77"/>
      <c r="N29" s="77"/>
      <c r="O29" s="77"/>
    </row>
    <row r="30" ht="21" customHeight="1" spans="1:15">
      <c r="A30" s="180" t="s">
        <v>140</v>
      </c>
      <c r="B30" s="180" t="s">
        <v>141</v>
      </c>
      <c r="C30" s="77">
        <v>10000</v>
      </c>
      <c r="D30" s="77">
        <v>10000</v>
      </c>
      <c r="E30" s="77"/>
      <c r="F30" s="77">
        <v>10000</v>
      </c>
      <c r="G30" s="77"/>
      <c r="H30" s="77"/>
      <c r="I30" s="77"/>
      <c r="J30" s="77"/>
      <c r="K30" s="77"/>
      <c r="L30" s="77"/>
      <c r="M30" s="77"/>
      <c r="N30" s="77"/>
      <c r="O30" s="77"/>
    </row>
    <row r="31" ht="21" customHeight="1" spans="1:15">
      <c r="A31" s="179" t="s">
        <v>142</v>
      </c>
      <c r="B31" s="179" t="s">
        <v>143</v>
      </c>
      <c r="C31" s="77">
        <v>5211000</v>
      </c>
      <c r="D31" s="77">
        <v>5211000</v>
      </c>
      <c r="E31" s="77">
        <v>5171000</v>
      </c>
      <c r="F31" s="77">
        <v>40000</v>
      </c>
      <c r="G31" s="77"/>
      <c r="H31" s="77"/>
      <c r="I31" s="77"/>
      <c r="J31" s="77"/>
      <c r="K31" s="77"/>
      <c r="L31" s="77"/>
      <c r="M31" s="77"/>
      <c r="N31" s="77"/>
      <c r="O31" s="77"/>
    </row>
    <row r="32" ht="21" customHeight="1" spans="1:15">
      <c r="A32" s="180" t="s">
        <v>144</v>
      </c>
      <c r="B32" s="180" t="s">
        <v>145</v>
      </c>
      <c r="C32" s="77">
        <v>5211000</v>
      </c>
      <c r="D32" s="77">
        <v>5211000</v>
      </c>
      <c r="E32" s="77">
        <v>5171000</v>
      </c>
      <c r="F32" s="77">
        <v>40000</v>
      </c>
      <c r="G32" s="77"/>
      <c r="H32" s="77"/>
      <c r="I32" s="77"/>
      <c r="J32" s="77"/>
      <c r="K32" s="77"/>
      <c r="L32" s="77"/>
      <c r="M32" s="77"/>
      <c r="N32" s="77"/>
      <c r="O32" s="77"/>
    </row>
    <row r="33" ht="21" customHeight="1" spans="1:15">
      <c r="A33" s="55" t="s">
        <v>146</v>
      </c>
      <c r="B33" s="55" t="s">
        <v>147</v>
      </c>
      <c r="C33" s="77">
        <v>10000</v>
      </c>
      <c r="D33" s="77">
        <v>10000</v>
      </c>
      <c r="E33" s="77">
        <v>10000</v>
      </c>
      <c r="F33" s="77"/>
      <c r="G33" s="77"/>
      <c r="H33" s="77"/>
      <c r="I33" s="77"/>
      <c r="J33" s="77"/>
      <c r="K33" s="77"/>
      <c r="L33" s="77"/>
      <c r="M33" s="77"/>
      <c r="N33" s="77"/>
      <c r="O33" s="77"/>
    </row>
    <row r="34" ht="21" customHeight="1" spans="1:15">
      <c r="A34" s="179" t="s">
        <v>148</v>
      </c>
      <c r="B34" s="179" t="s">
        <v>149</v>
      </c>
      <c r="C34" s="77">
        <v>10000</v>
      </c>
      <c r="D34" s="77">
        <v>10000</v>
      </c>
      <c r="E34" s="77">
        <v>10000</v>
      </c>
      <c r="F34" s="77"/>
      <c r="G34" s="77"/>
      <c r="H34" s="77"/>
      <c r="I34" s="77"/>
      <c r="J34" s="77"/>
      <c r="K34" s="77"/>
      <c r="L34" s="77"/>
      <c r="M34" s="77"/>
      <c r="N34" s="77"/>
      <c r="O34" s="77"/>
    </row>
    <row r="35" ht="21" customHeight="1" spans="1:15">
      <c r="A35" s="180" t="s">
        <v>150</v>
      </c>
      <c r="B35" s="180" t="s">
        <v>151</v>
      </c>
      <c r="C35" s="77">
        <v>10000</v>
      </c>
      <c r="D35" s="77">
        <v>10000</v>
      </c>
      <c r="E35" s="77">
        <v>10000</v>
      </c>
      <c r="F35" s="77"/>
      <c r="G35" s="77"/>
      <c r="H35" s="77"/>
      <c r="I35" s="77"/>
      <c r="J35" s="77"/>
      <c r="K35" s="77"/>
      <c r="L35" s="77"/>
      <c r="M35" s="77"/>
      <c r="N35" s="77"/>
      <c r="O35" s="77"/>
    </row>
    <row r="36" ht="21" customHeight="1" spans="1:15">
      <c r="A36" s="55" t="s">
        <v>152</v>
      </c>
      <c r="B36" s="55" t="s">
        <v>153</v>
      </c>
      <c r="C36" s="77">
        <v>34800</v>
      </c>
      <c r="D36" s="77">
        <v>34800</v>
      </c>
      <c r="E36" s="77"/>
      <c r="F36" s="77">
        <v>34800</v>
      </c>
      <c r="G36" s="77"/>
      <c r="H36" s="77"/>
      <c r="I36" s="77"/>
      <c r="J36" s="77"/>
      <c r="K36" s="77"/>
      <c r="L36" s="77"/>
      <c r="M36" s="77"/>
      <c r="N36" s="77"/>
      <c r="O36" s="77"/>
    </row>
    <row r="37" ht="21" customHeight="1" spans="1:15">
      <c r="A37" s="179" t="s">
        <v>154</v>
      </c>
      <c r="B37" s="179" t="s">
        <v>155</v>
      </c>
      <c r="C37" s="77">
        <v>34800</v>
      </c>
      <c r="D37" s="77">
        <v>34800</v>
      </c>
      <c r="E37" s="77"/>
      <c r="F37" s="77">
        <v>34800</v>
      </c>
      <c r="G37" s="77"/>
      <c r="H37" s="77"/>
      <c r="I37" s="77"/>
      <c r="J37" s="77"/>
      <c r="K37" s="77"/>
      <c r="L37" s="77"/>
      <c r="M37" s="77"/>
      <c r="N37" s="77"/>
      <c r="O37" s="77"/>
    </row>
    <row r="38" ht="21" customHeight="1" spans="1:15">
      <c r="A38" s="180" t="s">
        <v>156</v>
      </c>
      <c r="B38" s="180" t="s">
        <v>155</v>
      </c>
      <c r="C38" s="77">
        <v>34800</v>
      </c>
      <c r="D38" s="77">
        <v>34800</v>
      </c>
      <c r="E38" s="77"/>
      <c r="F38" s="77">
        <v>34800</v>
      </c>
      <c r="G38" s="77"/>
      <c r="H38" s="77"/>
      <c r="I38" s="77"/>
      <c r="J38" s="77"/>
      <c r="K38" s="77"/>
      <c r="L38" s="77"/>
      <c r="M38" s="77"/>
      <c r="N38" s="77"/>
      <c r="O38" s="77"/>
    </row>
    <row r="39" ht="21" customHeight="1" spans="1:15">
      <c r="A39" s="55" t="s">
        <v>157</v>
      </c>
      <c r="B39" s="55" t="s">
        <v>158</v>
      </c>
      <c r="C39" s="77">
        <v>25000</v>
      </c>
      <c r="D39" s="77">
        <v>25000</v>
      </c>
      <c r="E39" s="77"/>
      <c r="F39" s="77">
        <v>25000</v>
      </c>
      <c r="G39" s="77"/>
      <c r="H39" s="77"/>
      <c r="I39" s="77"/>
      <c r="J39" s="77"/>
      <c r="K39" s="77"/>
      <c r="L39" s="77"/>
      <c r="M39" s="77"/>
      <c r="N39" s="77"/>
      <c r="O39" s="77"/>
    </row>
    <row r="40" ht="21" customHeight="1" spans="1:15">
      <c r="A40" s="179" t="s">
        <v>159</v>
      </c>
      <c r="B40" s="179" t="s">
        <v>160</v>
      </c>
      <c r="C40" s="77">
        <v>25000</v>
      </c>
      <c r="D40" s="77">
        <v>25000</v>
      </c>
      <c r="E40" s="77"/>
      <c r="F40" s="77">
        <v>25000</v>
      </c>
      <c r="G40" s="77"/>
      <c r="H40" s="77"/>
      <c r="I40" s="77"/>
      <c r="J40" s="77"/>
      <c r="K40" s="77"/>
      <c r="L40" s="77"/>
      <c r="M40" s="77"/>
      <c r="N40" s="77"/>
      <c r="O40" s="77"/>
    </row>
    <row r="41" ht="21" customHeight="1" spans="1:15">
      <c r="A41" s="180" t="s">
        <v>161</v>
      </c>
      <c r="B41" s="180" t="s">
        <v>162</v>
      </c>
      <c r="C41" s="77">
        <v>25000</v>
      </c>
      <c r="D41" s="77">
        <v>25000</v>
      </c>
      <c r="E41" s="77"/>
      <c r="F41" s="77">
        <v>25000</v>
      </c>
      <c r="G41" s="77"/>
      <c r="H41" s="77"/>
      <c r="I41" s="77"/>
      <c r="J41" s="77"/>
      <c r="K41" s="77"/>
      <c r="L41" s="77"/>
      <c r="M41" s="77"/>
      <c r="N41" s="77"/>
      <c r="O41" s="77"/>
    </row>
    <row r="42" ht="21" customHeight="1" spans="1:15">
      <c r="A42" s="55" t="s">
        <v>163</v>
      </c>
      <c r="B42" s="55" t="s">
        <v>164</v>
      </c>
      <c r="C42" s="77">
        <v>837967.73</v>
      </c>
      <c r="D42" s="77">
        <v>837967.73</v>
      </c>
      <c r="E42" s="77">
        <v>469368</v>
      </c>
      <c r="F42" s="77">
        <v>368599.73</v>
      </c>
      <c r="G42" s="77"/>
      <c r="H42" s="77"/>
      <c r="I42" s="77"/>
      <c r="J42" s="77"/>
      <c r="K42" s="77"/>
      <c r="L42" s="77"/>
      <c r="M42" s="77"/>
      <c r="N42" s="77"/>
      <c r="O42" s="77"/>
    </row>
    <row r="43" ht="21" customHeight="1" spans="1:15">
      <c r="A43" s="179" t="s">
        <v>165</v>
      </c>
      <c r="B43" s="179" t="s">
        <v>166</v>
      </c>
      <c r="C43" s="77">
        <v>815967.73</v>
      </c>
      <c r="D43" s="77">
        <v>815967.73</v>
      </c>
      <c r="E43" s="77">
        <v>469368</v>
      </c>
      <c r="F43" s="77">
        <v>346599.73</v>
      </c>
      <c r="G43" s="77"/>
      <c r="H43" s="77"/>
      <c r="I43" s="77"/>
      <c r="J43" s="77"/>
      <c r="K43" s="77"/>
      <c r="L43" s="77"/>
      <c r="M43" s="77"/>
      <c r="N43" s="77"/>
      <c r="O43" s="77"/>
    </row>
    <row r="44" ht="21" customHeight="1" spans="1:15">
      <c r="A44" s="180" t="s">
        <v>167</v>
      </c>
      <c r="B44" s="180" t="s">
        <v>168</v>
      </c>
      <c r="C44" s="77">
        <v>469368</v>
      </c>
      <c r="D44" s="77">
        <v>469368</v>
      </c>
      <c r="E44" s="77">
        <v>469368</v>
      </c>
      <c r="F44" s="77"/>
      <c r="G44" s="77"/>
      <c r="H44" s="77"/>
      <c r="I44" s="77"/>
      <c r="J44" s="77"/>
      <c r="K44" s="77"/>
      <c r="L44" s="77"/>
      <c r="M44" s="77"/>
      <c r="N44" s="77"/>
      <c r="O44" s="77"/>
    </row>
    <row r="45" ht="21" customHeight="1" spans="1:15">
      <c r="A45" s="180" t="s">
        <v>169</v>
      </c>
      <c r="B45" s="180" t="s">
        <v>170</v>
      </c>
      <c r="C45" s="77">
        <v>346599.73</v>
      </c>
      <c r="D45" s="77">
        <v>346599.73</v>
      </c>
      <c r="E45" s="77"/>
      <c r="F45" s="77">
        <v>346599.73</v>
      </c>
      <c r="G45" s="77"/>
      <c r="H45" s="77"/>
      <c r="I45" s="77"/>
      <c r="J45" s="77"/>
      <c r="K45" s="77"/>
      <c r="L45" s="77"/>
      <c r="M45" s="77"/>
      <c r="N45" s="77"/>
      <c r="O45" s="77"/>
    </row>
    <row r="46" ht="21" customHeight="1" spans="1:15">
      <c r="A46" s="179" t="s">
        <v>171</v>
      </c>
      <c r="B46" s="179" t="s">
        <v>172</v>
      </c>
      <c r="C46" s="77">
        <v>8000</v>
      </c>
      <c r="D46" s="77">
        <v>8000</v>
      </c>
      <c r="E46" s="77"/>
      <c r="F46" s="77">
        <v>8000</v>
      </c>
      <c r="G46" s="77"/>
      <c r="H46" s="77"/>
      <c r="I46" s="77"/>
      <c r="J46" s="77"/>
      <c r="K46" s="77"/>
      <c r="L46" s="77"/>
      <c r="M46" s="77"/>
      <c r="N46" s="77"/>
      <c r="O46" s="77"/>
    </row>
    <row r="47" s="170" customFormat="1" ht="21" customHeight="1" spans="1:15">
      <c r="A47" s="181" t="s">
        <v>173</v>
      </c>
      <c r="B47" s="181" t="s">
        <v>174</v>
      </c>
      <c r="C47" s="182">
        <v>8000</v>
      </c>
      <c r="D47" s="182">
        <v>8000</v>
      </c>
      <c r="E47" s="182"/>
      <c r="F47" s="182">
        <v>8000</v>
      </c>
      <c r="G47" s="182"/>
      <c r="H47" s="182"/>
      <c r="I47" s="182"/>
      <c r="J47" s="182"/>
      <c r="K47" s="182"/>
      <c r="L47" s="182"/>
      <c r="M47" s="182"/>
      <c r="N47" s="182"/>
      <c r="O47" s="182"/>
    </row>
    <row r="48" ht="21" customHeight="1" spans="1:15">
      <c r="A48" s="179" t="s">
        <v>175</v>
      </c>
      <c r="B48" s="179" t="s">
        <v>176</v>
      </c>
      <c r="C48" s="77">
        <v>14000</v>
      </c>
      <c r="D48" s="77">
        <v>14000</v>
      </c>
      <c r="E48" s="77"/>
      <c r="F48" s="77">
        <v>14000</v>
      </c>
      <c r="G48" s="77"/>
      <c r="H48" s="77"/>
      <c r="I48" s="77"/>
      <c r="J48" s="77"/>
      <c r="K48" s="77"/>
      <c r="L48" s="77"/>
      <c r="M48" s="77"/>
      <c r="N48" s="77"/>
      <c r="O48" s="77"/>
    </row>
    <row r="49" ht="21" customHeight="1" spans="1:15">
      <c r="A49" s="180" t="s">
        <v>177</v>
      </c>
      <c r="B49" s="180" t="s">
        <v>176</v>
      </c>
      <c r="C49" s="77">
        <v>14000</v>
      </c>
      <c r="D49" s="77">
        <v>14000</v>
      </c>
      <c r="E49" s="77"/>
      <c r="F49" s="77">
        <v>14000</v>
      </c>
      <c r="G49" s="77"/>
      <c r="H49" s="77"/>
      <c r="I49" s="77"/>
      <c r="J49" s="77"/>
      <c r="K49" s="77"/>
      <c r="L49" s="77"/>
      <c r="M49" s="77"/>
      <c r="N49" s="77"/>
      <c r="O49" s="77"/>
    </row>
    <row r="50" ht="21" customHeight="1" spans="1:15">
      <c r="A50" s="55" t="s">
        <v>178</v>
      </c>
      <c r="B50" s="55" t="s">
        <v>179</v>
      </c>
      <c r="C50" s="77">
        <v>2532590.89</v>
      </c>
      <c r="D50" s="77">
        <v>2532590.89</v>
      </c>
      <c r="E50" s="77">
        <v>1988660.52</v>
      </c>
      <c r="F50" s="77">
        <v>543930.37</v>
      </c>
      <c r="G50" s="77"/>
      <c r="H50" s="77"/>
      <c r="I50" s="77"/>
      <c r="J50" s="77"/>
      <c r="K50" s="77"/>
      <c r="L50" s="77"/>
      <c r="M50" s="77"/>
      <c r="N50" s="77"/>
      <c r="O50" s="77"/>
    </row>
    <row r="51" ht="21" customHeight="1" spans="1:15">
      <c r="A51" s="179" t="s">
        <v>180</v>
      </c>
      <c r="B51" s="179" t="s">
        <v>181</v>
      </c>
      <c r="C51" s="77">
        <v>75000</v>
      </c>
      <c r="D51" s="77">
        <v>75000</v>
      </c>
      <c r="E51" s="77"/>
      <c r="F51" s="77">
        <v>75000</v>
      </c>
      <c r="G51" s="77"/>
      <c r="H51" s="77"/>
      <c r="I51" s="77"/>
      <c r="J51" s="77"/>
      <c r="K51" s="77"/>
      <c r="L51" s="77"/>
      <c r="M51" s="77"/>
      <c r="N51" s="77"/>
      <c r="O51" s="77"/>
    </row>
    <row r="52" ht="21" customHeight="1" spans="1:15">
      <c r="A52" s="180" t="s">
        <v>182</v>
      </c>
      <c r="B52" s="180" t="s">
        <v>183</v>
      </c>
      <c r="C52" s="77">
        <v>75000</v>
      </c>
      <c r="D52" s="77">
        <v>75000</v>
      </c>
      <c r="E52" s="77"/>
      <c r="F52" s="77">
        <v>75000</v>
      </c>
      <c r="G52" s="77"/>
      <c r="H52" s="77"/>
      <c r="I52" s="77"/>
      <c r="J52" s="77"/>
      <c r="K52" s="77"/>
      <c r="L52" s="77"/>
      <c r="M52" s="77"/>
      <c r="N52" s="77"/>
      <c r="O52" s="77"/>
    </row>
    <row r="53" ht="21" customHeight="1" spans="1:15">
      <c r="A53" s="179" t="s">
        <v>184</v>
      </c>
      <c r="B53" s="179" t="s">
        <v>185</v>
      </c>
      <c r="C53" s="77">
        <v>1963688.52</v>
      </c>
      <c r="D53" s="77">
        <v>1963688.52</v>
      </c>
      <c r="E53" s="77">
        <v>1963688.52</v>
      </c>
      <c r="F53" s="77"/>
      <c r="G53" s="77"/>
      <c r="H53" s="77"/>
      <c r="I53" s="77"/>
      <c r="J53" s="77"/>
      <c r="K53" s="77"/>
      <c r="L53" s="77"/>
      <c r="M53" s="77"/>
      <c r="N53" s="77"/>
      <c r="O53" s="77"/>
    </row>
    <row r="54" ht="21" customHeight="1" spans="1:15">
      <c r="A54" s="180" t="s">
        <v>186</v>
      </c>
      <c r="B54" s="180" t="s">
        <v>187</v>
      </c>
      <c r="C54" s="77">
        <v>1544243.52</v>
      </c>
      <c r="D54" s="77">
        <v>1544243.52</v>
      </c>
      <c r="E54" s="77">
        <v>1544243.52</v>
      </c>
      <c r="F54" s="77"/>
      <c r="G54" s="77"/>
      <c r="H54" s="77"/>
      <c r="I54" s="77"/>
      <c r="J54" s="77"/>
      <c r="K54" s="77"/>
      <c r="L54" s="77"/>
      <c r="M54" s="77"/>
      <c r="N54" s="77"/>
      <c r="O54" s="77"/>
    </row>
    <row r="55" ht="21" customHeight="1" spans="1:15">
      <c r="A55" s="180" t="s">
        <v>188</v>
      </c>
      <c r="B55" s="180" t="s">
        <v>189</v>
      </c>
      <c r="C55" s="77">
        <v>403845</v>
      </c>
      <c r="D55" s="77">
        <v>403845</v>
      </c>
      <c r="E55" s="77">
        <v>403845</v>
      </c>
      <c r="F55" s="77"/>
      <c r="G55" s="77"/>
      <c r="H55" s="77"/>
      <c r="I55" s="77"/>
      <c r="J55" s="77"/>
      <c r="K55" s="77"/>
      <c r="L55" s="77"/>
      <c r="M55" s="77"/>
      <c r="N55" s="77"/>
      <c r="O55" s="77"/>
    </row>
    <row r="56" ht="21" customHeight="1" spans="1:15">
      <c r="A56" s="180" t="s">
        <v>190</v>
      </c>
      <c r="B56" s="180" t="s">
        <v>191</v>
      </c>
      <c r="C56" s="77">
        <v>15600</v>
      </c>
      <c r="D56" s="77">
        <v>15600</v>
      </c>
      <c r="E56" s="77">
        <v>15600</v>
      </c>
      <c r="F56" s="77"/>
      <c r="G56" s="77"/>
      <c r="H56" s="77"/>
      <c r="I56" s="77"/>
      <c r="J56" s="77"/>
      <c r="K56" s="77"/>
      <c r="L56" s="77"/>
      <c r="M56" s="77"/>
      <c r="N56" s="77"/>
      <c r="O56" s="77"/>
    </row>
    <row r="57" ht="21" customHeight="1" spans="1:15">
      <c r="A57" s="179" t="s">
        <v>192</v>
      </c>
      <c r="B57" s="179" t="s">
        <v>193</v>
      </c>
      <c r="C57" s="77">
        <v>60400</v>
      </c>
      <c r="D57" s="77">
        <v>60400</v>
      </c>
      <c r="E57" s="77"/>
      <c r="F57" s="77">
        <v>60400</v>
      </c>
      <c r="G57" s="77"/>
      <c r="H57" s="77"/>
      <c r="I57" s="77"/>
      <c r="J57" s="77"/>
      <c r="K57" s="77"/>
      <c r="L57" s="77"/>
      <c r="M57" s="77"/>
      <c r="N57" s="77"/>
      <c r="O57" s="77"/>
    </row>
    <row r="58" ht="21" customHeight="1" spans="1:15">
      <c r="A58" s="180" t="s">
        <v>194</v>
      </c>
      <c r="B58" s="180" t="s">
        <v>195</v>
      </c>
      <c r="C58" s="77">
        <v>60400</v>
      </c>
      <c r="D58" s="77">
        <v>60400</v>
      </c>
      <c r="E58" s="77"/>
      <c r="F58" s="77">
        <v>60400</v>
      </c>
      <c r="G58" s="77"/>
      <c r="H58" s="77"/>
      <c r="I58" s="77"/>
      <c r="J58" s="77"/>
      <c r="K58" s="77"/>
      <c r="L58" s="77"/>
      <c r="M58" s="77"/>
      <c r="N58" s="77"/>
      <c r="O58" s="77"/>
    </row>
    <row r="59" ht="21" customHeight="1" spans="1:15">
      <c r="A59" s="179" t="s">
        <v>196</v>
      </c>
      <c r="B59" s="179" t="s">
        <v>197</v>
      </c>
      <c r="C59" s="77">
        <v>24972</v>
      </c>
      <c r="D59" s="77">
        <v>24972</v>
      </c>
      <c r="E59" s="77">
        <v>24972</v>
      </c>
      <c r="F59" s="77"/>
      <c r="G59" s="77"/>
      <c r="H59" s="77"/>
      <c r="I59" s="77"/>
      <c r="J59" s="77"/>
      <c r="K59" s="77"/>
      <c r="L59" s="77"/>
      <c r="M59" s="77"/>
      <c r="N59" s="77"/>
      <c r="O59" s="77"/>
    </row>
    <row r="60" ht="21" customHeight="1" spans="1:15">
      <c r="A60" s="180" t="s">
        <v>198</v>
      </c>
      <c r="B60" s="180" t="s">
        <v>199</v>
      </c>
      <c r="C60" s="77">
        <v>24972</v>
      </c>
      <c r="D60" s="77">
        <v>24972</v>
      </c>
      <c r="E60" s="77">
        <v>24972</v>
      </c>
      <c r="F60" s="77"/>
      <c r="G60" s="77"/>
      <c r="H60" s="77"/>
      <c r="I60" s="77"/>
      <c r="J60" s="77"/>
      <c r="K60" s="77"/>
      <c r="L60" s="77"/>
      <c r="M60" s="77"/>
      <c r="N60" s="77"/>
      <c r="O60" s="77"/>
    </row>
    <row r="61" ht="21" customHeight="1" spans="1:15">
      <c r="A61" s="179" t="s">
        <v>200</v>
      </c>
      <c r="B61" s="179" t="s">
        <v>201</v>
      </c>
      <c r="C61" s="77">
        <v>238430.37</v>
      </c>
      <c r="D61" s="77">
        <v>238430.37</v>
      </c>
      <c r="E61" s="77"/>
      <c r="F61" s="77">
        <v>238430.37</v>
      </c>
      <c r="G61" s="77"/>
      <c r="H61" s="77"/>
      <c r="I61" s="77"/>
      <c r="J61" s="77"/>
      <c r="K61" s="77"/>
      <c r="L61" s="77"/>
      <c r="M61" s="77"/>
      <c r="N61" s="77"/>
      <c r="O61" s="77"/>
    </row>
    <row r="62" ht="21" customHeight="1" spans="1:15">
      <c r="A62" s="180" t="s">
        <v>202</v>
      </c>
      <c r="B62" s="180" t="s">
        <v>203</v>
      </c>
      <c r="C62" s="77">
        <v>238430.37</v>
      </c>
      <c r="D62" s="77">
        <v>238430.37</v>
      </c>
      <c r="E62" s="77"/>
      <c r="F62" s="77">
        <v>238430.37</v>
      </c>
      <c r="G62" s="77"/>
      <c r="H62" s="77"/>
      <c r="I62" s="77"/>
      <c r="J62" s="77"/>
      <c r="K62" s="77"/>
      <c r="L62" s="77"/>
      <c r="M62" s="77"/>
      <c r="N62" s="77"/>
      <c r="O62" s="77"/>
    </row>
    <row r="63" ht="21" customHeight="1" spans="1:15">
      <c r="A63" s="179" t="s">
        <v>204</v>
      </c>
      <c r="B63" s="179" t="s">
        <v>205</v>
      </c>
      <c r="C63" s="77">
        <v>170100</v>
      </c>
      <c r="D63" s="77">
        <v>170100</v>
      </c>
      <c r="E63" s="77"/>
      <c r="F63" s="77">
        <v>170100</v>
      </c>
      <c r="G63" s="77"/>
      <c r="H63" s="77"/>
      <c r="I63" s="77"/>
      <c r="J63" s="77"/>
      <c r="K63" s="77"/>
      <c r="L63" s="77"/>
      <c r="M63" s="77"/>
      <c r="N63" s="77"/>
      <c r="O63" s="77"/>
    </row>
    <row r="64" ht="21" customHeight="1" spans="1:15">
      <c r="A64" s="180" t="s">
        <v>206</v>
      </c>
      <c r="B64" s="180" t="s">
        <v>207</v>
      </c>
      <c r="C64" s="77">
        <v>170100</v>
      </c>
      <c r="D64" s="77">
        <v>170100</v>
      </c>
      <c r="E64" s="77"/>
      <c r="F64" s="77">
        <v>170100</v>
      </c>
      <c r="G64" s="77"/>
      <c r="H64" s="77"/>
      <c r="I64" s="77"/>
      <c r="J64" s="77"/>
      <c r="K64" s="77"/>
      <c r="L64" s="77"/>
      <c r="M64" s="77"/>
      <c r="N64" s="77"/>
      <c r="O64" s="77"/>
    </row>
    <row r="65" ht="21" customHeight="1" spans="1:15">
      <c r="A65" s="55" t="s">
        <v>208</v>
      </c>
      <c r="B65" s="55" t="s">
        <v>209</v>
      </c>
      <c r="C65" s="77">
        <v>1543859.43</v>
      </c>
      <c r="D65" s="77">
        <v>1543859.43</v>
      </c>
      <c r="E65" s="77">
        <v>1543859.43</v>
      </c>
      <c r="F65" s="77"/>
      <c r="G65" s="77"/>
      <c r="H65" s="77"/>
      <c r="I65" s="77"/>
      <c r="J65" s="77"/>
      <c r="K65" s="77"/>
      <c r="L65" s="77"/>
      <c r="M65" s="77"/>
      <c r="N65" s="77"/>
      <c r="O65" s="77"/>
    </row>
    <row r="66" ht="21" customHeight="1" spans="1:15">
      <c r="A66" s="179" t="s">
        <v>210</v>
      </c>
      <c r="B66" s="179" t="s">
        <v>211</v>
      </c>
      <c r="C66" s="77">
        <v>1543859.43</v>
      </c>
      <c r="D66" s="77">
        <v>1543859.43</v>
      </c>
      <c r="E66" s="77">
        <v>1543859.43</v>
      </c>
      <c r="F66" s="77"/>
      <c r="G66" s="77"/>
      <c r="H66" s="77"/>
      <c r="I66" s="77"/>
      <c r="J66" s="77"/>
      <c r="K66" s="77"/>
      <c r="L66" s="77"/>
      <c r="M66" s="77"/>
      <c r="N66" s="77"/>
      <c r="O66" s="77"/>
    </row>
    <row r="67" ht="21" customHeight="1" spans="1:15">
      <c r="A67" s="180" t="s">
        <v>212</v>
      </c>
      <c r="B67" s="180" t="s">
        <v>213</v>
      </c>
      <c r="C67" s="77">
        <v>262339.41</v>
      </c>
      <c r="D67" s="77">
        <v>262339.41</v>
      </c>
      <c r="E67" s="77">
        <v>262339.41</v>
      </c>
      <c r="F67" s="77"/>
      <c r="G67" s="77"/>
      <c r="H67" s="77"/>
      <c r="I67" s="77"/>
      <c r="J67" s="77"/>
      <c r="K67" s="77"/>
      <c r="L67" s="77"/>
      <c r="M67" s="77"/>
      <c r="N67" s="77"/>
      <c r="O67" s="77"/>
    </row>
    <row r="68" ht="21" customHeight="1" spans="1:15">
      <c r="A68" s="180" t="s">
        <v>214</v>
      </c>
      <c r="B68" s="180" t="s">
        <v>215</v>
      </c>
      <c r="C68" s="77">
        <v>654313.67</v>
      </c>
      <c r="D68" s="77">
        <v>654313.67</v>
      </c>
      <c r="E68" s="77">
        <v>654313.67</v>
      </c>
      <c r="F68" s="77"/>
      <c r="G68" s="77"/>
      <c r="H68" s="77"/>
      <c r="I68" s="77"/>
      <c r="J68" s="77"/>
      <c r="K68" s="77"/>
      <c r="L68" s="77"/>
      <c r="M68" s="77"/>
      <c r="N68" s="77"/>
      <c r="O68" s="77"/>
    </row>
    <row r="69" ht="21" customHeight="1" spans="1:15">
      <c r="A69" s="180" t="s">
        <v>216</v>
      </c>
      <c r="B69" s="180" t="s">
        <v>217</v>
      </c>
      <c r="C69" s="77">
        <v>574956.1</v>
      </c>
      <c r="D69" s="77">
        <v>574956.1</v>
      </c>
      <c r="E69" s="77">
        <v>574956.1</v>
      </c>
      <c r="F69" s="77"/>
      <c r="G69" s="77"/>
      <c r="H69" s="77"/>
      <c r="I69" s="77"/>
      <c r="J69" s="77"/>
      <c r="K69" s="77"/>
      <c r="L69" s="77"/>
      <c r="M69" s="77"/>
      <c r="N69" s="77"/>
      <c r="O69" s="77"/>
    </row>
    <row r="70" ht="21" customHeight="1" spans="1:15">
      <c r="A70" s="180" t="s">
        <v>218</v>
      </c>
      <c r="B70" s="180" t="s">
        <v>219</v>
      </c>
      <c r="C70" s="77">
        <v>52250.25</v>
      </c>
      <c r="D70" s="77">
        <v>52250.25</v>
      </c>
      <c r="E70" s="77">
        <v>52250.25</v>
      </c>
      <c r="F70" s="77"/>
      <c r="G70" s="77"/>
      <c r="H70" s="77"/>
      <c r="I70" s="77"/>
      <c r="J70" s="77"/>
      <c r="K70" s="77"/>
      <c r="L70" s="77"/>
      <c r="M70" s="77"/>
      <c r="N70" s="77"/>
      <c r="O70" s="77"/>
    </row>
    <row r="71" ht="21" customHeight="1" spans="1:15">
      <c r="A71" s="55" t="s">
        <v>220</v>
      </c>
      <c r="B71" s="55" t="s">
        <v>221</v>
      </c>
      <c r="C71" s="77">
        <v>5000</v>
      </c>
      <c r="D71" s="77">
        <v>5000</v>
      </c>
      <c r="E71" s="77">
        <v>5000</v>
      </c>
      <c r="F71" s="77"/>
      <c r="G71" s="77"/>
      <c r="H71" s="77"/>
      <c r="I71" s="77"/>
      <c r="J71" s="77"/>
      <c r="K71" s="77"/>
      <c r="L71" s="77"/>
      <c r="M71" s="77"/>
      <c r="N71" s="77"/>
      <c r="O71" s="77"/>
    </row>
    <row r="72" ht="21" customHeight="1" spans="1:15">
      <c r="A72" s="179" t="s">
        <v>222</v>
      </c>
      <c r="B72" s="179" t="s">
        <v>223</v>
      </c>
      <c r="C72" s="77">
        <v>5000</v>
      </c>
      <c r="D72" s="77">
        <v>5000</v>
      </c>
      <c r="E72" s="77">
        <v>5000</v>
      </c>
      <c r="F72" s="77"/>
      <c r="G72" s="77"/>
      <c r="H72" s="77"/>
      <c r="I72" s="77"/>
      <c r="J72" s="77"/>
      <c r="K72" s="77"/>
      <c r="L72" s="77"/>
      <c r="M72" s="77"/>
      <c r="N72" s="77"/>
      <c r="O72" s="77"/>
    </row>
    <row r="73" ht="21" customHeight="1" spans="1:15">
      <c r="A73" s="180" t="s">
        <v>224</v>
      </c>
      <c r="B73" s="180" t="s">
        <v>225</v>
      </c>
      <c r="C73" s="77">
        <v>5000</v>
      </c>
      <c r="D73" s="77">
        <v>5000</v>
      </c>
      <c r="E73" s="77">
        <v>5000</v>
      </c>
      <c r="F73" s="77"/>
      <c r="G73" s="77"/>
      <c r="H73" s="77"/>
      <c r="I73" s="77"/>
      <c r="J73" s="77"/>
      <c r="K73" s="77"/>
      <c r="L73" s="77"/>
      <c r="M73" s="77"/>
      <c r="N73" s="77"/>
      <c r="O73" s="77"/>
    </row>
    <row r="74" ht="21" customHeight="1" spans="1:15">
      <c r="A74" s="55" t="s">
        <v>226</v>
      </c>
      <c r="B74" s="55" t="s">
        <v>227</v>
      </c>
      <c r="C74" s="77">
        <v>2943442.9</v>
      </c>
      <c r="D74" s="77">
        <v>2595475</v>
      </c>
      <c r="E74" s="77">
        <v>2394475</v>
      </c>
      <c r="F74" s="77">
        <v>201000</v>
      </c>
      <c r="G74" s="77">
        <v>347967.9</v>
      </c>
      <c r="H74" s="77"/>
      <c r="I74" s="77"/>
      <c r="J74" s="77"/>
      <c r="K74" s="77"/>
      <c r="L74" s="77"/>
      <c r="M74" s="77"/>
      <c r="N74" s="77"/>
      <c r="O74" s="77"/>
    </row>
    <row r="75" ht="21" customHeight="1" spans="1:15">
      <c r="A75" s="179" t="s">
        <v>228</v>
      </c>
      <c r="B75" s="179" t="s">
        <v>229</v>
      </c>
      <c r="C75" s="77">
        <v>2395475</v>
      </c>
      <c r="D75" s="77">
        <v>2395475</v>
      </c>
      <c r="E75" s="77">
        <v>2394475</v>
      </c>
      <c r="F75" s="77">
        <v>1000</v>
      </c>
      <c r="G75" s="77"/>
      <c r="H75" s="77"/>
      <c r="I75" s="77"/>
      <c r="J75" s="77"/>
      <c r="K75" s="77"/>
      <c r="L75" s="77"/>
      <c r="M75" s="77"/>
      <c r="N75" s="77"/>
      <c r="O75" s="77"/>
    </row>
    <row r="76" ht="21" customHeight="1" spans="1:15">
      <c r="A76" s="180" t="s">
        <v>230</v>
      </c>
      <c r="B76" s="180" t="s">
        <v>103</v>
      </c>
      <c r="C76" s="77">
        <v>2139475</v>
      </c>
      <c r="D76" s="77">
        <v>2139475</v>
      </c>
      <c r="E76" s="77">
        <v>2139475</v>
      </c>
      <c r="F76" s="77"/>
      <c r="G76" s="77"/>
      <c r="H76" s="77"/>
      <c r="I76" s="77"/>
      <c r="J76" s="77"/>
      <c r="K76" s="77"/>
      <c r="L76" s="77"/>
      <c r="M76" s="77"/>
      <c r="N76" s="77"/>
      <c r="O76" s="77"/>
    </row>
    <row r="77" ht="21" customHeight="1" spans="1:15">
      <c r="A77" s="180" t="s">
        <v>231</v>
      </c>
      <c r="B77" s="180" t="s">
        <v>232</v>
      </c>
      <c r="C77" s="77">
        <v>256000</v>
      </c>
      <c r="D77" s="77">
        <v>256000</v>
      </c>
      <c r="E77" s="77">
        <v>255000</v>
      </c>
      <c r="F77" s="77">
        <v>1000</v>
      </c>
      <c r="G77" s="77"/>
      <c r="H77" s="77"/>
      <c r="I77" s="77"/>
      <c r="J77" s="77"/>
      <c r="K77" s="77"/>
      <c r="L77" s="77"/>
      <c r="M77" s="77"/>
      <c r="N77" s="77"/>
      <c r="O77" s="77"/>
    </row>
    <row r="78" ht="21" customHeight="1" spans="1:15">
      <c r="A78" s="179" t="s">
        <v>233</v>
      </c>
      <c r="B78" s="179" t="s">
        <v>234</v>
      </c>
      <c r="C78" s="77">
        <v>347967.9</v>
      </c>
      <c r="D78" s="77"/>
      <c r="E78" s="77"/>
      <c r="F78" s="77"/>
      <c r="G78" s="77">
        <v>347967.9</v>
      </c>
      <c r="H78" s="77"/>
      <c r="I78" s="77"/>
      <c r="J78" s="77"/>
      <c r="K78" s="77"/>
      <c r="L78" s="77"/>
      <c r="M78" s="77"/>
      <c r="N78" s="77"/>
      <c r="O78" s="77"/>
    </row>
    <row r="79" ht="21" customHeight="1" spans="1:15">
      <c r="A79" s="180" t="s">
        <v>235</v>
      </c>
      <c r="B79" s="180" t="s">
        <v>236</v>
      </c>
      <c r="C79" s="77">
        <v>239800</v>
      </c>
      <c r="D79" s="77"/>
      <c r="E79" s="77"/>
      <c r="F79" s="77"/>
      <c r="G79" s="77">
        <v>239800</v>
      </c>
      <c r="H79" s="77"/>
      <c r="I79" s="77"/>
      <c r="J79" s="77"/>
      <c r="K79" s="77"/>
      <c r="L79" s="77"/>
      <c r="M79" s="77"/>
      <c r="N79" s="77"/>
      <c r="O79" s="77"/>
    </row>
    <row r="80" ht="21" customHeight="1" spans="1:15">
      <c r="A80" s="180" t="s">
        <v>237</v>
      </c>
      <c r="B80" s="180" t="s">
        <v>238</v>
      </c>
      <c r="C80" s="77">
        <v>108167.9</v>
      </c>
      <c r="D80" s="77"/>
      <c r="E80" s="77"/>
      <c r="F80" s="77"/>
      <c r="G80" s="77">
        <v>108167.9</v>
      </c>
      <c r="H80" s="77"/>
      <c r="I80" s="77"/>
      <c r="J80" s="77"/>
      <c r="K80" s="77"/>
      <c r="L80" s="77"/>
      <c r="M80" s="77"/>
      <c r="N80" s="77"/>
      <c r="O80" s="77"/>
    </row>
    <row r="81" ht="21" customHeight="1" spans="1:15">
      <c r="A81" s="179" t="s">
        <v>239</v>
      </c>
      <c r="B81" s="179" t="s">
        <v>240</v>
      </c>
      <c r="C81" s="77">
        <v>200000</v>
      </c>
      <c r="D81" s="77">
        <v>200000</v>
      </c>
      <c r="E81" s="77"/>
      <c r="F81" s="77">
        <v>200000</v>
      </c>
      <c r="G81" s="77"/>
      <c r="H81" s="77"/>
      <c r="I81" s="77"/>
      <c r="J81" s="77"/>
      <c r="K81" s="77"/>
      <c r="L81" s="77"/>
      <c r="M81" s="77"/>
      <c r="N81" s="77"/>
      <c r="O81" s="77"/>
    </row>
    <row r="82" ht="21" customHeight="1" spans="1:15">
      <c r="A82" s="180" t="s">
        <v>241</v>
      </c>
      <c r="B82" s="180" t="s">
        <v>240</v>
      </c>
      <c r="C82" s="77">
        <v>200000</v>
      </c>
      <c r="D82" s="77">
        <v>200000</v>
      </c>
      <c r="E82" s="77"/>
      <c r="F82" s="77">
        <v>200000</v>
      </c>
      <c r="G82" s="77"/>
      <c r="H82" s="77"/>
      <c r="I82" s="77"/>
      <c r="J82" s="77"/>
      <c r="K82" s="77"/>
      <c r="L82" s="77"/>
      <c r="M82" s="77"/>
      <c r="N82" s="77"/>
      <c r="O82" s="77"/>
    </row>
    <row r="83" ht="21" customHeight="1" spans="1:15">
      <c r="A83" s="55" t="s">
        <v>242</v>
      </c>
      <c r="B83" s="55" t="s">
        <v>243</v>
      </c>
      <c r="C83" s="77">
        <v>9346507</v>
      </c>
      <c r="D83" s="77">
        <v>9346507</v>
      </c>
      <c r="E83" s="77">
        <v>4740157</v>
      </c>
      <c r="F83" s="77">
        <v>4606350</v>
      </c>
      <c r="G83" s="77"/>
      <c r="H83" s="77"/>
      <c r="I83" s="77"/>
      <c r="J83" s="77"/>
      <c r="K83" s="77"/>
      <c r="L83" s="77"/>
      <c r="M83" s="77"/>
      <c r="N83" s="77"/>
      <c r="O83" s="77"/>
    </row>
    <row r="84" ht="21" customHeight="1" spans="1:15">
      <c r="A84" s="179" t="s">
        <v>244</v>
      </c>
      <c r="B84" s="179" t="s">
        <v>245</v>
      </c>
      <c r="C84" s="77">
        <v>6320407</v>
      </c>
      <c r="D84" s="77">
        <v>6320407</v>
      </c>
      <c r="E84" s="77">
        <v>4640157</v>
      </c>
      <c r="F84" s="77">
        <v>1680250</v>
      </c>
      <c r="G84" s="77"/>
      <c r="H84" s="77"/>
      <c r="I84" s="77"/>
      <c r="J84" s="77"/>
      <c r="K84" s="77"/>
      <c r="L84" s="77"/>
      <c r="M84" s="77"/>
      <c r="N84" s="77"/>
      <c r="O84" s="77"/>
    </row>
    <row r="85" ht="21" customHeight="1" spans="1:15">
      <c r="A85" s="180" t="s">
        <v>246</v>
      </c>
      <c r="B85" s="180" t="s">
        <v>109</v>
      </c>
      <c r="C85" s="77">
        <v>4640157</v>
      </c>
      <c r="D85" s="77">
        <v>4640157</v>
      </c>
      <c r="E85" s="77">
        <v>4640157</v>
      </c>
      <c r="F85" s="77"/>
      <c r="G85" s="77"/>
      <c r="H85" s="77"/>
      <c r="I85" s="77"/>
      <c r="J85" s="77"/>
      <c r="K85" s="77"/>
      <c r="L85" s="77"/>
      <c r="M85" s="77"/>
      <c r="N85" s="77"/>
      <c r="O85" s="77"/>
    </row>
    <row r="86" ht="21" customHeight="1" spans="1:15">
      <c r="A86" s="180" t="s">
        <v>247</v>
      </c>
      <c r="B86" s="180" t="s">
        <v>248</v>
      </c>
      <c r="C86" s="77">
        <v>9600</v>
      </c>
      <c r="D86" s="77">
        <v>9600</v>
      </c>
      <c r="E86" s="77"/>
      <c r="F86" s="77">
        <v>9600</v>
      </c>
      <c r="G86" s="77"/>
      <c r="H86" s="77"/>
      <c r="I86" s="77"/>
      <c r="J86" s="77"/>
      <c r="K86" s="77"/>
      <c r="L86" s="77"/>
      <c r="M86" s="77"/>
      <c r="N86" s="77"/>
      <c r="O86" s="77"/>
    </row>
    <row r="87" ht="21" customHeight="1" spans="1:15">
      <c r="A87" s="180" t="s">
        <v>249</v>
      </c>
      <c r="B87" s="180" t="s">
        <v>250</v>
      </c>
      <c r="C87" s="77">
        <v>95869</v>
      </c>
      <c r="D87" s="77">
        <v>95869</v>
      </c>
      <c r="E87" s="77"/>
      <c r="F87" s="77">
        <v>95869</v>
      </c>
      <c r="G87" s="77"/>
      <c r="H87" s="77"/>
      <c r="I87" s="77"/>
      <c r="J87" s="77"/>
      <c r="K87" s="77"/>
      <c r="L87" s="77"/>
      <c r="M87" s="77"/>
      <c r="N87" s="77"/>
      <c r="O87" s="77"/>
    </row>
    <row r="88" ht="21" customHeight="1" spans="1:15">
      <c r="A88" s="180" t="s">
        <v>251</v>
      </c>
      <c r="B88" s="180" t="s">
        <v>252</v>
      </c>
      <c r="C88" s="77">
        <v>1392726</v>
      </c>
      <c r="D88" s="77">
        <v>1392726</v>
      </c>
      <c r="E88" s="77"/>
      <c r="F88" s="77">
        <v>1392726</v>
      </c>
      <c r="G88" s="77"/>
      <c r="H88" s="77"/>
      <c r="I88" s="77"/>
      <c r="J88" s="77"/>
      <c r="K88" s="77"/>
      <c r="L88" s="77"/>
      <c r="M88" s="77"/>
      <c r="N88" s="77"/>
      <c r="O88" s="77"/>
    </row>
    <row r="89" ht="21" customHeight="1" spans="1:15">
      <c r="A89" s="180" t="s">
        <v>253</v>
      </c>
      <c r="B89" s="180" t="s">
        <v>254</v>
      </c>
      <c r="C89" s="77">
        <v>182055</v>
      </c>
      <c r="D89" s="77">
        <v>182055</v>
      </c>
      <c r="E89" s="77"/>
      <c r="F89" s="77">
        <v>182055</v>
      </c>
      <c r="G89" s="77"/>
      <c r="H89" s="77"/>
      <c r="I89" s="77"/>
      <c r="J89" s="77"/>
      <c r="K89" s="77"/>
      <c r="L89" s="77"/>
      <c r="M89" s="77"/>
      <c r="N89" s="77"/>
      <c r="O89" s="77"/>
    </row>
    <row r="90" ht="21" customHeight="1" spans="1:15">
      <c r="A90" s="179" t="s">
        <v>255</v>
      </c>
      <c r="B90" s="179" t="s">
        <v>256</v>
      </c>
      <c r="C90" s="77">
        <v>100000</v>
      </c>
      <c r="D90" s="77">
        <v>100000</v>
      </c>
      <c r="E90" s="77">
        <v>100000</v>
      </c>
      <c r="F90" s="77"/>
      <c r="G90" s="77"/>
      <c r="H90" s="77"/>
      <c r="I90" s="77"/>
      <c r="J90" s="77"/>
      <c r="K90" s="77"/>
      <c r="L90" s="77"/>
      <c r="M90" s="77"/>
      <c r="N90" s="77"/>
      <c r="O90" s="77"/>
    </row>
    <row r="91" ht="21" customHeight="1" spans="1:15">
      <c r="A91" s="180" t="s">
        <v>257</v>
      </c>
      <c r="B91" s="180" t="s">
        <v>258</v>
      </c>
      <c r="C91" s="77">
        <v>100000</v>
      </c>
      <c r="D91" s="77">
        <v>100000</v>
      </c>
      <c r="E91" s="77">
        <v>100000</v>
      </c>
      <c r="F91" s="77"/>
      <c r="G91" s="77"/>
      <c r="H91" s="77"/>
      <c r="I91" s="77"/>
      <c r="J91" s="77"/>
      <c r="K91" s="77"/>
      <c r="L91" s="77"/>
      <c r="M91" s="77"/>
      <c r="N91" s="77"/>
      <c r="O91" s="77"/>
    </row>
    <row r="92" ht="21" customHeight="1" spans="1:15">
      <c r="A92" s="179" t="s">
        <v>259</v>
      </c>
      <c r="B92" s="179" t="s">
        <v>260</v>
      </c>
      <c r="C92" s="77">
        <v>573100</v>
      </c>
      <c r="D92" s="77">
        <v>573100</v>
      </c>
      <c r="E92" s="77"/>
      <c r="F92" s="77">
        <v>573100</v>
      </c>
      <c r="G92" s="77"/>
      <c r="H92" s="77"/>
      <c r="I92" s="77"/>
      <c r="J92" s="77"/>
      <c r="K92" s="77"/>
      <c r="L92" s="77"/>
      <c r="M92" s="77"/>
      <c r="N92" s="77"/>
      <c r="O92" s="77"/>
    </row>
    <row r="93" ht="21" customHeight="1" spans="1:15">
      <c r="A93" s="180" t="s">
        <v>261</v>
      </c>
      <c r="B93" s="180" t="s">
        <v>262</v>
      </c>
      <c r="C93" s="77">
        <v>204100</v>
      </c>
      <c r="D93" s="77">
        <v>204100</v>
      </c>
      <c r="E93" s="77"/>
      <c r="F93" s="77">
        <v>204100</v>
      </c>
      <c r="G93" s="77"/>
      <c r="H93" s="77"/>
      <c r="I93" s="77"/>
      <c r="J93" s="77"/>
      <c r="K93" s="77"/>
      <c r="L93" s="77"/>
      <c r="M93" s="77"/>
      <c r="N93" s="77"/>
      <c r="O93" s="77"/>
    </row>
    <row r="94" ht="21" customHeight="1" spans="1:15">
      <c r="A94" s="180" t="s">
        <v>263</v>
      </c>
      <c r="B94" s="180" t="s">
        <v>264</v>
      </c>
      <c r="C94" s="77">
        <v>299000</v>
      </c>
      <c r="D94" s="77">
        <v>299000</v>
      </c>
      <c r="E94" s="77"/>
      <c r="F94" s="77">
        <v>299000</v>
      </c>
      <c r="G94" s="77"/>
      <c r="H94" s="77"/>
      <c r="I94" s="77"/>
      <c r="J94" s="77"/>
      <c r="K94" s="77"/>
      <c r="L94" s="77"/>
      <c r="M94" s="77"/>
      <c r="N94" s="77"/>
      <c r="O94" s="77"/>
    </row>
    <row r="95" ht="21" customHeight="1" spans="1:15">
      <c r="A95" s="180" t="s">
        <v>265</v>
      </c>
      <c r="B95" s="180" t="s">
        <v>266</v>
      </c>
      <c r="C95" s="77">
        <v>70000</v>
      </c>
      <c r="D95" s="77">
        <v>70000</v>
      </c>
      <c r="E95" s="77"/>
      <c r="F95" s="77">
        <v>70000</v>
      </c>
      <c r="G95" s="77"/>
      <c r="H95" s="77"/>
      <c r="I95" s="77"/>
      <c r="J95" s="77"/>
      <c r="K95" s="77"/>
      <c r="L95" s="77"/>
      <c r="M95" s="77"/>
      <c r="N95" s="77"/>
      <c r="O95" s="77"/>
    </row>
    <row r="96" ht="21" customHeight="1" spans="1:15">
      <c r="A96" s="179" t="s">
        <v>267</v>
      </c>
      <c r="B96" s="179" t="s">
        <v>268</v>
      </c>
      <c r="C96" s="77">
        <v>1413000</v>
      </c>
      <c r="D96" s="77">
        <v>1413000</v>
      </c>
      <c r="E96" s="77"/>
      <c r="F96" s="77">
        <v>1413000</v>
      </c>
      <c r="G96" s="77"/>
      <c r="H96" s="77"/>
      <c r="I96" s="77"/>
      <c r="J96" s="77"/>
      <c r="K96" s="77"/>
      <c r="L96" s="77"/>
      <c r="M96" s="77"/>
      <c r="N96" s="77"/>
      <c r="O96" s="77"/>
    </row>
    <row r="97" ht="21" customHeight="1" spans="1:15">
      <c r="A97" s="180" t="s">
        <v>269</v>
      </c>
      <c r="B97" s="180" t="s">
        <v>270</v>
      </c>
      <c r="C97" s="77">
        <v>10000</v>
      </c>
      <c r="D97" s="77">
        <v>10000</v>
      </c>
      <c r="E97" s="77"/>
      <c r="F97" s="77">
        <v>10000</v>
      </c>
      <c r="G97" s="77"/>
      <c r="H97" s="77"/>
      <c r="I97" s="77"/>
      <c r="J97" s="77"/>
      <c r="K97" s="77"/>
      <c r="L97" s="77"/>
      <c r="M97" s="77"/>
      <c r="N97" s="77"/>
      <c r="O97" s="77"/>
    </row>
    <row r="98" ht="21" customHeight="1" spans="1:15">
      <c r="A98" s="180" t="s">
        <v>271</v>
      </c>
      <c r="B98" s="180" t="s">
        <v>272</v>
      </c>
      <c r="C98" s="77">
        <v>1300000</v>
      </c>
      <c r="D98" s="77">
        <v>1300000</v>
      </c>
      <c r="E98" s="77"/>
      <c r="F98" s="77">
        <v>1300000</v>
      </c>
      <c r="G98" s="77"/>
      <c r="H98" s="77"/>
      <c r="I98" s="77"/>
      <c r="J98" s="77"/>
      <c r="K98" s="77"/>
      <c r="L98" s="77"/>
      <c r="M98" s="77"/>
      <c r="N98" s="77"/>
      <c r="O98" s="77"/>
    </row>
    <row r="99" ht="21" customHeight="1" spans="1:15">
      <c r="A99" s="180" t="s">
        <v>273</v>
      </c>
      <c r="B99" s="180" t="s">
        <v>274</v>
      </c>
      <c r="C99" s="77">
        <v>103000</v>
      </c>
      <c r="D99" s="77">
        <v>103000</v>
      </c>
      <c r="E99" s="77"/>
      <c r="F99" s="77">
        <v>103000</v>
      </c>
      <c r="G99" s="77"/>
      <c r="H99" s="77"/>
      <c r="I99" s="77"/>
      <c r="J99" s="77"/>
      <c r="K99" s="77"/>
      <c r="L99" s="77"/>
      <c r="M99" s="77"/>
      <c r="N99" s="77"/>
      <c r="O99" s="77"/>
    </row>
    <row r="100" ht="21" customHeight="1" spans="1:15">
      <c r="A100" s="179" t="s">
        <v>275</v>
      </c>
      <c r="B100" s="179" t="s">
        <v>276</v>
      </c>
      <c r="C100" s="77">
        <v>932000</v>
      </c>
      <c r="D100" s="77">
        <v>932000</v>
      </c>
      <c r="E100" s="77"/>
      <c r="F100" s="77">
        <v>932000</v>
      </c>
      <c r="G100" s="77"/>
      <c r="H100" s="77"/>
      <c r="I100" s="77"/>
      <c r="J100" s="77"/>
      <c r="K100" s="77"/>
      <c r="L100" s="77"/>
      <c r="M100" s="77"/>
      <c r="N100" s="77"/>
      <c r="O100" s="77"/>
    </row>
    <row r="101" ht="21" customHeight="1" spans="1:15">
      <c r="A101" s="180" t="s">
        <v>277</v>
      </c>
      <c r="B101" s="180" t="s">
        <v>278</v>
      </c>
      <c r="C101" s="77">
        <v>932000</v>
      </c>
      <c r="D101" s="77">
        <v>932000</v>
      </c>
      <c r="E101" s="77"/>
      <c r="F101" s="77">
        <v>932000</v>
      </c>
      <c r="G101" s="77"/>
      <c r="H101" s="77"/>
      <c r="I101" s="77"/>
      <c r="J101" s="77"/>
      <c r="K101" s="77"/>
      <c r="L101" s="77"/>
      <c r="M101" s="77"/>
      <c r="N101" s="77"/>
      <c r="O101" s="77"/>
    </row>
    <row r="102" ht="21" customHeight="1" spans="1:15">
      <c r="A102" s="179" t="s">
        <v>279</v>
      </c>
      <c r="B102" s="179" t="s">
        <v>280</v>
      </c>
      <c r="C102" s="77">
        <v>8000</v>
      </c>
      <c r="D102" s="77">
        <v>8000</v>
      </c>
      <c r="E102" s="77"/>
      <c r="F102" s="77">
        <v>8000</v>
      </c>
      <c r="G102" s="77"/>
      <c r="H102" s="77"/>
      <c r="I102" s="77"/>
      <c r="J102" s="77"/>
      <c r="K102" s="77"/>
      <c r="L102" s="77"/>
      <c r="M102" s="77"/>
      <c r="N102" s="77"/>
      <c r="O102" s="77"/>
    </row>
    <row r="103" ht="21" customHeight="1" spans="1:15">
      <c r="A103" s="180" t="s">
        <v>281</v>
      </c>
      <c r="B103" s="180" t="s">
        <v>282</v>
      </c>
      <c r="C103" s="77">
        <v>8000</v>
      </c>
      <c r="D103" s="77">
        <v>8000</v>
      </c>
      <c r="E103" s="77"/>
      <c r="F103" s="77">
        <v>8000</v>
      </c>
      <c r="G103" s="77"/>
      <c r="H103" s="77"/>
      <c r="I103" s="77"/>
      <c r="J103" s="77"/>
      <c r="K103" s="77"/>
      <c r="L103" s="77"/>
      <c r="M103" s="77"/>
      <c r="N103" s="77"/>
      <c r="O103" s="77"/>
    </row>
    <row r="104" ht="21" customHeight="1" spans="1:15">
      <c r="A104" s="55" t="s">
        <v>283</v>
      </c>
      <c r="B104" s="55" t="s">
        <v>284</v>
      </c>
      <c r="C104" s="77">
        <v>56800</v>
      </c>
      <c r="D104" s="77">
        <v>56800</v>
      </c>
      <c r="E104" s="77">
        <v>16800</v>
      </c>
      <c r="F104" s="77">
        <v>40000</v>
      </c>
      <c r="G104" s="77"/>
      <c r="H104" s="77"/>
      <c r="I104" s="77"/>
      <c r="J104" s="77"/>
      <c r="K104" s="77"/>
      <c r="L104" s="77"/>
      <c r="M104" s="77"/>
      <c r="N104" s="77"/>
      <c r="O104" s="77"/>
    </row>
    <row r="105" ht="21" customHeight="1" spans="1:15">
      <c r="A105" s="179" t="s">
        <v>285</v>
      </c>
      <c r="B105" s="179" t="s">
        <v>286</v>
      </c>
      <c r="C105" s="77">
        <v>56800</v>
      </c>
      <c r="D105" s="77">
        <v>56800</v>
      </c>
      <c r="E105" s="77">
        <v>16800</v>
      </c>
      <c r="F105" s="77">
        <v>40000</v>
      </c>
      <c r="G105" s="77"/>
      <c r="H105" s="77"/>
      <c r="I105" s="77"/>
      <c r="J105" s="77"/>
      <c r="K105" s="77"/>
      <c r="L105" s="77"/>
      <c r="M105" s="77"/>
      <c r="N105" s="77"/>
      <c r="O105" s="77"/>
    </row>
    <row r="106" ht="21" customHeight="1" spans="1:15">
      <c r="A106" s="180" t="s">
        <v>287</v>
      </c>
      <c r="B106" s="180" t="s">
        <v>288</v>
      </c>
      <c r="C106" s="77">
        <v>56800</v>
      </c>
      <c r="D106" s="77">
        <v>56800</v>
      </c>
      <c r="E106" s="77">
        <v>16800</v>
      </c>
      <c r="F106" s="77">
        <v>40000</v>
      </c>
      <c r="G106" s="77"/>
      <c r="H106" s="77"/>
      <c r="I106" s="77"/>
      <c r="J106" s="77"/>
      <c r="K106" s="77"/>
      <c r="L106" s="77"/>
      <c r="M106" s="77"/>
      <c r="N106" s="77"/>
      <c r="O106" s="77"/>
    </row>
    <row r="107" ht="21" customHeight="1" spans="1:15">
      <c r="A107" s="55" t="s">
        <v>289</v>
      </c>
      <c r="B107" s="55" t="s">
        <v>290</v>
      </c>
      <c r="C107" s="77">
        <v>1158182.64</v>
      </c>
      <c r="D107" s="77">
        <v>1158182.64</v>
      </c>
      <c r="E107" s="77">
        <v>1158182.64</v>
      </c>
      <c r="F107" s="77"/>
      <c r="G107" s="77"/>
      <c r="H107" s="77"/>
      <c r="I107" s="77"/>
      <c r="J107" s="77"/>
      <c r="K107" s="77"/>
      <c r="L107" s="77"/>
      <c r="M107" s="77"/>
      <c r="N107" s="77"/>
      <c r="O107" s="77"/>
    </row>
    <row r="108" ht="21" customHeight="1" spans="1:15">
      <c r="A108" s="179" t="s">
        <v>291</v>
      </c>
      <c r="B108" s="179" t="s">
        <v>292</v>
      </c>
      <c r="C108" s="77">
        <v>1158182.64</v>
      </c>
      <c r="D108" s="77">
        <v>1158182.64</v>
      </c>
      <c r="E108" s="77">
        <v>1158182.64</v>
      </c>
      <c r="F108" s="77"/>
      <c r="G108" s="77"/>
      <c r="H108" s="77"/>
      <c r="I108" s="77"/>
      <c r="J108" s="77"/>
      <c r="K108" s="77"/>
      <c r="L108" s="77"/>
      <c r="M108" s="77"/>
      <c r="N108" s="77"/>
      <c r="O108" s="77"/>
    </row>
    <row r="109" ht="21" customHeight="1" spans="1:15">
      <c r="A109" s="180" t="s">
        <v>293</v>
      </c>
      <c r="B109" s="180" t="s">
        <v>294</v>
      </c>
      <c r="C109" s="77">
        <v>1158182.64</v>
      </c>
      <c r="D109" s="77">
        <v>1158182.64</v>
      </c>
      <c r="E109" s="77">
        <v>1158182.64</v>
      </c>
      <c r="F109" s="77"/>
      <c r="G109" s="77"/>
      <c r="H109" s="77"/>
      <c r="I109" s="77"/>
      <c r="J109" s="77"/>
      <c r="K109" s="77"/>
      <c r="L109" s="77"/>
      <c r="M109" s="77"/>
      <c r="N109" s="77"/>
      <c r="O109" s="77"/>
    </row>
    <row r="110" ht="21" customHeight="1" spans="1:15">
      <c r="A110" s="55" t="s">
        <v>295</v>
      </c>
      <c r="B110" s="55" t="s">
        <v>296</v>
      </c>
      <c r="C110" s="77">
        <v>20000</v>
      </c>
      <c r="D110" s="77">
        <v>20000</v>
      </c>
      <c r="E110" s="77">
        <v>20000</v>
      </c>
      <c r="F110" s="77"/>
      <c r="G110" s="77"/>
      <c r="H110" s="77"/>
      <c r="I110" s="77"/>
      <c r="J110" s="77"/>
      <c r="K110" s="77"/>
      <c r="L110" s="77"/>
      <c r="M110" s="77"/>
      <c r="N110" s="77"/>
      <c r="O110" s="77"/>
    </row>
    <row r="111" ht="21" customHeight="1" spans="1:15">
      <c r="A111" s="179" t="s">
        <v>297</v>
      </c>
      <c r="B111" s="179" t="s">
        <v>298</v>
      </c>
      <c r="C111" s="77">
        <v>20000</v>
      </c>
      <c r="D111" s="77">
        <v>20000</v>
      </c>
      <c r="E111" s="77">
        <v>20000</v>
      </c>
      <c r="F111" s="77"/>
      <c r="G111" s="77"/>
      <c r="H111" s="77"/>
      <c r="I111" s="77"/>
      <c r="J111" s="77"/>
      <c r="K111" s="77"/>
      <c r="L111" s="77"/>
      <c r="M111" s="77"/>
      <c r="N111" s="77"/>
      <c r="O111" s="77"/>
    </row>
    <row r="112" ht="21" customHeight="1" spans="1:15">
      <c r="A112" s="180" t="s">
        <v>299</v>
      </c>
      <c r="B112" s="180" t="s">
        <v>300</v>
      </c>
      <c r="C112" s="77">
        <v>20000</v>
      </c>
      <c r="D112" s="77">
        <v>20000</v>
      </c>
      <c r="E112" s="77">
        <v>20000</v>
      </c>
      <c r="F112" s="77"/>
      <c r="G112" s="77"/>
      <c r="H112" s="77"/>
      <c r="I112" s="77"/>
      <c r="J112" s="77"/>
      <c r="K112" s="77"/>
      <c r="L112" s="77"/>
      <c r="M112" s="77"/>
      <c r="N112" s="77"/>
      <c r="O112" s="77"/>
    </row>
    <row r="113" ht="21" customHeight="1" spans="1:15">
      <c r="A113" s="55" t="s">
        <v>301</v>
      </c>
      <c r="B113" s="55" t="s">
        <v>82</v>
      </c>
      <c r="C113" s="77">
        <v>100000</v>
      </c>
      <c r="D113" s="77"/>
      <c r="E113" s="77"/>
      <c r="F113" s="77"/>
      <c r="G113" s="77">
        <v>100000</v>
      </c>
      <c r="H113" s="77"/>
      <c r="I113" s="77"/>
      <c r="J113" s="77"/>
      <c r="K113" s="77"/>
      <c r="L113" s="77"/>
      <c r="M113" s="77"/>
      <c r="N113" s="77"/>
      <c r="O113" s="77"/>
    </row>
    <row r="114" ht="21" customHeight="1" spans="1:15">
      <c r="A114" s="179" t="s">
        <v>302</v>
      </c>
      <c r="B114" s="179" t="s">
        <v>303</v>
      </c>
      <c r="C114" s="77">
        <v>100000</v>
      </c>
      <c r="D114" s="77"/>
      <c r="E114" s="77"/>
      <c r="F114" s="77"/>
      <c r="G114" s="77">
        <v>100000</v>
      </c>
      <c r="H114" s="77"/>
      <c r="I114" s="77"/>
      <c r="J114" s="77"/>
      <c r="K114" s="77"/>
      <c r="L114" s="77"/>
      <c r="M114" s="77"/>
      <c r="N114" s="77"/>
      <c r="O114" s="77"/>
    </row>
    <row r="115" ht="21" customHeight="1" spans="1:15">
      <c r="A115" s="180" t="s">
        <v>304</v>
      </c>
      <c r="B115" s="180" t="s">
        <v>305</v>
      </c>
      <c r="C115" s="77">
        <v>100000</v>
      </c>
      <c r="D115" s="77"/>
      <c r="E115" s="77"/>
      <c r="F115" s="77"/>
      <c r="G115" s="77">
        <v>100000</v>
      </c>
      <c r="H115" s="77"/>
      <c r="I115" s="77"/>
      <c r="J115" s="77"/>
      <c r="K115" s="77"/>
      <c r="L115" s="77"/>
      <c r="M115" s="77"/>
      <c r="N115" s="77"/>
      <c r="O115" s="77"/>
    </row>
    <row r="116" ht="21" customHeight="1" spans="1:15">
      <c r="A116" s="186" t="s">
        <v>55</v>
      </c>
      <c r="B116" s="34"/>
      <c r="C116" s="77">
        <v>30197971.22</v>
      </c>
      <c r="D116" s="77">
        <v>29750003.32</v>
      </c>
      <c r="E116" s="77">
        <v>22370384.59</v>
      </c>
      <c r="F116" s="77">
        <v>7379618.73</v>
      </c>
      <c r="G116" s="77">
        <v>447967.9</v>
      </c>
      <c r="H116" s="77"/>
      <c r="I116" s="77"/>
      <c r="J116" s="77"/>
      <c r="K116" s="77"/>
      <c r="L116" s="77"/>
      <c r="M116" s="77"/>
      <c r="N116" s="77"/>
      <c r="O116" s="77"/>
    </row>
  </sheetData>
  <mergeCells count="12">
    <mergeCell ref="A1:O1"/>
    <mergeCell ref="A2:O2"/>
    <mergeCell ref="A3:B3"/>
    <mergeCell ref="D4:F4"/>
    <mergeCell ref="J4:O4"/>
    <mergeCell ref="A116:B116"/>
    <mergeCell ref="A4:A5"/>
    <mergeCell ref="B4:B5"/>
    <mergeCell ref="C4:C5"/>
    <mergeCell ref="G4:G5"/>
    <mergeCell ref="H4:H5"/>
    <mergeCell ref="I4:I5"/>
  </mergeCell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D34"/>
  <sheetViews>
    <sheetView showGridLines="0" showZeros="0" workbookViewId="0">
      <selection activeCell="A3" sqref="A3:B3"/>
    </sheetView>
  </sheetViews>
  <sheetFormatPr defaultColWidth="8.575" defaultRowHeight="12.75" customHeight="1" outlineLevelCol="3"/>
  <cols>
    <col min="1" max="4" width="35.575" customWidth="1"/>
  </cols>
  <sheetData>
    <row r="1" ht="15" customHeight="1" spans="1:4">
      <c r="A1" s="41"/>
      <c r="B1" s="45"/>
      <c r="C1" s="45"/>
      <c r="D1" s="45" t="s">
        <v>306</v>
      </c>
    </row>
    <row r="2" ht="41.25" customHeight="1" spans="1:1">
      <c r="A2" s="40" t="str">
        <f>"2025"&amp;"年部门财政拨款收支预算总表"</f>
        <v>2025年部门财政拨款收支预算总表</v>
      </c>
    </row>
    <row r="3" ht="17.25" customHeight="1" spans="1:4">
      <c r="A3" s="43" t="str">
        <f>"单位名称："&amp;"寻甸回族彝族自治县人民政府塘子街道办事处"</f>
        <v>单位名称：寻甸回族彝族自治县人民政府塘子街道办事处</v>
      </c>
      <c r="B3" s="163"/>
      <c r="D3" s="45" t="s">
        <v>1</v>
      </c>
    </row>
    <row r="4" ht="17.25" customHeight="1" spans="1:4">
      <c r="A4" s="164" t="s">
        <v>2</v>
      </c>
      <c r="B4" s="165"/>
      <c r="C4" s="164" t="s">
        <v>3</v>
      </c>
      <c r="D4" s="165"/>
    </row>
    <row r="5" ht="18.75" customHeight="1" spans="1:4">
      <c r="A5" s="164" t="s">
        <v>4</v>
      </c>
      <c r="B5" s="164" t="s">
        <v>5</v>
      </c>
      <c r="C5" s="164" t="s">
        <v>6</v>
      </c>
      <c r="D5" s="164" t="s">
        <v>5</v>
      </c>
    </row>
    <row r="6" ht="16.5" customHeight="1" spans="1:4">
      <c r="A6" s="166" t="s">
        <v>307</v>
      </c>
      <c r="B6" s="77">
        <v>30046907.19</v>
      </c>
      <c r="C6" s="166" t="s">
        <v>308</v>
      </c>
      <c r="D6" s="108">
        <v>30197971.22</v>
      </c>
    </row>
    <row r="7" ht="16.5" customHeight="1" spans="1:4">
      <c r="A7" s="166" t="s">
        <v>309</v>
      </c>
      <c r="B7" s="77">
        <v>29598939.29</v>
      </c>
      <c r="C7" s="166" t="s">
        <v>310</v>
      </c>
      <c r="D7" s="108">
        <v>11583820.63</v>
      </c>
    </row>
    <row r="8" ht="16.5" customHeight="1" spans="1:4">
      <c r="A8" s="166" t="s">
        <v>311</v>
      </c>
      <c r="B8" s="77">
        <v>447967.9</v>
      </c>
      <c r="C8" s="166" t="s">
        <v>312</v>
      </c>
      <c r="D8" s="108"/>
    </row>
    <row r="9" ht="16.5" customHeight="1" spans="1:4">
      <c r="A9" s="166" t="s">
        <v>313</v>
      </c>
      <c r="B9" s="77"/>
      <c r="C9" s="166" t="s">
        <v>314</v>
      </c>
      <c r="D9" s="108">
        <v>10000</v>
      </c>
    </row>
    <row r="10" ht="16.5" customHeight="1" spans="1:4">
      <c r="A10" s="166" t="s">
        <v>315</v>
      </c>
      <c r="B10" s="77">
        <v>151064.03</v>
      </c>
      <c r="C10" s="166" t="s">
        <v>316</v>
      </c>
      <c r="D10" s="108">
        <v>34800</v>
      </c>
    </row>
    <row r="11" ht="16.5" customHeight="1" spans="1:4">
      <c r="A11" s="166" t="s">
        <v>309</v>
      </c>
      <c r="B11" s="77">
        <v>151064.03</v>
      </c>
      <c r="C11" s="166" t="s">
        <v>317</v>
      </c>
      <c r="D11" s="108"/>
    </row>
    <row r="12" ht="16.5" customHeight="1" spans="1:4">
      <c r="A12" s="148" t="s">
        <v>311</v>
      </c>
      <c r="B12" s="77"/>
      <c r="C12" s="67" t="s">
        <v>318</v>
      </c>
      <c r="D12" s="108">
        <v>25000</v>
      </c>
    </row>
    <row r="13" ht="16.5" customHeight="1" spans="1:4">
      <c r="A13" s="148" t="s">
        <v>313</v>
      </c>
      <c r="B13" s="77"/>
      <c r="C13" s="67" t="s">
        <v>319</v>
      </c>
      <c r="D13" s="108">
        <v>837967.73</v>
      </c>
    </row>
    <row r="14" ht="16.5" customHeight="1" spans="1:4">
      <c r="A14" s="167"/>
      <c r="B14" s="77"/>
      <c r="C14" s="67" t="s">
        <v>320</v>
      </c>
      <c r="D14" s="108">
        <v>2532590.89</v>
      </c>
    </row>
    <row r="15" ht="16.5" customHeight="1" spans="1:4">
      <c r="A15" s="167"/>
      <c r="B15" s="77"/>
      <c r="C15" s="67" t="s">
        <v>321</v>
      </c>
      <c r="D15" s="108">
        <v>1543859.43</v>
      </c>
    </row>
    <row r="16" ht="16.5" customHeight="1" spans="1:4">
      <c r="A16" s="167"/>
      <c r="B16" s="77"/>
      <c r="C16" s="67" t="s">
        <v>322</v>
      </c>
      <c r="D16" s="108">
        <v>5000</v>
      </c>
    </row>
    <row r="17" ht="16.5" customHeight="1" spans="1:4">
      <c r="A17" s="167"/>
      <c r="B17" s="77"/>
      <c r="C17" s="67" t="s">
        <v>323</v>
      </c>
      <c r="D17" s="108">
        <v>2943442.9</v>
      </c>
    </row>
    <row r="18" ht="16.5" customHeight="1" spans="1:4">
      <c r="A18" s="167"/>
      <c r="B18" s="77"/>
      <c r="C18" s="67" t="s">
        <v>324</v>
      </c>
      <c r="D18" s="108">
        <v>9346507</v>
      </c>
    </row>
    <row r="19" ht="16.5" customHeight="1" spans="1:4">
      <c r="A19" s="167"/>
      <c r="B19" s="77"/>
      <c r="C19" s="67" t="s">
        <v>325</v>
      </c>
      <c r="D19" s="108">
        <v>56800</v>
      </c>
    </row>
    <row r="20" ht="16.5" customHeight="1" spans="1:4">
      <c r="A20" s="167"/>
      <c r="B20" s="77"/>
      <c r="C20" s="67" t="s">
        <v>326</v>
      </c>
      <c r="D20" s="108"/>
    </row>
    <row r="21" ht="16.5" customHeight="1" spans="1:4">
      <c r="A21" s="167"/>
      <c r="B21" s="77"/>
      <c r="C21" s="67" t="s">
        <v>327</v>
      </c>
      <c r="D21" s="108"/>
    </row>
    <row r="22" ht="16.5" customHeight="1" spans="1:4">
      <c r="A22" s="167"/>
      <c r="B22" s="77"/>
      <c r="C22" s="67" t="s">
        <v>328</v>
      </c>
      <c r="D22" s="108"/>
    </row>
    <row r="23" ht="16.5" customHeight="1" spans="1:4">
      <c r="A23" s="167"/>
      <c r="B23" s="77"/>
      <c r="C23" s="67" t="s">
        <v>329</v>
      </c>
      <c r="D23" s="108"/>
    </row>
    <row r="24" ht="16.5" customHeight="1" spans="1:4">
      <c r="A24" s="167"/>
      <c r="B24" s="77"/>
      <c r="C24" s="67" t="s">
        <v>330</v>
      </c>
      <c r="D24" s="108"/>
    </row>
    <row r="25" ht="16.5" customHeight="1" spans="1:4">
      <c r="A25" s="167"/>
      <c r="B25" s="77"/>
      <c r="C25" s="67" t="s">
        <v>331</v>
      </c>
      <c r="D25" s="108">
        <v>1158182.64</v>
      </c>
    </row>
    <row r="26" ht="16.5" customHeight="1" spans="1:4">
      <c r="A26" s="167"/>
      <c r="B26" s="77"/>
      <c r="C26" s="67" t="s">
        <v>332</v>
      </c>
      <c r="D26" s="108"/>
    </row>
    <row r="27" ht="16.5" customHeight="1" spans="1:4">
      <c r="A27" s="167"/>
      <c r="B27" s="77"/>
      <c r="C27" s="67" t="s">
        <v>333</v>
      </c>
      <c r="D27" s="108"/>
    </row>
    <row r="28" ht="16.5" customHeight="1" spans="1:4">
      <c r="A28" s="167"/>
      <c r="B28" s="77"/>
      <c r="C28" s="67" t="s">
        <v>334</v>
      </c>
      <c r="D28" s="108">
        <v>20000</v>
      </c>
    </row>
    <row r="29" ht="16.5" customHeight="1" spans="1:4">
      <c r="A29" s="167"/>
      <c r="B29" s="77"/>
      <c r="C29" s="67" t="s">
        <v>335</v>
      </c>
      <c r="D29" s="108"/>
    </row>
    <row r="30" ht="16.5" customHeight="1" spans="1:4">
      <c r="A30" s="167"/>
      <c r="B30" s="77"/>
      <c r="C30" s="67" t="s">
        <v>336</v>
      </c>
      <c r="D30" s="108">
        <v>100000</v>
      </c>
    </row>
    <row r="31" ht="16.5" customHeight="1" spans="1:4">
      <c r="A31" s="167"/>
      <c r="B31" s="77"/>
      <c r="C31" s="148" t="s">
        <v>337</v>
      </c>
      <c r="D31" s="108"/>
    </row>
    <row r="32" ht="16.5" customHeight="1" spans="1:4">
      <c r="A32" s="167"/>
      <c r="B32" s="77"/>
      <c r="C32" s="148" t="s">
        <v>338</v>
      </c>
      <c r="D32" s="108"/>
    </row>
    <row r="33" ht="16.5" customHeight="1" spans="1:4">
      <c r="A33" s="167"/>
      <c r="B33" s="77"/>
      <c r="C33" s="29" t="s">
        <v>339</v>
      </c>
      <c r="D33" s="108"/>
    </row>
    <row r="34" ht="15" customHeight="1" spans="1:4">
      <c r="A34" s="168" t="s">
        <v>50</v>
      </c>
      <c r="B34" s="169">
        <v>30197971.22</v>
      </c>
      <c r="C34" s="168" t="s">
        <v>51</v>
      </c>
      <c r="D34" s="169">
        <v>30197971.22</v>
      </c>
    </row>
  </sheetData>
  <mergeCells count="4">
    <mergeCell ref="A2:D2"/>
    <mergeCell ref="A3:B3"/>
    <mergeCell ref="A4:B4"/>
    <mergeCell ref="C4:D4"/>
  </mergeCell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G112"/>
  <sheetViews>
    <sheetView showZeros="0" workbookViewId="0">
      <selection activeCell="B10" sqref="B10"/>
    </sheetView>
  </sheetViews>
  <sheetFormatPr defaultColWidth="9.14166666666667" defaultRowHeight="14.25" customHeight="1" outlineLevelCol="6"/>
  <cols>
    <col min="1" max="1" width="20.1416666666667" customWidth="1"/>
    <col min="2" max="2" width="44" customWidth="1"/>
    <col min="3" max="7" width="24.1416666666667" customWidth="1"/>
  </cols>
  <sheetData>
    <row r="1" customHeight="1" spans="4:7">
      <c r="D1" s="138"/>
      <c r="F1" s="69"/>
      <c r="G1" s="143" t="s">
        <v>340</v>
      </c>
    </row>
    <row r="2" ht="41.25" customHeight="1" spans="1:7">
      <c r="A2" s="124" t="str">
        <f>"2025"&amp;"年一般公共预算支出预算表（按功能科目分类）"</f>
        <v>2025年一般公共预算支出预算表（按功能科目分类）</v>
      </c>
      <c r="B2" s="124"/>
      <c r="C2" s="124"/>
      <c r="D2" s="124"/>
      <c r="E2" s="124"/>
      <c r="F2" s="124"/>
      <c r="G2" s="124"/>
    </row>
    <row r="3" ht="18" customHeight="1" spans="1:7">
      <c r="A3" s="4" t="str">
        <f>"单位名称："&amp;"寻甸回族彝族自治县人民政府塘子街道办事处"</f>
        <v>单位名称：寻甸回族彝族自治县人民政府塘子街道办事处</v>
      </c>
      <c r="F3" s="121"/>
      <c r="G3" s="143" t="s">
        <v>1</v>
      </c>
    </row>
    <row r="4" ht="20.25" customHeight="1" spans="1:7">
      <c r="A4" s="159" t="s">
        <v>341</v>
      </c>
      <c r="B4" s="160"/>
      <c r="C4" s="125" t="s">
        <v>55</v>
      </c>
      <c r="D4" s="149" t="s">
        <v>76</v>
      </c>
      <c r="E4" s="11"/>
      <c r="F4" s="12"/>
      <c r="G4" s="140" t="s">
        <v>77</v>
      </c>
    </row>
    <row r="5" ht="20.25" customHeight="1" spans="1:7">
      <c r="A5" s="161" t="s">
        <v>73</v>
      </c>
      <c r="B5" s="161" t="s">
        <v>74</v>
      </c>
      <c r="C5" s="18"/>
      <c r="D5" s="130" t="s">
        <v>57</v>
      </c>
      <c r="E5" s="130" t="s">
        <v>342</v>
      </c>
      <c r="F5" s="130" t="s">
        <v>343</v>
      </c>
      <c r="G5" s="142"/>
    </row>
    <row r="6" ht="15" customHeight="1" spans="1:7">
      <c r="A6" s="58" t="s">
        <v>83</v>
      </c>
      <c r="B6" s="58" t="s">
        <v>84</v>
      </c>
      <c r="C6" s="58" t="s">
        <v>85</v>
      </c>
      <c r="D6" s="58" t="s">
        <v>86</v>
      </c>
      <c r="E6" s="58" t="s">
        <v>87</v>
      </c>
      <c r="F6" s="58" t="s">
        <v>88</v>
      </c>
      <c r="G6" s="58" t="s">
        <v>89</v>
      </c>
    </row>
    <row r="7" ht="18" customHeight="1" spans="1:7">
      <c r="A7" s="29" t="s">
        <v>98</v>
      </c>
      <c r="B7" s="29" t="s">
        <v>99</v>
      </c>
      <c r="C7" s="77">
        <v>11583820.63</v>
      </c>
      <c r="D7" s="77">
        <v>10023882</v>
      </c>
      <c r="E7" s="77">
        <v>8673094</v>
      </c>
      <c r="F7" s="77">
        <v>1350788</v>
      </c>
      <c r="G7" s="77">
        <v>1559938.63</v>
      </c>
    </row>
    <row r="8" ht="18" customHeight="1" spans="1:7">
      <c r="A8" s="136" t="s">
        <v>100</v>
      </c>
      <c r="B8" s="136" t="s">
        <v>101</v>
      </c>
      <c r="C8" s="77">
        <v>531649</v>
      </c>
      <c r="D8" s="77">
        <v>366949</v>
      </c>
      <c r="E8" s="77">
        <v>339489</v>
      </c>
      <c r="F8" s="77">
        <v>27460</v>
      </c>
      <c r="G8" s="77">
        <v>164700</v>
      </c>
    </row>
    <row r="9" ht="18" customHeight="1" spans="1:7">
      <c r="A9" s="137" t="s">
        <v>102</v>
      </c>
      <c r="B9" s="137" t="s">
        <v>103</v>
      </c>
      <c r="C9" s="77">
        <v>10000</v>
      </c>
      <c r="D9" s="77">
        <v>10000</v>
      </c>
      <c r="E9" s="77"/>
      <c r="F9" s="77">
        <v>10000</v>
      </c>
      <c r="G9" s="77"/>
    </row>
    <row r="10" ht="18" customHeight="1" spans="1:7">
      <c r="A10" s="137" t="s">
        <v>104</v>
      </c>
      <c r="B10" s="137" t="s">
        <v>105</v>
      </c>
      <c r="C10" s="77">
        <v>10700</v>
      </c>
      <c r="D10" s="77">
        <v>6000</v>
      </c>
      <c r="E10" s="77"/>
      <c r="F10" s="77">
        <v>6000</v>
      </c>
      <c r="G10" s="77">
        <v>4700</v>
      </c>
    </row>
    <row r="11" ht="18" customHeight="1" spans="1:7">
      <c r="A11" s="137" t="s">
        <v>106</v>
      </c>
      <c r="B11" s="137" t="s">
        <v>107</v>
      </c>
      <c r="C11" s="77">
        <v>160000</v>
      </c>
      <c r="D11" s="77"/>
      <c r="E11" s="77"/>
      <c r="F11" s="77"/>
      <c r="G11" s="77">
        <v>160000</v>
      </c>
    </row>
    <row r="12" ht="18" customHeight="1" spans="1:7">
      <c r="A12" s="137" t="s">
        <v>108</v>
      </c>
      <c r="B12" s="137" t="s">
        <v>109</v>
      </c>
      <c r="C12" s="77">
        <v>350949</v>
      </c>
      <c r="D12" s="77">
        <v>350949</v>
      </c>
      <c r="E12" s="77">
        <v>339489</v>
      </c>
      <c r="F12" s="77">
        <v>11460</v>
      </c>
      <c r="G12" s="77"/>
    </row>
    <row r="13" ht="18" customHeight="1" spans="1:7">
      <c r="A13" s="136" t="s">
        <v>110</v>
      </c>
      <c r="B13" s="136" t="s">
        <v>111</v>
      </c>
      <c r="C13" s="77">
        <v>9424</v>
      </c>
      <c r="D13" s="77"/>
      <c r="E13" s="77"/>
      <c r="F13" s="77"/>
      <c r="G13" s="77">
        <v>9424</v>
      </c>
    </row>
    <row r="14" ht="18" customHeight="1" spans="1:7">
      <c r="A14" s="137" t="s">
        <v>112</v>
      </c>
      <c r="B14" s="137" t="s">
        <v>113</v>
      </c>
      <c r="C14" s="77">
        <v>9424</v>
      </c>
      <c r="D14" s="77"/>
      <c r="E14" s="77"/>
      <c r="F14" s="77"/>
      <c r="G14" s="77">
        <v>9424</v>
      </c>
    </row>
    <row r="15" ht="18" customHeight="1" spans="1:7">
      <c r="A15" s="136" t="s">
        <v>114</v>
      </c>
      <c r="B15" s="136" t="s">
        <v>115</v>
      </c>
      <c r="C15" s="77">
        <v>5682638.81</v>
      </c>
      <c r="D15" s="77">
        <v>4405933</v>
      </c>
      <c r="E15" s="77">
        <v>3671605</v>
      </c>
      <c r="F15" s="77">
        <v>734328</v>
      </c>
      <c r="G15" s="77">
        <v>1276705.81</v>
      </c>
    </row>
    <row r="16" ht="18" customHeight="1" spans="1:7">
      <c r="A16" s="137" t="s">
        <v>116</v>
      </c>
      <c r="B16" s="137" t="s">
        <v>103</v>
      </c>
      <c r="C16" s="77">
        <v>5455703.31</v>
      </c>
      <c r="D16" s="77">
        <v>4285945</v>
      </c>
      <c r="E16" s="77">
        <v>3555437</v>
      </c>
      <c r="F16" s="77">
        <v>730508</v>
      </c>
      <c r="G16" s="77">
        <v>1169758.31</v>
      </c>
    </row>
    <row r="17" ht="18" customHeight="1" spans="1:7">
      <c r="A17" s="137" t="s">
        <v>117</v>
      </c>
      <c r="B17" s="137" t="s">
        <v>109</v>
      </c>
      <c r="C17" s="77">
        <v>119988</v>
      </c>
      <c r="D17" s="77">
        <v>119988</v>
      </c>
      <c r="E17" s="77">
        <v>116168</v>
      </c>
      <c r="F17" s="77">
        <v>3820</v>
      </c>
      <c r="G17" s="77"/>
    </row>
    <row r="18" ht="18" customHeight="1" spans="1:7">
      <c r="A18" s="137" t="s">
        <v>118</v>
      </c>
      <c r="B18" s="137" t="s">
        <v>119</v>
      </c>
      <c r="C18" s="77">
        <v>106947.5</v>
      </c>
      <c r="D18" s="77"/>
      <c r="E18" s="77"/>
      <c r="F18" s="77"/>
      <c r="G18" s="77">
        <v>106947.5</v>
      </c>
    </row>
    <row r="19" ht="18" customHeight="1" spans="1:7">
      <c r="A19" s="136" t="s">
        <v>120</v>
      </c>
      <c r="B19" s="136" t="s">
        <v>121</v>
      </c>
      <c r="C19" s="77">
        <v>19049</v>
      </c>
      <c r="D19" s="77"/>
      <c r="E19" s="77"/>
      <c r="F19" s="77"/>
      <c r="G19" s="77">
        <v>19049</v>
      </c>
    </row>
    <row r="20" ht="18" customHeight="1" spans="1:7">
      <c r="A20" s="137" t="s">
        <v>122</v>
      </c>
      <c r="B20" s="137" t="s">
        <v>123</v>
      </c>
      <c r="C20" s="77">
        <v>19049</v>
      </c>
      <c r="D20" s="77"/>
      <c r="E20" s="77"/>
      <c r="F20" s="77"/>
      <c r="G20" s="77">
        <v>19049</v>
      </c>
    </row>
    <row r="21" ht="18" customHeight="1" spans="1:7">
      <c r="A21" s="136" t="s">
        <v>124</v>
      </c>
      <c r="B21" s="136" t="s">
        <v>125</v>
      </c>
      <c r="C21" s="77">
        <v>7759.82</v>
      </c>
      <c r="D21" s="77"/>
      <c r="E21" s="77"/>
      <c r="F21" s="77"/>
      <c r="G21" s="77">
        <v>7759.82</v>
      </c>
    </row>
    <row r="22" ht="18" customHeight="1" spans="1:7">
      <c r="A22" s="137" t="s">
        <v>126</v>
      </c>
      <c r="B22" s="137" t="s">
        <v>127</v>
      </c>
      <c r="C22" s="77">
        <v>7759.82</v>
      </c>
      <c r="D22" s="77"/>
      <c r="E22" s="77"/>
      <c r="F22" s="77"/>
      <c r="G22" s="77">
        <v>7759.82</v>
      </c>
    </row>
    <row r="23" ht="18" customHeight="1" spans="1:7">
      <c r="A23" s="136" t="s">
        <v>128</v>
      </c>
      <c r="B23" s="136" t="s">
        <v>129</v>
      </c>
      <c r="C23" s="77">
        <v>2300</v>
      </c>
      <c r="D23" s="77"/>
      <c r="E23" s="77"/>
      <c r="F23" s="77"/>
      <c r="G23" s="77">
        <v>2300</v>
      </c>
    </row>
    <row r="24" ht="18" customHeight="1" spans="1:7">
      <c r="A24" s="137" t="s">
        <v>130</v>
      </c>
      <c r="B24" s="137" t="s">
        <v>103</v>
      </c>
      <c r="C24" s="77">
        <v>2300</v>
      </c>
      <c r="D24" s="77"/>
      <c r="E24" s="77"/>
      <c r="F24" s="77"/>
      <c r="G24" s="77">
        <v>2300</v>
      </c>
    </row>
    <row r="25" ht="18" customHeight="1" spans="1:7">
      <c r="A25" s="136" t="s">
        <v>131</v>
      </c>
      <c r="B25" s="136" t="s">
        <v>132</v>
      </c>
      <c r="C25" s="77">
        <v>80000</v>
      </c>
      <c r="D25" s="77">
        <v>80000</v>
      </c>
      <c r="E25" s="77"/>
      <c r="F25" s="77">
        <v>80000</v>
      </c>
      <c r="G25" s="77"/>
    </row>
    <row r="26" ht="18" customHeight="1" spans="1:7">
      <c r="A26" s="137" t="s">
        <v>133</v>
      </c>
      <c r="B26" s="137" t="s">
        <v>103</v>
      </c>
      <c r="C26" s="77">
        <v>80000</v>
      </c>
      <c r="D26" s="77">
        <v>80000</v>
      </c>
      <c r="E26" s="77"/>
      <c r="F26" s="77">
        <v>80000</v>
      </c>
      <c r="G26" s="77"/>
    </row>
    <row r="27" ht="18" customHeight="1" spans="1:7">
      <c r="A27" s="136" t="s">
        <v>134</v>
      </c>
      <c r="B27" s="136" t="s">
        <v>135</v>
      </c>
      <c r="C27" s="77">
        <v>30000</v>
      </c>
      <c r="D27" s="77"/>
      <c r="E27" s="77"/>
      <c r="F27" s="77"/>
      <c r="G27" s="77">
        <v>30000</v>
      </c>
    </row>
    <row r="28" ht="18" customHeight="1" spans="1:7">
      <c r="A28" s="137" t="s">
        <v>136</v>
      </c>
      <c r="B28" s="137" t="s">
        <v>137</v>
      </c>
      <c r="C28" s="77">
        <v>30000</v>
      </c>
      <c r="D28" s="77"/>
      <c r="E28" s="77"/>
      <c r="F28" s="77"/>
      <c r="G28" s="77">
        <v>30000</v>
      </c>
    </row>
    <row r="29" ht="18" customHeight="1" spans="1:7">
      <c r="A29" s="136" t="s">
        <v>138</v>
      </c>
      <c r="B29" s="136" t="s">
        <v>139</v>
      </c>
      <c r="C29" s="77">
        <v>10000</v>
      </c>
      <c r="D29" s="77"/>
      <c r="E29" s="77"/>
      <c r="F29" s="77"/>
      <c r="G29" s="77">
        <v>10000</v>
      </c>
    </row>
    <row r="30" ht="18" customHeight="1" spans="1:7">
      <c r="A30" s="137" t="s">
        <v>140</v>
      </c>
      <c r="B30" s="137" t="s">
        <v>141</v>
      </c>
      <c r="C30" s="77">
        <v>10000</v>
      </c>
      <c r="D30" s="77"/>
      <c r="E30" s="77"/>
      <c r="F30" s="77"/>
      <c r="G30" s="77">
        <v>10000</v>
      </c>
    </row>
    <row r="31" ht="18" customHeight="1" spans="1:7">
      <c r="A31" s="136" t="s">
        <v>142</v>
      </c>
      <c r="B31" s="136" t="s">
        <v>143</v>
      </c>
      <c r="C31" s="77">
        <v>5211000</v>
      </c>
      <c r="D31" s="77">
        <v>5171000</v>
      </c>
      <c r="E31" s="77">
        <v>4662000</v>
      </c>
      <c r="F31" s="77">
        <v>509000</v>
      </c>
      <c r="G31" s="77">
        <v>40000</v>
      </c>
    </row>
    <row r="32" ht="18" customHeight="1" spans="1:7">
      <c r="A32" s="137" t="s">
        <v>144</v>
      </c>
      <c r="B32" s="137" t="s">
        <v>145</v>
      </c>
      <c r="C32" s="77">
        <v>5211000</v>
      </c>
      <c r="D32" s="77">
        <v>5171000</v>
      </c>
      <c r="E32" s="77">
        <v>4662000</v>
      </c>
      <c r="F32" s="77">
        <v>509000</v>
      </c>
      <c r="G32" s="77">
        <v>40000</v>
      </c>
    </row>
    <row r="33" ht="18" customHeight="1" spans="1:7">
      <c r="A33" s="29" t="s">
        <v>146</v>
      </c>
      <c r="B33" s="29" t="s">
        <v>147</v>
      </c>
      <c r="C33" s="77">
        <v>10000</v>
      </c>
      <c r="D33" s="77">
        <v>10000</v>
      </c>
      <c r="E33" s="77"/>
      <c r="F33" s="77">
        <v>10000</v>
      </c>
      <c r="G33" s="77"/>
    </row>
    <row r="34" ht="18" customHeight="1" spans="1:7">
      <c r="A34" s="136" t="s">
        <v>148</v>
      </c>
      <c r="B34" s="136" t="s">
        <v>149</v>
      </c>
      <c r="C34" s="77">
        <v>10000</v>
      </c>
      <c r="D34" s="77">
        <v>10000</v>
      </c>
      <c r="E34" s="77"/>
      <c r="F34" s="77">
        <v>10000</v>
      </c>
      <c r="G34" s="77"/>
    </row>
    <row r="35" ht="18" customHeight="1" spans="1:7">
      <c r="A35" s="137" t="s">
        <v>150</v>
      </c>
      <c r="B35" s="137" t="s">
        <v>151</v>
      </c>
      <c r="C35" s="77">
        <v>10000</v>
      </c>
      <c r="D35" s="77">
        <v>10000</v>
      </c>
      <c r="E35" s="77"/>
      <c r="F35" s="77">
        <v>10000</v>
      </c>
      <c r="G35" s="77"/>
    </row>
    <row r="36" ht="18" customHeight="1" spans="1:7">
      <c r="A36" s="29" t="s">
        <v>152</v>
      </c>
      <c r="B36" s="29" t="s">
        <v>153</v>
      </c>
      <c r="C36" s="77">
        <v>34800</v>
      </c>
      <c r="D36" s="77"/>
      <c r="E36" s="77"/>
      <c r="F36" s="77"/>
      <c r="G36" s="77">
        <v>34800</v>
      </c>
    </row>
    <row r="37" ht="18" customHeight="1" spans="1:7">
      <c r="A37" s="136" t="s">
        <v>154</v>
      </c>
      <c r="B37" s="136" t="s">
        <v>155</v>
      </c>
      <c r="C37" s="77">
        <v>34800</v>
      </c>
      <c r="D37" s="77"/>
      <c r="E37" s="77"/>
      <c r="F37" s="77"/>
      <c r="G37" s="77">
        <v>34800</v>
      </c>
    </row>
    <row r="38" ht="18" customHeight="1" spans="1:7">
      <c r="A38" s="137" t="s">
        <v>156</v>
      </c>
      <c r="B38" s="137" t="s">
        <v>155</v>
      </c>
      <c r="C38" s="77">
        <v>34800</v>
      </c>
      <c r="D38" s="77"/>
      <c r="E38" s="77"/>
      <c r="F38" s="77"/>
      <c r="G38" s="77">
        <v>34800</v>
      </c>
    </row>
    <row r="39" ht="18" customHeight="1" spans="1:7">
      <c r="A39" s="29" t="s">
        <v>157</v>
      </c>
      <c r="B39" s="29" t="s">
        <v>158</v>
      </c>
      <c r="C39" s="77">
        <v>25000</v>
      </c>
      <c r="D39" s="77"/>
      <c r="E39" s="77"/>
      <c r="F39" s="77"/>
      <c r="G39" s="77">
        <v>25000</v>
      </c>
    </row>
    <row r="40" ht="18" customHeight="1" spans="1:7">
      <c r="A40" s="136" t="s">
        <v>159</v>
      </c>
      <c r="B40" s="136" t="s">
        <v>160</v>
      </c>
      <c r="C40" s="77">
        <v>25000</v>
      </c>
      <c r="D40" s="77"/>
      <c r="E40" s="77"/>
      <c r="F40" s="77"/>
      <c r="G40" s="77">
        <v>25000</v>
      </c>
    </row>
    <row r="41" ht="18" customHeight="1" spans="1:7">
      <c r="A41" s="137" t="s">
        <v>161</v>
      </c>
      <c r="B41" s="137" t="s">
        <v>162</v>
      </c>
      <c r="C41" s="77">
        <v>25000</v>
      </c>
      <c r="D41" s="77"/>
      <c r="E41" s="77"/>
      <c r="F41" s="77"/>
      <c r="G41" s="77">
        <v>25000</v>
      </c>
    </row>
    <row r="42" ht="18" customHeight="1" spans="1:7">
      <c r="A42" s="29" t="s">
        <v>163</v>
      </c>
      <c r="B42" s="29" t="s">
        <v>164</v>
      </c>
      <c r="C42" s="77">
        <v>837967.73</v>
      </c>
      <c r="D42" s="77">
        <v>469368</v>
      </c>
      <c r="E42" s="77">
        <v>454088</v>
      </c>
      <c r="F42" s="77">
        <v>15280</v>
      </c>
      <c r="G42" s="77">
        <v>368599.73</v>
      </c>
    </row>
    <row r="43" ht="18" customHeight="1" spans="1:7">
      <c r="A43" s="136" t="s">
        <v>165</v>
      </c>
      <c r="B43" s="136" t="s">
        <v>166</v>
      </c>
      <c r="C43" s="77">
        <v>815967.73</v>
      </c>
      <c r="D43" s="77">
        <v>469368</v>
      </c>
      <c r="E43" s="77">
        <v>454088</v>
      </c>
      <c r="F43" s="77">
        <v>15280</v>
      </c>
      <c r="G43" s="77">
        <v>346599.73</v>
      </c>
    </row>
    <row r="44" ht="18" customHeight="1" spans="1:7">
      <c r="A44" s="137" t="s">
        <v>167</v>
      </c>
      <c r="B44" s="137" t="s">
        <v>168</v>
      </c>
      <c r="C44" s="77">
        <v>469368</v>
      </c>
      <c r="D44" s="77">
        <v>469368</v>
      </c>
      <c r="E44" s="77">
        <v>454088</v>
      </c>
      <c r="F44" s="77">
        <v>15280</v>
      </c>
      <c r="G44" s="77"/>
    </row>
    <row r="45" ht="18" customHeight="1" spans="1:7">
      <c r="A45" s="137" t="s">
        <v>169</v>
      </c>
      <c r="B45" s="137" t="s">
        <v>170</v>
      </c>
      <c r="C45" s="77">
        <v>346599.73</v>
      </c>
      <c r="D45" s="77"/>
      <c r="E45" s="77"/>
      <c r="F45" s="77"/>
      <c r="G45" s="77">
        <v>346599.73</v>
      </c>
    </row>
    <row r="46" ht="18" customHeight="1" spans="1:7">
      <c r="A46" s="136" t="s">
        <v>171</v>
      </c>
      <c r="B46" s="136" t="s">
        <v>172</v>
      </c>
      <c r="C46" s="77">
        <v>8000</v>
      </c>
      <c r="D46" s="77"/>
      <c r="E46" s="77"/>
      <c r="F46" s="77"/>
      <c r="G46" s="77">
        <v>8000</v>
      </c>
    </row>
    <row r="47" ht="18" customHeight="1" spans="1:7">
      <c r="A47" s="137" t="s">
        <v>173</v>
      </c>
      <c r="B47" s="137" t="s">
        <v>174</v>
      </c>
      <c r="C47" s="77">
        <v>8000</v>
      </c>
      <c r="D47" s="77"/>
      <c r="E47" s="77"/>
      <c r="F47" s="77"/>
      <c r="G47" s="77">
        <v>8000</v>
      </c>
    </row>
    <row r="48" ht="18" customHeight="1" spans="1:7">
      <c r="A48" s="136" t="s">
        <v>175</v>
      </c>
      <c r="B48" s="136" t="s">
        <v>176</v>
      </c>
      <c r="C48" s="77">
        <v>14000</v>
      </c>
      <c r="D48" s="77"/>
      <c r="E48" s="77"/>
      <c r="F48" s="77"/>
      <c r="G48" s="77">
        <v>14000</v>
      </c>
    </row>
    <row r="49" ht="18" customHeight="1" spans="1:7">
      <c r="A49" s="137" t="s">
        <v>177</v>
      </c>
      <c r="B49" s="137" t="s">
        <v>176</v>
      </c>
      <c r="C49" s="77">
        <v>14000</v>
      </c>
      <c r="D49" s="77"/>
      <c r="E49" s="77"/>
      <c r="F49" s="77"/>
      <c r="G49" s="77">
        <v>14000</v>
      </c>
    </row>
    <row r="50" ht="18" customHeight="1" spans="1:7">
      <c r="A50" s="29" t="s">
        <v>178</v>
      </c>
      <c r="B50" s="29" t="s">
        <v>179</v>
      </c>
      <c r="C50" s="77">
        <v>2532590.89</v>
      </c>
      <c r="D50" s="77">
        <v>1988660.52</v>
      </c>
      <c r="E50" s="77">
        <v>1973060.52</v>
      </c>
      <c r="F50" s="77">
        <v>15600</v>
      </c>
      <c r="G50" s="77">
        <v>543930.37</v>
      </c>
    </row>
    <row r="51" ht="18" customHeight="1" spans="1:7">
      <c r="A51" s="136" t="s">
        <v>344</v>
      </c>
      <c r="B51" s="136" t="s">
        <v>345</v>
      </c>
      <c r="C51" s="77"/>
      <c r="D51" s="77"/>
      <c r="E51" s="77"/>
      <c r="F51" s="77"/>
      <c r="G51" s="77"/>
    </row>
    <row r="52" ht="18" customHeight="1" spans="1:7">
      <c r="A52" s="137" t="s">
        <v>346</v>
      </c>
      <c r="B52" s="137" t="s">
        <v>103</v>
      </c>
      <c r="C52" s="77"/>
      <c r="D52" s="77"/>
      <c r="E52" s="77"/>
      <c r="F52" s="77"/>
      <c r="G52" s="77"/>
    </row>
    <row r="53" ht="18" customHeight="1" spans="1:7">
      <c r="A53" s="136" t="s">
        <v>180</v>
      </c>
      <c r="B53" s="136" t="s">
        <v>181</v>
      </c>
      <c r="C53" s="77">
        <v>75000</v>
      </c>
      <c r="D53" s="77"/>
      <c r="E53" s="77"/>
      <c r="F53" s="77"/>
      <c r="G53" s="77">
        <v>75000</v>
      </c>
    </row>
    <row r="54" ht="18" customHeight="1" spans="1:7">
      <c r="A54" s="137" t="s">
        <v>182</v>
      </c>
      <c r="B54" s="137" t="s">
        <v>183</v>
      </c>
      <c r="C54" s="77">
        <v>75000</v>
      </c>
      <c r="D54" s="77"/>
      <c r="E54" s="77"/>
      <c r="F54" s="77"/>
      <c r="G54" s="77">
        <v>75000</v>
      </c>
    </row>
    <row r="55" ht="18" customHeight="1" spans="1:7">
      <c r="A55" s="136" t="s">
        <v>184</v>
      </c>
      <c r="B55" s="136" t="s">
        <v>185</v>
      </c>
      <c r="C55" s="77">
        <v>1963688.52</v>
      </c>
      <c r="D55" s="77">
        <v>1963688.52</v>
      </c>
      <c r="E55" s="77">
        <v>1948088.52</v>
      </c>
      <c r="F55" s="77">
        <v>15600</v>
      </c>
      <c r="G55" s="77"/>
    </row>
    <row r="56" ht="18" customHeight="1" spans="1:7">
      <c r="A56" s="137" t="s">
        <v>186</v>
      </c>
      <c r="B56" s="137" t="s">
        <v>187</v>
      </c>
      <c r="C56" s="77">
        <v>1544243.52</v>
      </c>
      <c r="D56" s="77">
        <v>1544243.52</v>
      </c>
      <c r="E56" s="77">
        <v>1544243.52</v>
      </c>
      <c r="F56" s="77"/>
      <c r="G56" s="77"/>
    </row>
    <row r="57" ht="18" customHeight="1" spans="1:7">
      <c r="A57" s="137" t="s">
        <v>188</v>
      </c>
      <c r="B57" s="137" t="s">
        <v>189</v>
      </c>
      <c r="C57" s="77">
        <v>403845</v>
      </c>
      <c r="D57" s="77">
        <v>403845</v>
      </c>
      <c r="E57" s="77">
        <v>403845</v>
      </c>
      <c r="F57" s="77"/>
      <c r="G57" s="77"/>
    </row>
    <row r="58" ht="18" customHeight="1" spans="1:7">
      <c r="A58" s="137" t="s">
        <v>190</v>
      </c>
      <c r="B58" s="137" t="s">
        <v>191</v>
      </c>
      <c r="C58" s="77">
        <v>15600</v>
      </c>
      <c r="D58" s="77">
        <v>15600</v>
      </c>
      <c r="E58" s="77"/>
      <c r="F58" s="77">
        <v>15600</v>
      </c>
      <c r="G58" s="77"/>
    </row>
    <row r="59" ht="18" customHeight="1" spans="1:7">
      <c r="A59" s="136" t="s">
        <v>192</v>
      </c>
      <c r="B59" s="136" t="s">
        <v>193</v>
      </c>
      <c r="C59" s="77">
        <v>60400</v>
      </c>
      <c r="D59" s="77"/>
      <c r="E59" s="77"/>
      <c r="F59" s="77"/>
      <c r="G59" s="77">
        <v>60400</v>
      </c>
    </row>
    <row r="60" ht="18" customHeight="1" spans="1:7">
      <c r="A60" s="137" t="s">
        <v>194</v>
      </c>
      <c r="B60" s="137" t="s">
        <v>195</v>
      </c>
      <c r="C60" s="77">
        <v>60400</v>
      </c>
      <c r="D60" s="77"/>
      <c r="E60" s="77"/>
      <c r="F60" s="77"/>
      <c r="G60" s="77">
        <v>60400</v>
      </c>
    </row>
    <row r="61" ht="18" customHeight="1" spans="1:7">
      <c r="A61" s="136" t="s">
        <v>196</v>
      </c>
      <c r="B61" s="136" t="s">
        <v>197</v>
      </c>
      <c r="C61" s="77">
        <v>24972</v>
      </c>
      <c r="D61" s="77">
        <v>24972</v>
      </c>
      <c r="E61" s="77">
        <v>24972</v>
      </c>
      <c r="F61" s="77"/>
      <c r="G61" s="77"/>
    </row>
    <row r="62" ht="18" customHeight="1" spans="1:7">
      <c r="A62" s="137" t="s">
        <v>198</v>
      </c>
      <c r="B62" s="137" t="s">
        <v>199</v>
      </c>
      <c r="C62" s="77">
        <v>24972</v>
      </c>
      <c r="D62" s="77">
        <v>24972</v>
      </c>
      <c r="E62" s="77">
        <v>24972</v>
      </c>
      <c r="F62" s="77"/>
      <c r="G62" s="77"/>
    </row>
    <row r="63" ht="18" customHeight="1" spans="1:7">
      <c r="A63" s="136" t="s">
        <v>200</v>
      </c>
      <c r="B63" s="136" t="s">
        <v>201</v>
      </c>
      <c r="C63" s="77">
        <v>238430.37</v>
      </c>
      <c r="D63" s="77"/>
      <c r="E63" s="77"/>
      <c r="F63" s="77"/>
      <c r="G63" s="77">
        <v>238430.37</v>
      </c>
    </row>
    <row r="64" ht="18" customHeight="1" spans="1:7">
      <c r="A64" s="137" t="s">
        <v>202</v>
      </c>
      <c r="B64" s="137" t="s">
        <v>203</v>
      </c>
      <c r="C64" s="77">
        <v>238430.37</v>
      </c>
      <c r="D64" s="77"/>
      <c r="E64" s="77"/>
      <c r="F64" s="77"/>
      <c r="G64" s="77">
        <v>238430.37</v>
      </c>
    </row>
    <row r="65" ht="18" customHeight="1" spans="1:7">
      <c r="A65" s="136" t="s">
        <v>204</v>
      </c>
      <c r="B65" s="136" t="s">
        <v>205</v>
      </c>
      <c r="C65" s="77">
        <v>170100</v>
      </c>
      <c r="D65" s="77"/>
      <c r="E65" s="77"/>
      <c r="F65" s="77"/>
      <c r="G65" s="77">
        <v>170100</v>
      </c>
    </row>
    <row r="66" ht="18" customHeight="1" spans="1:7">
      <c r="A66" s="137" t="s">
        <v>206</v>
      </c>
      <c r="B66" s="137" t="s">
        <v>207</v>
      </c>
      <c r="C66" s="77">
        <v>170100</v>
      </c>
      <c r="D66" s="77"/>
      <c r="E66" s="77"/>
      <c r="F66" s="77"/>
      <c r="G66" s="77">
        <v>170100</v>
      </c>
    </row>
    <row r="67" ht="18" customHeight="1" spans="1:7">
      <c r="A67" s="29" t="s">
        <v>208</v>
      </c>
      <c r="B67" s="29" t="s">
        <v>209</v>
      </c>
      <c r="C67" s="77">
        <v>1543859.43</v>
      </c>
      <c r="D67" s="77">
        <v>1543859.43</v>
      </c>
      <c r="E67" s="77">
        <v>1543859.43</v>
      </c>
      <c r="F67" s="77"/>
      <c r="G67" s="77"/>
    </row>
    <row r="68" ht="18" customHeight="1" spans="1:7">
      <c r="A68" s="136" t="s">
        <v>210</v>
      </c>
      <c r="B68" s="136" t="s">
        <v>211</v>
      </c>
      <c r="C68" s="77">
        <v>1543859.43</v>
      </c>
      <c r="D68" s="77">
        <v>1543859.43</v>
      </c>
      <c r="E68" s="77">
        <v>1543859.43</v>
      </c>
      <c r="F68" s="77"/>
      <c r="G68" s="77"/>
    </row>
    <row r="69" ht="18" customHeight="1" spans="1:7">
      <c r="A69" s="137" t="s">
        <v>212</v>
      </c>
      <c r="B69" s="137" t="s">
        <v>213</v>
      </c>
      <c r="C69" s="77">
        <v>262339.41</v>
      </c>
      <c r="D69" s="77">
        <v>262339.41</v>
      </c>
      <c r="E69" s="77">
        <v>262339.41</v>
      </c>
      <c r="F69" s="77"/>
      <c r="G69" s="77"/>
    </row>
    <row r="70" ht="18" customHeight="1" spans="1:7">
      <c r="A70" s="137" t="s">
        <v>214</v>
      </c>
      <c r="B70" s="137" t="s">
        <v>215</v>
      </c>
      <c r="C70" s="77">
        <v>654313.67</v>
      </c>
      <c r="D70" s="77">
        <v>654313.67</v>
      </c>
      <c r="E70" s="77">
        <v>654313.67</v>
      </c>
      <c r="F70" s="77"/>
      <c r="G70" s="77"/>
    </row>
    <row r="71" ht="18" customHeight="1" spans="1:7">
      <c r="A71" s="137" t="s">
        <v>216</v>
      </c>
      <c r="B71" s="137" t="s">
        <v>217</v>
      </c>
      <c r="C71" s="77">
        <v>574956.1</v>
      </c>
      <c r="D71" s="77">
        <v>574956.1</v>
      </c>
      <c r="E71" s="77">
        <v>574956.1</v>
      </c>
      <c r="F71" s="77"/>
      <c r="G71" s="77"/>
    </row>
    <row r="72" ht="18" customHeight="1" spans="1:7">
      <c r="A72" s="137" t="s">
        <v>218</v>
      </c>
      <c r="B72" s="137" t="s">
        <v>219</v>
      </c>
      <c r="C72" s="77">
        <v>52250.25</v>
      </c>
      <c r="D72" s="77">
        <v>52250.25</v>
      </c>
      <c r="E72" s="77">
        <v>52250.25</v>
      </c>
      <c r="F72" s="77"/>
      <c r="G72" s="77"/>
    </row>
    <row r="73" ht="18" customHeight="1" spans="1:7">
      <c r="A73" s="29" t="s">
        <v>220</v>
      </c>
      <c r="B73" s="29" t="s">
        <v>221</v>
      </c>
      <c r="C73" s="77">
        <v>5000</v>
      </c>
      <c r="D73" s="77">
        <v>5000</v>
      </c>
      <c r="E73" s="77"/>
      <c r="F73" s="77">
        <v>5000</v>
      </c>
      <c r="G73" s="77"/>
    </row>
    <row r="74" ht="18" customHeight="1" spans="1:7">
      <c r="A74" s="136" t="s">
        <v>222</v>
      </c>
      <c r="B74" s="136" t="s">
        <v>223</v>
      </c>
      <c r="C74" s="77">
        <v>5000</v>
      </c>
      <c r="D74" s="77">
        <v>5000</v>
      </c>
      <c r="E74" s="77"/>
      <c r="F74" s="77">
        <v>5000</v>
      </c>
      <c r="G74" s="77"/>
    </row>
    <row r="75" ht="18" customHeight="1" spans="1:7">
      <c r="A75" s="137" t="s">
        <v>224</v>
      </c>
      <c r="B75" s="137" t="s">
        <v>225</v>
      </c>
      <c r="C75" s="77">
        <v>5000</v>
      </c>
      <c r="D75" s="77">
        <v>5000</v>
      </c>
      <c r="E75" s="77"/>
      <c r="F75" s="77">
        <v>5000</v>
      </c>
      <c r="G75" s="77"/>
    </row>
    <row r="76" ht="18" customHeight="1" spans="1:7">
      <c r="A76" s="29" t="s">
        <v>226</v>
      </c>
      <c r="B76" s="29" t="s">
        <v>227</v>
      </c>
      <c r="C76" s="77">
        <v>2595475</v>
      </c>
      <c r="D76" s="77">
        <v>2394475</v>
      </c>
      <c r="E76" s="77">
        <v>2320715</v>
      </c>
      <c r="F76" s="77">
        <v>73760</v>
      </c>
      <c r="G76" s="77">
        <v>201000</v>
      </c>
    </row>
    <row r="77" ht="18" customHeight="1" spans="1:7">
      <c r="A77" s="136" t="s">
        <v>228</v>
      </c>
      <c r="B77" s="136" t="s">
        <v>229</v>
      </c>
      <c r="C77" s="77">
        <v>2395475</v>
      </c>
      <c r="D77" s="77">
        <v>2394475</v>
      </c>
      <c r="E77" s="77">
        <v>2320715</v>
      </c>
      <c r="F77" s="77">
        <v>73760</v>
      </c>
      <c r="G77" s="77">
        <v>1000</v>
      </c>
    </row>
    <row r="78" ht="18" customHeight="1" spans="1:7">
      <c r="A78" s="137" t="s">
        <v>230</v>
      </c>
      <c r="B78" s="137" t="s">
        <v>103</v>
      </c>
      <c r="C78" s="77">
        <v>2139475</v>
      </c>
      <c r="D78" s="77">
        <v>2139475</v>
      </c>
      <c r="E78" s="77">
        <v>2070715</v>
      </c>
      <c r="F78" s="77">
        <v>68760</v>
      </c>
      <c r="G78" s="77"/>
    </row>
    <row r="79" ht="18" customHeight="1" spans="1:7">
      <c r="A79" s="137" t="s">
        <v>231</v>
      </c>
      <c r="B79" s="137" t="s">
        <v>232</v>
      </c>
      <c r="C79" s="77">
        <v>256000</v>
      </c>
      <c r="D79" s="77">
        <v>255000</v>
      </c>
      <c r="E79" s="77">
        <v>250000</v>
      </c>
      <c r="F79" s="77">
        <v>5000</v>
      </c>
      <c r="G79" s="77">
        <v>1000</v>
      </c>
    </row>
    <row r="80" ht="18" customHeight="1" spans="1:7">
      <c r="A80" s="136" t="s">
        <v>239</v>
      </c>
      <c r="B80" s="136" t="s">
        <v>240</v>
      </c>
      <c r="C80" s="77">
        <v>200000</v>
      </c>
      <c r="D80" s="77"/>
      <c r="E80" s="77"/>
      <c r="F80" s="77"/>
      <c r="G80" s="77">
        <v>200000</v>
      </c>
    </row>
    <row r="81" ht="18" customHeight="1" spans="1:7">
      <c r="A81" s="137" t="s">
        <v>241</v>
      </c>
      <c r="B81" s="137" t="s">
        <v>240</v>
      </c>
      <c r="C81" s="77">
        <v>200000</v>
      </c>
      <c r="D81" s="77"/>
      <c r="E81" s="77"/>
      <c r="F81" s="77"/>
      <c r="G81" s="77">
        <v>200000</v>
      </c>
    </row>
    <row r="82" ht="18" customHeight="1" spans="1:7">
      <c r="A82" s="29" t="s">
        <v>242</v>
      </c>
      <c r="B82" s="29" t="s">
        <v>243</v>
      </c>
      <c r="C82" s="77">
        <v>9346507</v>
      </c>
      <c r="D82" s="77">
        <v>4740157</v>
      </c>
      <c r="E82" s="77">
        <v>4521737</v>
      </c>
      <c r="F82" s="77">
        <v>218420</v>
      </c>
      <c r="G82" s="77">
        <v>4606350</v>
      </c>
    </row>
    <row r="83" ht="18" customHeight="1" spans="1:7">
      <c r="A83" s="136" t="s">
        <v>244</v>
      </c>
      <c r="B83" s="136" t="s">
        <v>245</v>
      </c>
      <c r="C83" s="77">
        <v>6320407</v>
      </c>
      <c r="D83" s="77">
        <v>4640157</v>
      </c>
      <c r="E83" s="77">
        <v>4521737</v>
      </c>
      <c r="F83" s="77">
        <v>118420</v>
      </c>
      <c r="G83" s="77">
        <v>1680250</v>
      </c>
    </row>
    <row r="84" ht="18" customHeight="1" spans="1:7">
      <c r="A84" s="137" t="s">
        <v>246</v>
      </c>
      <c r="B84" s="137" t="s">
        <v>109</v>
      </c>
      <c r="C84" s="77">
        <v>4640157</v>
      </c>
      <c r="D84" s="77">
        <v>4640157</v>
      </c>
      <c r="E84" s="77">
        <v>4521737</v>
      </c>
      <c r="F84" s="77">
        <v>118420</v>
      </c>
      <c r="G84" s="77"/>
    </row>
    <row r="85" ht="18" customHeight="1" spans="1:7">
      <c r="A85" s="137" t="s">
        <v>247</v>
      </c>
      <c r="B85" s="137" t="s">
        <v>248</v>
      </c>
      <c r="C85" s="77">
        <v>9600</v>
      </c>
      <c r="D85" s="77"/>
      <c r="E85" s="77"/>
      <c r="F85" s="77"/>
      <c r="G85" s="77">
        <v>9600</v>
      </c>
    </row>
    <row r="86" ht="18" customHeight="1" spans="1:7">
      <c r="A86" s="137" t="s">
        <v>249</v>
      </c>
      <c r="B86" s="137" t="s">
        <v>250</v>
      </c>
      <c r="C86" s="77">
        <v>95869</v>
      </c>
      <c r="D86" s="77"/>
      <c r="E86" s="77"/>
      <c r="F86" s="77"/>
      <c r="G86" s="77">
        <v>95869</v>
      </c>
    </row>
    <row r="87" ht="18" customHeight="1" spans="1:7">
      <c r="A87" s="137" t="s">
        <v>251</v>
      </c>
      <c r="B87" s="137" t="s">
        <v>252</v>
      </c>
      <c r="C87" s="77">
        <v>1392726</v>
      </c>
      <c r="D87" s="77"/>
      <c r="E87" s="77"/>
      <c r="F87" s="77"/>
      <c r="G87" s="77">
        <v>1392726</v>
      </c>
    </row>
    <row r="88" ht="18" customHeight="1" spans="1:7">
      <c r="A88" s="137" t="s">
        <v>253</v>
      </c>
      <c r="B88" s="137" t="s">
        <v>254</v>
      </c>
      <c r="C88" s="77">
        <v>182055</v>
      </c>
      <c r="D88" s="77"/>
      <c r="E88" s="77"/>
      <c r="F88" s="77"/>
      <c r="G88" s="77">
        <v>182055</v>
      </c>
    </row>
    <row r="89" ht="18" customHeight="1" spans="1:7">
      <c r="A89" s="136" t="s">
        <v>255</v>
      </c>
      <c r="B89" s="136" t="s">
        <v>256</v>
      </c>
      <c r="C89" s="77">
        <v>100000</v>
      </c>
      <c r="D89" s="77">
        <v>100000</v>
      </c>
      <c r="E89" s="77"/>
      <c r="F89" s="77">
        <v>100000</v>
      </c>
      <c r="G89" s="77"/>
    </row>
    <row r="90" ht="18" customHeight="1" spans="1:7">
      <c r="A90" s="137" t="s">
        <v>257</v>
      </c>
      <c r="B90" s="137" t="s">
        <v>258</v>
      </c>
      <c r="C90" s="77">
        <v>100000</v>
      </c>
      <c r="D90" s="77">
        <v>100000</v>
      </c>
      <c r="E90" s="77"/>
      <c r="F90" s="77">
        <v>100000</v>
      </c>
      <c r="G90" s="77"/>
    </row>
    <row r="91" ht="18" customHeight="1" spans="1:7">
      <c r="A91" s="136" t="s">
        <v>259</v>
      </c>
      <c r="B91" s="136" t="s">
        <v>260</v>
      </c>
      <c r="C91" s="77">
        <v>573100</v>
      </c>
      <c r="D91" s="77"/>
      <c r="E91" s="77"/>
      <c r="F91" s="77"/>
      <c r="G91" s="77">
        <v>573100</v>
      </c>
    </row>
    <row r="92" ht="18" customHeight="1" spans="1:7">
      <c r="A92" s="137" t="s">
        <v>261</v>
      </c>
      <c r="B92" s="137" t="s">
        <v>262</v>
      </c>
      <c r="C92" s="77">
        <v>204100</v>
      </c>
      <c r="D92" s="77"/>
      <c r="E92" s="77"/>
      <c r="F92" s="77"/>
      <c r="G92" s="77">
        <v>204100</v>
      </c>
    </row>
    <row r="93" ht="18" customHeight="1" spans="1:7">
      <c r="A93" s="137" t="s">
        <v>263</v>
      </c>
      <c r="B93" s="137" t="s">
        <v>264</v>
      </c>
      <c r="C93" s="77">
        <v>299000</v>
      </c>
      <c r="D93" s="77"/>
      <c r="E93" s="77"/>
      <c r="F93" s="77"/>
      <c r="G93" s="77">
        <v>299000</v>
      </c>
    </row>
    <row r="94" ht="18" customHeight="1" spans="1:7">
      <c r="A94" s="137" t="s">
        <v>265</v>
      </c>
      <c r="B94" s="137" t="s">
        <v>266</v>
      </c>
      <c r="C94" s="77">
        <v>70000</v>
      </c>
      <c r="D94" s="77"/>
      <c r="E94" s="77"/>
      <c r="F94" s="77"/>
      <c r="G94" s="77">
        <v>70000</v>
      </c>
    </row>
    <row r="95" ht="18" customHeight="1" spans="1:7">
      <c r="A95" s="136" t="s">
        <v>267</v>
      </c>
      <c r="B95" s="136" t="s">
        <v>268</v>
      </c>
      <c r="C95" s="77">
        <v>1413000</v>
      </c>
      <c r="D95" s="77"/>
      <c r="E95" s="77"/>
      <c r="F95" s="77"/>
      <c r="G95" s="77">
        <v>1413000</v>
      </c>
    </row>
    <row r="96" ht="18" customHeight="1" spans="1:7">
      <c r="A96" s="137" t="s">
        <v>269</v>
      </c>
      <c r="B96" s="137" t="s">
        <v>270</v>
      </c>
      <c r="C96" s="77">
        <v>10000</v>
      </c>
      <c r="D96" s="77"/>
      <c r="E96" s="77"/>
      <c r="F96" s="77"/>
      <c r="G96" s="77">
        <v>10000</v>
      </c>
    </row>
    <row r="97" ht="18" customHeight="1" spans="1:7">
      <c r="A97" s="137" t="s">
        <v>271</v>
      </c>
      <c r="B97" s="137" t="s">
        <v>272</v>
      </c>
      <c r="C97" s="77">
        <v>1300000</v>
      </c>
      <c r="D97" s="77"/>
      <c r="E97" s="77"/>
      <c r="F97" s="77"/>
      <c r="G97" s="77">
        <v>1300000</v>
      </c>
    </row>
    <row r="98" ht="18" customHeight="1" spans="1:7">
      <c r="A98" s="137" t="s">
        <v>273</v>
      </c>
      <c r="B98" s="137" t="s">
        <v>274</v>
      </c>
      <c r="C98" s="77">
        <v>103000</v>
      </c>
      <c r="D98" s="77"/>
      <c r="E98" s="77"/>
      <c r="F98" s="77"/>
      <c r="G98" s="77">
        <v>103000</v>
      </c>
    </row>
    <row r="99" ht="18" customHeight="1" spans="1:7">
      <c r="A99" s="136" t="s">
        <v>275</v>
      </c>
      <c r="B99" s="136" t="s">
        <v>276</v>
      </c>
      <c r="C99" s="77">
        <v>932000</v>
      </c>
      <c r="D99" s="77"/>
      <c r="E99" s="77"/>
      <c r="F99" s="77"/>
      <c r="G99" s="77">
        <v>932000</v>
      </c>
    </row>
    <row r="100" ht="18" customHeight="1" spans="1:7">
      <c r="A100" s="137" t="s">
        <v>277</v>
      </c>
      <c r="B100" s="137" t="s">
        <v>278</v>
      </c>
      <c r="C100" s="77">
        <v>932000</v>
      </c>
      <c r="D100" s="77"/>
      <c r="E100" s="77"/>
      <c r="F100" s="77"/>
      <c r="G100" s="77">
        <v>932000</v>
      </c>
    </row>
    <row r="101" ht="18" customHeight="1" spans="1:7">
      <c r="A101" s="136" t="s">
        <v>279</v>
      </c>
      <c r="B101" s="136" t="s">
        <v>280</v>
      </c>
      <c r="C101" s="77">
        <v>8000</v>
      </c>
      <c r="D101" s="77"/>
      <c r="E101" s="77"/>
      <c r="F101" s="77"/>
      <c r="G101" s="77">
        <v>8000</v>
      </c>
    </row>
    <row r="102" ht="18" customHeight="1" spans="1:7">
      <c r="A102" s="137" t="s">
        <v>281</v>
      </c>
      <c r="B102" s="137" t="s">
        <v>282</v>
      </c>
      <c r="C102" s="77">
        <v>8000</v>
      </c>
      <c r="D102" s="77"/>
      <c r="E102" s="77"/>
      <c r="F102" s="77"/>
      <c r="G102" s="77">
        <v>8000</v>
      </c>
    </row>
    <row r="103" ht="18" customHeight="1" spans="1:7">
      <c r="A103" s="29" t="s">
        <v>283</v>
      </c>
      <c r="B103" s="29" t="s">
        <v>284</v>
      </c>
      <c r="C103" s="77">
        <v>56800</v>
      </c>
      <c r="D103" s="77">
        <v>16800</v>
      </c>
      <c r="E103" s="77">
        <v>16800</v>
      </c>
      <c r="F103" s="77"/>
      <c r="G103" s="77">
        <v>40000</v>
      </c>
    </row>
    <row r="104" ht="18" customHeight="1" spans="1:7">
      <c r="A104" s="136" t="s">
        <v>285</v>
      </c>
      <c r="B104" s="136" t="s">
        <v>286</v>
      </c>
      <c r="C104" s="77">
        <v>56800</v>
      </c>
      <c r="D104" s="77">
        <v>16800</v>
      </c>
      <c r="E104" s="77">
        <v>16800</v>
      </c>
      <c r="F104" s="77"/>
      <c r="G104" s="77">
        <v>40000</v>
      </c>
    </row>
    <row r="105" ht="18" customHeight="1" spans="1:7">
      <c r="A105" s="137" t="s">
        <v>287</v>
      </c>
      <c r="B105" s="137" t="s">
        <v>288</v>
      </c>
      <c r="C105" s="77">
        <v>56800</v>
      </c>
      <c r="D105" s="77">
        <v>16800</v>
      </c>
      <c r="E105" s="77">
        <v>16800</v>
      </c>
      <c r="F105" s="77"/>
      <c r="G105" s="77">
        <v>40000</v>
      </c>
    </row>
    <row r="106" ht="18" customHeight="1" spans="1:7">
      <c r="A106" s="29" t="s">
        <v>289</v>
      </c>
      <c r="B106" s="29" t="s">
        <v>290</v>
      </c>
      <c r="C106" s="77">
        <v>1158182.64</v>
      </c>
      <c r="D106" s="77">
        <v>1158182.64</v>
      </c>
      <c r="E106" s="77">
        <v>1158182.64</v>
      </c>
      <c r="F106" s="77"/>
      <c r="G106" s="77"/>
    </row>
    <row r="107" ht="18" customHeight="1" spans="1:7">
      <c r="A107" s="136" t="s">
        <v>291</v>
      </c>
      <c r="B107" s="136" t="s">
        <v>292</v>
      </c>
      <c r="C107" s="77">
        <v>1158182.64</v>
      </c>
      <c r="D107" s="77">
        <v>1158182.64</v>
      </c>
      <c r="E107" s="77">
        <v>1158182.64</v>
      </c>
      <c r="F107" s="77"/>
      <c r="G107" s="77"/>
    </row>
    <row r="108" ht="18" customHeight="1" spans="1:7">
      <c r="A108" s="137" t="s">
        <v>293</v>
      </c>
      <c r="B108" s="137" t="s">
        <v>294</v>
      </c>
      <c r="C108" s="77">
        <v>1158182.64</v>
      </c>
      <c r="D108" s="77">
        <v>1158182.64</v>
      </c>
      <c r="E108" s="77">
        <v>1158182.64</v>
      </c>
      <c r="F108" s="77"/>
      <c r="G108" s="77"/>
    </row>
    <row r="109" ht="18" customHeight="1" spans="1:7">
      <c r="A109" s="29" t="s">
        <v>295</v>
      </c>
      <c r="B109" s="29" t="s">
        <v>296</v>
      </c>
      <c r="C109" s="77">
        <v>20000</v>
      </c>
      <c r="D109" s="77">
        <v>20000</v>
      </c>
      <c r="E109" s="77"/>
      <c r="F109" s="77">
        <v>20000</v>
      </c>
      <c r="G109" s="77"/>
    </row>
    <row r="110" ht="18" customHeight="1" spans="1:7">
      <c r="A110" s="136" t="s">
        <v>297</v>
      </c>
      <c r="B110" s="136" t="s">
        <v>298</v>
      </c>
      <c r="C110" s="77">
        <v>20000</v>
      </c>
      <c r="D110" s="77">
        <v>20000</v>
      </c>
      <c r="E110" s="77"/>
      <c r="F110" s="77">
        <v>20000</v>
      </c>
      <c r="G110" s="77"/>
    </row>
    <row r="111" ht="18" customHeight="1" spans="1:7">
      <c r="A111" s="137" t="s">
        <v>299</v>
      </c>
      <c r="B111" s="137" t="s">
        <v>300</v>
      </c>
      <c r="C111" s="77">
        <v>20000</v>
      </c>
      <c r="D111" s="77">
        <v>20000</v>
      </c>
      <c r="E111" s="77"/>
      <c r="F111" s="77">
        <v>20000</v>
      </c>
      <c r="G111" s="77"/>
    </row>
    <row r="112" ht="18" customHeight="1" spans="1:7">
      <c r="A112" s="76" t="s">
        <v>347</v>
      </c>
      <c r="B112" s="162" t="s">
        <v>347</v>
      </c>
      <c r="C112" s="77">
        <v>29750003.32</v>
      </c>
      <c r="D112" s="77">
        <v>22370384.59</v>
      </c>
      <c r="E112" s="77">
        <v>20661536.59</v>
      </c>
      <c r="F112" s="77">
        <v>1708848</v>
      </c>
      <c r="G112" s="77">
        <v>7379618.73</v>
      </c>
    </row>
  </sheetData>
  <mergeCells count="6">
    <mergeCell ref="A2:G2"/>
    <mergeCell ref="A4:B4"/>
    <mergeCell ref="D4:F4"/>
    <mergeCell ref="A112:B112"/>
    <mergeCell ref="C4:C5"/>
    <mergeCell ref="G4:G5"/>
  </mergeCells>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F7"/>
  <sheetViews>
    <sheetView showZeros="0" workbookViewId="0">
      <selection activeCell="A3" sqref="A3:B3"/>
    </sheetView>
  </sheetViews>
  <sheetFormatPr defaultColWidth="10.425" defaultRowHeight="14.25" customHeight="1" outlineLevelRow="6" outlineLevelCol="5"/>
  <cols>
    <col min="1" max="6" width="28.1416666666667" customWidth="1"/>
  </cols>
  <sheetData>
    <row r="1" customHeight="1" spans="1:6">
      <c r="A1" s="42"/>
      <c r="B1" s="42"/>
      <c r="C1" s="42"/>
      <c r="D1" s="42"/>
      <c r="E1" s="41"/>
      <c r="F1" s="155" t="s">
        <v>348</v>
      </c>
    </row>
    <row r="2" ht="41.25" customHeight="1" spans="1:6">
      <c r="A2" s="156" t="str">
        <f>"2025"&amp;"年一般公共预算“三公”经费支出预算表"</f>
        <v>2025年一般公共预算“三公”经费支出预算表</v>
      </c>
      <c r="B2" s="42"/>
      <c r="C2" s="42"/>
      <c r="D2" s="42"/>
      <c r="E2" s="41"/>
      <c r="F2" s="42"/>
    </row>
    <row r="3" customHeight="1" spans="1:6">
      <c r="A3" s="109" t="str">
        <f>"单位名称："&amp;"寻甸回族彝族自治县人民政府塘子街道办事处"</f>
        <v>单位名称：寻甸回族彝族自治县人民政府塘子街道办事处</v>
      </c>
      <c r="B3" s="157"/>
      <c r="D3" s="42"/>
      <c r="E3" s="41"/>
      <c r="F3" s="62" t="s">
        <v>1</v>
      </c>
    </row>
    <row r="4" ht="27" customHeight="1" spans="1:6">
      <c r="A4" s="46" t="s">
        <v>349</v>
      </c>
      <c r="B4" s="46" t="s">
        <v>350</v>
      </c>
      <c r="C4" s="48" t="s">
        <v>351</v>
      </c>
      <c r="D4" s="46"/>
      <c r="E4" s="47"/>
      <c r="F4" s="46" t="s">
        <v>352</v>
      </c>
    </row>
    <row r="5" ht="28.5" customHeight="1" spans="1:6">
      <c r="A5" s="158"/>
      <c r="B5" s="50"/>
      <c r="C5" s="47" t="s">
        <v>57</v>
      </c>
      <c r="D5" s="47" t="s">
        <v>353</v>
      </c>
      <c r="E5" s="47" t="s">
        <v>354</v>
      </c>
      <c r="F5" s="49"/>
    </row>
    <row r="6" ht="17.25" customHeight="1" spans="1:6">
      <c r="A6" s="54" t="s">
        <v>83</v>
      </c>
      <c r="B6" s="54" t="s">
        <v>84</v>
      </c>
      <c r="C6" s="54" t="s">
        <v>85</v>
      </c>
      <c r="D6" s="54" t="s">
        <v>86</v>
      </c>
      <c r="E6" s="54" t="s">
        <v>87</v>
      </c>
      <c r="F6" s="54" t="s">
        <v>88</v>
      </c>
    </row>
    <row r="7" ht="17.25" customHeight="1" spans="1:6">
      <c r="A7" s="77">
        <v>245000</v>
      </c>
      <c r="B7" s="77"/>
      <c r="C7" s="77">
        <v>45000</v>
      </c>
      <c r="D7" s="77"/>
      <c r="E7" s="77">
        <v>45000</v>
      </c>
      <c r="F7" s="77">
        <v>200000</v>
      </c>
    </row>
  </sheetData>
  <mergeCells count="6">
    <mergeCell ref="A2:F2"/>
    <mergeCell ref="A3:B3"/>
    <mergeCell ref="C4:E4"/>
    <mergeCell ref="A4:A5"/>
    <mergeCell ref="B4:B5"/>
    <mergeCell ref="F4:F5"/>
  </mergeCells>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X117"/>
  <sheetViews>
    <sheetView showZeros="0" workbookViewId="0">
      <selection activeCell="A3" sqref="A3:H3"/>
    </sheetView>
  </sheetViews>
  <sheetFormatPr defaultColWidth="9.14166666666667" defaultRowHeight="14.25" customHeight="1"/>
  <cols>
    <col min="1" max="2" width="32.85" customWidth="1"/>
    <col min="3" max="3" width="20.7083333333333" customWidth="1"/>
    <col min="4" max="4" width="31.2833333333333" customWidth="1"/>
    <col min="5" max="5" width="10.1416666666667" customWidth="1"/>
    <col min="6" max="6" width="17.575" customWidth="1"/>
    <col min="7" max="7" width="10.2833333333333" customWidth="1"/>
    <col min="8" max="8" width="23" customWidth="1"/>
    <col min="9" max="24" width="18.7083333333333" customWidth="1"/>
  </cols>
  <sheetData>
    <row r="1" ht="13.5" customHeight="1" spans="2:24">
      <c r="B1" s="138"/>
      <c r="C1" s="144"/>
      <c r="E1" s="145"/>
      <c r="F1" s="145"/>
      <c r="G1" s="145"/>
      <c r="H1" s="145"/>
      <c r="I1" s="81"/>
      <c r="J1" s="81"/>
      <c r="K1" s="81"/>
      <c r="L1" s="81"/>
      <c r="M1" s="81"/>
      <c r="N1" s="81"/>
      <c r="R1" s="81"/>
      <c r="V1" s="144"/>
      <c r="X1" s="2" t="s">
        <v>355</v>
      </c>
    </row>
    <row r="2" ht="45.75" customHeight="1" spans="1:24">
      <c r="A2" s="64" t="str">
        <f>"2025"&amp;"年部门基本支出预算表"</f>
        <v>2025年部门基本支出预算表</v>
      </c>
      <c r="B2" s="3"/>
      <c r="C2" s="64"/>
      <c r="D2" s="64"/>
      <c r="E2" s="64"/>
      <c r="F2" s="64"/>
      <c r="G2" s="64"/>
      <c r="H2" s="64"/>
      <c r="I2" s="64"/>
      <c r="J2" s="64"/>
      <c r="K2" s="64"/>
      <c r="L2" s="64"/>
      <c r="M2" s="64"/>
      <c r="N2" s="64"/>
      <c r="O2" s="3"/>
      <c r="P2" s="3"/>
      <c r="Q2" s="3"/>
      <c r="R2" s="64"/>
      <c r="S2" s="64"/>
      <c r="T2" s="64"/>
      <c r="U2" s="64"/>
      <c r="V2" s="64"/>
      <c r="W2" s="64"/>
      <c r="X2" s="64"/>
    </row>
    <row r="3" ht="18.75" customHeight="1" spans="1:24">
      <c r="A3" s="4" t="str">
        <f>"单位名称："&amp;"寻甸回族彝族自治县人民政府塘子街道办事处"</f>
        <v>单位名称：寻甸回族彝族自治县人民政府塘子街道办事处</v>
      </c>
      <c r="B3" s="5"/>
      <c r="C3" s="146"/>
      <c r="D3" s="146"/>
      <c r="E3" s="146"/>
      <c r="F3" s="146"/>
      <c r="G3" s="146"/>
      <c r="H3" s="146"/>
      <c r="I3" s="83"/>
      <c r="J3" s="83"/>
      <c r="K3" s="83"/>
      <c r="L3" s="83"/>
      <c r="M3" s="83"/>
      <c r="N3" s="83"/>
      <c r="O3" s="6"/>
      <c r="P3" s="6"/>
      <c r="Q3" s="6"/>
      <c r="R3" s="83"/>
      <c r="V3" s="144"/>
      <c r="X3" s="2" t="s">
        <v>1</v>
      </c>
    </row>
    <row r="4" ht="18" customHeight="1" spans="1:24">
      <c r="A4" s="8" t="s">
        <v>356</v>
      </c>
      <c r="B4" s="8" t="s">
        <v>357</v>
      </c>
      <c r="C4" s="8" t="s">
        <v>358</v>
      </c>
      <c r="D4" s="8" t="s">
        <v>359</v>
      </c>
      <c r="E4" s="8" t="s">
        <v>360</v>
      </c>
      <c r="F4" s="8" t="s">
        <v>361</v>
      </c>
      <c r="G4" s="8" t="s">
        <v>362</v>
      </c>
      <c r="H4" s="8" t="s">
        <v>363</v>
      </c>
      <c r="I4" s="149" t="s">
        <v>364</v>
      </c>
      <c r="J4" s="78" t="s">
        <v>364</v>
      </c>
      <c r="K4" s="78"/>
      <c r="L4" s="78"/>
      <c r="M4" s="78"/>
      <c r="N4" s="78"/>
      <c r="O4" s="11"/>
      <c r="P4" s="11"/>
      <c r="Q4" s="11"/>
      <c r="R4" s="99" t="s">
        <v>61</v>
      </c>
      <c r="S4" s="78" t="s">
        <v>62</v>
      </c>
      <c r="T4" s="78"/>
      <c r="U4" s="78"/>
      <c r="V4" s="78"/>
      <c r="W4" s="78"/>
      <c r="X4" s="79"/>
    </row>
    <row r="5" ht="18" customHeight="1" spans="1:24">
      <c r="A5" s="13"/>
      <c r="B5" s="28"/>
      <c r="C5" s="127"/>
      <c r="D5" s="13"/>
      <c r="E5" s="13"/>
      <c r="F5" s="13"/>
      <c r="G5" s="13"/>
      <c r="H5" s="13"/>
      <c r="I5" s="125" t="s">
        <v>365</v>
      </c>
      <c r="J5" s="149" t="s">
        <v>58</v>
      </c>
      <c r="K5" s="78"/>
      <c r="L5" s="78"/>
      <c r="M5" s="78"/>
      <c r="N5" s="79"/>
      <c r="O5" s="10" t="s">
        <v>366</v>
      </c>
      <c r="P5" s="11"/>
      <c r="Q5" s="12"/>
      <c r="R5" s="8" t="s">
        <v>61</v>
      </c>
      <c r="S5" s="149" t="s">
        <v>62</v>
      </c>
      <c r="T5" s="99" t="s">
        <v>64</v>
      </c>
      <c r="U5" s="78" t="s">
        <v>62</v>
      </c>
      <c r="V5" s="99" t="s">
        <v>66</v>
      </c>
      <c r="W5" s="99" t="s">
        <v>67</v>
      </c>
      <c r="X5" s="152" t="s">
        <v>68</v>
      </c>
    </row>
    <row r="6" ht="19.5" customHeight="1" spans="1:24">
      <c r="A6" s="28"/>
      <c r="B6" s="28"/>
      <c r="C6" s="28"/>
      <c r="D6" s="28"/>
      <c r="E6" s="28"/>
      <c r="F6" s="28"/>
      <c r="G6" s="28"/>
      <c r="H6" s="28"/>
      <c r="I6" s="28"/>
      <c r="J6" s="150" t="s">
        <v>367</v>
      </c>
      <c r="K6" s="8" t="s">
        <v>368</v>
      </c>
      <c r="L6" s="8" t="s">
        <v>369</v>
      </c>
      <c r="M6" s="8" t="s">
        <v>370</v>
      </c>
      <c r="N6" s="8" t="s">
        <v>371</v>
      </c>
      <c r="O6" s="8" t="s">
        <v>58</v>
      </c>
      <c r="P6" s="8" t="s">
        <v>59</v>
      </c>
      <c r="Q6" s="8" t="s">
        <v>60</v>
      </c>
      <c r="R6" s="28"/>
      <c r="S6" s="8" t="s">
        <v>57</v>
      </c>
      <c r="T6" s="8" t="s">
        <v>64</v>
      </c>
      <c r="U6" s="8" t="s">
        <v>372</v>
      </c>
      <c r="V6" s="8" t="s">
        <v>66</v>
      </c>
      <c r="W6" s="8" t="s">
        <v>67</v>
      </c>
      <c r="X6" s="8" t="s">
        <v>68</v>
      </c>
    </row>
    <row r="7" ht="37.5" customHeight="1" spans="1:24">
      <c r="A7" s="147"/>
      <c r="B7" s="18"/>
      <c r="C7" s="147"/>
      <c r="D7" s="147"/>
      <c r="E7" s="147"/>
      <c r="F7" s="147"/>
      <c r="G7" s="147"/>
      <c r="H7" s="147"/>
      <c r="I7" s="147"/>
      <c r="J7" s="151" t="s">
        <v>57</v>
      </c>
      <c r="K7" s="16" t="s">
        <v>373</v>
      </c>
      <c r="L7" s="16" t="s">
        <v>369</v>
      </c>
      <c r="M7" s="16" t="s">
        <v>370</v>
      </c>
      <c r="N7" s="16" t="s">
        <v>371</v>
      </c>
      <c r="O7" s="16" t="s">
        <v>369</v>
      </c>
      <c r="P7" s="16" t="s">
        <v>370</v>
      </c>
      <c r="Q7" s="16" t="s">
        <v>371</v>
      </c>
      <c r="R7" s="16" t="s">
        <v>61</v>
      </c>
      <c r="S7" s="16" t="s">
        <v>57</v>
      </c>
      <c r="T7" s="16" t="s">
        <v>64</v>
      </c>
      <c r="U7" s="16" t="s">
        <v>372</v>
      </c>
      <c r="V7" s="16" t="s">
        <v>66</v>
      </c>
      <c r="W7" s="16" t="s">
        <v>67</v>
      </c>
      <c r="X7" s="16" t="s">
        <v>68</v>
      </c>
    </row>
    <row r="8" customHeight="1" spans="1:24">
      <c r="A8" s="35">
        <v>1</v>
      </c>
      <c r="B8" s="35">
        <v>2</v>
      </c>
      <c r="C8" s="35">
        <v>3</v>
      </c>
      <c r="D8" s="35">
        <v>4</v>
      </c>
      <c r="E8" s="35">
        <v>5</v>
      </c>
      <c r="F8" s="35">
        <v>6</v>
      </c>
      <c r="G8" s="35">
        <v>7</v>
      </c>
      <c r="H8" s="35">
        <v>8</v>
      </c>
      <c r="I8" s="35">
        <v>9</v>
      </c>
      <c r="J8" s="35">
        <v>10</v>
      </c>
      <c r="K8" s="35">
        <v>11</v>
      </c>
      <c r="L8" s="35">
        <v>12</v>
      </c>
      <c r="M8" s="35">
        <v>13</v>
      </c>
      <c r="N8" s="35">
        <v>14</v>
      </c>
      <c r="O8" s="35">
        <v>15</v>
      </c>
      <c r="P8" s="35">
        <v>16</v>
      </c>
      <c r="Q8" s="35">
        <v>17</v>
      </c>
      <c r="R8" s="35">
        <v>18</v>
      </c>
      <c r="S8" s="35">
        <v>19</v>
      </c>
      <c r="T8" s="35">
        <v>20</v>
      </c>
      <c r="U8" s="35">
        <v>21</v>
      </c>
      <c r="V8" s="35">
        <v>22</v>
      </c>
      <c r="W8" s="35">
        <v>23</v>
      </c>
      <c r="X8" s="35">
        <v>24</v>
      </c>
    </row>
    <row r="9" ht="20.25" customHeight="1" spans="1:24">
      <c r="A9" s="148" t="s">
        <v>70</v>
      </c>
      <c r="B9" s="148" t="s">
        <v>70</v>
      </c>
      <c r="C9" s="148" t="s">
        <v>374</v>
      </c>
      <c r="D9" s="148" t="s">
        <v>375</v>
      </c>
      <c r="E9" s="148" t="s">
        <v>116</v>
      </c>
      <c r="F9" s="148" t="s">
        <v>103</v>
      </c>
      <c r="G9" s="148" t="s">
        <v>376</v>
      </c>
      <c r="H9" s="148" t="s">
        <v>377</v>
      </c>
      <c r="I9" s="77">
        <v>1171068</v>
      </c>
      <c r="J9" s="77">
        <v>1171068</v>
      </c>
      <c r="K9" s="77"/>
      <c r="L9" s="77"/>
      <c r="M9" s="108">
        <v>1171068</v>
      </c>
      <c r="N9" s="77"/>
      <c r="O9" s="77"/>
      <c r="P9" s="77"/>
      <c r="Q9" s="77"/>
      <c r="R9" s="77"/>
      <c r="S9" s="77"/>
      <c r="T9" s="77"/>
      <c r="U9" s="77"/>
      <c r="V9" s="77"/>
      <c r="W9" s="77"/>
      <c r="X9" s="77"/>
    </row>
    <row r="10" ht="20.25" customHeight="1" spans="1:24">
      <c r="A10" s="148" t="s">
        <v>70</v>
      </c>
      <c r="B10" s="148" t="s">
        <v>70</v>
      </c>
      <c r="C10" s="148" t="s">
        <v>374</v>
      </c>
      <c r="D10" s="148" t="s">
        <v>375</v>
      </c>
      <c r="E10" s="148" t="s">
        <v>116</v>
      </c>
      <c r="F10" s="148" t="s">
        <v>103</v>
      </c>
      <c r="G10" s="148" t="s">
        <v>378</v>
      </c>
      <c r="H10" s="148" t="s">
        <v>379</v>
      </c>
      <c r="I10" s="77">
        <v>1658196</v>
      </c>
      <c r="J10" s="77">
        <v>1658196</v>
      </c>
      <c r="K10" s="23"/>
      <c r="L10" s="23"/>
      <c r="M10" s="108">
        <v>1658196</v>
      </c>
      <c r="N10" s="23"/>
      <c r="O10" s="77"/>
      <c r="P10" s="77"/>
      <c r="Q10" s="77"/>
      <c r="R10" s="77"/>
      <c r="S10" s="77"/>
      <c r="T10" s="77"/>
      <c r="U10" s="77"/>
      <c r="V10" s="77"/>
      <c r="W10" s="77"/>
      <c r="X10" s="77"/>
    </row>
    <row r="11" ht="20.25" customHeight="1" spans="1:24">
      <c r="A11" s="148" t="s">
        <v>70</v>
      </c>
      <c r="B11" s="148" t="s">
        <v>70</v>
      </c>
      <c r="C11" s="148" t="s">
        <v>374</v>
      </c>
      <c r="D11" s="148" t="s">
        <v>375</v>
      </c>
      <c r="E11" s="148" t="s">
        <v>116</v>
      </c>
      <c r="F11" s="148" t="s">
        <v>103</v>
      </c>
      <c r="G11" s="148" t="s">
        <v>378</v>
      </c>
      <c r="H11" s="148" t="s">
        <v>379</v>
      </c>
      <c r="I11" s="77">
        <v>144000</v>
      </c>
      <c r="J11" s="77">
        <v>144000</v>
      </c>
      <c r="K11" s="23"/>
      <c r="L11" s="23"/>
      <c r="M11" s="108">
        <v>144000</v>
      </c>
      <c r="N11" s="23"/>
      <c r="O11" s="77"/>
      <c r="P11" s="77"/>
      <c r="Q11" s="77"/>
      <c r="R11" s="77"/>
      <c r="S11" s="77"/>
      <c r="T11" s="77"/>
      <c r="U11" s="77"/>
      <c r="V11" s="77"/>
      <c r="W11" s="77"/>
      <c r="X11" s="77"/>
    </row>
    <row r="12" ht="20.25" customHeight="1" spans="1:24">
      <c r="A12" s="148" t="s">
        <v>70</v>
      </c>
      <c r="B12" s="148" t="s">
        <v>70</v>
      </c>
      <c r="C12" s="148" t="s">
        <v>374</v>
      </c>
      <c r="D12" s="148" t="s">
        <v>375</v>
      </c>
      <c r="E12" s="148" t="s">
        <v>116</v>
      </c>
      <c r="F12" s="148" t="s">
        <v>103</v>
      </c>
      <c r="G12" s="148" t="s">
        <v>380</v>
      </c>
      <c r="H12" s="148" t="s">
        <v>381</v>
      </c>
      <c r="I12" s="77">
        <v>102189</v>
      </c>
      <c r="J12" s="77">
        <v>102189</v>
      </c>
      <c r="K12" s="23"/>
      <c r="L12" s="23"/>
      <c r="M12" s="108">
        <v>102189</v>
      </c>
      <c r="N12" s="23"/>
      <c r="O12" s="77"/>
      <c r="P12" s="77"/>
      <c r="Q12" s="77"/>
      <c r="R12" s="77"/>
      <c r="S12" s="77"/>
      <c r="T12" s="77"/>
      <c r="U12" s="77"/>
      <c r="V12" s="77"/>
      <c r="W12" s="77"/>
      <c r="X12" s="77"/>
    </row>
    <row r="13" ht="20.25" customHeight="1" spans="1:24">
      <c r="A13" s="148" t="s">
        <v>70</v>
      </c>
      <c r="B13" s="148" t="s">
        <v>70</v>
      </c>
      <c r="C13" s="148" t="s">
        <v>382</v>
      </c>
      <c r="D13" s="148" t="s">
        <v>383</v>
      </c>
      <c r="E13" s="148" t="s">
        <v>108</v>
      </c>
      <c r="F13" s="148" t="s">
        <v>109</v>
      </c>
      <c r="G13" s="148" t="s">
        <v>376</v>
      </c>
      <c r="H13" s="148" t="s">
        <v>377</v>
      </c>
      <c r="I13" s="77">
        <v>119772</v>
      </c>
      <c r="J13" s="77">
        <v>119772</v>
      </c>
      <c r="K13" s="23"/>
      <c r="L13" s="23"/>
      <c r="M13" s="108">
        <v>119772</v>
      </c>
      <c r="N13" s="23"/>
      <c r="O13" s="77"/>
      <c r="P13" s="77"/>
      <c r="Q13" s="77"/>
      <c r="R13" s="77"/>
      <c r="S13" s="77"/>
      <c r="T13" s="77"/>
      <c r="U13" s="77"/>
      <c r="V13" s="77"/>
      <c r="W13" s="77"/>
      <c r="X13" s="77"/>
    </row>
    <row r="14" ht="20.25" customHeight="1" spans="1:24">
      <c r="A14" s="148" t="s">
        <v>70</v>
      </c>
      <c r="B14" s="148" t="s">
        <v>70</v>
      </c>
      <c r="C14" s="148" t="s">
        <v>382</v>
      </c>
      <c r="D14" s="148" t="s">
        <v>383</v>
      </c>
      <c r="E14" s="148" t="s">
        <v>117</v>
      </c>
      <c r="F14" s="148" t="s">
        <v>109</v>
      </c>
      <c r="G14" s="148" t="s">
        <v>376</v>
      </c>
      <c r="H14" s="148" t="s">
        <v>377</v>
      </c>
      <c r="I14" s="77">
        <v>43344</v>
      </c>
      <c r="J14" s="77">
        <v>43344</v>
      </c>
      <c r="K14" s="23"/>
      <c r="L14" s="23"/>
      <c r="M14" s="108">
        <v>43344</v>
      </c>
      <c r="N14" s="23"/>
      <c r="O14" s="77"/>
      <c r="P14" s="77"/>
      <c r="Q14" s="77"/>
      <c r="R14" s="77"/>
      <c r="S14" s="77"/>
      <c r="T14" s="77"/>
      <c r="U14" s="77"/>
      <c r="V14" s="77"/>
      <c r="W14" s="77"/>
      <c r="X14" s="77"/>
    </row>
    <row r="15" ht="20.25" customHeight="1" spans="1:24">
      <c r="A15" s="148" t="s">
        <v>70</v>
      </c>
      <c r="B15" s="148" t="s">
        <v>70</v>
      </c>
      <c r="C15" s="148" t="s">
        <v>382</v>
      </c>
      <c r="D15" s="148" t="s">
        <v>383</v>
      </c>
      <c r="E15" s="148" t="s">
        <v>167</v>
      </c>
      <c r="F15" s="148" t="s">
        <v>168</v>
      </c>
      <c r="G15" s="148" t="s">
        <v>376</v>
      </c>
      <c r="H15" s="148" t="s">
        <v>377</v>
      </c>
      <c r="I15" s="77">
        <v>169488</v>
      </c>
      <c r="J15" s="77">
        <v>169488</v>
      </c>
      <c r="K15" s="23"/>
      <c r="L15" s="23"/>
      <c r="M15" s="108">
        <v>169488</v>
      </c>
      <c r="N15" s="23"/>
      <c r="O15" s="77"/>
      <c r="P15" s="77"/>
      <c r="Q15" s="77"/>
      <c r="R15" s="77"/>
      <c r="S15" s="77"/>
      <c r="T15" s="77"/>
      <c r="U15" s="77"/>
      <c r="V15" s="77"/>
      <c r="W15" s="77"/>
      <c r="X15" s="77"/>
    </row>
    <row r="16" ht="20.25" customHeight="1" spans="1:24">
      <c r="A16" s="148" t="s">
        <v>70</v>
      </c>
      <c r="B16" s="148" t="s">
        <v>70</v>
      </c>
      <c r="C16" s="148" t="s">
        <v>382</v>
      </c>
      <c r="D16" s="148" t="s">
        <v>383</v>
      </c>
      <c r="E16" s="148" t="s">
        <v>230</v>
      </c>
      <c r="F16" s="148" t="s">
        <v>103</v>
      </c>
      <c r="G16" s="148" t="s">
        <v>376</v>
      </c>
      <c r="H16" s="148" t="s">
        <v>377</v>
      </c>
      <c r="I16" s="77">
        <v>789636</v>
      </c>
      <c r="J16" s="77">
        <v>789636</v>
      </c>
      <c r="K16" s="23"/>
      <c r="L16" s="23"/>
      <c r="M16" s="108">
        <v>789636</v>
      </c>
      <c r="N16" s="23"/>
      <c r="O16" s="77"/>
      <c r="P16" s="77"/>
      <c r="Q16" s="77"/>
      <c r="R16" s="77"/>
      <c r="S16" s="77"/>
      <c r="T16" s="77"/>
      <c r="U16" s="77"/>
      <c r="V16" s="77"/>
      <c r="W16" s="77"/>
      <c r="X16" s="77"/>
    </row>
    <row r="17" ht="20.25" customHeight="1" spans="1:24">
      <c r="A17" s="148" t="s">
        <v>70</v>
      </c>
      <c r="B17" s="148" t="s">
        <v>70</v>
      </c>
      <c r="C17" s="148" t="s">
        <v>382</v>
      </c>
      <c r="D17" s="148" t="s">
        <v>383</v>
      </c>
      <c r="E17" s="148" t="s">
        <v>246</v>
      </c>
      <c r="F17" s="148" t="s">
        <v>109</v>
      </c>
      <c r="G17" s="148" t="s">
        <v>376</v>
      </c>
      <c r="H17" s="148" t="s">
        <v>377</v>
      </c>
      <c r="I17" s="77">
        <v>1976796</v>
      </c>
      <c r="J17" s="77">
        <v>1976796</v>
      </c>
      <c r="K17" s="23"/>
      <c r="L17" s="23"/>
      <c r="M17" s="108">
        <v>1976796</v>
      </c>
      <c r="N17" s="23"/>
      <c r="O17" s="77"/>
      <c r="P17" s="77"/>
      <c r="Q17" s="77"/>
      <c r="R17" s="77"/>
      <c r="S17" s="77"/>
      <c r="T17" s="77"/>
      <c r="U17" s="77"/>
      <c r="V17" s="77"/>
      <c r="W17" s="77"/>
      <c r="X17" s="77"/>
    </row>
    <row r="18" ht="20.25" customHeight="1" spans="1:24">
      <c r="A18" s="148" t="s">
        <v>70</v>
      </c>
      <c r="B18" s="148" t="s">
        <v>70</v>
      </c>
      <c r="C18" s="148" t="s">
        <v>382</v>
      </c>
      <c r="D18" s="148" t="s">
        <v>383</v>
      </c>
      <c r="E18" s="148" t="s">
        <v>108</v>
      </c>
      <c r="F18" s="148" t="s">
        <v>109</v>
      </c>
      <c r="G18" s="148" t="s">
        <v>378</v>
      </c>
      <c r="H18" s="148" t="s">
        <v>379</v>
      </c>
      <c r="I18" s="77">
        <v>18000</v>
      </c>
      <c r="J18" s="77">
        <v>18000</v>
      </c>
      <c r="K18" s="23"/>
      <c r="L18" s="23"/>
      <c r="M18" s="108">
        <v>18000</v>
      </c>
      <c r="N18" s="23"/>
      <c r="O18" s="77"/>
      <c r="P18" s="77"/>
      <c r="Q18" s="77"/>
      <c r="R18" s="77"/>
      <c r="S18" s="77"/>
      <c r="T18" s="77"/>
      <c r="U18" s="77"/>
      <c r="V18" s="77"/>
      <c r="W18" s="77"/>
      <c r="X18" s="77"/>
    </row>
    <row r="19" ht="20.25" customHeight="1" spans="1:24">
      <c r="A19" s="148" t="s">
        <v>70</v>
      </c>
      <c r="B19" s="148" t="s">
        <v>70</v>
      </c>
      <c r="C19" s="148" t="s">
        <v>382</v>
      </c>
      <c r="D19" s="148" t="s">
        <v>383</v>
      </c>
      <c r="E19" s="148" t="s">
        <v>108</v>
      </c>
      <c r="F19" s="148" t="s">
        <v>109</v>
      </c>
      <c r="G19" s="148" t="s">
        <v>378</v>
      </c>
      <c r="H19" s="148" t="s">
        <v>379</v>
      </c>
      <c r="I19" s="77">
        <v>79944</v>
      </c>
      <c r="J19" s="77">
        <v>79944</v>
      </c>
      <c r="K19" s="23"/>
      <c r="L19" s="23"/>
      <c r="M19" s="108">
        <v>79944</v>
      </c>
      <c r="N19" s="23"/>
      <c r="O19" s="77"/>
      <c r="P19" s="77"/>
      <c r="Q19" s="77"/>
      <c r="R19" s="77"/>
      <c r="S19" s="77"/>
      <c r="T19" s="77"/>
      <c r="U19" s="77"/>
      <c r="V19" s="77"/>
      <c r="W19" s="77"/>
      <c r="X19" s="77"/>
    </row>
    <row r="20" ht="20.25" customHeight="1" spans="1:24">
      <c r="A20" s="148" t="s">
        <v>70</v>
      </c>
      <c r="B20" s="148" t="s">
        <v>70</v>
      </c>
      <c r="C20" s="148" t="s">
        <v>382</v>
      </c>
      <c r="D20" s="148" t="s">
        <v>383</v>
      </c>
      <c r="E20" s="148" t="s">
        <v>117</v>
      </c>
      <c r="F20" s="148" t="s">
        <v>109</v>
      </c>
      <c r="G20" s="148" t="s">
        <v>378</v>
      </c>
      <c r="H20" s="148" t="s">
        <v>379</v>
      </c>
      <c r="I20" s="77">
        <v>6000</v>
      </c>
      <c r="J20" s="77">
        <v>6000</v>
      </c>
      <c r="K20" s="23"/>
      <c r="L20" s="23"/>
      <c r="M20" s="108">
        <v>6000</v>
      </c>
      <c r="N20" s="23"/>
      <c r="O20" s="77"/>
      <c r="P20" s="77"/>
      <c r="Q20" s="77"/>
      <c r="R20" s="77"/>
      <c r="S20" s="77"/>
      <c r="T20" s="77"/>
      <c r="U20" s="77"/>
      <c r="V20" s="77"/>
      <c r="W20" s="77"/>
      <c r="X20" s="77"/>
    </row>
    <row r="21" ht="20.25" customHeight="1" spans="1:24">
      <c r="A21" s="148" t="s">
        <v>70</v>
      </c>
      <c r="B21" s="148" t="s">
        <v>70</v>
      </c>
      <c r="C21" s="148" t="s">
        <v>382</v>
      </c>
      <c r="D21" s="148" t="s">
        <v>383</v>
      </c>
      <c r="E21" s="148" t="s">
        <v>117</v>
      </c>
      <c r="F21" s="148" t="s">
        <v>109</v>
      </c>
      <c r="G21" s="148" t="s">
        <v>378</v>
      </c>
      <c r="H21" s="148" t="s">
        <v>379</v>
      </c>
      <c r="I21" s="77">
        <v>25704</v>
      </c>
      <c r="J21" s="77">
        <v>25704</v>
      </c>
      <c r="K21" s="23"/>
      <c r="L21" s="23"/>
      <c r="M21" s="108">
        <v>25704</v>
      </c>
      <c r="N21" s="23"/>
      <c r="O21" s="77"/>
      <c r="P21" s="77"/>
      <c r="Q21" s="77"/>
      <c r="R21" s="77"/>
      <c r="S21" s="77"/>
      <c r="T21" s="77"/>
      <c r="U21" s="77"/>
      <c r="V21" s="77"/>
      <c r="W21" s="77"/>
      <c r="X21" s="77"/>
    </row>
    <row r="22" ht="20.25" customHeight="1" spans="1:24">
      <c r="A22" s="148" t="s">
        <v>70</v>
      </c>
      <c r="B22" s="148" t="s">
        <v>70</v>
      </c>
      <c r="C22" s="148" t="s">
        <v>382</v>
      </c>
      <c r="D22" s="148" t="s">
        <v>383</v>
      </c>
      <c r="E22" s="148" t="s">
        <v>167</v>
      </c>
      <c r="F22" s="148" t="s">
        <v>168</v>
      </c>
      <c r="G22" s="148" t="s">
        <v>378</v>
      </c>
      <c r="H22" s="148" t="s">
        <v>379</v>
      </c>
      <c r="I22" s="77">
        <v>24000</v>
      </c>
      <c r="J22" s="77">
        <v>24000</v>
      </c>
      <c r="K22" s="23"/>
      <c r="L22" s="23"/>
      <c r="M22" s="108">
        <v>24000</v>
      </c>
      <c r="N22" s="23"/>
      <c r="O22" s="77"/>
      <c r="P22" s="77"/>
      <c r="Q22" s="77"/>
      <c r="R22" s="77"/>
      <c r="S22" s="77"/>
      <c r="T22" s="77"/>
      <c r="U22" s="77"/>
      <c r="V22" s="77"/>
      <c r="W22" s="77"/>
      <c r="X22" s="77"/>
    </row>
    <row r="23" ht="20.25" customHeight="1" spans="1:24">
      <c r="A23" s="148" t="s">
        <v>70</v>
      </c>
      <c r="B23" s="148" t="s">
        <v>70</v>
      </c>
      <c r="C23" s="148" t="s">
        <v>382</v>
      </c>
      <c r="D23" s="148" t="s">
        <v>383</v>
      </c>
      <c r="E23" s="148" t="s">
        <v>167</v>
      </c>
      <c r="F23" s="148" t="s">
        <v>168</v>
      </c>
      <c r="G23" s="148" t="s">
        <v>378</v>
      </c>
      <c r="H23" s="148" t="s">
        <v>379</v>
      </c>
      <c r="I23" s="77">
        <v>102504</v>
      </c>
      <c r="J23" s="77">
        <v>102504</v>
      </c>
      <c r="K23" s="23"/>
      <c r="L23" s="23"/>
      <c r="M23" s="108">
        <v>102504</v>
      </c>
      <c r="N23" s="23"/>
      <c r="O23" s="77"/>
      <c r="P23" s="77"/>
      <c r="Q23" s="77"/>
      <c r="R23" s="77"/>
      <c r="S23" s="77"/>
      <c r="T23" s="77"/>
      <c r="U23" s="77"/>
      <c r="V23" s="77"/>
      <c r="W23" s="77"/>
      <c r="X23" s="77"/>
    </row>
    <row r="24" ht="20.25" customHeight="1" spans="1:24">
      <c r="A24" s="148" t="s">
        <v>70</v>
      </c>
      <c r="B24" s="148" t="s">
        <v>70</v>
      </c>
      <c r="C24" s="148" t="s">
        <v>382</v>
      </c>
      <c r="D24" s="148" t="s">
        <v>383</v>
      </c>
      <c r="E24" s="148" t="s">
        <v>230</v>
      </c>
      <c r="F24" s="148" t="s">
        <v>103</v>
      </c>
      <c r="G24" s="148" t="s">
        <v>378</v>
      </c>
      <c r="H24" s="148" t="s">
        <v>379</v>
      </c>
      <c r="I24" s="77">
        <v>108000</v>
      </c>
      <c r="J24" s="77">
        <v>108000</v>
      </c>
      <c r="K24" s="23"/>
      <c r="L24" s="23"/>
      <c r="M24" s="108">
        <v>108000</v>
      </c>
      <c r="N24" s="23"/>
      <c r="O24" s="77"/>
      <c r="P24" s="77"/>
      <c r="Q24" s="77"/>
      <c r="R24" s="77"/>
      <c r="S24" s="77"/>
      <c r="T24" s="77"/>
      <c r="U24" s="77"/>
      <c r="V24" s="77"/>
      <c r="W24" s="77"/>
      <c r="X24" s="77"/>
    </row>
    <row r="25" ht="20.25" customHeight="1" spans="1:24">
      <c r="A25" s="148" t="s">
        <v>70</v>
      </c>
      <c r="B25" s="148" t="s">
        <v>70</v>
      </c>
      <c r="C25" s="148" t="s">
        <v>382</v>
      </c>
      <c r="D25" s="148" t="s">
        <v>383</v>
      </c>
      <c r="E25" s="148" t="s">
        <v>230</v>
      </c>
      <c r="F25" s="148" t="s">
        <v>103</v>
      </c>
      <c r="G25" s="148" t="s">
        <v>378</v>
      </c>
      <c r="H25" s="148" t="s">
        <v>379</v>
      </c>
      <c r="I25" s="77">
        <v>458160</v>
      </c>
      <c r="J25" s="77">
        <v>458160</v>
      </c>
      <c r="K25" s="23"/>
      <c r="L25" s="23"/>
      <c r="M25" s="108">
        <v>458160</v>
      </c>
      <c r="N25" s="23"/>
      <c r="O25" s="77"/>
      <c r="P25" s="77"/>
      <c r="Q25" s="77"/>
      <c r="R25" s="77"/>
      <c r="S25" s="77"/>
      <c r="T25" s="77"/>
      <c r="U25" s="77"/>
      <c r="V25" s="77"/>
      <c r="W25" s="77"/>
      <c r="X25" s="77"/>
    </row>
    <row r="26" ht="20.25" customHeight="1" spans="1:24">
      <c r="A26" s="148" t="s">
        <v>70</v>
      </c>
      <c r="B26" s="148" t="s">
        <v>70</v>
      </c>
      <c r="C26" s="148" t="s">
        <v>382</v>
      </c>
      <c r="D26" s="148" t="s">
        <v>383</v>
      </c>
      <c r="E26" s="148" t="s">
        <v>246</v>
      </c>
      <c r="F26" s="148" t="s">
        <v>109</v>
      </c>
      <c r="G26" s="148" t="s">
        <v>378</v>
      </c>
      <c r="H26" s="148" t="s">
        <v>379</v>
      </c>
      <c r="I26" s="77">
        <v>892968</v>
      </c>
      <c r="J26" s="77">
        <v>892968</v>
      </c>
      <c r="K26" s="23"/>
      <c r="L26" s="23"/>
      <c r="M26" s="108">
        <v>892968</v>
      </c>
      <c r="N26" s="23"/>
      <c r="O26" s="77"/>
      <c r="P26" s="77"/>
      <c r="Q26" s="77"/>
      <c r="R26" s="77"/>
      <c r="S26" s="77"/>
      <c r="T26" s="77"/>
      <c r="U26" s="77"/>
      <c r="V26" s="77"/>
      <c r="W26" s="77"/>
      <c r="X26" s="77"/>
    </row>
    <row r="27" ht="20.25" customHeight="1" spans="1:24">
      <c r="A27" s="148" t="s">
        <v>70</v>
      </c>
      <c r="B27" s="148" t="s">
        <v>70</v>
      </c>
      <c r="C27" s="148" t="s">
        <v>382</v>
      </c>
      <c r="D27" s="148" t="s">
        <v>383</v>
      </c>
      <c r="E27" s="148" t="s">
        <v>246</v>
      </c>
      <c r="F27" s="148" t="s">
        <v>109</v>
      </c>
      <c r="G27" s="148" t="s">
        <v>378</v>
      </c>
      <c r="H27" s="148" t="s">
        <v>379</v>
      </c>
      <c r="I27" s="77">
        <v>200400</v>
      </c>
      <c r="J27" s="77">
        <v>200400</v>
      </c>
      <c r="K27" s="23"/>
      <c r="L27" s="23"/>
      <c r="M27" s="108">
        <v>200400</v>
      </c>
      <c r="N27" s="23"/>
      <c r="O27" s="77"/>
      <c r="P27" s="77"/>
      <c r="Q27" s="77"/>
      <c r="R27" s="77"/>
      <c r="S27" s="77"/>
      <c r="T27" s="77"/>
      <c r="U27" s="77"/>
      <c r="V27" s="77"/>
      <c r="W27" s="77"/>
      <c r="X27" s="77"/>
    </row>
    <row r="28" ht="20.25" customHeight="1" spans="1:24">
      <c r="A28" s="148" t="s">
        <v>70</v>
      </c>
      <c r="B28" s="148" t="s">
        <v>70</v>
      </c>
      <c r="C28" s="148" t="s">
        <v>382</v>
      </c>
      <c r="D28" s="148" t="s">
        <v>383</v>
      </c>
      <c r="E28" s="148" t="s">
        <v>108</v>
      </c>
      <c r="F28" s="148" t="s">
        <v>109</v>
      </c>
      <c r="G28" s="148" t="s">
        <v>384</v>
      </c>
      <c r="H28" s="148" t="s">
        <v>385</v>
      </c>
      <c r="I28" s="77">
        <v>10581</v>
      </c>
      <c r="J28" s="77">
        <v>10581</v>
      </c>
      <c r="K28" s="23"/>
      <c r="L28" s="23"/>
      <c r="M28" s="108">
        <v>10581</v>
      </c>
      <c r="N28" s="23"/>
      <c r="O28" s="77"/>
      <c r="P28" s="77"/>
      <c r="Q28" s="77"/>
      <c r="R28" s="77"/>
      <c r="S28" s="77"/>
      <c r="T28" s="77"/>
      <c r="U28" s="77"/>
      <c r="V28" s="77"/>
      <c r="W28" s="77"/>
      <c r="X28" s="77"/>
    </row>
    <row r="29" ht="20.25" customHeight="1" spans="1:24">
      <c r="A29" s="148" t="s">
        <v>70</v>
      </c>
      <c r="B29" s="148" t="s">
        <v>70</v>
      </c>
      <c r="C29" s="148" t="s">
        <v>382</v>
      </c>
      <c r="D29" s="148" t="s">
        <v>383</v>
      </c>
      <c r="E29" s="148" t="s">
        <v>108</v>
      </c>
      <c r="F29" s="148" t="s">
        <v>109</v>
      </c>
      <c r="G29" s="148" t="s">
        <v>384</v>
      </c>
      <c r="H29" s="148" t="s">
        <v>385</v>
      </c>
      <c r="I29" s="77">
        <v>29520</v>
      </c>
      <c r="J29" s="77">
        <v>29520</v>
      </c>
      <c r="K29" s="23"/>
      <c r="L29" s="23"/>
      <c r="M29" s="108">
        <v>29520</v>
      </c>
      <c r="N29" s="23"/>
      <c r="O29" s="77"/>
      <c r="P29" s="77"/>
      <c r="Q29" s="77"/>
      <c r="R29" s="77"/>
      <c r="S29" s="77"/>
      <c r="T29" s="77"/>
      <c r="U29" s="77"/>
      <c r="V29" s="77"/>
      <c r="W29" s="77"/>
      <c r="X29" s="77"/>
    </row>
    <row r="30" ht="20.25" customHeight="1" spans="1:24">
      <c r="A30" s="148" t="s">
        <v>70</v>
      </c>
      <c r="B30" s="148" t="s">
        <v>70</v>
      </c>
      <c r="C30" s="148" t="s">
        <v>382</v>
      </c>
      <c r="D30" s="148" t="s">
        <v>383</v>
      </c>
      <c r="E30" s="148" t="s">
        <v>108</v>
      </c>
      <c r="F30" s="148" t="s">
        <v>109</v>
      </c>
      <c r="G30" s="148" t="s">
        <v>384</v>
      </c>
      <c r="H30" s="148" t="s">
        <v>385</v>
      </c>
      <c r="I30" s="77">
        <v>55320</v>
      </c>
      <c r="J30" s="77">
        <v>55320</v>
      </c>
      <c r="K30" s="23"/>
      <c r="L30" s="23"/>
      <c r="M30" s="108">
        <v>55320</v>
      </c>
      <c r="N30" s="23"/>
      <c r="O30" s="77"/>
      <c r="P30" s="77"/>
      <c r="Q30" s="77"/>
      <c r="R30" s="77"/>
      <c r="S30" s="77"/>
      <c r="T30" s="77"/>
      <c r="U30" s="77"/>
      <c r="V30" s="77"/>
      <c r="W30" s="77"/>
      <c r="X30" s="77"/>
    </row>
    <row r="31" ht="20.25" customHeight="1" spans="1:24">
      <c r="A31" s="148" t="s">
        <v>70</v>
      </c>
      <c r="B31" s="148" t="s">
        <v>70</v>
      </c>
      <c r="C31" s="148" t="s">
        <v>382</v>
      </c>
      <c r="D31" s="148" t="s">
        <v>383</v>
      </c>
      <c r="E31" s="148" t="s">
        <v>117</v>
      </c>
      <c r="F31" s="148" t="s">
        <v>109</v>
      </c>
      <c r="G31" s="148" t="s">
        <v>384</v>
      </c>
      <c r="H31" s="148" t="s">
        <v>385</v>
      </c>
      <c r="I31" s="77">
        <v>10104</v>
      </c>
      <c r="J31" s="77">
        <v>10104</v>
      </c>
      <c r="K31" s="23"/>
      <c r="L31" s="23"/>
      <c r="M31" s="108">
        <v>10104</v>
      </c>
      <c r="N31" s="23"/>
      <c r="O31" s="77"/>
      <c r="P31" s="77"/>
      <c r="Q31" s="77"/>
      <c r="R31" s="77"/>
      <c r="S31" s="77"/>
      <c r="T31" s="77"/>
      <c r="U31" s="77"/>
      <c r="V31" s="77"/>
      <c r="W31" s="77"/>
      <c r="X31" s="77"/>
    </row>
    <row r="32" ht="20.25" customHeight="1" spans="1:24">
      <c r="A32" s="148" t="s">
        <v>70</v>
      </c>
      <c r="B32" s="148" t="s">
        <v>70</v>
      </c>
      <c r="C32" s="148" t="s">
        <v>382</v>
      </c>
      <c r="D32" s="148" t="s">
        <v>383</v>
      </c>
      <c r="E32" s="148" t="s">
        <v>117</v>
      </c>
      <c r="F32" s="148" t="s">
        <v>109</v>
      </c>
      <c r="G32" s="148" t="s">
        <v>384</v>
      </c>
      <c r="H32" s="148" t="s">
        <v>385</v>
      </c>
      <c r="I32" s="77">
        <v>3812</v>
      </c>
      <c r="J32" s="77">
        <v>3812</v>
      </c>
      <c r="K32" s="23"/>
      <c r="L32" s="23"/>
      <c r="M32" s="108">
        <v>3812</v>
      </c>
      <c r="N32" s="23"/>
      <c r="O32" s="77"/>
      <c r="P32" s="77"/>
      <c r="Q32" s="77"/>
      <c r="R32" s="77"/>
      <c r="S32" s="77"/>
      <c r="T32" s="77"/>
      <c r="U32" s="77"/>
      <c r="V32" s="77"/>
      <c r="W32" s="77"/>
      <c r="X32" s="77"/>
    </row>
    <row r="33" ht="20.25" customHeight="1" spans="1:24">
      <c r="A33" s="148" t="s">
        <v>70</v>
      </c>
      <c r="B33" s="148" t="s">
        <v>70</v>
      </c>
      <c r="C33" s="148" t="s">
        <v>382</v>
      </c>
      <c r="D33" s="148" t="s">
        <v>383</v>
      </c>
      <c r="E33" s="148" t="s">
        <v>117</v>
      </c>
      <c r="F33" s="148" t="s">
        <v>109</v>
      </c>
      <c r="G33" s="148" t="s">
        <v>384</v>
      </c>
      <c r="H33" s="148" t="s">
        <v>385</v>
      </c>
      <c r="I33" s="77">
        <v>18420</v>
      </c>
      <c r="J33" s="77">
        <v>18420</v>
      </c>
      <c r="K33" s="23"/>
      <c r="L33" s="23"/>
      <c r="M33" s="108">
        <v>18420</v>
      </c>
      <c r="N33" s="23"/>
      <c r="O33" s="77"/>
      <c r="P33" s="77"/>
      <c r="Q33" s="77"/>
      <c r="R33" s="77"/>
      <c r="S33" s="77"/>
      <c r="T33" s="77"/>
      <c r="U33" s="77"/>
      <c r="V33" s="77"/>
      <c r="W33" s="77"/>
      <c r="X33" s="77"/>
    </row>
    <row r="34" ht="20.25" customHeight="1" spans="1:24">
      <c r="A34" s="148" t="s">
        <v>70</v>
      </c>
      <c r="B34" s="148" t="s">
        <v>70</v>
      </c>
      <c r="C34" s="148" t="s">
        <v>382</v>
      </c>
      <c r="D34" s="148" t="s">
        <v>383</v>
      </c>
      <c r="E34" s="148" t="s">
        <v>167</v>
      </c>
      <c r="F34" s="148" t="s">
        <v>168</v>
      </c>
      <c r="G34" s="148" t="s">
        <v>384</v>
      </c>
      <c r="H34" s="148" t="s">
        <v>385</v>
      </c>
      <c r="I34" s="77">
        <v>70260</v>
      </c>
      <c r="J34" s="77">
        <v>70260</v>
      </c>
      <c r="K34" s="23"/>
      <c r="L34" s="23"/>
      <c r="M34" s="108">
        <v>70260</v>
      </c>
      <c r="N34" s="23"/>
      <c r="O34" s="77"/>
      <c r="P34" s="77"/>
      <c r="Q34" s="77"/>
      <c r="R34" s="77"/>
      <c r="S34" s="77"/>
      <c r="T34" s="77"/>
      <c r="U34" s="77"/>
      <c r="V34" s="77"/>
      <c r="W34" s="77"/>
      <c r="X34" s="77"/>
    </row>
    <row r="35" ht="20.25" customHeight="1" spans="1:24">
      <c r="A35" s="148" t="s">
        <v>70</v>
      </c>
      <c r="B35" s="148" t="s">
        <v>70</v>
      </c>
      <c r="C35" s="148" t="s">
        <v>382</v>
      </c>
      <c r="D35" s="148" t="s">
        <v>383</v>
      </c>
      <c r="E35" s="148" t="s">
        <v>167</v>
      </c>
      <c r="F35" s="148" t="s">
        <v>168</v>
      </c>
      <c r="G35" s="148" t="s">
        <v>384</v>
      </c>
      <c r="H35" s="148" t="s">
        <v>385</v>
      </c>
      <c r="I35" s="77">
        <v>14924</v>
      </c>
      <c r="J35" s="77">
        <v>14924</v>
      </c>
      <c r="K35" s="23"/>
      <c r="L35" s="23"/>
      <c r="M35" s="108">
        <v>14924</v>
      </c>
      <c r="N35" s="23"/>
      <c r="O35" s="77"/>
      <c r="P35" s="77"/>
      <c r="Q35" s="77"/>
      <c r="R35" s="77"/>
      <c r="S35" s="77"/>
      <c r="T35" s="77"/>
      <c r="U35" s="77"/>
      <c r="V35" s="77"/>
      <c r="W35" s="77"/>
      <c r="X35" s="77"/>
    </row>
    <row r="36" ht="20.25" customHeight="1" spans="1:24">
      <c r="A36" s="148" t="s">
        <v>70</v>
      </c>
      <c r="B36" s="148" t="s">
        <v>70</v>
      </c>
      <c r="C36" s="148" t="s">
        <v>382</v>
      </c>
      <c r="D36" s="148" t="s">
        <v>383</v>
      </c>
      <c r="E36" s="148" t="s">
        <v>167</v>
      </c>
      <c r="F36" s="148" t="s">
        <v>168</v>
      </c>
      <c r="G36" s="148" t="s">
        <v>384</v>
      </c>
      <c r="H36" s="148" t="s">
        <v>385</v>
      </c>
      <c r="I36" s="77">
        <v>37776</v>
      </c>
      <c r="J36" s="77">
        <v>37776</v>
      </c>
      <c r="K36" s="23"/>
      <c r="L36" s="23"/>
      <c r="M36" s="108">
        <v>37776</v>
      </c>
      <c r="N36" s="23"/>
      <c r="O36" s="77"/>
      <c r="P36" s="77"/>
      <c r="Q36" s="77"/>
      <c r="R36" s="77"/>
      <c r="S36" s="77"/>
      <c r="T36" s="77"/>
      <c r="U36" s="77"/>
      <c r="V36" s="77"/>
      <c r="W36" s="77"/>
      <c r="X36" s="77"/>
    </row>
    <row r="37" ht="20.25" customHeight="1" spans="1:24">
      <c r="A37" s="148" t="s">
        <v>70</v>
      </c>
      <c r="B37" s="148" t="s">
        <v>70</v>
      </c>
      <c r="C37" s="148" t="s">
        <v>382</v>
      </c>
      <c r="D37" s="148" t="s">
        <v>383</v>
      </c>
      <c r="E37" s="148" t="s">
        <v>230</v>
      </c>
      <c r="F37" s="148" t="s">
        <v>103</v>
      </c>
      <c r="G37" s="148" t="s">
        <v>384</v>
      </c>
      <c r="H37" s="148" t="s">
        <v>385</v>
      </c>
      <c r="I37" s="77">
        <v>318480</v>
      </c>
      <c r="J37" s="77">
        <v>318480</v>
      </c>
      <c r="K37" s="23"/>
      <c r="L37" s="23"/>
      <c r="M37" s="108">
        <v>318480</v>
      </c>
      <c r="N37" s="23"/>
      <c r="O37" s="77"/>
      <c r="P37" s="77"/>
      <c r="Q37" s="77"/>
      <c r="R37" s="77"/>
      <c r="S37" s="77"/>
      <c r="T37" s="77"/>
      <c r="U37" s="77"/>
      <c r="V37" s="77"/>
      <c r="W37" s="77"/>
      <c r="X37" s="77"/>
    </row>
    <row r="38" ht="20.25" customHeight="1" spans="1:24">
      <c r="A38" s="148" t="s">
        <v>70</v>
      </c>
      <c r="B38" s="148" t="s">
        <v>70</v>
      </c>
      <c r="C38" s="148" t="s">
        <v>382</v>
      </c>
      <c r="D38" s="148" t="s">
        <v>383</v>
      </c>
      <c r="E38" s="148" t="s">
        <v>230</v>
      </c>
      <c r="F38" s="148" t="s">
        <v>103</v>
      </c>
      <c r="G38" s="148" t="s">
        <v>384</v>
      </c>
      <c r="H38" s="148" t="s">
        <v>385</v>
      </c>
      <c r="I38" s="77">
        <v>69403</v>
      </c>
      <c r="J38" s="77">
        <v>69403</v>
      </c>
      <c r="K38" s="23"/>
      <c r="L38" s="23"/>
      <c r="M38" s="108">
        <v>69403</v>
      </c>
      <c r="N38" s="23"/>
      <c r="O38" s="77"/>
      <c r="P38" s="77"/>
      <c r="Q38" s="77"/>
      <c r="R38" s="77"/>
      <c r="S38" s="77"/>
      <c r="T38" s="77"/>
      <c r="U38" s="77"/>
      <c r="V38" s="77"/>
      <c r="W38" s="77"/>
      <c r="X38" s="77"/>
    </row>
    <row r="39" ht="20.25" customHeight="1" spans="1:24">
      <c r="A39" s="148" t="s">
        <v>70</v>
      </c>
      <c r="B39" s="148" t="s">
        <v>70</v>
      </c>
      <c r="C39" s="148" t="s">
        <v>382</v>
      </c>
      <c r="D39" s="148" t="s">
        <v>383</v>
      </c>
      <c r="E39" s="148" t="s">
        <v>230</v>
      </c>
      <c r="F39" s="148" t="s">
        <v>103</v>
      </c>
      <c r="G39" s="148" t="s">
        <v>384</v>
      </c>
      <c r="H39" s="148" t="s">
        <v>385</v>
      </c>
      <c r="I39" s="77">
        <v>168924</v>
      </c>
      <c r="J39" s="77">
        <v>168924</v>
      </c>
      <c r="K39" s="23"/>
      <c r="L39" s="23"/>
      <c r="M39" s="108">
        <v>168924</v>
      </c>
      <c r="N39" s="23"/>
      <c r="O39" s="77"/>
      <c r="P39" s="77"/>
      <c r="Q39" s="77"/>
      <c r="R39" s="77"/>
      <c r="S39" s="77"/>
      <c r="T39" s="77"/>
      <c r="U39" s="77"/>
      <c r="V39" s="77"/>
      <c r="W39" s="77"/>
      <c r="X39" s="77"/>
    </row>
    <row r="40" ht="20.25" customHeight="1" spans="1:24">
      <c r="A40" s="148" t="s">
        <v>70</v>
      </c>
      <c r="B40" s="148" t="s">
        <v>70</v>
      </c>
      <c r="C40" s="148" t="s">
        <v>382</v>
      </c>
      <c r="D40" s="148" t="s">
        <v>383</v>
      </c>
      <c r="E40" s="148" t="s">
        <v>246</v>
      </c>
      <c r="F40" s="148" t="s">
        <v>109</v>
      </c>
      <c r="G40" s="148" t="s">
        <v>384</v>
      </c>
      <c r="H40" s="148" t="s">
        <v>385</v>
      </c>
      <c r="I40" s="77">
        <v>354276</v>
      </c>
      <c r="J40" s="77">
        <v>354276</v>
      </c>
      <c r="K40" s="23"/>
      <c r="L40" s="23"/>
      <c r="M40" s="108">
        <v>354276</v>
      </c>
      <c r="N40" s="23"/>
      <c r="O40" s="77"/>
      <c r="P40" s="77"/>
      <c r="Q40" s="77"/>
      <c r="R40" s="77"/>
      <c r="S40" s="77"/>
      <c r="T40" s="77"/>
      <c r="U40" s="77"/>
      <c r="V40" s="77"/>
      <c r="W40" s="77"/>
      <c r="X40" s="77"/>
    </row>
    <row r="41" ht="20.25" customHeight="1" spans="1:24">
      <c r="A41" s="148" t="s">
        <v>70</v>
      </c>
      <c r="B41" s="148" t="s">
        <v>70</v>
      </c>
      <c r="C41" s="148" t="s">
        <v>382</v>
      </c>
      <c r="D41" s="148" t="s">
        <v>383</v>
      </c>
      <c r="E41" s="148" t="s">
        <v>246</v>
      </c>
      <c r="F41" s="148" t="s">
        <v>109</v>
      </c>
      <c r="G41" s="148" t="s">
        <v>384</v>
      </c>
      <c r="H41" s="148" t="s">
        <v>385</v>
      </c>
      <c r="I41" s="77">
        <v>170933</v>
      </c>
      <c r="J41" s="77">
        <v>170933</v>
      </c>
      <c r="K41" s="23"/>
      <c r="L41" s="23"/>
      <c r="M41" s="108">
        <v>170933</v>
      </c>
      <c r="N41" s="23"/>
      <c r="O41" s="77"/>
      <c r="P41" s="77"/>
      <c r="Q41" s="77"/>
      <c r="R41" s="77"/>
      <c r="S41" s="77"/>
      <c r="T41" s="77"/>
      <c r="U41" s="77"/>
      <c r="V41" s="77"/>
      <c r="W41" s="77"/>
      <c r="X41" s="77"/>
    </row>
    <row r="42" ht="20.25" customHeight="1" spans="1:24">
      <c r="A42" s="148" t="s">
        <v>70</v>
      </c>
      <c r="B42" s="148" t="s">
        <v>70</v>
      </c>
      <c r="C42" s="148" t="s">
        <v>382</v>
      </c>
      <c r="D42" s="148" t="s">
        <v>383</v>
      </c>
      <c r="E42" s="148" t="s">
        <v>246</v>
      </c>
      <c r="F42" s="148" t="s">
        <v>109</v>
      </c>
      <c r="G42" s="148" t="s">
        <v>384</v>
      </c>
      <c r="H42" s="148" t="s">
        <v>385</v>
      </c>
      <c r="I42" s="77">
        <v>630060</v>
      </c>
      <c r="J42" s="77">
        <v>630060</v>
      </c>
      <c r="K42" s="23"/>
      <c r="L42" s="23"/>
      <c r="M42" s="108">
        <v>630060</v>
      </c>
      <c r="N42" s="23"/>
      <c r="O42" s="77"/>
      <c r="P42" s="77"/>
      <c r="Q42" s="77"/>
      <c r="R42" s="77"/>
      <c r="S42" s="77"/>
      <c r="T42" s="77"/>
      <c r="U42" s="77"/>
      <c r="V42" s="77"/>
      <c r="W42" s="77"/>
      <c r="X42" s="77"/>
    </row>
    <row r="43" ht="20.25" customHeight="1" spans="1:24">
      <c r="A43" s="148" t="s">
        <v>70</v>
      </c>
      <c r="B43" s="148" t="s">
        <v>70</v>
      </c>
      <c r="C43" s="148" t="s">
        <v>386</v>
      </c>
      <c r="D43" s="148" t="s">
        <v>387</v>
      </c>
      <c r="E43" s="148" t="s">
        <v>186</v>
      </c>
      <c r="F43" s="148" t="s">
        <v>187</v>
      </c>
      <c r="G43" s="148" t="s">
        <v>388</v>
      </c>
      <c r="H43" s="148" t="s">
        <v>389</v>
      </c>
      <c r="I43" s="77">
        <v>486766.89</v>
      </c>
      <c r="J43" s="77">
        <v>486766.89</v>
      </c>
      <c r="K43" s="23"/>
      <c r="L43" s="23"/>
      <c r="M43" s="108">
        <v>486766.89</v>
      </c>
      <c r="N43" s="23"/>
      <c r="O43" s="77"/>
      <c r="P43" s="77"/>
      <c r="Q43" s="77"/>
      <c r="R43" s="77"/>
      <c r="S43" s="77"/>
      <c r="T43" s="77"/>
      <c r="U43" s="77"/>
      <c r="V43" s="77"/>
      <c r="W43" s="77"/>
      <c r="X43" s="77"/>
    </row>
    <row r="44" ht="20.25" customHeight="1" spans="1:24">
      <c r="A44" s="148" t="s">
        <v>70</v>
      </c>
      <c r="B44" s="148" t="s">
        <v>70</v>
      </c>
      <c r="C44" s="148" t="s">
        <v>386</v>
      </c>
      <c r="D44" s="148" t="s">
        <v>387</v>
      </c>
      <c r="E44" s="148" t="s">
        <v>186</v>
      </c>
      <c r="F44" s="148" t="s">
        <v>187</v>
      </c>
      <c r="G44" s="148" t="s">
        <v>388</v>
      </c>
      <c r="H44" s="148" t="s">
        <v>389</v>
      </c>
      <c r="I44" s="77">
        <v>1057476.63</v>
      </c>
      <c r="J44" s="77">
        <v>1057476.63</v>
      </c>
      <c r="K44" s="23"/>
      <c r="L44" s="23"/>
      <c r="M44" s="108">
        <v>1057476.63</v>
      </c>
      <c r="N44" s="23"/>
      <c r="O44" s="77"/>
      <c r="P44" s="77"/>
      <c r="Q44" s="77"/>
      <c r="R44" s="77"/>
      <c r="S44" s="77"/>
      <c r="T44" s="77"/>
      <c r="U44" s="77"/>
      <c r="V44" s="77"/>
      <c r="W44" s="77"/>
      <c r="X44" s="77"/>
    </row>
    <row r="45" ht="20.25" customHeight="1" spans="1:24">
      <c r="A45" s="148" t="s">
        <v>70</v>
      </c>
      <c r="B45" s="148" t="s">
        <v>70</v>
      </c>
      <c r="C45" s="148" t="s">
        <v>386</v>
      </c>
      <c r="D45" s="148" t="s">
        <v>387</v>
      </c>
      <c r="E45" s="148" t="s">
        <v>188</v>
      </c>
      <c r="F45" s="148" t="s">
        <v>189</v>
      </c>
      <c r="G45" s="148" t="s">
        <v>390</v>
      </c>
      <c r="H45" s="148" t="s">
        <v>391</v>
      </c>
      <c r="I45" s="77">
        <v>403845</v>
      </c>
      <c r="J45" s="77">
        <v>403845</v>
      </c>
      <c r="K45" s="23"/>
      <c r="L45" s="23"/>
      <c r="M45" s="108">
        <v>403845</v>
      </c>
      <c r="N45" s="23"/>
      <c r="O45" s="77"/>
      <c r="P45" s="77"/>
      <c r="Q45" s="77"/>
      <c r="R45" s="77"/>
      <c r="S45" s="77"/>
      <c r="T45" s="77"/>
      <c r="U45" s="77"/>
      <c r="V45" s="77"/>
      <c r="W45" s="77"/>
      <c r="X45" s="77"/>
    </row>
    <row r="46" ht="20.25" customHeight="1" spans="1:24">
      <c r="A46" s="148" t="s">
        <v>70</v>
      </c>
      <c r="B46" s="148" t="s">
        <v>70</v>
      </c>
      <c r="C46" s="148" t="s">
        <v>386</v>
      </c>
      <c r="D46" s="148" t="s">
        <v>387</v>
      </c>
      <c r="E46" s="148" t="s">
        <v>212</v>
      </c>
      <c r="F46" s="148" t="s">
        <v>213</v>
      </c>
      <c r="G46" s="148" t="s">
        <v>392</v>
      </c>
      <c r="H46" s="148" t="s">
        <v>393</v>
      </c>
      <c r="I46" s="77">
        <v>262339.41</v>
      </c>
      <c r="J46" s="77">
        <v>262339.41</v>
      </c>
      <c r="K46" s="23"/>
      <c r="L46" s="23"/>
      <c r="M46" s="108">
        <v>262339.41</v>
      </c>
      <c r="N46" s="23"/>
      <c r="O46" s="77"/>
      <c r="P46" s="77"/>
      <c r="Q46" s="77"/>
      <c r="R46" s="77"/>
      <c r="S46" s="77"/>
      <c r="T46" s="77"/>
      <c r="U46" s="77"/>
      <c r="V46" s="77"/>
      <c r="W46" s="77"/>
      <c r="X46" s="77"/>
    </row>
    <row r="47" ht="20.25" customHeight="1" spans="1:24">
      <c r="A47" s="148" t="s">
        <v>70</v>
      </c>
      <c r="B47" s="148" t="s">
        <v>70</v>
      </c>
      <c r="C47" s="148" t="s">
        <v>386</v>
      </c>
      <c r="D47" s="148" t="s">
        <v>387</v>
      </c>
      <c r="E47" s="148" t="s">
        <v>214</v>
      </c>
      <c r="F47" s="148" t="s">
        <v>215</v>
      </c>
      <c r="G47" s="148" t="s">
        <v>392</v>
      </c>
      <c r="H47" s="148" t="s">
        <v>393</v>
      </c>
      <c r="I47" s="77">
        <v>654313.67</v>
      </c>
      <c r="J47" s="77">
        <v>654313.67</v>
      </c>
      <c r="K47" s="23"/>
      <c r="L47" s="23"/>
      <c r="M47" s="108">
        <v>654313.67</v>
      </c>
      <c r="N47" s="23"/>
      <c r="O47" s="77"/>
      <c r="P47" s="77"/>
      <c r="Q47" s="77"/>
      <c r="R47" s="77"/>
      <c r="S47" s="77"/>
      <c r="T47" s="77"/>
      <c r="U47" s="77"/>
      <c r="V47" s="77"/>
      <c r="W47" s="77"/>
      <c r="X47" s="77"/>
    </row>
    <row r="48" ht="20.25" customHeight="1" spans="1:24">
      <c r="A48" s="148" t="s">
        <v>70</v>
      </c>
      <c r="B48" s="148" t="s">
        <v>70</v>
      </c>
      <c r="C48" s="148" t="s">
        <v>386</v>
      </c>
      <c r="D48" s="148" t="s">
        <v>387</v>
      </c>
      <c r="E48" s="148" t="s">
        <v>216</v>
      </c>
      <c r="F48" s="148" t="s">
        <v>217</v>
      </c>
      <c r="G48" s="148" t="s">
        <v>394</v>
      </c>
      <c r="H48" s="148" t="s">
        <v>395</v>
      </c>
      <c r="I48" s="77">
        <v>132494.65</v>
      </c>
      <c r="J48" s="77">
        <v>132494.65</v>
      </c>
      <c r="K48" s="23"/>
      <c r="L48" s="23"/>
      <c r="M48" s="108">
        <v>132494.65</v>
      </c>
      <c r="N48" s="23"/>
      <c r="O48" s="77"/>
      <c r="P48" s="77"/>
      <c r="Q48" s="77"/>
      <c r="R48" s="77"/>
      <c r="S48" s="77"/>
      <c r="T48" s="77"/>
      <c r="U48" s="77"/>
      <c r="V48" s="77"/>
      <c r="W48" s="77"/>
      <c r="X48" s="77"/>
    </row>
    <row r="49" ht="20.25" customHeight="1" spans="1:24">
      <c r="A49" s="148" t="s">
        <v>70</v>
      </c>
      <c r="B49" s="148" t="s">
        <v>70</v>
      </c>
      <c r="C49" s="148" t="s">
        <v>386</v>
      </c>
      <c r="D49" s="148" t="s">
        <v>387</v>
      </c>
      <c r="E49" s="148" t="s">
        <v>216</v>
      </c>
      <c r="F49" s="148" t="s">
        <v>217</v>
      </c>
      <c r="G49" s="148" t="s">
        <v>394</v>
      </c>
      <c r="H49" s="148" t="s">
        <v>395</v>
      </c>
      <c r="I49" s="77">
        <v>330461.45</v>
      </c>
      <c r="J49" s="77">
        <v>330461.45</v>
      </c>
      <c r="K49" s="23"/>
      <c r="L49" s="23"/>
      <c r="M49" s="108">
        <v>330461.45</v>
      </c>
      <c r="N49" s="23"/>
      <c r="O49" s="77"/>
      <c r="P49" s="77"/>
      <c r="Q49" s="77"/>
      <c r="R49" s="77"/>
      <c r="S49" s="77"/>
      <c r="T49" s="77"/>
      <c r="U49" s="77"/>
      <c r="V49" s="77"/>
      <c r="W49" s="77"/>
      <c r="X49" s="77"/>
    </row>
    <row r="50" ht="20.25" customHeight="1" spans="1:24">
      <c r="A50" s="148" t="s">
        <v>70</v>
      </c>
      <c r="B50" s="148" t="s">
        <v>70</v>
      </c>
      <c r="C50" s="148" t="s">
        <v>386</v>
      </c>
      <c r="D50" s="148" t="s">
        <v>387</v>
      </c>
      <c r="E50" s="148" t="s">
        <v>108</v>
      </c>
      <c r="F50" s="148" t="s">
        <v>109</v>
      </c>
      <c r="G50" s="148" t="s">
        <v>396</v>
      </c>
      <c r="H50" s="148" t="s">
        <v>397</v>
      </c>
      <c r="I50" s="77">
        <v>1152</v>
      </c>
      <c r="J50" s="77">
        <v>1152</v>
      </c>
      <c r="K50" s="23"/>
      <c r="L50" s="23"/>
      <c r="M50" s="108">
        <v>1152</v>
      </c>
      <c r="N50" s="23"/>
      <c r="O50" s="77"/>
      <c r="P50" s="77"/>
      <c r="Q50" s="77"/>
      <c r="R50" s="77"/>
      <c r="S50" s="77"/>
      <c r="T50" s="77"/>
      <c r="U50" s="77"/>
      <c r="V50" s="77"/>
      <c r="W50" s="77"/>
      <c r="X50" s="77"/>
    </row>
    <row r="51" ht="20.25" customHeight="1" spans="1:24">
      <c r="A51" s="148" t="s">
        <v>70</v>
      </c>
      <c r="B51" s="148" t="s">
        <v>70</v>
      </c>
      <c r="C51" s="148" t="s">
        <v>386</v>
      </c>
      <c r="D51" s="148" t="s">
        <v>387</v>
      </c>
      <c r="E51" s="148" t="s">
        <v>116</v>
      </c>
      <c r="F51" s="148" t="s">
        <v>103</v>
      </c>
      <c r="G51" s="148" t="s">
        <v>396</v>
      </c>
      <c r="H51" s="148" t="s">
        <v>397</v>
      </c>
      <c r="I51" s="77">
        <v>384</v>
      </c>
      <c r="J51" s="77">
        <v>384</v>
      </c>
      <c r="K51" s="23"/>
      <c r="L51" s="23"/>
      <c r="M51" s="108">
        <v>384</v>
      </c>
      <c r="N51" s="23"/>
      <c r="O51" s="77"/>
      <c r="P51" s="77"/>
      <c r="Q51" s="77"/>
      <c r="R51" s="77"/>
      <c r="S51" s="77"/>
      <c r="T51" s="77"/>
      <c r="U51" s="77"/>
      <c r="V51" s="77"/>
      <c r="W51" s="77"/>
      <c r="X51" s="77"/>
    </row>
    <row r="52" ht="20.25" customHeight="1" spans="1:24">
      <c r="A52" s="148" t="s">
        <v>70</v>
      </c>
      <c r="B52" s="148" t="s">
        <v>70</v>
      </c>
      <c r="C52" s="148" t="s">
        <v>386</v>
      </c>
      <c r="D52" s="148" t="s">
        <v>387</v>
      </c>
      <c r="E52" s="148" t="s">
        <v>117</v>
      </c>
      <c r="F52" s="148" t="s">
        <v>109</v>
      </c>
      <c r="G52" s="148" t="s">
        <v>396</v>
      </c>
      <c r="H52" s="148" t="s">
        <v>397</v>
      </c>
      <c r="I52" s="77">
        <v>384</v>
      </c>
      <c r="J52" s="77">
        <v>384</v>
      </c>
      <c r="K52" s="23"/>
      <c r="L52" s="23"/>
      <c r="M52" s="108">
        <v>384</v>
      </c>
      <c r="N52" s="23"/>
      <c r="O52" s="77"/>
      <c r="P52" s="77"/>
      <c r="Q52" s="77"/>
      <c r="R52" s="77"/>
      <c r="S52" s="77"/>
      <c r="T52" s="77"/>
      <c r="U52" s="77"/>
      <c r="V52" s="77"/>
      <c r="W52" s="77"/>
      <c r="X52" s="77"/>
    </row>
    <row r="53" ht="20.25" customHeight="1" spans="1:24">
      <c r="A53" s="148" t="s">
        <v>70</v>
      </c>
      <c r="B53" s="148" t="s">
        <v>70</v>
      </c>
      <c r="C53" s="148" t="s">
        <v>386</v>
      </c>
      <c r="D53" s="148" t="s">
        <v>387</v>
      </c>
      <c r="E53" s="148" t="s">
        <v>167</v>
      </c>
      <c r="F53" s="148" t="s">
        <v>168</v>
      </c>
      <c r="G53" s="148" t="s">
        <v>396</v>
      </c>
      <c r="H53" s="148" t="s">
        <v>397</v>
      </c>
      <c r="I53" s="77">
        <v>1536</v>
      </c>
      <c r="J53" s="77">
        <v>1536</v>
      </c>
      <c r="K53" s="23"/>
      <c r="L53" s="23"/>
      <c r="M53" s="108">
        <v>1536</v>
      </c>
      <c r="N53" s="23"/>
      <c r="O53" s="77"/>
      <c r="P53" s="77"/>
      <c r="Q53" s="77"/>
      <c r="R53" s="77"/>
      <c r="S53" s="77"/>
      <c r="T53" s="77"/>
      <c r="U53" s="77"/>
      <c r="V53" s="77"/>
      <c r="W53" s="77"/>
      <c r="X53" s="77"/>
    </row>
    <row r="54" ht="20.25" customHeight="1" spans="1:24">
      <c r="A54" s="148" t="s">
        <v>70</v>
      </c>
      <c r="B54" s="148" t="s">
        <v>70</v>
      </c>
      <c r="C54" s="148" t="s">
        <v>386</v>
      </c>
      <c r="D54" s="148" t="s">
        <v>387</v>
      </c>
      <c r="E54" s="148" t="s">
        <v>218</v>
      </c>
      <c r="F54" s="148" t="s">
        <v>219</v>
      </c>
      <c r="G54" s="148" t="s">
        <v>396</v>
      </c>
      <c r="H54" s="148" t="s">
        <v>397</v>
      </c>
      <c r="I54" s="77">
        <v>9472.32</v>
      </c>
      <c r="J54" s="77">
        <v>9472.32</v>
      </c>
      <c r="K54" s="23"/>
      <c r="L54" s="23"/>
      <c r="M54" s="108">
        <v>9472.32</v>
      </c>
      <c r="N54" s="23"/>
      <c r="O54" s="77"/>
      <c r="P54" s="77"/>
      <c r="Q54" s="77"/>
      <c r="R54" s="77"/>
      <c r="S54" s="77"/>
      <c r="T54" s="77"/>
      <c r="U54" s="77"/>
      <c r="V54" s="77"/>
      <c r="W54" s="77"/>
      <c r="X54" s="77"/>
    </row>
    <row r="55" ht="20.25" customHeight="1" spans="1:24">
      <c r="A55" s="148" t="s">
        <v>70</v>
      </c>
      <c r="B55" s="148" t="s">
        <v>70</v>
      </c>
      <c r="C55" s="148" t="s">
        <v>386</v>
      </c>
      <c r="D55" s="148" t="s">
        <v>387</v>
      </c>
      <c r="E55" s="148" t="s">
        <v>218</v>
      </c>
      <c r="F55" s="148" t="s">
        <v>219</v>
      </c>
      <c r="G55" s="148" t="s">
        <v>396</v>
      </c>
      <c r="H55" s="148" t="s">
        <v>397</v>
      </c>
      <c r="I55" s="77">
        <v>13218.46</v>
      </c>
      <c r="J55" s="77">
        <v>13218.46</v>
      </c>
      <c r="K55" s="23"/>
      <c r="L55" s="23"/>
      <c r="M55" s="108">
        <v>13218.46</v>
      </c>
      <c r="N55" s="23"/>
      <c r="O55" s="77"/>
      <c r="P55" s="77"/>
      <c r="Q55" s="77"/>
      <c r="R55" s="77"/>
      <c r="S55" s="77"/>
      <c r="T55" s="77"/>
      <c r="U55" s="77"/>
      <c r="V55" s="77"/>
      <c r="W55" s="77"/>
      <c r="X55" s="77"/>
    </row>
    <row r="56" ht="20.25" customHeight="1" spans="1:24">
      <c r="A56" s="148" t="s">
        <v>70</v>
      </c>
      <c r="B56" s="148" t="s">
        <v>70</v>
      </c>
      <c r="C56" s="148" t="s">
        <v>386</v>
      </c>
      <c r="D56" s="148" t="s">
        <v>387</v>
      </c>
      <c r="E56" s="148" t="s">
        <v>218</v>
      </c>
      <c r="F56" s="148" t="s">
        <v>219</v>
      </c>
      <c r="G56" s="148" t="s">
        <v>396</v>
      </c>
      <c r="H56" s="148" t="s">
        <v>397</v>
      </c>
      <c r="I56" s="77">
        <v>6084.59</v>
      </c>
      <c r="J56" s="77">
        <v>6084.59</v>
      </c>
      <c r="K56" s="23"/>
      <c r="L56" s="23"/>
      <c r="M56" s="108">
        <v>6084.59</v>
      </c>
      <c r="N56" s="23"/>
      <c r="O56" s="77"/>
      <c r="P56" s="77"/>
      <c r="Q56" s="77"/>
      <c r="R56" s="77"/>
      <c r="S56" s="77"/>
      <c r="T56" s="77"/>
      <c r="U56" s="77"/>
      <c r="V56" s="77"/>
      <c r="W56" s="77"/>
      <c r="X56" s="77"/>
    </row>
    <row r="57" ht="20.25" customHeight="1" spans="1:24">
      <c r="A57" s="148" t="s">
        <v>70</v>
      </c>
      <c r="B57" s="148" t="s">
        <v>70</v>
      </c>
      <c r="C57" s="148" t="s">
        <v>386</v>
      </c>
      <c r="D57" s="148" t="s">
        <v>387</v>
      </c>
      <c r="E57" s="148" t="s">
        <v>218</v>
      </c>
      <c r="F57" s="148" t="s">
        <v>219</v>
      </c>
      <c r="G57" s="148" t="s">
        <v>396</v>
      </c>
      <c r="H57" s="148" t="s">
        <v>397</v>
      </c>
      <c r="I57" s="77">
        <v>23474.88</v>
      </c>
      <c r="J57" s="77">
        <v>23474.88</v>
      </c>
      <c r="K57" s="23"/>
      <c r="L57" s="23"/>
      <c r="M57" s="108">
        <v>23474.88</v>
      </c>
      <c r="N57" s="23"/>
      <c r="O57" s="77"/>
      <c r="P57" s="77"/>
      <c r="Q57" s="77"/>
      <c r="R57" s="77"/>
      <c r="S57" s="77"/>
      <c r="T57" s="77"/>
      <c r="U57" s="77"/>
      <c r="V57" s="77"/>
      <c r="W57" s="77"/>
      <c r="X57" s="77"/>
    </row>
    <row r="58" ht="20.25" customHeight="1" spans="1:24">
      <c r="A58" s="148" t="s">
        <v>70</v>
      </c>
      <c r="B58" s="148" t="s">
        <v>70</v>
      </c>
      <c r="C58" s="148" t="s">
        <v>386</v>
      </c>
      <c r="D58" s="148" t="s">
        <v>387</v>
      </c>
      <c r="E58" s="148" t="s">
        <v>230</v>
      </c>
      <c r="F58" s="148" t="s">
        <v>103</v>
      </c>
      <c r="G58" s="148" t="s">
        <v>396</v>
      </c>
      <c r="H58" s="148" t="s">
        <v>397</v>
      </c>
      <c r="I58" s="77">
        <v>6912</v>
      </c>
      <c r="J58" s="77">
        <v>6912</v>
      </c>
      <c r="K58" s="23"/>
      <c r="L58" s="23"/>
      <c r="M58" s="108">
        <v>6912</v>
      </c>
      <c r="N58" s="23"/>
      <c r="O58" s="77"/>
      <c r="P58" s="77"/>
      <c r="Q58" s="77"/>
      <c r="R58" s="77"/>
      <c r="S58" s="77"/>
      <c r="T58" s="77"/>
      <c r="U58" s="77"/>
      <c r="V58" s="77"/>
      <c r="W58" s="77"/>
      <c r="X58" s="77"/>
    </row>
    <row r="59" ht="20.25" customHeight="1" spans="1:24">
      <c r="A59" s="148" t="s">
        <v>70</v>
      </c>
      <c r="B59" s="148" t="s">
        <v>70</v>
      </c>
      <c r="C59" s="148" t="s">
        <v>386</v>
      </c>
      <c r="D59" s="148" t="s">
        <v>387</v>
      </c>
      <c r="E59" s="148" t="s">
        <v>246</v>
      </c>
      <c r="F59" s="148" t="s">
        <v>109</v>
      </c>
      <c r="G59" s="148" t="s">
        <v>396</v>
      </c>
      <c r="H59" s="148" t="s">
        <v>397</v>
      </c>
      <c r="I59" s="77">
        <v>11904</v>
      </c>
      <c r="J59" s="77">
        <v>11904</v>
      </c>
      <c r="K59" s="23"/>
      <c r="L59" s="23"/>
      <c r="M59" s="108">
        <v>11904</v>
      </c>
      <c r="N59" s="23"/>
      <c r="O59" s="77"/>
      <c r="P59" s="77"/>
      <c r="Q59" s="77"/>
      <c r="R59" s="77"/>
      <c r="S59" s="77"/>
      <c r="T59" s="77"/>
      <c r="U59" s="77"/>
      <c r="V59" s="77"/>
      <c r="W59" s="77"/>
      <c r="X59" s="77"/>
    </row>
    <row r="60" ht="20.25" customHeight="1" spans="1:24">
      <c r="A60" s="148" t="s">
        <v>70</v>
      </c>
      <c r="B60" s="148" t="s">
        <v>70</v>
      </c>
      <c r="C60" s="148" t="s">
        <v>398</v>
      </c>
      <c r="D60" s="148" t="s">
        <v>294</v>
      </c>
      <c r="E60" s="148" t="s">
        <v>293</v>
      </c>
      <c r="F60" s="148" t="s">
        <v>294</v>
      </c>
      <c r="G60" s="148" t="s">
        <v>399</v>
      </c>
      <c r="H60" s="148" t="s">
        <v>294</v>
      </c>
      <c r="I60" s="77">
        <v>365075.16</v>
      </c>
      <c r="J60" s="77">
        <v>365075.16</v>
      </c>
      <c r="K60" s="23"/>
      <c r="L60" s="23"/>
      <c r="M60" s="108">
        <v>365075.16</v>
      </c>
      <c r="N60" s="23"/>
      <c r="O60" s="77"/>
      <c r="P60" s="77"/>
      <c r="Q60" s="77"/>
      <c r="R60" s="77"/>
      <c r="S60" s="77"/>
      <c r="T60" s="77"/>
      <c r="U60" s="77"/>
      <c r="V60" s="77"/>
      <c r="W60" s="77"/>
      <c r="X60" s="77"/>
    </row>
    <row r="61" ht="20.25" customHeight="1" spans="1:24">
      <c r="A61" s="148" t="s">
        <v>70</v>
      </c>
      <c r="B61" s="148" t="s">
        <v>70</v>
      </c>
      <c r="C61" s="148" t="s">
        <v>398</v>
      </c>
      <c r="D61" s="148" t="s">
        <v>294</v>
      </c>
      <c r="E61" s="148" t="s">
        <v>293</v>
      </c>
      <c r="F61" s="148" t="s">
        <v>294</v>
      </c>
      <c r="G61" s="148" t="s">
        <v>399</v>
      </c>
      <c r="H61" s="148" t="s">
        <v>294</v>
      </c>
      <c r="I61" s="77">
        <v>793107.48</v>
      </c>
      <c r="J61" s="77">
        <v>793107.48</v>
      </c>
      <c r="K61" s="23"/>
      <c r="L61" s="23"/>
      <c r="M61" s="108">
        <v>793107.48</v>
      </c>
      <c r="N61" s="23"/>
      <c r="O61" s="77"/>
      <c r="P61" s="77"/>
      <c r="Q61" s="77"/>
      <c r="R61" s="77"/>
      <c r="S61" s="77"/>
      <c r="T61" s="77"/>
      <c r="U61" s="77"/>
      <c r="V61" s="77"/>
      <c r="W61" s="77"/>
      <c r="X61" s="77"/>
    </row>
    <row r="62" ht="20.25" customHeight="1" spans="1:24">
      <c r="A62" s="148" t="s">
        <v>70</v>
      </c>
      <c r="B62" s="148" t="s">
        <v>70</v>
      </c>
      <c r="C62" s="148" t="s">
        <v>400</v>
      </c>
      <c r="D62" s="148" t="s">
        <v>401</v>
      </c>
      <c r="E62" s="148" t="s">
        <v>144</v>
      </c>
      <c r="F62" s="148" t="s">
        <v>145</v>
      </c>
      <c r="G62" s="148" t="s">
        <v>402</v>
      </c>
      <c r="H62" s="148" t="s">
        <v>403</v>
      </c>
      <c r="I62" s="77">
        <v>432000</v>
      </c>
      <c r="J62" s="77">
        <v>432000</v>
      </c>
      <c r="K62" s="23"/>
      <c r="L62" s="23"/>
      <c r="M62" s="108">
        <v>432000</v>
      </c>
      <c r="N62" s="23"/>
      <c r="O62" s="77"/>
      <c r="P62" s="77"/>
      <c r="Q62" s="77"/>
      <c r="R62" s="77"/>
      <c r="S62" s="77"/>
      <c r="T62" s="77"/>
      <c r="U62" s="77"/>
      <c r="V62" s="77"/>
      <c r="W62" s="77"/>
      <c r="X62" s="77"/>
    </row>
    <row r="63" ht="20.25" customHeight="1" spans="1:24">
      <c r="A63" s="148" t="s">
        <v>70</v>
      </c>
      <c r="B63" s="148" t="s">
        <v>70</v>
      </c>
      <c r="C63" s="148" t="s">
        <v>400</v>
      </c>
      <c r="D63" s="148" t="s">
        <v>401</v>
      </c>
      <c r="E63" s="148" t="s">
        <v>144</v>
      </c>
      <c r="F63" s="148" t="s">
        <v>145</v>
      </c>
      <c r="G63" s="148" t="s">
        <v>402</v>
      </c>
      <c r="H63" s="148" t="s">
        <v>403</v>
      </c>
      <c r="I63" s="77">
        <v>2016000</v>
      </c>
      <c r="J63" s="77">
        <v>2016000</v>
      </c>
      <c r="K63" s="23"/>
      <c r="L63" s="23"/>
      <c r="M63" s="108">
        <v>2016000</v>
      </c>
      <c r="N63" s="23"/>
      <c r="O63" s="77"/>
      <c r="P63" s="77"/>
      <c r="Q63" s="77"/>
      <c r="R63" s="77"/>
      <c r="S63" s="77"/>
      <c r="T63" s="77"/>
      <c r="U63" s="77"/>
      <c r="V63" s="77"/>
      <c r="W63" s="77"/>
      <c r="X63" s="77"/>
    </row>
    <row r="64" ht="20.25" customHeight="1" spans="1:24">
      <c r="A64" s="148" t="s">
        <v>70</v>
      </c>
      <c r="B64" s="148" t="s">
        <v>70</v>
      </c>
      <c r="C64" s="148" t="s">
        <v>400</v>
      </c>
      <c r="D64" s="148" t="s">
        <v>401</v>
      </c>
      <c r="E64" s="148" t="s">
        <v>144</v>
      </c>
      <c r="F64" s="148" t="s">
        <v>145</v>
      </c>
      <c r="G64" s="148" t="s">
        <v>402</v>
      </c>
      <c r="H64" s="148" t="s">
        <v>403</v>
      </c>
      <c r="I64" s="77">
        <v>720000</v>
      </c>
      <c r="J64" s="77">
        <v>720000</v>
      </c>
      <c r="K64" s="23"/>
      <c r="L64" s="23"/>
      <c r="M64" s="108">
        <v>720000</v>
      </c>
      <c r="N64" s="23"/>
      <c r="O64" s="77"/>
      <c r="P64" s="77"/>
      <c r="Q64" s="77"/>
      <c r="R64" s="77"/>
      <c r="S64" s="77"/>
      <c r="T64" s="77"/>
      <c r="U64" s="77"/>
      <c r="V64" s="77"/>
      <c r="W64" s="77"/>
      <c r="X64" s="77"/>
    </row>
    <row r="65" ht="20.25" customHeight="1" spans="1:24">
      <c r="A65" s="148" t="s">
        <v>70</v>
      </c>
      <c r="B65" s="148" t="s">
        <v>70</v>
      </c>
      <c r="C65" s="148" t="s">
        <v>400</v>
      </c>
      <c r="D65" s="148" t="s">
        <v>401</v>
      </c>
      <c r="E65" s="148" t="s">
        <v>144</v>
      </c>
      <c r="F65" s="148" t="s">
        <v>145</v>
      </c>
      <c r="G65" s="148" t="s">
        <v>402</v>
      </c>
      <c r="H65" s="148" t="s">
        <v>403</v>
      </c>
      <c r="I65" s="77">
        <v>134400</v>
      </c>
      <c r="J65" s="77">
        <v>134400</v>
      </c>
      <c r="K65" s="23"/>
      <c r="L65" s="23"/>
      <c r="M65" s="108">
        <v>134400</v>
      </c>
      <c r="N65" s="23"/>
      <c r="O65" s="77"/>
      <c r="P65" s="77"/>
      <c r="Q65" s="77"/>
      <c r="R65" s="77"/>
      <c r="S65" s="77"/>
      <c r="T65" s="77"/>
      <c r="U65" s="77"/>
      <c r="V65" s="77"/>
      <c r="W65" s="77"/>
      <c r="X65" s="77"/>
    </row>
    <row r="66" ht="20.25" customHeight="1" spans="1:24">
      <c r="A66" s="148" t="s">
        <v>70</v>
      </c>
      <c r="B66" s="148" t="s">
        <v>70</v>
      </c>
      <c r="C66" s="148" t="s">
        <v>400</v>
      </c>
      <c r="D66" s="148" t="s">
        <v>401</v>
      </c>
      <c r="E66" s="148" t="s">
        <v>144</v>
      </c>
      <c r="F66" s="148" t="s">
        <v>145</v>
      </c>
      <c r="G66" s="148" t="s">
        <v>402</v>
      </c>
      <c r="H66" s="148" t="s">
        <v>403</v>
      </c>
      <c r="I66" s="77">
        <v>1230000</v>
      </c>
      <c r="J66" s="77">
        <v>1230000</v>
      </c>
      <c r="K66" s="23"/>
      <c r="L66" s="23"/>
      <c r="M66" s="108">
        <v>1230000</v>
      </c>
      <c r="N66" s="23"/>
      <c r="O66" s="77"/>
      <c r="P66" s="77"/>
      <c r="Q66" s="77"/>
      <c r="R66" s="77"/>
      <c r="S66" s="77"/>
      <c r="T66" s="77"/>
      <c r="U66" s="77"/>
      <c r="V66" s="77"/>
      <c r="W66" s="77"/>
      <c r="X66" s="77"/>
    </row>
    <row r="67" ht="20.25" customHeight="1" spans="1:24">
      <c r="A67" s="148" t="s">
        <v>70</v>
      </c>
      <c r="B67" s="148" t="s">
        <v>70</v>
      </c>
      <c r="C67" s="148" t="s">
        <v>400</v>
      </c>
      <c r="D67" s="148" t="s">
        <v>401</v>
      </c>
      <c r="E67" s="148" t="s">
        <v>144</v>
      </c>
      <c r="F67" s="148" t="s">
        <v>145</v>
      </c>
      <c r="G67" s="148" t="s">
        <v>402</v>
      </c>
      <c r="H67" s="148" t="s">
        <v>403</v>
      </c>
      <c r="I67" s="77">
        <v>4000</v>
      </c>
      <c r="J67" s="77">
        <v>4000</v>
      </c>
      <c r="K67" s="23"/>
      <c r="L67" s="23"/>
      <c r="M67" s="108">
        <v>4000</v>
      </c>
      <c r="N67" s="23"/>
      <c r="O67" s="77"/>
      <c r="P67" s="77"/>
      <c r="Q67" s="77"/>
      <c r="R67" s="77"/>
      <c r="S67" s="77"/>
      <c r="T67" s="77"/>
      <c r="U67" s="77"/>
      <c r="V67" s="77"/>
      <c r="W67" s="77"/>
      <c r="X67" s="77"/>
    </row>
    <row r="68" ht="20.25" customHeight="1" spans="1:24">
      <c r="A68" s="148" t="s">
        <v>70</v>
      </c>
      <c r="B68" s="148" t="s">
        <v>70</v>
      </c>
      <c r="C68" s="148" t="s">
        <v>400</v>
      </c>
      <c r="D68" s="148" t="s">
        <v>401</v>
      </c>
      <c r="E68" s="148" t="s">
        <v>144</v>
      </c>
      <c r="F68" s="148" t="s">
        <v>145</v>
      </c>
      <c r="G68" s="148" t="s">
        <v>402</v>
      </c>
      <c r="H68" s="148" t="s">
        <v>403</v>
      </c>
      <c r="I68" s="77">
        <v>96000</v>
      </c>
      <c r="J68" s="77">
        <v>96000</v>
      </c>
      <c r="K68" s="23"/>
      <c r="L68" s="23"/>
      <c r="M68" s="108">
        <v>96000</v>
      </c>
      <c r="N68" s="23"/>
      <c r="O68" s="77"/>
      <c r="P68" s="77"/>
      <c r="Q68" s="77"/>
      <c r="R68" s="77"/>
      <c r="S68" s="77"/>
      <c r="T68" s="77"/>
      <c r="U68" s="77"/>
      <c r="V68" s="77"/>
      <c r="W68" s="77"/>
      <c r="X68" s="77"/>
    </row>
    <row r="69" ht="20.25" customHeight="1" spans="1:24">
      <c r="A69" s="148" t="s">
        <v>70</v>
      </c>
      <c r="B69" s="148" t="s">
        <v>70</v>
      </c>
      <c r="C69" s="148" t="s">
        <v>404</v>
      </c>
      <c r="D69" s="148" t="s">
        <v>405</v>
      </c>
      <c r="E69" s="148" t="s">
        <v>116</v>
      </c>
      <c r="F69" s="148" t="s">
        <v>103</v>
      </c>
      <c r="G69" s="148" t="s">
        <v>406</v>
      </c>
      <c r="H69" s="148" t="s">
        <v>407</v>
      </c>
      <c r="I69" s="77">
        <v>45000</v>
      </c>
      <c r="J69" s="77">
        <v>45000</v>
      </c>
      <c r="K69" s="23"/>
      <c r="L69" s="23"/>
      <c r="M69" s="108">
        <v>45000</v>
      </c>
      <c r="N69" s="23"/>
      <c r="O69" s="77"/>
      <c r="P69" s="77"/>
      <c r="Q69" s="77"/>
      <c r="R69" s="77"/>
      <c r="S69" s="77"/>
      <c r="T69" s="77"/>
      <c r="U69" s="77"/>
      <c r="V69" s="77"/>
      <c r="W69" s="77"/>
      <c r="X69" s="77"/>
    </row>
    <row r="70" ht="20.25" customHeight="1" spans="1:24">
      <c r="A70" s="148" t="s">
        <v>70</v>
      </c>
      <c r="B70" s="148" t="s">
        <v>70</v>
      </c>
      <c r="C70" s="148" t="s">
        <v>408</v>
      </c>
      <c r="D70" s="148" t="s">
        <v>409</v>
      </c>
      <c r="E70" s="148" t="s">
        <v>116</v>
      </c>
      <c r="F70" s="148" t="s">
        <v>103</v>
      </c>
      <c r="G70" s="148" t="s">
        <v>410</v>
      </c>
      <c r="H70" s="148" t="s">
        <v>411</v>
      </c>
      <c r="I70" s="77">
        <v>220200</v>
      </c>
      <c r="J70" s="77">
        <v>220200</v>
      </c>
      <c r="K70" s="23"/>
      <c r="L70" s="23"/>
      <c r="M70" s="108">
        <v>220200</v>
      </c>
      <c r="N70" s="23"/>
      <c r="O70" s="77"/>
      <c r="P70" s="77"/>
      <c r="Q70" s="77"/>
      <c r="R70" s="77"/>
      <c r="S70" s="77"/>
      <c r="T70" s="77"/>
      <c r="U70" s="77"/>
      <c r="V70" s="77"/>
      <c r="W70" s="77"/>
      <c r="X70" s="77"/>
    </row>
    <row r="71" ht="20.25" customHeight="1" spans="1:24">
      <c r="A71" s="148" t="s">
        <v>70</v>
      </c>
      <c r="B71" s="148" t="s">
        <v>70</v>
      </c>
      <c r="C71" s="148" t="s">
        <v>412</v>
      </c>
      <c r="D71" s="148" t="s">
        <v>413</v>
      </c>
      <c r="E71" s="148" t="s">
        <v>108</v>
      </c>
      <c r="F71" s="148" t="s">
        <v>109</v>
      </c>
      <c r="G71" s="148" t="s">
        <v>414</v>
      </c>
      <c r="H71" s="148" t="s">
        <v>413</v>
      </c>
      <c r="I71" s="77">
        <v>6960</v>
      </c>
      <c r="J71" s="77">
        <v>6960</v>
      </c>
      <c r="K71" s="23"/>
      <c r="L71" s="23"/>
      <c r="M71" s="108">
        <v>6960</v>
      </c>
      <c r="N71" s="23"/>
      <c r="O71" s="77"/>
      <c r="P71" s="77"/>
      <c r="Q71" s="77"/>
      <c r="R71" s="77"/>
      <c r="S71" s="77"/>
      <c r="T71" s="77"/>
      <c r="U71" s="77"/>
      <c r="V71" s="77"/>
      <c r="W71" s="77"/>
      <c r="X71" s="77"/>
    </row>
    <row r="72" ht="20.25" customHeight="1" spans="1:24">
      <c r="A72" s="148" t="s">
        <v>70</v>
      </c>
      <c r="B72" s="148" t="s">
        <v>70</v>
      </c>
      <c r="C72" s="148" t="s">
        <v>412</v>
      </c>
      <c r="D72" s="148" t="s">
        <v>413</v>
      </c>
      <c r="E72" s="148" t="s">
        <v>116</v>
      </c>
      <c r="F72" s="148" t="s">
        <v>103</v>
      </c>
      <c r="G72" s="148" t="s">
        <v>414</v>
      </c>
      <c r="H72" s="148" t="s">
        <v>413</v>
      </c>
      <c r="I72" s="77">
        <v>53360</v>
      </c>
      <c r="J72" s="77">
        <v>53360</v>
      </c>
      <c r="K72" s="23"/>
      <c r="L72" s="23"/>
      <c r="M72" s="108">
        <v>53360</v>
      </c>
      <c r="N72" s="23"/>
      <c r="O72" s="77"/>
      <c r="P72" s="77"/>
      <c r="Q72" s="77"/>
      <c r="R72" s="77"/>
      <c r="S72" s="77"/>
      <c r="T72" s="77"/>
      <c r="U72" s="77"/>
      <c r="V72" s="77"/>
      <c r="W72" s="77"/>
      <c r="X72" s="77"/>
    </row>
    <row r="73" ht="20.25" customHeight="1" spans="1:24">
      <c r="A73" s="148" t="s">
        <v>70</v>
      </c>
      <c r="B73" s="148" t="s">
        <v>70</v>
      </c>
      <c r="C73" s="148" t="s">
        <v>412</v>
      </c>
      <c r="D73" s="148" t="s">
        <v>413</v>
      </c>
      <c r="E73" s="148" t="s">
        <v>117</v>
      </c>
      <c r="F73" s="148" t="s">
        <v>109</v>
      </c>
      <c r="G73" s="148" t="s">
        <v>414</v>
      </c>
      <c r="H73" s="148" t="s">
        <v>413</v>
      </c>
      <c r="I73" s="77">
        <v>2320</v>
      </c>
      <c r="J73" s="77">
        <v>2320</v>
      </c>
      <c r="K73" s="23"/>
      <c r="L73" s="23"/>
      <c r="M73" s="108">
        <v>2320</v>
      </c>
      <c r="N73" s="23"/>
      <c r="O73" s="77"/>
      <c r="P73" s="77"/>
      <c r="Q73" s="77"/>
      <c r="R73" s="77"/>
      <c r="S73" s="77"/>
      <c r="T73" s="77"/>
      <c r="U73" s="77"/>
      <c r="V73" s="77"/>
      <c r="W73" s="77"/>
      <c r="X73" s="77"/>
    </row>
    <row r="74" ht="20.25" customHeight="1" spans="1:24">
      <c r="A74" s="148" t="s">
        <v>70</v>
      </c>
      <c r="B74" s="148" t="s">
        <v>70</v>
      </c>
      <c r="C74" s="148" t="s">
        <v>412</v>
      </c>
      <c r="D74" s="148" t="s">
        <v>413</v>
      </c>
      <c r="E74" s="148" t="s">
        <v>167</v>
      </c>
      <c r="F74" s="148" t="s">
        <v>168</v>
      </c>
      <c r="G74" s="148" t="s">
        <v>414</v>
      </c>
      <c r="H74" s="148" t="s">
        <v>413</v>
      </c>
      <c r="I74" s="77">
        <v>9280</v>
      </c>
      <c r="J74" s="77">
        <v>9280</v>
      </c>
      <c r="K74" s="23"/>
      <c r="L74" s="23"/>
      <c r="M74" s="108">
        <v>9280</v>
      </c>
      <c r="N74" s="23"/>
      <c r="O74" s="77"/>
      <c r="P74" s="77"/>
      <c r="Q74" s="77"/>
      <c r="R74" s="77"/>
      <c r="S74" s="77"/>
      <c r="T74" s="77"/>
      <c r="U74" s="77"/>
      <c r="V74" s="77"/>
      <c r="W74" s="77"/>
      <c r="X74" s="77"/>
    </row>
    <row r="75" ht="20.25" customHeight="1" spans="1:24">
      <c r="A75" s="148" t="s">
        <v>70</v>
      </c>
      <c r="B75" s="148" t="s">
        <v>70</v>
      </c>
      <c r="C75" s="148" t="s">
        <v>412</v>
      </c>
      <c r="D75" s="148" t="s">
        <v>413</v>
      </c>
      <c r="E75" s="148" t="s">
        <v>230</v>
      </c>
      <c r="F75" s="148" t="s">
        <v>103</v>
      </c>
      <c r="G75" s="148" t="s">
        <v>414</v>
      </c>
      <c r="H75" s="148" t="s">
        <v>413</v>
      </c>
      <c r="I75" s="77">
        <v>41760</v>
      </c>
      <c r="J75" s="77">
        <v>41760</v>
      </c>
      <c r="K75" s="23"/>
      <c r="L75" s="23"/>
      <c r="M75" s="108">
        <v>41760</v>
      </c>
      <c r="N75" s="23"/>
      <c r="O75" s="77"/>
      <c r="P75" s="77"/>
      <c r="Q75" s="77"/>
      <c r="R75" s="77"/>
      <c r="S75" s="77"/>
      <c r="T75" s="77"/>
      <c r="U75" s="77"/>
      <c r="V75" s="77"/>
      <c r="W75" s="77"/>
      <c r="X75" s="77"/>
    </row>
    <row r="76" ht="20.25" customHeight="1" spans="1:24">
      <c r="A76" s="148" t="s">
        <v>70</v>
      </c>
      <c r="B76" s="148" t="s">
        <v>70</v>
      </c>
      <c r="C76" s="148" t="s">
        <v>412</v>
      </c>
      <c r="D76" s="148" t="s">
        <v>413</v>
      </c>
      <c r="E76" s="148" t="s">
        <v>246</v>
      </c>
      <c r="F76" s="148" t="s">
        <v>109</v>
      </c>
      <c r="G76" s="148" t="s">
        <v>414</v>
      </c>
      <c r="H76" s="148" t="s">
        <v>413</v>
      </c>
      <c r="I76" s="77">
        <v>71920</v>
      </c>
      <c r="J76" s="77">
        <v>71920</v>
      </c>
      <c r="K76" s="23"/>
      <c r="L76" s="23"/>
      <c r="M76" s="108">
        <v>71920</v>
      </c>
      <c r="N76" s="23"/>
      <c r="O76" s="77"/>
      <c r="P76" s="77"/>
      <c r="Q76" s="77"/>
      <c r="R76" s="77"/>
      <c r="S76" s="77"/>
      <c r="T76" s="77"/>
      <c r="U76" s="77"/>
      <c r="V76" s="77"/>
      <c r="W76" s="77"/>
      <c r="X76" s="77"/>
    </row>
    <row r="77" ht="20.25" customHeight="1" spans="1:24">
      <c r="A77" s="148" t="s">
        <v>70</v>
      </c>
      <c r="B77" s="148" t="s">
        <v>70</v>
      </c>
      <c r="C77" s="148" t="s">
        <v>415</v>
      </c>
      <c r="D77" s="148" t="s">
        <v>416</v>
      </c>
      <c r="E77" s="148" t="s">
        <v>108</v>
      </c>
      <c r="F77" s="148" t="s">
        <v>109</v>
      </c>
      <c r="G77" s="148" t="s">
        <v>417</v>
      </c>
      <c r="H77" s="148" t="s">
        <v>418</v>
      </c>
      <c r="I77" s="77">
        <v>4500</v>
      </c>
      <c r="J77" s="77">
        <v>4500</v>
      </c>
      <c r="K77" s="23"/>
      <c r="L77" s="23"/>
      <c r="M77" s="108">
        <v>4500</v>
      </c>
      <c r="N77" s="23"/>
      <c r="O77" s="77"/>
      <c r="P77" s="77"/>
      <c r="Q77" s="77"/>
      <c r="R77" s="77"/>
      <c r="S77" s="77"/>
      <c r="T77" s="77"/>
      <c r="U77" s="77"/>
      <c r="V77" s="77"/>
      <c r="W77" s="77"/>
      <c r="X77" s="77"/>
    </row>
    <row r="78" ht="20.25" customHeight="1" spans="1:24">
      <c r="A78" s="148" t="s">
        <v>70</v>
      </c>
      <c r="B78" s="148" t="s">
        <v>70</v>
      </c>
      <c r="C78" s="148" t="s">
        <v>415</v>
      </c>
      <c r="D78" s="148" t="s">
        <v>416</v>
      </c>
      <c r="E78" s="148" t="s">
        <v>116</v>
      </c>
      <c r="F78" s="148" t="s">
        <v>103</v>
      </c>
      <c r="G78" s="148" t="s">
        <v>417</v>
      </c>
      <c r="H78" s="148" t="s">
        <v>418</v>
      </c>
      <c r="I78" s="77">
        <v>1500</v>
      </c>
      <c r="J78" s="77">
        <v>1500</v>
      </c>
      <c r="K78" s="23"/>
      <c r="L78" s="23"/>
      <c r="M78" s="108">
        <v>1500</v>
      </c>
      <c r="N78" s="23"/>
      <c r="O78" s="77"/>
      <c r="P78" s="77"/>
      <c r="Q78" s="77"/>
      <c r="R78" s="77"/>
      <c r="S78" s="77"/>
      <c r="T78" s="77"/>
      <c r="U78" s="77"/>
      <c r="V78" s="77"/>
      <c r="W78" s="77"/>
      <c r="X78" s="77"/>
    </row>
    <row r="79" ht="20.25" customHeight="1" spans="1:24">
      <c r="A79" s="148" t="s">
        <v>70</v>
      </c>
      <c r="B79" s="148" t="s">
        <v>70</v>
      </c>
      <c r="C79" s="148" t="s">
        <v>415</v>
      </c>
      <c r="D79" s="148" t="s">
        <v>416</v>
      </c>
      <c r="E79" s="148" t="s">
        <v>116</v>
      </c>
      <c r="F79" s="148" t="s">
        <v>103</v>
      </c>
      <c r="G79" s="148" t="s">
        <v>417</v>
      </c>
      <c r="H79" s="148" t="s">
        <v>418</v>
      </c>
      <c r="I79" s="77">
        <v>37448</v>
      </c>
      <c r="J79" s="77">
        <v>37448</v>
      </c>
      <c r="K79" s="23"/>
      <c r="L79" s="23"/>
      <c r="M79" s="108">
        <v>37448</v>
      </c>
      <c r="N79" s="23"/>
      <c r="O79" s="77"/>
      <c r="P79" s="77"/>
      <c r="Q79" s="77"/>
      <c r="R79" s="77"/>
      <c r="S79" s="77"/>
      <c r="T79" s="77"/>
      <c r="U79" s="77"/>
      <c r="V79" s="77"/>
      <c r="W79" s="77"/>
      <c r="X79" s="77"/>
    </row>
    <row r="80" ht="20.25" customHeight="1" spans="1:24">
      <c r="A80" s="148" t="s">
        <v>70</v>
      </c>
      <c r="B80" s="148" t="s">
        <v>70</v>
      </c>
      <c r="C80" s="148" t="s">
        <v>415</v>
      </c>
      <c r="D80" s="148" t="s">
        <v>416</v>
      </c>
      <c r="E80" s="148" t="s">
        <v>117</v>
      </c>
      <c r="F80" s="148" t="s">
        <v>109</v>
      </c>
      <c r="G80" s="148" t="s">
        <v>417</v>
      </c>
      <c r="H80" s="148" t="s">
        <v>418</v>
      </c>
      <c r="I80" s="77">
        <v>1500</v>
      </c>
      <c r="J80" s="77">
        <v>1500</v>
      </c>
      <c r="K80" s="23"/>
      <c r="L80" s="23"/>
      <c r="M80" s="108">
        <v>1500</v>
      </c>
      <c r="N80" s="23"/>
      <c r="O80" s="77"/>
      <c r="P80" s="77"/>
      <c r="Q80" s="77"/>
      <c r="R80" s="77"/>
      <c r="S80" s="77"/>
      <c r="T80" s="77"/>
      <c r="U80" s="77"/>
      <c r="V80" s="77"/>
      <c r="W80" s="77"/>
      <c r="X80" s="77"/>
    </row>
    <row r="81" ht="20.25" customHeight="1" spans="1:24">
      <c r="A81" s="148" t="s">
        <v>70</v>
      </c>
      <c r="B81" s="148" t="s">
        <v>70</v>
      </c>
      <c r="C81" s="148" t="s">
        <v>415</v>
      </c>
      <c r="D81" s="148" t="s">
        <v>416</v>
      </c>
      <c r="E81" s="148" t="s">
        <v>133</v>
      </c>
      <c r="F81" s="148" t="s">
        <v>103</v>
      </c>
      <c r="G81" s="148" t="s">
        <v>417</v>
      </c>
      <c r="H81" s="148" t="s">
        <v>418</v>
      </c>
      <c r="I81" s="77">
        <v>80000</v>
      </c>
      <c r="J81" s="77">
        <v>80000</v>
      </c>
      <c r="K81" s="23"/>
      <c r="L81" s="23"/>
      <c r="M81" s="108">
        <v>80000</v>
      </c>
      <c r="N81" s="23"/>
      <c r="O81" s="77"/>
      <c r="P81" s="77"/>
      <c r="Q81" s="77"/>
      <c r="R81" s="77"/>
      <c r="S81" s="77"/>
      <c r="T81" s="77"/>
      <c r="U81" s="77"/>
      <c r="V81" s="77"/>
      <c r="W81" s="77"/>
      <c r="X81" s="77"/>
    </row>
    <row r="82" ht="20.25" customHeight="1" spans="1:24">
      <c r="A82" s="148" t="s">
        <v>70</v>
      </c>
      <c r="B82" s="148" t="s">
        <v>70</v>
      </c>
      <c r="C82" s="148" t="s">
        <v>415</v>
      </c>
      <c r="D82" s="148" t="s">
        <v>416</v>
      </c>
      <c r="E82" s="148" t="s">
        <v>150</v>
      </c>
      <c r="F82" s="148" t="s">
        <v>151</v>
      </c>
      <c r="G82" s="148" t="s">
        <v>417</v>
      </c>
      <c r="H82" s="148" t="s">
        <v>418</v>
      </c>
      <c r="I82" s="77">
        <v>10000</v>
      </c>
      <c r="J82" s="77">
        <v>10000</v>
      </c>
      <c r="K82" s="23"/>
      <c r="L82" s="23"/>
      <c r="M82" s="108">
        <v>10000</v>
      </c>
      <c r="N82" s="23"/>
      <c r="O82" s="77"/>
      <c r="P82" s="77"/>
      <c r="Q82" s="77"/>
      <c r="R82" s="77"/>
      <c r="S82" s="77"/>
      <c r="T82" s="77"/>
      <c r="U82" s="77"/>
      <c r="V82" s="77"/>
      <c r="W82" s="77"/>
      <c r="X82" s="77"/>
    </row>
    <row r="83" ht="20.25" customHeight="1" spans="1:24">
      <c r="A83" s="148" t="s">
        <v>70</v>
      </c>
      <c r="B83" s="148" t="s">
        <v>70</v>
      </c>
      <c r="C83" s="148" t="s">
        <v>415</v>
      </c>
      <c r="D83" s="148" t="s">
        <v>416</v>
      </c>
      <c r="E83" s="148" t="s">
        <v>167</v>
      </c>
      <c r="F83" s="148" t="s">
        <v>168</v>
      </c>
      <c r="G83" s="148" t="s">
        <v>417</v>
      </c>
      <c r="H83" s="148" t="s">
        <v>418</v>
      </c>
      <c r="I83" s="77">
        <v>6000</v>
      </c>
      <c r="J83" s="77">
        <v>6000</v>
      </c>
      <c r="K83" s="23"/>
      <c r="L83" s="23"/>
      <c r="M83" s="108">
        <v>6000</v>
      </c>
      <c r="N83" s="23"/>
      <c r="O83" s="77"/>
      <c r="P83" s="77"/>
      <c r="Q83" s="77"/>
      <c r="R83" s="77"/>
      <c r="S83" s="77"/>
      <c r="T83" s="77"/>
      <c r="U83" s="77"/>
      <c r="V83" s="77"/>
      <c r="W83" s="77"/>
      <c r="X83" s="77"/>
    </row>
    <row r="84" ht="20.25" customHeight="1" spans="1:24">
      <c r="A84" s="148" t="s">
        <v>70</v>
      </c>
      <c r="B84" s="148" t="s">
        <v>70</v>
      </c>
      <c r="C84" s="148" t="s">
        <v>415</v>
      </c>
      <c r="D84" s="148" t="s">
        <v>416</v>
      </c>
      <c r="E84" s="148" t="s">
        <v>246</v>
      </c>
      <c r="F84" s="148" t="s">
        <v>109</v>
      </c>
      <c r="G84" s="148" t="s">
        <v>417</v>
      </c>
      <c r="H84" s="148" t="s">
        <v>418</v>
      </c>
      <c r="I84" s="77">
        <v>1500</v>
      </c>
      <c r="J84" s="77">
        <v>1500</v>
      </c>
      <c r="K84" s="23"/>
      <c r="L84" s="23"/>
      <c r="M84" s="108">
        <v>1500</v>
      </c>
      <c r="N84" s="23"/>
      <c r="O84" s="77"/>
      <c r="P84" s="77"/>
      <c r="Q84" s="77"/>
      <c r="R84" s="77"/>
      <c r="S84" s="77"/>
      <c r="T84" s="77"/>
      <c r="U84" s="77"/>
      <c r="V84" s="77"/>
      <c r="W84" s="77"/>
      <c r="X84" s="77"/>
    </row>
    <row r="85" ht="20.25" customHeight="1" spans="1:24">
      <c r="A85" s="148" t="s">
        <v>70</v>
      </c>
      <c r="B85" s="148" t="s">
        <v>70</v>
      </c>
      <c r="C85" s="148" t="s">
        <v>415</v>
      </c>
      <c r="D85" s="148" t="s">
        <v>416</v>
      </c>
      <c r="E85" s="148" t="s">
        <v>116</v>
      </c>
      <c r="F85" s="148" t="s">
        <v>103</v>
      </c>
      <c r="G85" s="148" t="s">
        <v>419</v>
      </c>
      <c r="H85" s="148" t="s">
        <v>420</v>
      </c>
      <c r="I85" s="77">
        <v>15000</v>
      </c>
      <c r="J85" s="77">
        <v>15000</v>
      </c>
      <c r="K85" s="23"/>
      <c r="L85" s="23"/>
      <c r="M85" s="108">
        <v>15000</v>
      </c>
      <c r="N85" s="23"/>
      <c r="O85" s="77"/>
      <c r="P85" s="77"/>
      <c r="Q85" s="77"/>
      <c r="R85" s="77"/>
      <c r="S85" s="77"/>
      <c r="T85" s="77"/>
      <c r="U85" s="77"/>
      <c r="V85" s="77"/>
      <c r="W85" s="77"/>
      <c r="X85" s="77"/>
    </row>
    <row r="86" ht="20.25" customHeight="1" spans="1:24">
      <c r="A86" s="148" t="s">
        <v>70</v>
      </c>
      <c r="B86" s="148" t="s">
        <v>70</v>
      </c>
      <c r="C86" s="148" t="s">
        <v>415</v>
      </c>
      <c r="D86" s="148" t="s">
        <v>416</v>
      </c>
      <c r="E86" s="148" t="s">
        <v>116</v>
      </c>
      <c r="F86" s="148" t="s">
        <v>103</v>
      </c>
      <c r="G86" s="148" t="s">
        <v>421</v>
      </c>
      <c r="H86" s="148" t="s">
        <v>422</v>
      </c>
      <c r="I86" s="77">
        <v>18000</v>
      </c>
      <c r="J86" s="77">
        <v>18000</v>
      </c>
      <c r="K86" s="23"/>
      <c r="L86" s="23"/>
      <c r="M86" s="108">
        <v>18000</v>
      </c>
      <c r="N86" s="23"/>
      <c r="O86" s="77"/>
      <c r="P86" s="77"/>
      <c r="Q86" s="77"/>
      <c r="R86" s="77"/>
      <c r="S86" s="77"/>
      <c r="T86" s="77"/>
      <c r="U86" s="77"/>
      <c r="V86" s="77"/>
      <c r="W86" s="77"/>
      <c r="X86" s="77"/>
    </row>
    <row r="87" ht="20.25" customHeight="1" spans="1:24">
      <c r="A87" s="148" t="s">
        <v>70</v>
      </c>
      <c r="B87" s="148" t="s">
        <v>70</v>
      </c>
      <c r="C87" s="148" t="s">
        <v>415</v>
      </c>
      <c r="D87" s="148" t="s">
        <v>416</v>
      </c>
      <c r="E87" s="148" t="s">
        <v>230</v>
      </c>
      <c r="F87" s="148" t="s">
        <v>103</v>
      </c>
      <c r="G87" s="148" t="s">
        <v>423</v>
      </c>
      <c r="H87" s="148" t="s">
        <v>424</v>
      </c>
      <c r="I87" s="77">
        <v>7000</v>
      </c>
      <c r="J87" s="77">
        <v>7000</v>
      </c>
      <c r="K87" s="23"/>
      <c r="L87" s="23"/>
      <c r="M87" s="108">
        <v>7000</v>
      </c>
      <c r="N87" s="23"/>
      <c r="O87" s="77"/>
      <c r="P87" s="77"/>
      <c r="Q87" s="77"/>
      <c r="R87" s="77"/>
      <c r="S87" s="77"/>
      <c r="T87" s="77"/>
      <c r="U87" s="77"/>
      <c r="V87" s="77"/>
      <c r="W87" s="77"/>
      <c r="X87" s="77"/>
    </row>
    <row r="88" ht="20.25" customHeight="1" spans="1:24">
      <c r="A88" s="148" t="s">
        <v>70</v>
      </c>
      <c r="B88" s="148" t="s">
        <v>70</v>
      </c>
      <c r="C88" s="148" t="s">
        <v>415</v>
      </c>
      <c r="D88" s="148" t="s">
        <v>416</v>
      </c>
      <c r="E88" s="148" t="s">
        <v>246</v>
      </c>
      <c r="F88" s="148" t="s">
        <v>109</v>
      </c>
      <c r="G88" s="148" t="s">
        <v>425</v>
      </c>
      <c r="H88" s="148" t="s">
        <v>426</v>
      </c>
      <c r="I88" s="77">
        <v>20000</v>
      </c>
      <c r="J88" s="77">
        <v>20000</v>
      </c>
      <c r="K88" s="23"/>
      <c r="L88" s="23"/>
      <c r="M88" s="108">
        <v>20000</v>
      </c>
      <c r="N88" s="23"/>
      <c r="O88" s="77"/>
      <c r="P88" s="77"/>
      <c r="Q88" s="77"/>
      <c r="R88" s="77"/>
      <c r="S88" s="77"/>
      <c r="T88" s="77"/>
      <c r="U88" s="77"/>
      <c r="V88" s="77"/>
      <c r="W88" s="77"/>
      <c r="X88" s="77"/>
    </row>
    <row r="89" ht="20.25" customHeight="1" spans="1:24">
      <c r="A89" s="148" t="s">
        <v>70</v>
      </c>
      <c r="B89" s="148" t="s">
        <v>70</v>
      </c>
      <c r="C89" s="148" t="s">
        <v>415</v>
      </c>
      <c r="D89" s="148" t="s">
        <v>416</v>
      </c>
      <c r="E89" s="148" t="s">
        <v>230</v>
      </c>
      <c r="F89" s="148" t="s">
        <v>103</v>
      </c>
      <c r="G89" s="148" t="s">
        <v>427</v>
      </c>
      <c r="H89" s="148" t="s">
        <v>428</v>
      </c>
      <c r="I89" s="77">
        <v>10000</v>
      </c>
      <c r="J89" s="77">
        <v>10000</v>
      </c>
      <c r="K89" s="23"/>
      <c r="L89" s="23"/>
      <c r="M89" s="108">
        <v>10000</v>
      </c>
      <c r="N89" s="23"/>
      <c r="O89" s="77"/>
      <c r="P89" s="77"/>
      <c r="Q89" s="77"/>
      <c r="R89" s="77"/>
      <c r="S89" s="77"/>
      <c r="T89" s="77"/>
      <c r="U89" s="77"/>
      <c r="V89" s="77"/>
      <c r="W89" s="77"/>
      <c r="X89" s="77"/>
    </row>
    <row r="90" ht="20.25" customHeight="1" spans="1:24">
      <c r="A90" s="148" t="s">
        <v>70</v>
      </c>
      <c r="B90" s="148" t="s">
        <v>70</v>
      </c>
      <c r="C90" s="148" t="s">
        <v>415</v>
      </c>
      <c r="D90" s="148" t="s">
        <v>416</v>
      </c>
      <c r="E90" s="148" t="s">
        <v>230</v>
      </c>
      <c r="F90" s="148" t="s">
        <v>103</v>
      </c>
      <c r="G90" s="148" t="s">
        <v>429</v>
      </c>
      <c r="H90" s="148" t="s">
        <v>430</v>
      </c>
      <c r="I90" s="77">
        <v>10000</v>
      </c>
      <c r="J90" s="77">
        <v>10000</v>
      </c>
      <c r="K90" s="23"/>
      <c r="L90" s="23"/>
      <c r="M90" s="108">
        <v>10000</v>
      </c>
      <c r="N90" s="23"/>
      <c r="O90" s="77"/>
      <c r="P90" s="77"/>
      <c r="Q90" s="77"/>
      <c r="R90" s="77"/>
      <c r="S90" s="77"/>
      <c r="T90" s="77"/>
      <c r="U90" s="77"/>
      <c r="V90" s="77"/>
      <c r="W90" s="77"/>
      <c r="X90" s="77"/>
    </row>
    <row r="91" ht="20.25" customHeight="1" spans="1:24">
      <c r="A91" s="148" t="s">
        <v>70</v>
      </c>
      <c r="B91" s="148" t="s">
        <v>70</v>
      </c>
      <c r="C91" s="148" t="s">
        <v>415</v>
      </c>
      <c r="D91" s="148" t="s">
        <v>416</v>
      </c>
      <c r="E91" s="148" t="s">
        <v>246</v>
      </c>
      <c r="F91" s="148" t="s">
        <v>109</v>
      </c>
      <c r="G91" s="148" t="s">
        <v>429</v>
      </c>
      <c r="H91" s="148" t="s">
        <v>430</v>
      </c>
      <c r="I91" s="77">
        <v>25000</v>
      </c>
      <c r="J91" s="77">
        <v>25000</v>
      </c>
      <c r="K91" s="23"/>
      <c r="L91" s="23"/>
      <c r="M91" s="108">
        <v>25000</v>
      </c>
      <c r="N91" s="23"/>
      <c r="O91" s="77"/>
      <c r="P91" s="77"/>
      <c r="Q91" s="77"/>
      <c r="R91" s="77"/>
      <c r="S91" s="77"/>
      <c r="T91" s="77"/>
      <c r="U91" s="77"/>
      <c r="V91" s="77"/>
      <c r="W91" s="77"/>
      <c r="X91" s="77"/>
    </row>
    <row r="92" ht="20.25" customHeight="1" spans="1:24">
      <c r="A92" s="148" t="s">
        <v>70</v>
      </c>
      <c r="B92" s="148" t="s">
        <v>70</v>
      </c>
      <c r="C92" s="148" t="s">
        <v>415</v>
      </c>
      <c r="D92" s="148" t="s">
        <v>416</v>
      </c>
      <c r="E92" s="148" t="s">
        <v>190</v>
      </c>
      <c r="F92" s="148" t="s">
        <v>191</v>
      </c>
      <c r="G92" s="148" t="s">
        <v>431</v>
      </c>
      <c r="H92" s="148" t="s">
        <v>432</v>
      </c>
      <c r="I92" s="77">
        <v>15600</v>
      </c>
      <c r="J92" s="77">
        <v>15600</v>
      </c>
      <c r="K92" s="23"/>
      <c r="L92" s="23"/>
      <c r="M92" s="108">
        <v>15600</v>
      </c>
      <c r="N92" s="23"/>
      <c r="O92" s="77"/>
      <c r="P92" s="77"/>
      <c r="Q92" s="77"/>
      <c r="R92" s="77"/>
      <c r="S92" s="77"/>
      <c r="T92" s="77"/>
      <c r="U92" s="77"/>
      <c r="V92" s="77"/>
      <c r="W92" s="77"/>
      <c r="X92" s="77"/>
    </row>
    <row r="93" ht="20.25" customHeight="1" spans="1:24">
      <c r="A93" s="148" t="s">
        <v>70</v>
      </c>
      <c r="B93" s="148" t="s">
        <v>70</v>
      </c>
      <c r="C93" s="148" t="s">
        <v>415</v>
      </c>
      <c r="D93" s="148" t="s">
        <v>416</v>
      </c>
      <c r="E93" s="148" t="s">
        <v>224</v>
      </c>
      <c r="F93" s="148" t="s">
        <v>225</v>
      </c>
      <c r="G93" s="148" t="s">
        <v>431</v>
      </c>
      <c r="H93" s="148" t="s">
        <v>432</v>
      </c>
      <c r="I93" s="77">
        <v>5000</v>
      </c>
      <c r="J93" s="77">
        <v>5000</v>
      </c>
      <c r="K93" s="23"/>
      <c r="L93" s="23"/>
      <c r="M93" s="108">
        <v>5000</v>
      </c>
      <c r="N93" s="23"/>
      <c r="O93" s="77"/>
      <c r="P93" s="77"/>
      <c r="Q93" s="77"/>
      <c r="R93" s="77"/>
      <c r="S93" s="77"/>
      <c r="T93" s="77"/>
      <c r="U93" s="77"/>
      <c r="V93" s="77"/>
      <c r="W93" s="77"/>
      <c r="X93" s="77"/>
    </row>
    <row r="94" ht="20.25" customHeight="1" spans="1:24">
      <c r="A94" s="148" t="s">
        <v>70</v>
      </c>
      <c r="B94" s="148" t="s">
        <v>70</v>
      </c>
      <c r="C94" s="148" t="s">
        <v>415</v>
      </c>
      <c r="D94" s="148" t="s">
        <v>416</v>
      </c>
      <c r="E94" s="148" t="s">
        <v>231</v>
      </c>
      <c r="F94" s="148" t="s">
        <v>232</v>
      </c>
      <c r="G94" s="148" t="s">
        <v>431</v>
      </c>
      <c r="H94" s="148" t="s">
        <v>432</v>
      </c>
      <c r="I94" s="77">
        <v>5000</v>
      </c>
      <c r="J94" s="77">
        <v>5000</v>
      </c>
      <c r="K94" s="23"/>
      <c r="L94" s="23"/>
      <c r="M94" s="108">
        <v>5000</v>
      </c>
      <c r="N94" s="23"/>
      <c r="O94" s="77"/>
      <c r="P94" s="77"/>
      <c r="Q94" s="77"/>
      <c r="R94" s="77"/>
      <c r="S94" s="77"/>
      <c r="T94" s="77"/>
      <c r="U94" s="77"/>
      <c r="V94" s="77"/>
      <c r="W94" s="77"/>
      <c r="X94" s="77"/>
    </row>
    <row r="95" ht="20.25" customHeight="1" spans="1:24">
      <c r="A95" s="148" t="s">
        <v>70</v>
      </c>
      <c r="B95" s="148" t="s">
        <v>70</v>
      </c>
      <c r="C95" s="148" t="s">
        <v>433</v>
      </c>
      <c r="D95" s="148" t="s">
        <v>434</v>
      </c>
      <c r="E95" s="148" t="s">
        <v>116</v>
      </c>
      <c r="F95" s="148" t="s">
        <v>103</v>
      </c>
      <c r="G95" s="148" t="s">
        <v>380</v>
      </c>
      <c r="H95" s="148" t="s">
        <v>381</v>
      </c>
      <c r="I95" s="77">
        <v>392400</v>
      </c>
      <c r="J95" s="77">
        <v>392400</v>
      </c>
      <c r="K95" s="23"/>
      <c r="L95" s="23"/>
      <c r="M95" s="108">
        <v>392400</v>
      </c>
      <c r="N95" s="23"/>
      <c r="O95" s="77"/>
      <c r="P95" s="77"/>
      <c r="Q95" s="77"/>
      <c r="R95" s="77"/>
      <c r="S95" s="77"/>
      <c r="T95" s="77"/>
      <c r="U95" s="77"/>
      <c r="V95" s="77"/>
      <c r="W95" s="77"/>
      <c r="X95" s="77"/>
    </row>
    <row r="96" ht="20.25" customHeight="1" spans="1:24">
      <c r="A96" s="148" t="s">
        <v>70</v>
      </c>
      <c r="B96" s="148" t="s">
        <v>70</v>
      </c>
      <c r="C96" s="148" t="s">
        <v>435</v>
      </c>
      <c r="D96" s="148" t="s">
        <v>436</v>
      </c>
      <c r="E96" s="148" t="s">
        <v>108</v>
      </c>
      <c r="F96" s="148" t="s">
        <v>109</v>
      </c>
      <c r="G96" s="148" t="s">
        <v>384</v>
      </c>
      <c r="H96" s="148" t="s">
        <v>385</v>
      </c>
      <c r="I96" s="77">
        <v>25200</v>
      </c>
      <c r="J96" s="77">
        <v>25200</v>
      </c>
      <c r="K96" s="23"/>
      <c r="L96" s="23"/>
      <c r="M96" s="108">
        <v>25200</v>
      </c>
      <c r="N96" s="23"/>
      <c r="O96" s="77"/>
      <c r="P96" s="77"/>
      <c r="Q96" s="77"/>
      <c r="R96" s="77"/>
      <c r="S96" s="77"/>
      <c r="T96" s="77"/>
      <c r="U96" s="77"/>
      <c r="V96" s="77"/>
      <c r="W96" s="77"/>
      <c r="X96" s="77"/>
    </row>
    <row r="97" ht="20.25" customHeight="1" spans="1:24">
      <c r="A97" s="148" t="s">
        <v>70</v>
      </c>
      <c r="B97" s="148" t="s">
        <v>70</v>
      </c>
      <c r="C97" s="148" t="s">
        <v>435</v>
      </c>
      <c r="D97" s="148" t="s">
        <v>436</v>
      </c>
      <c r="E97" s="148" t="s">
        <v>117</v>
      </c>
      <c r="F97" s="148" t="s">
        <v>109</v>
      </c>
      <c r="G97" s="148" t="s">
        <v>384</v>
      </c>
      <c r="H97" s="148" t="s">
        <v>385</v>
      </c>
      <c r="I97" s="77">
        <v>8400</v>
      </c>
      <c r="J97" s="77">
        <v>8400</v>
      </c>
      <c r="K97" s="23"/>
      <c r="L97" s="23"/>
      <c r="M97" s="108">
        <v>8400</v>
      </c>
      <c r="N97" s="23"/>
      <c r="O97" s="77"/>
      <c r="P97" s="77"/>
      <c r="Q97" s="77"/>
      <c r="R97" s="77"/>
      <c r="S97" s="77"/>
      <c r="T97" s="77"/>
      <c r="U97" s="77"/>
      <c r="V97" s="77"/>
      <c r="W97" s="77"/>
      <c r="X97" s="77"/>
    </row>
    <row r="98" ht="20.25" customHeight="1" spans="1:24">
      <c r="A98" s="148" t="s">
        <v>70</v>
      </c>
      <c r="B98" s="148" t="s">
        <v>70</v>
      </c>
      <c r="C98" s="148" t="s">
        <v>435</v>
      </c>
      <c r="D98" s="148" t="s">
        <v>436</v>
      </c>
      <c r="E98" s="148" t="s">
        <v>167</v>
      </c>
      <c r="F98" s="148" t="s">
        <v>168</v>
      </c>
      <c r="G98" s="148" t="s">
        <v>384</v>
      </c>
      <c r="H98" s="148" t="s">
        <v>385</v>
      </c>
      <c r="I98" s="77">
        <v>33600</v>
      </c>
      <c r="J98" s="77">
        <v>33600</v>
      </c>
      <c r="K98" s="23"/>
      <c r="L98" s="23"/>
      <c r="M98" s="108">
        <v>33600</v>
      </c>
      <c r="N98" s="23"/>
      <c r="O98" s="77"/>
      <c r="P98" s="77"/>
      <c r="Q98" s="77"/>
      <c r="R98" s="77"/>
      <c r="S98" s="77"/>
      <c r="T98" s="77"/>
      <c r="U98" s="77"/>
      <c r="V98" s="77"/>
      <c r="W98" s="77"/>
      <c r="X98" s="77"/>
    </row>
    <row r="99" ht="20.25" customHeight="1" spans="1:24">
      <c r="A99" s="148" t="s">
        <v>70</v>
      </c>
      <c r="B99" s="148" t="s">
        <v>70</v>
      </c>
      <c r="C99" s="148" t="s">
        <v>435</v>
      </c>
      <c r="D99" s="148" t="s">
        <v>436</v>
      </c>
      <c r="E99" s="148" t="s">
        <v>230</v>
      </c>
      <c r="F99" s="148" t="s">
        <v>103</v>
      </c>
      <c r="G99" s="148" t="s">
        <v>384</v>
      </c>
      <c r="H99" s="148" t="s">
        <v>385</v>
      </c>
      <c r="I99" s="77">
        <v>151200</v>
      </c>
      <c r="J99" s="77">
        <v>151200</v>
      </c>
      <c r="K99" s="23"/>
      <c r="L99" s="23"/>
      <c r="M99" s="108">
        <v>151200</v>
      </c>
      <c r="N99" s="23"/>
      <c r="O99" s="77"/>
      <c r="P99" s="77"/>
      <c r="Q99" s="77"/>
      <c r="R99" s="77"/>
      <c r="S99" s="77"/>
      <c r="T99" s="77"/>
      <c r="U99" s="77"/>
      <c r="V99" s="77"/>
      <c r="W99" s="77"/>
      <c r="X99" s="77"/>
    </row>
    <row r="100" ht="20.25" customHeight="1" spans="1:24">
      <c r="A100" s="148" t="s">
        <v>70</v>
      </c>
      <c r="B100" s="148" t="s">
        <v>70</v>
      </c>
      <c r="C100" s="148" t="s">
        <v>435</v>
      </c>
      <c r="D100" s="148" t="s">
        <v>436</v>
      </c>
      <c r="E100" s="148" t="s">
        <v>246</v>
      </c>
      <c r="F100" s="148" t="s">
        <v>109</v>
      </c>
      <c r="G100" s="148" t="s">
        <v>384</v>
      </c>
      <c r="H100" s="148" t="s">
        <v>385</v>
      </c>
      <c r="I100" s="77">
        <v>284400</v>
      </c>
      <c r="J100" s="77">
        <v>284400</v>
      </c>
      <c r="K100" s="23"/>
      <c r="L100" s="23"/>
      <c r="M100" s="108">
        <v>284400</v>
      </c>
      <c r="N100" s="23"/>
      <c r="O100" s="77"/>
      <c r="P100" s="77"/>
      <c r="Q100" s="77"/>
      <c r="R100" s="77"/>
      <c r="S100" s="77"/>
      <c r="T100" s="77"/>
      <c r="U100" s="77"/>
      <c r="V100" s="77"/>
      <c r="W100" s="77"/>
      <c r="X100" s="77"/>
    </row>
    <row r="101" ht="20.25" customHeight="1" spans="1:24">
      <c r="A101" s="148" t="s">
        <v>70</v>
      </c>
      <c r="B101" s="148" t="s">
        <v>70</v>
      </c>
      <c r="C101" s="148" t="s">
        <v>437</v>
      </c>
      <c r="D101" s="148" t="s">
        <v>438</v>
      </c>
      <c r="E101" s="148" t="s">
        <v>116</v>
      </c>
      <c r="F101" s="148" t="s">
        <v>103</v>
      </c>
      <c r="G101" s="148" t="s">
        <v>402</v>
      </c>
      <c r="H101" s="148" t="s">
        <v>403</v>
      </c>
      <c r="I101" s="77">
        <v>67200</v>
      </c>
      <c r="J101" s="77">
        <v>67200</v>
      </c>
      <c r="K101" s="23"/>
      <c r="L101" s="23"/>
      <c r="M101" s="108">
        <v>67200</v>
      </c>
      <c r="N101" s="23"/>
      <c r="O101" s="77"/>
      <c r="P101" s="77"/>
      <c r="Q101" s="77"/>
      <c r="R101" s="77"/>
      <c r="S101" s="77"/>
      <c r="T101" s="77"/>
      <c r="U101" s="77"/>
      <c r="V101" s="77"/>
      <c r="W101" s="77"/>
      <c r="X101" s="77"/>
    </row>
    <row r="102" ht="20.25" customHeight="1" spans="1:24">
      <c r="A102" s="148" t="s">
        <v>70</v>
      </c>
      <c r="B102" s="148" t="s">
        <v>70</v>
      </c>
      <c r="C102" s="148" t="s">
        <v>437</v>
      </c>
      <c r="D102" s="148" t="s">
        <v>438</v>
      </c>
      <c r="E102" s="148" t="s">
        <v>144</v>
      </c>
      <c r="F102" s="148" t="s">
        <v>145</v>
      </c>
      <c r="G102" s="148" t="s">
        <v>402</v>
      </c>
      <c r="H102" s="148" t="s">
        <v>403</v>
      </c>
      <c r="I102" s="77">
        <v>800</v>
      </c>
      <c r="J102" s="77">
        <v>800</v>
      </c>
      <c r="K102" s="23"/>
      <c r="L102" s="23"/>
      <c r="M102" s="108">
        <v>800</v>
      </c>
      <c r="N102" s="23"/>
      <c r="O102" s="77"/>
      <c r="P102" s="77"/>
      <c r="Q102" s="77"/>
      <c r="R102" s="77"/>
      <c r="S102" s="77"/>
      <c r="T102" s="77"/>
      <c r="U102" s="77"/>
      <c r="V102" s="77"/>
      <c r="W102" s="77"/>
      <c r="X102" s="77"/>
    </row>
    <row r="103" ht="20.25" customHeight="1" spans="1:24">
      <c r="A103" s="148" t="s">
        <v>70</v>
      </c>
      <c r="B103" s="148" t="s">
        <v>70</v>
      </c>
      <c r="C103" s="148" t="s">
        <v>437</v>
      </c>
      <c r="D103" s="148" t="s">
        <v>438</v>
      </c>
      <c r="E103" s="148" t="s">
        <v>144</v>
      </c>
      <c r="F103" s="148" t="s">
        <v>145</v>
      </c>
      <c r="G103" s="148" t="s">
        <v>402</v>
      </c>
      <c r="H103" s="148" t="s">
        <v>403</v>
      </c>
      <c r="I103" s="77">
        <v>28800</v>
      </c>
      <c r="J103" s="77">
        <v>28800</v>
      </c>
      <c r="K103" s="23"/>
      <c r="L103" s="23"/>
      <c r="M103" s="108">
        <v>28800</v>
      </c>
      <c r="N103" s="23"/>
      <c r="O103" s="77"/>
      <c r="P103" s="77"/>
      <c r="Q103" s="77"/>
      <c r="R103" s="77"/>
      <c r="S103" s="77"/>
      <c r="T103" s="77"/>
      <c r="U103" s="77"/>
      <c r="V103" s="77"/>
      <c r="W103" s="77"/>
      <c r="X103" s="77"/>
    </row>
    <row r="104" ht="20.25" customHeight="1" spans="1:24">
      <c r="A104" s="148" t="s">
        <v>70</v>
      </c>
      <c r="B104" s="148" t="s">
        <v>70</v>
      </c>
      <c r="C104" s="148" t="s">
        <v>437</v>
      </c>
      <c r="D104" s="148" t="s">
        <v>438</v>
      </c>
      <c r="E104" s="148" t="s">
        <v>231</v>
      </c>
      <c r="F104" s="148" t="s">
        <v>232</v>
      </c>
      <c r="G104" s="148" t="s">
        <v>402</v>
      </c>
      <c r="H104" s="148" t="s">
        <v>403</v>
      </c>
      <c r="I104" s="77">
        <v>250000</v>
      </c>
      <c r="J104" s="77">
        <v>250000</v>
      </c>
      <c r="K104" s="23"/>
      <c r="L104" s="23"/>
      <c r="M104" s="108">
        <v>250000</v>
      </c>
      <c r="N104" s="23"/>
      <c r="O104" s="77"/>
      <c r="P104" s="77"/>
      <c r="Q104" s="77"/>
      <c r="R104" s="77"/>
      <c r="S104" s="77"/>
      <c r="T104" s="77"/>
      <c r="U104" s="77"/>
      <c r="V104" s="77"/>
      <c r="W104" s="77"/>
      <c r="X104" s="77"/>
    </row>
    <row r="105" ht="20.25" customHeight="1" spans="1:24">
      <c r="A105" s="148" t="s">
        <v>70</v>
      </c>
      <c r="B105" s="148" t="s">
        <v>70</v>
      </c>
      <c r="C105" s="148" t="s">
        <v>437</v>
      </c>
      <c r="D105" s="148" t="s">
        <v>438</v>
      </c>
      <c r="E105" s="148" t="s">
        <v>287</v>
      </c>
      <c r="F105" s="148" t="s">
        <v>288</v>
      </c>
      <c r="G105" s="148" t="s">
        <v>402</v>
      </c>
      <c r="H105" s="148" t="s">
        <v>403</v>
      </c>
      <c r="I105" s="77">
        <v>16800</v>
      </c>
      <c r="J105" s="77">
        <v>16800</v>
      </c>
      <c r="K105" s="23"/>
      <c r="L105" s="23"/>
      <c r="M105" s="108">
        <v>16800</v>
      </c>
      <c r="N105" s="23"/>
      <c r="O105" s="77"/>
      <c r="P105" s="77"/>
      <c r="Q105" s="77"/>
      <c r="R105" s="77"/>
      <c r="S105" s="77"/>
      <c r="T105" s="77"/>
      <c r="U105" s="77"/>
      <c r="V105" s="77"/>
      <c r="W105" s="77"/>
      <c r="X105" s="77"/>
    </row>
    <row r="106" ht="20.25" customHeight="1" spans="1:24">
      <c r="A106" s="148" t="s">
        <v>70</v>
      </c>
      <c r="B106" s="148" t="s">
        <v>70</v>
      </c>
      <c r="C106" s="148" t="s">
        <v>439</v>
      </c>
      <c r="D106" s="148" t="s">
        <v>440</v>
      </c>
      <c r="E106" s="148" t="s">
        <v>198</v>
      </c>
      <c r="F106" s="148" t="s">
        <v>199</v>
      </c>
      <c r="G106" s="148" t="s">
        <v>402</v>
      </c>
      <c r="H106" s="148" t="s">
        <v>403</v>
      </c>
      <c r="I106" s="77">
        <v>24972</v>
      </c>
      <c r="J106" s="77">
        <v>24972</v>
      </c>
      <c r="K106" s="23"/>
      <c r="L106" s="23"/>
      <c r="M106" s="108">
        <v>24972</v>
      </c>
      <c r="N106" s="23"/>
      <c r="O106" s="77"/>
      <c r="P106" s="77"/>
      <c r="Q106" s="77"/>
      <c r="R106" s="77"/>
      <c r="S106" s="77"/>
      <c r="T106" s="77"/>
      <c r="U106" s="77"/>
      <c r="V106" s="77"/>
      <c r="W106" s="77"/>
      <c r="X106" s="77"/>
    </row>
    <row r="107" ht="20.25" customHeight="1" spans="1:24">
      <c r="A107" s="148" t="s">
        <v>70</v>
      </c>
      <c r="B107" s="148" t="s">
        <v>70</v>
      </c>
      <c r="C107" s="148" t="s">
        <v>441</v>
      </c>
      <c r="D107" s="148" t="s">
        <v>442</v>
      </c>
      <c r="E107" s="148" t="s">
        <v>102</v>
      </c>
      <c r="F107" s="148" t="s">
        <v>103</v>
      </c>
      <c r="G107" s="148" t="s">
        <v>417</v>
      </c>
      <c r="H107" s="148" t="s">
        <v>418</v>
      </c>
      <c r="I107" s="77">
        <v>10000</v>
      </c>
      <c r="J107" s="77">
        <v>10000</v>
      </c>
      <c r="K107" s="23"/>
      <c r="L107" s="23"/>
      <c r="M107" s="108">
        <v>10000</v>
      </c>
      <c r="N107" s="23"/>
      <c r="O107" s="77"/>
      <c r="P107" s="77"/>
      <c r="Q107" s="77"/>
      <c r="R107" s="77"/>
      <c r="S107" s="77"/>
      <c r="T107" s="77"/>
      <c r="U107" s="77"/>
      <c r="V107" s="77"/>
      <c r="W107" s="77"/>
      <c r="X107" s="77"/>
    </row>
    <row r="108" ht="20.25" customHeight="1" spans="1:24">
      <c r="A108" s="148" t="s">
        <v>70</v>
      </c>
      <c r="B108" s="148" t="s">
        <v>70</v>
      </c>
      <c r="C108" s="148" t="s">
        <v>441</v>
      </c>
      <c r="D108" s="148" t="s">
        <v>442</v>
      </c>
      <c r="E108" s="148" t="s">
        <v>116</v>
      </c>
      <c r="F108" s="148" t="s">
        <v>103</v>
      </c>
      <c r="G108" s="148" t="s">
        <v>417</v>
      </c>
      <c r="H108" s="148" t="s">
        <v>418</v>
      </c>
      <c r="I108" s="77">
        <v>140000</v>
      </c>
      <c r="J108" s="77">
        <v>140000</v>
      </c>
      <c r="K108" s="23"/>
      <c r="L108" s="23"/>
      <c r="M108" s="108">
        <v>140000</v>
      </c>
      <c r="N108" s="23"/>
      <c r="O108" s="77"/>
      <c r="P108" s="77"/>
      <c r="Q108" s="77"/>
      <c r="R108" s="77"/>
      <c r="S108" s="77"/>
      <c r="T108" s="77"/>
      <c r="U108" s="77"/>
      <c r="V108" s="77"/>
      <c r="W108" s="77"/>
      <c r="X108" s="77"/>
    </row>
    <row r="109" ht="20.25" customHeight="1" spans="1:24">
      <c r="A109" s="148" t="s">
        <v>70</v>
      </c>
      <c r="B109" s="148" t="s">
        <v>70</v>
      </c>
      <c r="C109" s="148" t="s">
        <v>441</v>
      </c>
      <c r="D109" s="148" t="s">
        <v>442</v>
      </c>
      <c r="E109" s="148" t="s">
        <v>104</v>
      </c>
      <c r="F109" s="148" t="s">
        <v>105</v>
      </c>
      <c r="G109" s="148" t="s">
        <v>431</v>
      </c>
      <c r="H109" s="148" t="s">
        <v>432</v>
      </c>
      <c r="I109" s="77">
        <v>6000</v>
      </c>
      <c r="J109" s="77">
        <v>6000</v>
      </c>
      <c r="K109" s="23"/>
      <c r="L109" s="23"/>
      <c r="M109" s="108">
        <v>6000</v>
      </c>
      <c r="N109" s="23"/>
      <c r="O109" s="77"/>
      <c r="P109" s="77"/>
      <c r="Q109" s="77"/>
      <c r="R109" s="77"/>
      <c r="S109" s="77"/>
      <c r="T109" s="77"/>
      <c r="U109" s="77"/>
      <c r="V109" s="77"/>
      <c r="W109" s="77"/>
      <c r="X109" s="77"/>
    </row>
    <row r="110" ht="20.25" customHeight="1" spans="1:24">
      <c r="A110" s="148" t="s">
        <v>70</v>
      </c>
      <c r="B110" s="148" t="s">
        <v>70</v>
      </c>
      <c r="C110" s="148" t="s">
        <v>441</v>
      </c>
      <c r="D110" s="148" t="s">
        <v>442</v>
      </c>
      <c r="E110" s="148" t="s">
        <v>257</v>
      </c>
      <c r="F110" s="148" t="s">
        <v>258</v>
      </c>
      <c r="G110" s="148" t="s">
        <v>431</v>
      </c>
      <c r="H110" s="148" t="s">
        <v>432</v>
      </c>
      <c r="I110" s="77">
        <v>100000</v>
      </c>
      <c r="J110" s="77">
        <v>100000</v>
      </c>
      <c r="K110" s="23"/>
      <c r="L110" s="23"/>
      <c r="M110" s="108">
        <v>100000</v>
      </c>
      <c r="N110" s="23"/>
      <c r="O110" s="77"/>
      <c r="P110" s="77"/>
      <c r="Q110" s="77"/>
      <c r="R110" s="77"/>
      <c r="S110" s="77"/>
      <c r="T110" s="77"/>
      <c r="U110" s="77"/>
      <c r="V110" s="77"/>
      <c r="W110" s="77"/>
      <c r="X110" s="77"/>
    </row>
    <row r="111" ht="20.25" customHeight="1" spans="1:24">
      <c r="A111" s="148" t="s">
        <v>70</v>
      </c>
      <c r="B111" s="148" t="s">
        <v>70</v>
      </c>
      <c r="C111" s="148" t="s">
        <v>443</v>
      </c>
      <c r="D111" s="148" t="s">
        <v>444</v>
      </c>
      <c r="E111" s="148" t="s">
        <v>299</v>
      </c>
      <c r="F111" s="148" t="s">
        <v>300</v>
      </c>
      <c r="G111" s="148" t="s">
        <v>417</v>
      </c>
      <c r="H111" s="148" t="s">
        <v>418</v>
      </c>
      <c r="I111" s="77">
        <v>20000</v>
      </c>
      <c r="J111" s="77">
        <v>20000</v>
      </c>
      <c r="K111" s="23"/>
      <c r="L111" s="23"/>
      <c r="M111" s="108">
        <v>20000</v>
      </c>
      <c r="N111" s="23"/>
      <c r="O111" s="77"/>
      <c r="P111" s="77"/>
      <c r="Q111" s="77"/>
      <c r="R111" s="77"/>
      <c r="S111" s="77"/>
      <c r="T111" s="77"/>
      <c r="U111" s="77"/>
      <c r="V111" s="77"/>
      <c r="W111" s="77"/>
      <c r="X111" s="77"/>
    </row>
    <row r="112" ht="20.25" customHeight="1" spans="1:24">
      <c r="A112" s="148" t="s">
        <v>70</v>
      </c>
      <c r="B112" s="148" t="s">
        <v>70</v>
      </c>
      <c r="C112" s="148" t="s">
        <v>445</v>
      </c>
      <c r="D112" s="148" t="s">
        <v>352</v>
      </c>
      <c r="E112" s="148" t="s">
        <v>116</v>
      </c>
      <c r="F112" s="148" t="s">
        <v>103</v>
      </c>
      <c r="G112" s="148" t="s">
        <v>446</v>
      </c>
      <c r="H112" s="148" t="s">
        <v>352</v>
      </c>
      <c r="I112" s="77">
        <v>200000</v>
      </c>
      <c r="J112" s="77">
        <v>200000</v>
      </c>
      <c r="K112" s="23"/>
      <c r="L112" s="23"/>
      <c r="M112" s="108">
        <v>200000</v>
      </c>
      <c r="N112" s="23"/>
      <c r="O112" s="77"/>
      <c r="P112" s="77"/>
      <c r="Q112" s="77"/>
      <c r="R112" s="77"/>
      <c r="S112" s="77"/>
      <c r="T112" s="77"/>
      <c r="U112" s="77"/>
      <c r="V112" s="77"/>
      <c r="W112" s="77"/>
      <c r="X112" s="77"/>
    </row>
    <row r="113" ht="20.25" customHeight="1" spans="1:24">
      <c r="A113" s="148" t="s">
        <v>70</v>
      </c>
      <c r="B113" s="148" t="s">
        <v>70</v>
      </c>
      <c r="C113" s="148" t="s">
        <v>447</v>
      </c>
      <c r="D113" s="148" t="s">
        <v>448</v>
      </c>
      <c r="E113" s="148" t="s">
        <v>144</v>
      </c>
      <c r="F113" s="148" t="s">
        <v>145</v>
      </c>
      <c r="G113" s="148" t="s">
        <v>431</v>
      </c>
      <c r="H113" s="148" t="s">
        <v>432</v>
      </c>
      <c r="I113" s="77">
        <v>400000</v>
      </c>
      <c r="J113" s="77">
        <v>400000</v>
      </c>
      <c r="K113" s="23"/>
      <c r="L113" s="23"/>
      <c r="M113" s="108">
        <v>400000</v>
      </c>
      <c r="N113" s="23"/>
      <c r="O113" s="77"/>
      <c r="P113" s="77"/>
      <c r="Q113" s="77"/>
      <c r="R113" s="77"/>
      <c r="S113" s="77"/>
      <c r="T113" s="77"/>
      <c r="U113" s="77"/>
      <c r="V113" s="77"/>
      <c r="W113" s="77"/>
      <c r="X113" s="77"/>
    </row>
    <row r="114" ht="20.25" customHeight="1" spans="1:24">
      <c r="A114" s="148" t="s">
        <v>70</v>
      </c>
      <c r="B114" s="148" t="s">
        <v>70</v>
      </c>
      <c r="C114" s="148" t="s">
        <v>447</v>
      </c>
      <c r="D114" s="148" t="s">
        <v>448</v>
      </c>
      <c r="E114" s="148" t="s">
        <v>144</v>
      </c>
      <c r="F114" s="148" t="s">
        <v>145</v>
      </c>
      <c r="G114" s="148" t="s">
        <v>431</v>
      </c>
      <c r="H114" s="148" t="s">
        <v>432</v>
      </c>
      <c r="I114" s="77">
        <v>109000</v>
      </c>
      <c r="J114" s="77">
        <v>109000</v>
      </c>
      <c r="K114" s="23"/>
      <c r="L114" s="23"/>
      <c r="M114" s="108">
        <v>109000</v>
      </c>
      <c r="N114" s="23"/>
      <c r="O114" s="77"/>
      <c r="P114" s="77"/>
      <c r="Q114" s="77"/>
      <c r="R114" s="77"/>
      <c r="S114" s="77"/>
      <c r="T114" s="77"/>
      <c r="U114" s="77"/>
      <c r="V114" s="77"/>
      <c r="W114" s="77"/>
      <c r="X114" s="77"/>
    </row>
    <row r="115" ht="20.25" customHeight="1" spans="1:24">
      <c r="A115" s="148" t="s">
        <v>70</v>
      </c>
      <c r="B115" s="148" t="s">
        <v>70</v>
      </c>
      <c r="C115" s="148" t="s">
        <v>449</v>
      </c>
      <c r="D115" s="148" t="s">
        <v>397</v>
      </c>
      <c r="E115" s="148" t="s">
        <v>216</v>
      </c>
      <c r="F115" s="148" t="s">
        <v>217</v>
      </c>
      <c r="G115" s="148" t="s">
        <v>394</v>
      </c>
      <c r="H115" s="148" t="s">
        <v>395</v>
      </c>
      <c r="I115" s="77">
        <v>112000</v>
      </c>
      <c r="J115" s="77">
        <v>112000</v>
      </c>
      <c r="K115" s="23"/>
      <c r="L115" s="23"/>
      <c r="M115" s="108">
        <v>112000</v>
      </c>
      <c r="N115" s="23"/>
      <c r="O115" s="77"/>
      <c r="P115" s="77"/>
      <c r="Q115" s="77"/>
      <c r="R115" s="77"/>
      <c r="S115" s="77"/>
      <c r="T115" s="77"/>
      <c r="U115" s="77"/>
      <c r="V115" s="77"/>
      <c r="W115" s="77"/>
      <c r="X115" s="77"/>
    </row>
    <row r="116" ht="20.25" customHeight="1" spans="1:24">
      <c r="A116" s="148" t="s">
        <v>70</v>
      </c>
      <c r="B116" s="148" t="s">
        <v>70</v>
      </c>
      <c r="C116" s="148" t="s">
        <v>450</v>
      </c>
      <c r="D116" s="148" t="s">
        <v>451</v>
      </c>
      <c r="E116" s="148" t="s">
        <v>116</v>
      </c>
      <c r="F116" s="148" t="s">
        <v>103</v>
      </c>
      <c r="G116" s="148" t="s">
        <v>380</v>
      </c>
      <c r="H116" s="148" t="s">
        <v>381</v>
      </c>
      <c r="I116" s="77">
        <v>20000</v>
      </c>
      <c r="J116" s="77">
        <v>20000</v>
      </c>
      <c r="K116" s="23"/>
      <c r="L116" s="23"/>
      <c r="M116" s="108">
        <v>20000</v>
      </c>
      <c r="N116" s="23"/>
      <c r="O116" s="77"/>
      <c r="P116" s="77"/>
      <c r="Q116" s="77"/>
      <c r="R116" s="77"/>
      <c r="S116" s="77"/>
      <c r="T116" s="77"/>
      <c r="U116" s="77"/>
      <c r="V116" s="77"/>
      <c r="W116" s="77"/>
      <c r="X116" s="77"/>
    </row>
    <row r="117" ht="17.25" customHeight="1" spans="1:24">
      <c r="A117" s="32" t="s">
        <v>347</v>
      </c>
      <c r="B117" s="33"/>
      <c r="C117" s="153"/>
      <c r="D117" s="153"/>
      <c r="E117" s="153"/>
      <c r="F117" s="153"/>
      <c r="G117" s="153"/>
      <c r="H117" s="154"/>
      <c r="I117" s="77">
        <v>22370384.59</v>
      </c>
      <c r="J117" s="77">
        <v>22370384.59</v>
      </c>
      <c r="K117" s="77"/>
      <c r="L117" s="77"/>
      <c r="M117" s="108">
        <v>22370384.59</v>
      </c>
      <c r="N117" s="77"/>
      <c r="O117" s="77"/>
      <c r="P117" s="77"/>
      <c r="Q117" s="77"/>
      <c r="R117" s="77"/>
      <c r="S117" s="77"/>
      <c r="T117" s="77"/>
      <c r="U117" s="77"/>
      <c r="V117" s="77"/>
      <c r="W117" s="77"/>
      <c r="X117" s="77"/>
    </row>
  </sheetData>
  <mergeCells count="31">
    <mergeCell ref="A2:X2"/>
    <mergeCell ref="A3:H3"/>
    <mergeCell ref="I4:X4"/>
    <mergeCell ref="J5:N5"/>
    <mergeCell ref="O5:Q5"/>
    <mergeCell ref="S5:X5"/>
    <mergeCell ref="A117:H117"/>
    <mergeCell ref="A4:A7"/>
    <mergeCell ref="B4:B7"/>
    <mergeCell ref="C4:C7"/>
    <mergeCell ref="D4:D7"/>
    <mergeCell ref="E4:E7"/>
    <mergeCell ref="F4:F7"/>
    <mergeCell ref="G4:G7"/>
    <mergeCell ref="H4:H7"/>
    <mergeCell ref="I5:I7"/>
    <mergeCell ref="J6:J7"/>
    <mergeCell ref="K6:K7"/>
    <mergeCell ref="L6:L7"/>
    <mergeCell ref="M6:M7"/>
    <mergeCell ref="N6:N7"/>
    <mergeCell ref="O6:O7"/>
    <mergeCell ref="P6:P7"/>
    <mergeCell ref="Q6:Q7"/>
    <mergeCell ref="R5:R7"/>
    <mergeCell ref="S6:S7"/>
    <mergeCell ref="T6:T7"/>
    <mergeCell ref="U6:U7"/>
    <mergeCell ref="V6:V7"/>
    <mergeCell ref="W6:W7"/>
    <mergeCell ref="X6:X7"/>
  </mergeCells>
  <pageMargins left="0.75" right="0.75" top="1" bottom="1" header="0.5" footer="0.5"/>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W101"/>
  <sheetViews>
    <sheetView showZeros="0" workbookViewId="0">
      <selection activeCell="A3" sqref="A3:H3"/>
    </sheetView>
  </sheetViews>
  <sheetFormatPr defaultColWidth="9.14166666666667" defaultRowHeight="14.25" customHeight="1"/>
  <cols>
    <col min="1" max="1" width="10.2833333333333" customWidth="1"/>
    <col min="2" max="2" width="13.425" customWidth="1"/>
    <col min="3" max="3" width="32.85" customWidth="1"/>
    <col min="4" max="4" width="23.85" customWidth="1"/>
    <col min="5" max="5" width="11.1416666666667" customWidth="1"/>
    <col min="6" max="6" width="17.7083333333333" customWidth="1"/>
    <col min="7" max="7" width="9.85" customWidth="1"/>
    <col min="8" max="8" width="17.7083333333333" customWidth="1"/>
    <col min="9" max="13" width="20" customWidth="1"/>
    <col min="14" max="14" width="12.2833333333333" customWidth="1"/>
    <col min="15" max="15" width="12.7083333333333" customWidth="1"/>
    <col min="16" max="16" width="11.1416666666667" customWidth="1"/>
    <col min="17" max="21" width="19.85" customWidth="1"/>
    <col min="22" max="22" width="20" customWidth="1"/>
    <col min="23" max="23" width="19.85" customWidth="1"/>
  </cols>
  <sheetData>
    <row r="1" ht="13.5" customHeight="1" spans="2:23">
      <c r="B1" s="138"/>
      <c r="E1" s="1"/>
      <c r="F1" s="1"/>
      <c r="G1" s="1"/>
      <c r="H1" s="1"/>
      <c r="U1" s="138"/>
      <c r="W1" s="143" t="s">
        <v>452</v>
      </c>
    </row>
    <row r="2" ht="46.5" customHeight="1" spans="1:23">
      <c r="A2" s="3" t="str">
        <f>"2025"&amp;"年部门项目支出预算表"</f>
        <v>2025年部门项目支出预算表</v>
      </c>
      <c r="B2" s="3"/>
      <c r="C2" s="3"/>
      <c r="D2" s="3"/>
      <c r="E2" s="3"/>
      <c r="F2" s="3"/>
      <c r="G2" s="3"/>
      <c r="H2" s="3"/>
      <c r="I2" s="3"/>
      <c r="J2" s="3"/>
      <c r="K2" s="3"/>
      <c r="L2" s="3"/>
      <c r="M2" s="3"/>
      <c r="N2" s="3"/>
      <c r="O2" s="3"/>
      <c r="P2" s="3"/>
      <c r="Q2" s="3"/>
      <c r="R2" s="3"/>
      <c r="S2" s="3"/>
      <c r="T2" s="3"/>
      <c r="U2" s="3"/>
      <c r="V2" s="3"/>
      <c r="W2" s="3"/>
    </row>
    <row r="3" ht="13.5" customHeight="1" spans="1:23">
      <c r="A3" s="4" t="str">
        <f>"单位名称："&amp;"寻甸回族彝族自治县人民政府塘子街道办事处"</f>
        <v>单位名称：寻甸回族彝族自治县人民政府塘子街道办事处</v>
      </c>
      <c r="B3" s="5"/>
      <c r="C3" s="5"/>
      <c r="D3" s="5"/>
      <c r="E3" s="5"/>
      <c r="F3" s="5"/>
      <c r="G3" s="5"/>
      <c r="H3" s="5"/>
      <c r="I3" s="6"/>
      <c r="J3" s="6"/>
      <c r="K3" s="6"/>
      <c r="L3" s="6"/>
      <c r="M3" s="6"/>
      <c r="N3" s="6"/>
      <c r="O3" s="6"/>
      <c r="P3" s="6"/>
      <c r="Q3" s="6"/>
      <c r="U3" s="138"/>
      <c r="W3" s="118" t="s">
        <v>1</v>
      </c>
    </row>
    <row r="4" ht="21.75" customHeight="1" spans="1:23">
      <c r="A4" s="8" t="s">
        <v>453</v>
      </c>
      <c r="B4" s="9" t="s">
        <v>358</v>
      </c>
      <c r="C4" s="8" t="s">
        <v>359</v>
      </c>
      <c r="D4" s="8" t="s">
        <v>454</v>
      </c>
      <c r="E4" s="9" t="s">
        <v>360</v>
      </c>
      <c r="F4" s="9" t="s">
        <v>361</v>
      </c>
      <c r="G4" s="9" t="s">
        <v>455</v>
      </c>
      <c r="H4" s="9" t="s">
        <v>456</v>
      </c>
      <c r="I4" s="27" t="s">
        <v>55</v>
      </c>
      <c r="J4" s="10" t="s">
        <v>457</v>
      </c>
      <c r="K4" s="11"/>
      <c r="L4" s="11"/>
      <c r="M4" s="12"/>
      <c r="N4" s="10" t="s">
        <v>366</v>
      </c>
      <c r="O4" s="11"/>
      <c r="P4" s="12"/>
      <c r="Q4" s="9" t="s">
        <v>61</v>
      </c>
      <c r="R4" s="10" t="s">
        <v>62</v>
      </c>
      <c r="S4" s="11"/>
      <c r="T4" s="11"/>
      <c r="U4" s="11"/>
      <c r="V4" s="11"/>
      <c r="W4" s="12"/>
    </row>
    <row r="5" ht="21.75" customHeight="1" spans="1:23">
      <c r="A5" s="13"/>
      <c r="B5" s="28"/>
      <c r="C5" s="13"/>
      <c r="D5" s="13"/>
      <c r="E5" s="14"/>
      <c r="F5" s="14"/>
      <c r="G5" s="14"/>
      <c r="H5" s="14"/>
      <c r="I5" s="28"/>
      <c r="J5" s="139" t="s">
        <v>58</v>
      </c>
      <c r="K5" s="140"/>
      <c r="L5" s="9" t="s">
        <v>59</v>
      </c>
      <c r="M5" s="9" t="s">
        <v>60</v>
      </c>
      <c r="N5" s="9" t="s">
        <v>58</v>
      </c>
      <c r="O5" s="9" t="s">
        <v>59</v>
      </c>
      <c r="P5" s="9" t="s">
        <v>60</v>
      </c>
      <c r="Q5" s="14"/>
      <c r="R5" s="9" t="s">
        <v>57</v>
      </c>
      <c r="S5" s="9" t="s">
        <v>64</v>
      </c>
      <c r="T5" s="9" t="s">
        <v>372</v>
      </c>
      <c r="U5" s="9" t="s">
        <v>66</v>
      </c>
      <c r="V5" s="9" t="s">
        <v>67</v>
      </c>
      <c r="W5" s="9" t="s">
        <v>68</v>
      </c>
    </row>
    <row r="6" ht="21" customHeight="1" spans="1:23">
      <c r="A6" s="28"/>
      <c r="B6" s="28"/>
      <c r="C6" s="28"/>
      <c r="D6" s="28"/>
      <c r="E6" s="28"/>
      <c r="F6" s="28"/>
      <c r="G6" s="28"/>
      <c r="H6" s="28"/>
      <c r="I6" s="28"/>
      <c r="J6" s="141" t="s">
        <v>57</v>
      </c>
      <c r="K6" s="142"/>
      <c r="L6" s="28"/>
      <c r="M6" s="28"/>
      <c r="N6" s="28"/>
      <c r="O6" s="28"/>
      <c r="P6" s="28"/>
      <c r="Q6" s="28"/>
      <c r="R6" s="28"/>
      <c r="S6" s="28"/>
      <c r="T6" s="28"/>
      <c r="U6" s="28"/>
      <c r="V6" s="28"/>
      <c r="W6" s="28"/>
    </row>
    <row r="7" ht="39.75" customHeight="1" spans="1:23">
      <c r="A7" s="16"/>
      <c r="B7" s="18"/>
      <c r="C7" s="16"/>
      <c r="D7" s="16"/>
      <c r="E7" s="17"/>
      <c r="F7" s="17"/>
      <c r="G7" s="17"/>
      <c r="H7" s="17"/>
      <c r="I7" s="18"/>
      <c r="J7" s="65" t="s">
        <v>57</v>
      </c>
      <c r="K7" s="65" t="s">
        <v>458</v>
      </c>
      <c r="L7" s="17"/>
      <c r="M7" s="17"/>
      <c r="N7" s="17"/>
      <c r="O7" s="17"/>
      <c r="P7" s="17"/>
      <c r="Q7" s="17"/>
      <c r="R7" s="17"/>
      <c r="S7" s="17"/>
      <c r="T7" s="17"/>
      <c r="U7" s="18"/>
      <c r="V7" s="17"/>
      <c r="W7" s="17"/>
    </row>
    <row r="8" ht="15" customHeight="1" spans="1:23">
      <c r="A8" s="19">
        <v>1</v>
      </c>
      <c r="B8" s="19">
        <v>2</v>
      </c>
      <c r="C8" s="19">
        <v>3</v>
      </c>
      <c r="D8" s="19">
        <v>4</v>
      </c>
      <c r="E8" s="19">
        <v>5</v>
      </c>
      <c r="F8" s="19">
        <v>6</v>
      </c>
      <c r="G8" s="19">
        <v>7</v>
      </c>
      <c r="H8" s="19">
        <v>8</v>
      </c>
      <c r="I8" s="19">
        <v>9</v>
      </c>
      <c r="J8" s="19">
        <v>10</v>
      </c>
      <c r="K8" s="19">
        <v>11</v>
      </c>
      <c r="L8" s="35">
        <v>12</v>
      </c>
      <c r="M8" s="35">
        <v>13</v>
      </c>
      <c r="N8" s="35">
        <v>14</v>
      </c>
      <c r="O8" s="35">
        <v>15</v>
      </c>
      <c r="P8" s="35">
        <v>16</v>
      </c>
      <c r="Q8" s="35">
        <v>17</v>
      </c>
      <c r="R8" s="35">
        <v>18</v>
      </c>
      <c r="S8" s="35">
        <v>19</v>
      </c>
      <c r="T8" s="35">
        <v>20</v>
      </c>
      <c r="U8" s="19">
        <v>21</v>
      </c>
      <c r="V8" s="35">
        <v>22</v>
      </c>
      <c r="W8" s="19">
        <v>23</v>
      </c>
    </row>
    <row r="9" ht="21.75" customHeight="1" spans="1:23">
      <c r="A9" s="67" t="s">
        <v>459</v>
      </c>
      <c r="B9" s="67" t="s">
        <v>460</v>
      </c>
      <c r="C9" s="67" t="s">
        <v>461</v>
      </c>
      <c r="D9" s="67" t="s">
        <v>70</v>
      </c>
      <c r="E9" s="67" t="s">
        <v>116</v>
      </c>
      <c r="F9" s="67" t="s">
        <v>103</v>
      </c>
      <c r="G9" s="67" t="s">
        <v>417</v>
      </c>
      <c r="H9" s="67" t="s">
        <v>418</v>
      </c>
      <c r="I9" s="77">
        <v>7050</v>
      </c>
      <c r="J9" s="77">
        <v>7050</v>
      </c>
      <c r="K9" s="108">
        <v>7050</v>
      </c>
      <c r="L9" s="77"/>
      <c r="M9" s="77"/>
      <c r="N9" s="77"/>
      <c r="O9" s="77"/>
      <c r="P9" s="77"/>
      <c r="Q9" s="77"/>
      <c r="R9" s="77"/>
      <c r="S9" s="77"/>
      <c r="T9" s="77"/>
      <c r="U9" s="77"/>
      <c r="V9" s="77"/>
      <c r="W9" s="77"/>
    </row>
    <row r="10" ht="21.75" customHeight="1" spans="1:23">
      <c r="A10" s="67" t="s">
        <v>462</v>
      </c>
      <c r="B10" s="67" t="s">
        <v>463</v>
      </c>
      <c r="C10" s="67" t="s">
        <v>464</v>
      </c>
      <c r="D10" s="67" t="s">
        <v>70</v>
      </c>
      <c r="E10" s="67" t="s">
        <v>169</v>
      </c>
      <c r="F10" s="67" t="s">
        <v>170</v>
      </c>
      <c r="G10" s="67" t="s">
        <v>417</v>
      </c>
      <c r="H10" s="67" t="s">
        <v>418</v>
      </c>
      <c r="I10" s="77">
        <v>24464.03</v>
      </c>
      <c r="J10" s="77"/>
      <c r="K10" s="108"/>
      <c r="L10" s="77"/>
      <c r="M10" s="77"/>
      <c r="N10" s="77">
        <v>24464.03</v>
      </c>
      <c r="O10" s="77"/>
      <c r="P10" s="77"/>
      <c r="Q10" s="77"/>
      <c r="R10" s="77"/>
      <c r="S10" s="77"/>
      <c r="T10" s="77"/>
      <c r="U10" s="77"/>
      <c r="V10" s="77"/>
      <c r="W10" s="77"/>
    </row>
    <row r="11" ht="21.75" customHeight="1" spans="1:23">
      <c r="A11" s="67" t="s">
        <v>462</v>
      </c>
      <c r="B11" s="67" t="s">
        <v>465</v>
      </c>
      <c r="C11" s="67" t="s">
        <v>466</v>
      </c>
      <c r="D11" s="67" t="s">
        <v>70</v>
      </c>
      <c r="E11" s="67" t="s">
        <v>169</v>
      </c>
      <c r="F11" s="67" t="s">
        <v>170</v>
      </c>
      <c r="G11" s="67" t="s">
        <v>417</v>
      </c>
      <c r="H11" s="67" t="s">
        <v>418</v>
      </c>
      <c r="I11" s="77">
        <v>7200</v>
      </c>
      <c r="J11" s="77"/>
      <c r="K11" s="108"/>
      <c r="L11" s="77"/>
      <c r="M11" s="77"/>
      <c r="N11" s="77">
        <v>7200</v>
      </c>
      <c r="O11" s="77"/>
      <c r="P11" s="77"/>
      <c r="Q11" s="77"/>
      <c r="R11" s="77"/>
      <c r="S11" s="77"/>
      <c r="T11" s="77"/>
      <c r="U11" s="77"/>
      <c r="V11" s="77"/>
      <c r="W11" s="77"/>
    </row>
    <row r="12" ht="21.75" customHeight="1" spans="1:23">
      <c r="A12" s="67" t="s">
        <v>462</v>
      </c>
      <c r="B12" s="67" t="s">
        <v>467</v>
      </c>
      <c r="C12" s="67" t="s">
        <v>468</v>
      </c>
      <c r="D12" s="67" t="s">
        <v>70</v>
      </c>
      <c r="E12" s="67" t="s">
        <v>169</v>
      </c>
      <c r="F12" s="67" t="s">
        <v>170</v>
      </c>
      <c r="G12" s="67" t="s">
        <v>417</v>
      </c>
      <c r="H12" s="67" t="s">
        <v>418</v>
      </c>
      <c r="I12" s="77">
        <v>1400</v>
      </c>
      <c r="J12" s="77"/>
      <c r="K12" s="108"/>
      <c r="L12" s="77"/>
      <c r="M12" s="77"/>
      <c r="N12" s="77">
        <v>1400</v>
      </c>
      <c r="O12" s="77"/>
      <c r="P12" s="77"/>
      <c r="Q12" s="77"/>
      <c r="R12" s="77"/>
      <c r="S12" s="77"/>
      <c r="T12" s="77"/>
      <c r="U12" s="77"/>
      <c r="V12" s="77"/>
      <c r="W12" s="77"/>
    </row>
    <row r="13" ht="21.75" customHeight="1" spans="1:23">
      <c r="A13" s="67" t="s">
        <v>462</v>
      </c>
      <c r="B13" s="67" t="s">
        <v>469</v>
      </c>
      <c r="C13" s="67" t="s">
        <v>470</v>
      </c>
      <c r="D13" s="67" t="s">
        <v>70</v>
      </c>
      <c r="E13" s="67" t="s">
        <v>169</v>
      </c>
      <c r="F13" s="67" t="s">
        <v>170</v>
      </c>
      <c r="G13" s="67" t="s">
        <v>417</v>
      </c>
      <c r="H13" s="67" t="s">
        <v>418</v>
      </c>
      <c r="I13" s="77">
        <v>36000</v>
      </c>
      <c r="J13" s="77"/>
      <c r="K13" s="108"/>
      <c r="L13" s="77"/>
      <c r="M13" s="77"/>
      <c r="N13" s="77">
        <v>36000</v>
      </c>
      <c r="O13" s="77"/>
      <c r="P13" s="77"/>
      <c r="Q13" s="77"/>
      <c r="R13" s="77"/>
      <c r="S13" s="77"/>
      <c r="T13" s="77"/>
      <c r="U13" s="77"/>
      <c r="V13" s="77"/>
      <c r="W13" s="77"/>
    </row>
    <row r="14" ht="21.75" customHeight="1" spans="1:23">
      <c r="A14" s="67" t="s">
        <v>462</v>
      </c>
      <c r="B14" s="67" t="s">
        <v>471</v>
      </c>
      <c r="C14" s="67" t="s">
        <v>472</v>
      </c>
      <c r="D14" s="67" t="s">
        <v>70</v>
      </c>
      <c r="E14" s="67" t="s">
        <v>116</v>
      </c>
      <c r="F14" s="67" t="s">
        <v>103</v>
      </c>
      <c r="G14" s="67" t="s">
        <v>417</v>
      </c>
      <c r="H14" s="67" t="s">
        <v>418</v>
      </c>
      <c r="I14" s="77"/>
      <c r="J14" s="77"/>
      <c r="K14" s="108"/>
      <c r="L14" s="77"/>
      <c r="M14" s="77"/>
      <c r="N14" s="77"/>
      <c r="O14" s="77"/>
      <c r="P14" s="77"/>
      <c r="Q14" s="77"/>
      <c r="R14" s="77"/>
      <c r="S14" s="77"/>
      <c r="T14" s="77"/>
      <c r="U14" s="77"/>
      <c r="V14" s="77"/>
      <c r="W14" s="77"/>
    </row>
    <row r="15" ht="21.75" customHeight="1" spans="1:23">
      <c r="A15" s="67" t="s">
        <v>462</v>
      </c>
      <c r="B15" s="67" t="s">
        <v>473</v>
      </c>
      <c r="C15" s="67" t="s">
        <v>474</v>
      </c>
      <c r="D15" s="67" t="s">
        <v>70</v>
      </c>
      <c r="E15" s="67" t="s">
        <v>116</v>
      </c>
      <c r="F15" s="67" t="s">
        <v>103</v>
      </c>
      <c r="G15" s="67" t="s">
        <v>417</v>
      </c>
      <c r="H15" s="67" t="s">
        <v>418</v>
      </c>
      <c r="I15" s="77"/>
      <c r="J15" s="77"/>
      <c r="K15" s="108"/>
      <c r="L15" s="77"/>
      <c r="M15" s="77"/>
      <c r="N15" s="77"/>
      <c r="O15" s="77"/>
      <c r="P15" s="77"/>
      <c r="Q15" s="77"/>
      <c r="R15" s="77"/>
      <c r="S15" s="77"/>
      <c r="T15" s="77"/>
      <c r="U15" s="77"/>
      <c r="V15" s="77"/>
      <c r="W15" s="77"/>
    </row>
    <row r="16" ht="21.75" customHeight="1" spans="1:23">
      <c r="A16" s="67" t="s">
        <v>462</v>
      </c>
      <c r="B16" s="67" t="s">
        <v>475</v>
      </c>
      <c r="C16" s="67" t="s">
        <v>476</v>
      </c>
      <c r="D16" s="67" t="s">
        <v>70</v>
      </c>
      <c r="E16" s="67" t="s">
        <v>118</v>
      </c>
      <c r="F16" s="67" t="s">
        <v>119</v>
      </c>
      <c r="G16" s="67" t="s">
        <v>417</v>
      </c>
      <c r="H16" s="67" t="s">
        <v>418</v>
      </c>
      <c r="I16" s="77"/>
      <c r="J16" s="77"/>
      <c r="K16" s="108"/>
      <c r="L16" s="77"/>
      <c r="M16" s="77"/>
      <c r="N16" s="77"/>
      <c r="O16" s="77"/>
      <c r="P16" s="77"/>
      <c r="Q16" s="77"/>
      <c r="R16" s="77"/>
      <c r="S16" s="77"/>
      <c r="T16" s="77"/>
      <c r="U16" s="77"/>
      <c r="V16" s="77"/>
      <c r="W16" s="77"/>
    </row>
    <row r="17" ht="21.75" customHeight="1" spans="1:23">
      <c r="A17" s="67" t="s">
        <v>462</v>
      </c>
      <c r="B17" s="67" t="s">
        <v>477</v>
      </c>
      <c r="C17" s="67" t="s">
        <v>478</v>
      </c>
      <c r="D17" s="67" t="s">
        <v>70</v>
      </c>
      <c r="E17" s="67" t="s">
        <v>118</v>
      </c>
      <c r="F17" s="67" t="s">
        <v>119</v>
      </c>
      <c r="G17" s="67" t="s">
        <v>417</v>
      </c>
      <c r="H17" s="67" t="s">
        <v>418</v>
      </c>
      <c r="I17" s="77"/>
      <c r="J17" s="77"/>
      <c r="K17" s="108"/>
      <c r="L17" s="77"/>
      <c r="M17" s="77"/>
      <c r="N17" s="77"/>
      <c r="O17" s="77"/>
      <c r="P17" s="77"/>
      <c r="Q17" s="77"/>
      <c r="R17" s="77"/>
      <c r="S17" s="77"/>
      <c r="T17" s="77"/>
      <c r="U17" s="77"/>
      <c r="V17" s="77"/>
      <c r="W17" s="77"/>
    </row>
    <row r="18" ht="21.75" customHeight="1" spans="1:23">
      <c r="A18" s="67" t="s">
        <v>462</v>
      </c>
      <c r="B18" s="67" t="s">
        <v>479</v>
      </c>
      <c r="C18" s="67" t="s">
        <v>480</v>
      </c>
      <c r="D18" s="67" t="s">
        <v>70</v>
      </c>
      <c r="E18" s="67" t="s">
        <v>169</v>
      </c>
      <c r="F18" s="67" t="s">
        <v>170</v>
      </c>
      <c r="G18" s="67" t="s">
        <v>417</v>
      </c>
      <c r="H18" s="67" t="s">
        <v>418</v>
      </c>
      <c r="I18" s="77">
        <v>4000</v>
      </c>
      <c r="J18" s="77"/>
      <c r="K18" s="108"/>
      <c r="L18" s="77"/>
      <c r="M18" s="77"/>
      <c r="N18" s="77">
        <v>4000</v>
      </c>
      <c r="O18" s="77"/>
      <c r="P18" s="77"/>
      <c r="Q18" s="77"/>
      <c r="R18" s="77"/>
      <c r="S18" s="77"/>
      <c r="T18" s="77"/>
      <c r="U18" s="77"/>
      <c r="V18" s="77"/>
      <c r="W18" s="77"/>
    </row>
    <row r="19" ht="21.75" customHeight="1" spans="1:23">
      <c r="A19" s="67" t="s">
        <v>462</v>
      </c>
      <c r="B19" s="67" t="s">
        <v>481</v>
      </c>
      <c r="C19" s="67" t="s">
        <v>482</v>
      </c>
      <c r="D19" s="67" t="s">
        <v>70</v>
      </c>
      <c r="E19" s="67" t="s">
        <v>169</v>
      </c>
      <c r="F19" s="67" t="s">
        <v>170</v>
      </c>
      <c r="G19" s="67" t="s">
        <v>417</v>
      </c>
      <c r="H19" s="67" t="s">
        <v>418</v>
      </c>
      <c r="I19" s="77">
        <v>50000</v>
      </c>
      <c r="J19" s="77"/>
      <c r="K19" s="108"/>
      <c r="L19" s="77"/>
      <c r="M19" s="77"/>
      <c r="N19" s="77">
        <v>50000</v>
      </c>
      <c r="O19" s="77"/>
      <c r="P19" s="77"/>
      <c r="Q19" s="77"/>
      <c r="R19" s="77"/>
      <c r="S19" s="77"/>
      <c r="T19" s="77"/>
      <c r="U19" s="77"/>
      <c r="V19" s="77"/>
      <c r="W19" s="77"/>
    </row>
    <row r="20" ht="21.75" customHeight="1" spans="1:23">
      <c r="A20" s="67" t="s">
        <v>462</v>
      </c>
      <c r="B20" s="67" t="s">
        <v>483</v>
      </c>
      <c r="C20" s="67" t="s">
        <v>484</v>
      </c>
      <c r="D20" s="67" t="s">
        <v>70</v>
      </c>
      <c r="E20" s="67" t="s">
        <v>116</v>
      </c>
      <c r="F20" s="67" t="s">
        <v>103</v>
      </c>
      <c r="G20" s="67" t="s">
        <v>417</v>
      </c>
      <c r="H20" s="67" t="s">
        <v>418</v>
      </c>
      <c r="I20" s="77"/>
      <c r="J20" s="77"/>
      <c r="K20" s="108"/>
      <c r="L20" s="77"/>
      <c r="M20" s="77"/>
      <c r="N20" s="77"/>
      <c r="O20" s="77"/>
      <c r="P20" s="77"/>
      <c r="Q20" s="77"/>
      <c r="R20" s="77"/>
      <c r="S20" s="77"/>
      <c r="T20" s="77"/>
      <c r="U20" s="77"/>
      <c r="V20" s="77"/>
      <c r="W20" s="77"/>
    </row>
    <row r="21" ht="21.75" customHeight="1" spans="1:23">
      <c r="A21" s="67" t="s">
        <v>462</v>
      </c>
      <c r="B21" s="67" t="s">
        <v>485</v>
      </c>
      <c r="C21" s="67" t="s">
        <v>486</v>
      </c>
      <c r="D21" s="67" t="s">
        <v>70</v>
      </c>
      <c r="E21" s="67" t="s">
        <v>173</v>
      </c>
      <c r="F21" s="67" t="s">
        <v>174</v>
      </c>
      <c r="G21" s="67" t="s">
        <v>417</v>
      </c>
      <c r="H21" s="67" t="s">
        <v>418</v>
      </c>
      <c r="I21" s="77">
        <v>3000</v>
      </c>
      <c r="J21" s="77"/>
      <c r="K21" s="108"/>
      <c r="L21" s="77"/>
      <c r="M21" s="77"/>
      <c r="N21" s="77">
        <v>3000</v>
      </c>
      <c r="O21" s="77"/>
      <c r="P21" s="77"/>
      <c r="Q21" s="77"/>
      <c r="R21" s="77"/>
      <c r="S21" s="77"/>
      <c r="T21" s="77"/>
      <c r="U21" s="77"/>
      <c r="V21" s="77"/>
      <c r="W21" s="77"/>
    </row>
    <row r="22" ht="21.75" customHeight="1" spans="1:23">
      <c r="A22" s="67" t="s">
        <v>462</v>
      </c>
      <c r="B22" s="67" t="s">
        <v>487</v>
      </c>
      <c r="C22" s="67" t="s">
        <v>488</v>
      </c>
      <c r="D22" s="67" t="s">
        <v>70</v>
      </c>
      <c r="E22" s="67" t="s">
        <v>118</v>
      </c>
      <c r="F22" s="67" t="s">
        <v>119</v>
      </c>
      <c r="G22" s="67" t="s">
        <v>417</v>
      </c>
      <c r="H22" s="67" t="s">
        <v>418</v>
      </c>
      <c r="I22" s="77"/>
      <c r="J22" s="77"/>
      <c r="K22" s="108"/>
      <c r="L22" s="77"/>
      <c r="M22" s="77"/>
      <c r="N22" s="77"/>
      <c r="O22" s="77"/>
      <c r="P22" s="77"/>
      <c r="Q22" s="77"/>
      <c r="R22" s="77"/>
      <c r="S22" s="77"/>
      <c r="T22" s="77"/>
      <c r="U22" s="77"/>
      <c r="V22" s="77"/>
      <c r="W22" s="77"/>
    </row>
    <row r="23" ht="21.75" customHeight="1" spans="1:23">
      <c r="A23" s="67" t="s">
        <v>462</v>
      </c>
      <c r="B23" s="67" t="s">
        <v>489</v>
      </c>
      <c r="C23" s="67" t="s">
        <v>490</v>
      </c>
      <c r="D23" s="67" t="s">
        <v>70</v>
      </c>
      <c r="E23" s="67" t="s">
        <v>118</v>
      </c>
      <c r="F23" s="67" t="s">
        <v>119</v>
      </c>
      <c r="G23" s="67" t="s">
        <v>417</v>
      </c>
      <c r="H23" s="67" t="s">
        <v>418</v>
      </c>
      <c r="I23" s="77"/>
      <c r="J23" s="77"/>
      <c r="K23" s="108"/>
      <c r="L23" s="77"/>
      <c r="M23" s="77"/>
      <c r="N23" s="77"/>
      <c r="O23" s="77"/>
      <c r="P23" s="77"/>
      <c r="Q23" s="77"/>
      <c r="R23" s="77"/>
      <c r="S23" s="77"/>
      <c r="T23" s="77"/>
      <c r="U23" s="77"/>
      <c r="V23" s="77"/>
      <c r="W23" s="77"/>
    </row>
    <row r="24" ht="21.75" customHeight="1" spans="1:23">
      <c r="A24" s="67" t="s">
        <v>462</v>
      </c>
      <c r="B24" s="67" t="s">
        <v>491</v>
      </c>
      <c r="C24" s="67" t="s">
        <v>492</v>
      </c>
      <c r="D24" s="67" t="s">
        <v>70</v>
      </c>
      <c r="E24" s="67" t="s">
        <v>116</v>
      </c>
      <c r="F24" s="67" t="s">
        <v>103</v>
      </c>
      <c r="G24" s="67" t="s">
        <v>417</v>
      </c>
      <c r="H24" s="67" t="s">
        <v>418</v>
      </c>
      <c r="I24" s="77"/>
      <c r="J24" s="77"/>
      <c r="K24" s="108"/>
      <c r="L24" s="77"/>
      <c r="M24" s="77"/>
      <c r="N24" s="77"/>
      <c r="O24" s="77"/>
      <c r="P24" s="77"/>
      <c r="Q24" s="77"/>
      <c r="R24" s="77"/>
      <c r="S24" s="77"/>
      <c r="T24" s="77"/>
      <c r="U24" s="77"/>
      <c r="V24" s="77"/>
      <c r="W24" s="77"/>
    </row>
    <row r="25" ht="21.75" customHeight="1" spans="1:23">
      <c r="A25" s="67" t="s">
        <v>462</v>
      </c>
      <c r="B25" s="67" t="s">
        <v>493</v>
      </c>
      <c r="C25" s="67" t="s">
        <v>494</v>
      </c>
      <c r="D25" s="67" t="s">
        <v>70</v>
      </c>
      <c r="E25" s="67" t="s">
        <v>116</v>
      </c>
      <c r="F25" s="67" t="s">
        <v>103</v>
      </c>
      <c r="G25" s="67" t="s">
        <v>417</v>
      </c>
      <c r="H25" s="67" t="s">
        <v>418</v>
      </c>
      <c r="I25" s="77"/>
      <c r="J25" s="77"/>
      <c r="K25" s="108"/>
      <c r="L25" s="77"/>
      <c r="M25" s="77"/>
      <c r="N25" s="77"/>
      <c r="O25" s="77"/>
      <c r="P25" s="77"/>
      <c r="Q25" s="77"/>
      <c r="R25" s="77"/>
      <c r="S25" s="77"/>
      <c r="T25" s="77"/>
      <c r="U25" s="77"/>
      <c r="V25" s="77"/>
      <c r="W25" s="77"/>
    </row>
    <row r="26" ht="21.75" customHeight="1" spans="1:23">
      <c r="A26" s="67" t="s">
        <v>462</v>
      </c>
      <c r="B26" s="67" t="s">
        <v>495</v>
      </c>
      <c r="C26" s="67" t="s">
        <v>496</v>
      </c>
      <c r="D26" s="67" t="s">
        <v>70</v>
      </c>
      <c r="E26" s="67" t="s">
        <v>116</v>
      </c>
      <c r="F26" s="67" t="s">
        <v>103</v>
      </c>
      <c r="G26" s="67" t="s">
        <v>417</v>
      </c>
      <c r="H26" s="67" t="s">
        <v>418</v>
      </c>
      <c r="I26" s="77"/>
      <c r="J26" s="77"/>
      <c r="K26" s="108"/>
      <c r="L26" s="77"/>
      <c r="M26" s="77"/>
      <c r="N26" s="77"/>
      <c r="O26" s="77"/>
      <c r="P26" s="77"/>
      <c r="Q26" s="77"/>
      <c r="R26" s="77"/>
      <c r="S26" s="77"/>
      <c r="T26" s="77"/>
      <c r="U26" s="77"/>
      <c r="V26" s="77"/>
      <c r="W26" s="77"/>
    </row>
    <row r="27" ht="21.75" customHeight="1" spans="1:23">
      <c r="A27" s="67" t="s">
        <v>462</v>
      </c>
      <c r="B27" s="67" t="s">
        <v>497</v>
      </c>
      <c r="C27" s="67" t="s">
        <v>498</v>
      </c>
      <c r="D27" s="67" t="s">
        <v>70</v>
      </c>
      <c r="E27" s="67" t="s">
        <v>116</v>
      </c>
      <c r="F27" s="67" t="s">
        <v>103</v>
      </c>
      <c r="G27" s="67" t="s">
        <v>417</v>
      </c>
      <c r="H27" s="67" t="s">
        <v>418</v>
      </c>
      <c r="I27" s="77"/>
      <c r="J27" s="77"/>
      <c r="K27" s="108"/>
      <c r="L27" s="77"/>
      <c r="M27" s="77"/>
      <c r="N27" s="77"/>
      <c r="O27" s="77"/>
      <c r="P27" s="77"/>
      <c r="Q27" s="77"/>
      <c r="R27" s="77"/>
      <c r="S27" s="77"/>
      <c r="T27" s="77"/>
      <c r="U27" s="77"/>
      <c r="V27" s="77"/>
      <c r="W27" s="77"/>
    </row>
    <row r="28" ht="21.75" customHeight="1" spans="1:23">
      <c r="A28" s="67" t="s">
        <v>462</v>
      </c>
      <c r="B28" s="67" t="s">
        <v>499</v>
      </c>
      <c r="C28" s="67" t="s">
        <v>500</v>
      </c>
      <c r="D28" s="67" t="s">
        <v>70</v>
      </c>
      <c r="E28" s="67" t="s">
        <v>116</v>
      </c>
      <c r="F28" s="67" t="s">
        <v>103</v>
      </c>
      <c r="G28" s="67" t="s">
        <v>417</v>
      </c>
      <c r="H28" s="67" t="s">
        <v>418</v>
      </c>
      <c r="I28" s="77"/>
      <c r="J28" s="77"/>
      <c r="K28" s="108"/>
      <c r="L28" s="77"/>
      <c r="M28" s="77"/>
      <c r="N28" s="77"/>
      <c r="O28" s="77"/>
      <c r="P28" s="77"/>
      <c r="Q28" s="77"/>
      <c r="R28" s="77"/>
      <c r="S28" s="77"/>
      <c r="T28" s="77"/>
      <c r="U28" s="77"/>
      <c r="V28" s="77"/>
      <c r="W28" s="77"/>
    </row>
    <row r="29" ht="21.75" customHeight="1" spans="1:23">
      <c r="A29" s="67" t="s">
        <v>462</v>
      </c>
      <c r="B29" s="67" t="s">
        <v>501</v>
      </c>
      <c r="C29" s="67" t="s">
        <v>502</v>
      </c>
      <c r="D29" s="67" t="s">
        <v>70</v>
      </c>
      <c r="E29" s="67" t="s">
        <v>116</v>
      </c>
      <c r="F29" s="67" t="s">
        <v>103</v>
      </c>
      <c r="G29" s="67" t="s">
        <v>417</v>
      </c>
      <c r="H29" s="67" t="s">
        <v>418</v>
      </c>
      <c r="I29" s="77"/>
      <c r="J29" s="77"/>
      <c r="K29" s="108"/>
      <c r="L29" s="77"/>
      <c r="M29" s="77"/>
      <c r="N29" s="77"/>
      <c r="O29" s="77"/>
      <c r="P29" s="77"/>
      <c r="Q29" s="77"/>
      <c r="R29" s="77"/>
      <c r="S29" s="77"/>
      <c r="T29" s="77"/>
      <c r="U29" s="77"/>
      <c r="V29" s="77"/>
      <c r="W29" s="77"/>
    </row>
    <row r="30" ht="21.75" customHeight="1" spans="1:23">
      <c r="A30" s="67" t="s">
        <v>462</v>
      </c>
      <c r="B30" s="67" t="s">
        <v>503</v>
      </c>
      <c r="C30" s="67" t="s">
        <v>504</v>
      </c>
      <c r="D30" s="67" t="s">
        <v>70</v>
      </c>
      <c r="E30" s="67" t="s">
        <v>116</v>
      </c>
      <c r="F30" s="67" t="s">
        <v>103</v>
      </c>
      <c r="G30" s="67" t="s">
        <v>417</v>
      </c>
      <c r="H30" s="67" t="s">
        <v>418</v>
      </c>
      <c r="I30" s="77"/>
      <c r="J30" s="77"/>
      <c r="K30" s="108"/>
      <c r="L30" s="77"/>
      <c r="M30" s="77"/>
      <c r="N30" s="77"/>
      <c r="O30" s="77"/>
      <c r="P30" s="77"/>
      <c r="Q30" s="77"/>
      <c r="R30" s="77"/>
      <c r="S30" s="77"/>
      <c r="T30" s="77"/>
      <c r="U30" s="77"/>
      <c r="V30" s="77"/>
      <c r="W30" s="77"/>
    </row>
    <row r="31" ht="21.75" customHeight="1" spans="1:23">
      <c r="A31" s="67" t="s">
        <v>462</v>
      </c>
      <c r="B31" s="67" t="s">
        <v>505</v>
      </c>
      <c r="C31" s="67" t="s">
        <v>506</v>
      </c>
      <c r="D31" s="67" t="s">
        <v>70</v>
      </c>
      <c r="E31" s="67" t="s">
        <v>161</v>
      </c>
      <c r="F31" s="67" t="s">
        <v>162</v>
      </c>
      <c r="G31" s="67" t="s">
        <v>417</v>
      </c>
      <c r="H31" s="67" t="s">
        <v>418</v>
      </c>
      <c r="I31" s="77">
        <v>25000</v>
      </c>
      <c r="J31" s="77"/>
      <c r="K31" s="108"/>
      <c r="L31" s="77"/>
      <c r="M31" s="77"/>
      <c r="N31" s="77">
        <v>25000</v>
      </c>
      <c r="O31" s="77"/>
      <c r="P31" s="77"/>
      <c r="Q31" s="77"/>
      <c r="R31" s="77"/>
      <c r="S31" s="77"/>
      <c r="T31" s="77"/>
      <c r="U31" s="77"/>
      <c r="V31" s="77"/>
      <c r="W31" s="77"/>
    </row>
    <row r="32" ht="21.75" customHeight="1" spans="1:23">
      <c r="A32" s="67" t="s">
        <v>462</v>
      </c>
      <c r="B32" s="67" t="s">
        <v>507</v>
      </c>
      <c r="C32" s="67" t="s">
        <v>508</v>
      </c>
      <c r="D32" s="67" t="s">
        <v>70</v>
      </c>
      <c r="E32" s="67" t="s">
        <v>118</v>
      </c>
      <c r="F32" s="67" t="s">
        <v>119</v>
      </c>
      <c r="G32" s="67" t="s">
        <v>417</v>
      </c>
      <c r="H32" s="67" t="s">
        <v>418</v>
      </c>
      <c r="I32" s="77"/>
      <c r="J32" s="77"/>
      <c r="K32" s="108"/>
      <c r="L32" s="77"/>
      <c r="M32" s="77"/>
      <c r="N32" s="77"/>
      <c r="O32" s="77"/>
      <c r="P32" s="77"/>
      <c r="Q32" s="77"/>
      <c r="R32" s="77"/>
      <c r="S32" s="77"/>
      <c r="T32" s="77"/>
      <c r="U32" s="77"/>
      <c r="V32" s="77"/>
      <c r="W32" s="77"/>
    </row>
    <row r="33" ht="21.75" customHeight="1" spans="1:23">
      <c r="A33" s="67" t="s">
        <v>462</v>
      </c>
      <c r="B33" s="67" t="s">
        <v>509</v>
      </c>
      <c r="C33" s="67" t="s">
        <v>510</v>
      </c>
      <c r="D33" s="67" t="s">
        <v>70</v>
      </c>
      <c r="E33" s="67" t="s">
        <v>346</v>
      </c>
      <c r="F33" s="67" t="s">
        <v>103</v>
      </c>
      <c r="G33" s="67" t="s">
        <v>417</v>
      </c>
      <c r="H33" s="67" t="s">
        <v>418</v>
      </c>
      <c r="I33" s="77"/>
      <c r="J33" s="77"/>
      <c r="K33" s="108"/>
      <c r="L33" s="77"/>
      <c r="M33" s="77"/>
      <c r="N33" s="77"/>
      <c r="O33" s="77"/>
      <c r="P33" s="77"/>
      <c r="Q33" s="77"/>
      <c r="R33" s="77"/>
      <c r="S33" s="77"/>
      <c r="T33" s="77"/>
      <c r="U33" s="77"/>
      <c r="V33" s="77"/>
      <c r="W33" s="77"/>
    </row>
    <row r="34" ht="21.75" customHeight="1" spans="1:23">
      <c r="A34" s="67" t="s">
        <v>462</v>
      </c>
      <c r="B34" s="67" t="s">
        <v>511</v>
      </c>
      <c r="C34" s="67" t="s">
        <v>512</v>
      </c>
      <c r="D34" s="67" t="s">
        <v>70</v>
      </c>
      <c r="E34" s="67" t="s">
        <v>116</v>
      </c>
      <c r="F34" s="67" t="s">
        <v>103</v>
      </c>
      <c r="G34" s="67" t="s">
        <v>417</v>
      </c>
      <c r="H34" s="67" t="s">
        <v>418</v>
      </c>
      <c r="I34" s="77"/>
      <c r="J34" s="77"/>
      <c r="K34" s="108"/>
      <c r="L34" s="77"/>
      <c r="M34" s="77"/>
      <c r="N34" s="77"/>
      <c r="O34" s="77"/>
      <c r="P34" s="77"/>
      <c r="Q34" s="77"/>
      <c r="R34" s="77"/>
      <c r="S34" s="77"/>
      <c r="T34" s="77"/>
      <c r="U34" s="77"/>
      <c r="V34" s="77"/>
      <c r="W34" s="77"/>
    </row>
    <row r="35" ht="21.75" customHeight="1" spans="1:23">
      <c r="A35" s="67" t="s">
        <v>462</v>
      </c>
      <c r="B35" s="67" t="s">
        <v>513</v>
      </c>
      <c r="C35" s="67" t="s">
        <v>514</v>
      </c>
      <c r="D35" s="67" t="s">
        <v>70</v>
      </c>
      <c r="E35" s="67" t="s">
        <v>287</v>
      </c>
      <c r="F35" s="67" t="s">
        <v>288</v>
      </c>
      <c r="G35" s="67" t="s">
        <v>417</v>
      </c>
      <c r="H35" s="67" t="s">
        <v>418</v>
      </c>
      <c r="I35" s="77">
        <v>20000</v>
      </c>
      <c r="J35" s="77">
        <v>20000</v>
      </c>
      <c r="K35" s="108">
        <v>20000</v>
      </c>
      <c r="L35" s="77"/>
      <c r="M35" s="77"/>
      <c r="N35" s="77"/>
      <c r="O35" s="77"/>
      <c r="P35" s="77"/>
      <c r="Q35" s="77"/>
      <c r="R35" s="77"/>
      <c r="S35" s="77"/>
      <c r="T35" s="77"/>
      <c r="U35" s="77"/>
      <c r="V35" s="77"/>
      <c r="W35" s="77"/>
    </row>
    <row r="36" ht="21.75" customHeight="1" spans="1:23">
      <c r="A36" s="67" t="s">
        <v>462</v>
      </c>
      <c r="B36" s="67" t="s">
        <v>515</v>
      </c>
      <c r="C36" s="67" t="s">
        <v>516</v>
      </c>
      <c r="D36" s="67" t="s">
        <v>70</v>
      </c>
      <c r="E36" s="67" t="s">
        <v>287</v>
      </c>
      <c r="F36" s="67" t="s">
        <v>288</v>
      </c>
      <c r="G36" s="67" t="s">
        <v>417</v>
      </c>
      <c r="H36" s="67" t="s">
        <v>418</v>
      </c>
      <c r="I36" s="77">
        <v>20000</v>
      </c>
      <c r="J36" s="77">
        <v>20000</v>
      </c>
      <c r="K36" s="108">
        <v>20000</v>
      </c>
      <c r="L36" s="77"/>
      <c r="M36" s="77"/>
      <c r="N36" s="77"/>
      <c r="O36" s="77"/>
      <c r="P36" s="77"/>
      <c r="Q36" s="77"/>
      <c r="R36" s="77"/>
      <c r="S36" s="77"/>
      <c r="T36" s="77"/>
      <c r="U36" s="77"/>
      <c r="V36" s="77"/>
      <c r="W36" s="77"/>
    </row>
    <row r="37" ht="21.75" customHeight="1" spans="1:23">
      <c r="A37" s="67" t="s">
        <v>462</v>
      </c>
      <c r="B37" s="67" t="s">
        <v>517</v>
      </c>
      <c r="C37" s="67" t="s">
        <v>518</v>
      </c>
      <c r="D37" s="67" t="s">
        <v>70</v>
      </c>
      <c r="E37" s="67" t="s">
        <v>136</v>
      </c>
      <c r="F37" s="67" t="s">
        <v>137</v>
      </c>
      <c r="G37" s="67" t="s">
        <v>417</v>
      </c>
      <c r="H37" s="67" t="s">
        <v>418</v>
      </c>
      <c r="I37" s="77">
        <v>30000</v>
      </c>
      <c r="J37" s="77">
        <v>30000</v>
      </c>
      <c r="K37" s="108">
        <v>30000</v>
      </c>
      <c r="L37" s="77"/>
      <c r="M37" s="77"/>
      <c r="N37" s="77"/>
      <c r="O37" s="77"/>
      <c r="P37" s="77"/>
      <c r="Q37" s="77"/>
      <c r="R37" s="77"/>
      <c r="S37" s="77"/>
      <c r="T37" s="77"/>
      <c r="U37" s="77"/>
      <c r="V37" s="77"/>
      <c r="W37" s="77"/>
    </row>
    <row r="38" ht="21.75" customHeight="1" spans="1:23">
      <c r="A38" s="67" t="s">
        <v>462</v>
      </c>
      <c r="B38" s="67" t="s">
        <v>519</v>
      </c>
      <c r="C38" s="67" t="s">
        <v>520</v>
      </c>
      <c r="D38" s="67" t="s">
        <v>70</v>
      </c>
      <c r="E38" s="67" t="s">
        <v>116</v>
      </c>
      <c r="F38" s="67" t="s">
        <v>103</v>
      </c>
      <c r="G38" s="67" t="s">
        <v>417</v>
      </c>
      <c r="H38" s="67" t="s">
        <v>418</v>
      </c>
      <c r="I38" s="77">
        <v>61216.31</v>
      </c>
      <c r="J38" s="77">
        <v>61216.31</v>
      </c>
      <c r="K38" s="108">
        <v>61216.31</v>
      </c>
      <c r="L38" s="77"/>
      <c r="M38" s="77"/>
      <c r="N38" s="77"/>
      <c r="O38" s="77"/>
      <c r="P38" s="77"/>
      <c r="Q38" s="77"/>
      <c r="R38" s="77"/>
      <c r="S38" s="77"/>
      <c r="T38" s="77"/>
      <c r="U38" s="77"/>
      <c r="V38" s="77"/>
      <c r="W38" s="77"/>
    </row>
    <row r="39" ht="21.75" customHeight="1" spans="1:23">
      <c r="A39" s="67" t="s">
        <v>462</v>
      </c>
      <c r="B39" s="67" t="s">
        <v>521</v>
      </c>
      <c r="C39" s="67" t="s">
        <v>522</v>
      </c>
      <c r="D39" s="67" t="s">
        <v>70</v>
      </c>
      <c r="E39" s="67" t="s">
        <v>122</v>
      </c>
      <c r="F39" s="67" t="s">
        <v>123</v>
      </c>
      <c r="G39" s="67" t="s">
        <v>417</v>
      </c>
      <c r="H39" s="67" t="s">
        <v>418</v>
      </c>
      <c r="I39" s="77">
        <v>19049</v>
      </c>
      <c r="J39" s="77">
        <v>19049</v>
      </c>
      <c r="K39" s="108">
        <v>19049</v>
      </c>
      <c r="L39" s="77"/>
      <c r="M39" s="77"/>
      <c r="N39" s="77"/>
      <c r="O39" s="77"/>
      <c r="P39" s="77"/>
      <c r="Q39" s="77"/>
      <c r="R39" s="77"/>
      <c r="S39" s="77"/>
      <c r="T39" s="77"/>
      <c r="U39" s="77"/>
      <c r="V39" s="77"/>
      <c r="W39" s="77"/>
    </row>
    <row r="40" ht="21.75" customHeight="1" spans="1:23">
      <c r="A40" s="67" t="s">
        <v>462</v>
      </c>
      <c r="B40" s="67" t="s">
        <v>523</v>
      </c>
      <c r="C40" s="67" t="s">
        <v>524</v>
      </c>
      <c r="D40" s="67" t="s">
        <v>70</v>
      </c>
      <c r="E40" s="67" t="s">
        <v>156</v>
      </c>
      <c r="F40" s="67" t="s">
        <v>155</v>
      </c>
      <c r="G40" s="67" t="s">
        <v>417</v>
      </c>
      <c r="H40" s="67" t="s">
        <v>418</v>
      </c>
      <c r="I40" s="77">
        <v>30000</v>
      </c>
      <c r="J40" s="77">
        <v>30000</v>
      </c>
      <c r="K40" s="108">
        <v>30000</v>
      </c>
      <c r="L40" s="77"/>
      <c r="M40" s="77"/>
      <c r="N40" s="77"/>
      <c r="O40" s="77"/>
      <c r="P40" s="77"/>
      <c r="Q40" s="77"/>
      <c r="R40" s="77"/>
      <c r="S40" s="77"/>
      <c r="T40" s="77"/>
      <c r="U40" s="77"/>
      <c r="V40" s="77"/>
      <c r="W40" s="77"/>
    </row>
    <row r="41" ht="21.75" customHeight="1" spans="1:23">
      <c r="A41" s="67" t="s">
        <v>462</v>
      </c>
      <c r="B41" s="67" t="s">
        <v>525</v>
      </c>
      <c r="C41" s="67" t="s">
        <v>526</v>
      </c>
      <c r="D41" s="67" t="s">
        <v>70</v>
      </c>
      <c r="E41" s="67" t="s">
        <v>202</v>
      </c>
      <c r="F41" s="67" t="s">
        <v>203</v>
      </c>
      <c r="G41" s="67" t="s">
        <v>417</v>
      </c>
      <c r="H41" s="67" t="s">
        <v>418</v>
      </c>
      <c r="I41" s="77">
        <v>30000</v>
      </c>
      <c r="J41" s="77">
        <v>30000</v>
      </c>
      <c r="K41" s="108">
        <v>30000</v>
      </c>
      <c r="L41" s="77"/>
      <c r="M41" s="77"/>
      <c r="N41" s="77"/>
      <c r="O41" s="77"/>
      <c r="P41" s="77"/>
      <c r="Q41" s="77"/>
      <c r="R41" s="77"/>
      <c r="S41" s="77"/>
      <c r="T41" s="77"/>
      <c r="U41" s="77"/>
      <c r="V41" s="77"/>
      <c r="W41" s="77"/>
    </row>
    <row r="42" ht="21.75" customHeight="1" spans="1:23">
      <c r="A42" s="67" t="s">
        <v>462</v>
      </c>
      <c r="B42" s="67" t="s">
        <v>527</v>
      </c>
      <c r="C42" s="67" t="s">
        <v>528</v>
      </c>
      <c r="D42" s="67" t="s">
        <v>70</v>
      </c>
      <c r="E42" s="67" t="s">
        <v>206</v>
      </c>
      <c r="F42" s="67" t="s">
        <v>207</v>
      </c>
      <c r="G42" s="67" t="s">
        <v>417</v>
      </c>
      <c r="H42" s="67" t="s">
        <v>418</v>
      </c>
      <c r="I42" s="77">
        <v>170100</v>
      </c>
      <c r="J42" s="77">
        <v>170100</v>
      </c>
      <c r="K42" s="108">
        <v>170100</v>
      </c>
      <c r="L42" s="77"/>
      <c r="M42" s="77"/>
      <c r="N42" s="77"/>
      <c r="O42" s="77"/>
      <c r="P42" s="77"/>
      <c r="Q42" s="77"/>
      <c r="R42" s="77"/>
      <c r="S42" s="77"/>
      <c r="T42" s="77"/>
      <c r="U42" s="77"/>
      <c r="V42" s="77"/>
      <c r="W42" s="77"/>
    </row>
    <row r="43" ht="21.75" customHeight="1" spans="1:23">
      <c r="A43" s="67" t="s">
        <v>462</v>
      </c>
      <c r="B43" s="67" t="s">
        <v>529</v>
      </c>
      <c r="C43" s="67" t="s">
        <v>530</v>
      </c>
      <c r="D43" s="67" t="s">
        <v>70</v>
      </c>
      <c r="E43" s="67" t="s">
        <v>261</v>
      </c>
      <c r="F43" s="67" t="s">
        <v>262</v>
      </c>
      <c r="G43" s="67" t="s">
        <v>531</v>
      </c>
      <c r="H43" s="67" t="s">
        <v>532</v>
      </c>
      <c r="I43" s="77">
        <v>23100</v>
      </c>
      <c r="J43" s="77">
        <v>23100</v>
      </c>
      <c r="K43" s="108">
        <v>23100</v>
      </c>
      <c r="L43" s="77"/>
      <c r="M43" s="77"/>
      <c r="N43" s="77"/>
      <c r="O43" s="77"/>
      <c r="P43" s="77"/>
      <c r="Q43" s="77"/>
      <c r="R43" s="77"/>
      <c r="S43" s="77"/>
      <c r="T43" s="77"/>
      <c r="U43" s="77"/>
      <c r="V43" s="77"/>
      <c r="W43" s="77"/>
    </row>
    <row r="44" ht="21.75" customHeight="1" spans="1:23">
      <c r="A44" s="67" t="s">
        <v>462</v>
      </c>
      <c r="B44" s="67" t="s">
        <v>533</v>
      </c>
      <c r="C44" s="67" t="s">
        <v>534</v>
      </c>
      <c r="D44" s="67" t="s">
        <v>70</v>
      </c>
      <c r="E44" s="67" t="s">
        <v>116</v>
      </c>
      <c r="F44" s="67" t="s">
        <v>103</v>
      </c>
      <c r="G44" s="67" t="s">
        <v>417</v>
      </c>
      <c r="H44" s="67" t="s">
        <v>418</v>
      </c>
      <c r="I44" s="77">
        <v>150000</v>
      </c>
      <c r="J44" s="77">
        <v>150000</v>
      </c>
      <c r="K44" s="108">
        <v>150000</v>
      </c>
      <c r="L44" s="77"/>
      <c r="M44" s="77"/>
      <c r="N44" s="77"/>
      <c r="O44" s="77"/>
      <c r="P44" s="77"/>
      <c r="Q44" s="77"/>
      <c r="R44" s="77"/>
      <c r="S44" s="77"/>
      <c r="T44" s="77"/>
      <c r="U44" s="77"/>
      <c r="V44" s="77"/>
      <c r="W44" s="77"/>
    </row>
    <row r="45" ht="21.75" customHeight="1" spans="1:23">
      <c r="A45" s="67" t="s">
        <v>462</v>
      </c>
      <c r="B45" s="67" t="s">
        <v>535</v>
      </c>
      <c r="C45" s="67" t="s">
        <v>536</v>
      </c>
      <c r="D45" s="67" t="s">
        <v>70</v>
      </c>
      <c r="E45" s="67" t="s">
        <v>251</v>
      </c>
      <c r="F45" s="67" t="s">
        <v>252</v>
      </c>
      <c r="G45" s="67" t="s">
        <v>537</v>
      </c>
      <c r="H45" s="67" t="s">
        <v>538</v>
      </c>
      <c r="I45" s="77">
        <v>293000</v>
      </c>
      <c r="J45" s="77">
        <v>293000</v>
      </c>
      <c r="K45" s="108">
        <v>293000</v>
      </c>
      <c r="L45" s="77"/>
      <c r="M45" s="77"/>
      <c r="N45" s="77"/>
      <c r="O45" s="77"/>
      <c r="P45" s="77"/>
      <c r="Q45" s="77"/>
      <c r="R45" s="77"/>
      <c r="S45" s="77"/>
      <c r="T45" s="77"/>
      <c r="U45" s="77"/>
      <c r="V45" s="77"/>
      <c r="W45" s="77"/>
    </row>
    <row r="46" ht="21.75" customHeight="1" spans="1:23">
      <c r="A46" s="67" t="s">
        <v>462</v>
      </c>
      <c r="B46" s="67" t="s">
        <v>539</v>
      </c>
      <c r="C46" s="67" t="s">
        <v>540</v>
      </c>
      <c r="D46" s="67" t="s">
        <v>70</v>
      </c>
      <c r="E46" s="67" t="s">
        <v>116</v>
      </c>
      <c r="F46" s="67" t="s">
        <v>103</v>
      </c>
      <c r="G46" s="67" t="s">
        <v>417</v>
      </c>
      <c r="H46" s="67" t="s">
        <v>418</v>
      </c>
      <c r="I46" s="77">
        <v>63000</v>
      </c>
      <c r="J46" s="77">
        <v>63000</v>
      </c>
      <c r="K46" s="108">
        <v>63000</v>
      </c>
      <c r="L46" s="77"/>
      <c r="M46" s="77"/>
      <c r="N46" s="77"/>
      <c r="O46" s="77"/>
      <c r="P46" s="77"/>
      <c r="Q46" s="77"/>
      <c r="R46" s="77"/>
      <c r="S46" s="77"/>
      <c r="T46" s="77"/>
      <c r="U46" s="77"/>
      <c r="V46" s="77"/>
      <c r="W46" s="77"/>
    </row>
    <row r="47" ht="21.75" customHeight="1" spans="1:23">
      <c r="A47" s="67" t="s">
        <v>462</v>
      </c>
      <c r="B47" s="67" t="s">
        <v>541</v>
      </c>
      <c r="C47" s="67" t="s">
        <v>542</v>
      </c>
      <c r="D47" s="67" t="s">
        <v>70</v>
      </c>
      <c r="E47" s="67" t="s">
        <v>261</v>
      </c>
      <c r="F47" s="67" t="s">
        <v>262</v>
      </c>
      <c r="G47" s="67" t="s">
        <v>531</v>
      </c>
      <c r="H47" s="67" t="s">
        <v>532</v>
      </c>
      <c r="I47" s="77">
        <v>90000</v>
      </c>
      <c r="J47" s="77">
        <v>90000</v>
      </c>
      <c r="K47" s="108">
        <v>90000</v>
      </c>
      <c r="L47" s="77"/>
      <c r="M47" s="77"/>
      <c r="N47" s="77"/>
      <c r="O47" s="77"/>
      <c r="P47" s="77"/>
      <c r="Q47" s="77"/>
      <c r="R47" s="77"/>
      <c r="S47" s="77"/>
      <c r="T47" s="77"/>
      <c r="U47" s="77"/>
      <c r="V47" s="77"/>
      <c r="W47" s="77"/>
    </row>
    <row r="48" ht="21.75" customHeight="1" spans="1:23">
      <c r="A48" s="67" t="s">
        <v>462</v>
      </c>
      <c r="B48" s="67" t="s">
        <v>543</v>
      </c>
      <c r="C48" s="67" t="s">
        <v>544</v>
      </c>
      <c r="D48" s="67" t="s">
        <v>70</v>
      </c>
      <c r="E48" s="67" t="s">
        <v>269</v>
      </c>
      <c r="F48" s="67" t="s">
        <v>270</v>
      </c>
      <c r="G48" s="67" t="s">
        <v>417</v>
      </c>
      <c r="H48" s="67" t="s">
        <v>418</v>
      </c>
      <c r="I48" s="77">
        <v>10000</v>
      </c>
      <c r="J48" s="77">
        <v>10000</v>
      </c>
      <c r="K48" s="108">
        <v>10000</v>
      </c>
      <c r="L48" s="77"/>
      <c r="M48" s="77"/>
      <c r="N48" s="77"/>
      <c r="O48" s="77"/>
      <c r="P48" s="77"/>
      <c r="Q48" s="77"/>
      <c r="R48" s="77"/>
      <c r="S48" s="77"/>
      <c r="T48" s="77"/>
      <c r="U48" s="77"/>
      <c r="V48" s="77"/>
      <c r="W48" s="77"/>
    </row>
    <row r="49" ht="21.75" customHeight="1" spans="1:23">
      <c r="A49" s="67" t="s">
        <v>462</v>
      </c>
      <c r="B49" s="67" t="s">
        <v>545</v>
      </c>
      <c r="C49" s="67" t="s">
        <v>546</v>
      </c>
      <c r="D49" s="67" t="s">
        <v>70</v>
      </c>
      <c r="E49" s="67" t="s">
        <v>116</v>
      </c>
      <c r="F49" s="67" t="s">
        <v>103</v>
      </c>
      <c r="G49" s="67" t="s">
        <v>417</v>
      </c>
      <c r="H49" s="67" t="s">
        <v>418</v>
      </c>
      <c r="I49" s="77">
        <v>36772</v>
      </c>
      <c r="J49" s="77">
        <v>36772</v>
      </c>
      <c r="K49" s="108">
        <v>36772</v>
      </c>
      <c r="L49" s="77"/>
      <c r="M49" s="77"/>
      <c r="N49" s="77"/>
      <c r="O49" s="77"/>
      <c r="P49" s="77"/>
      <c r="Q49" s="77"/>
      <c r="R49" s="77"/>
      <c r="S49" s="77"/>
      <c r="T49" s="77"/>
      <c r="U49" s="77"/>
      <c r="V49" s="77"/>
      <c r="W49" s="77"/>
    </row>
    <row r="50" ht="21.75" customHeight="1" spans="1:23">
      <c r="A50" s="67" t="s">
        <v>462</v>
      </c>
      <c r="B50" s="67" t="s">
        <v>547</v>
      </c>
      <c r="C50" s="67" t="s">
        <v>548</v>
      </c>
      <c r="D50" s="67" t="s">
        <v>70</v>
      </c>
      <c r="E50" s="67" t="s">
        <v>247</v>
      </c>
      <c r="F50" s="67" t="s">
        <v>248</v>
      </c>
      <c r="G50" s="67" t="s">
        <v>417</v>
      </c>
      <c r="H50" s="67" t="s">
        <v>418</v>
      </c>
      <c r="I50" s="77">
        <v>9600</v>
      </c>
      <c r="J50" s="77">
        <v>9600</v>
      </c>
      <c r="K50" s="108">
        <v>9600</v>
      </c>
      <c r="L50" s="77"/>
      <c r="M50" s="77"/>
      <c r="N50" s="77"/>
      <c r="O50" s="77"/>
      <c r="P50" s="77"/>
      <c r="Q50" s="77"/>
      <c r="R50" s="77"/>
      <c r="S50" s="77"/>
      <c r="T50" s="77"/>
      <c r="U50" s="77"/>
      <c r="V50" s="77"/>
      <c r="W50" s="77"/>
    </row>
    <row r="51" ht="21.75" customHeight="1" spans="1:23">
      <c r="A51" s="67" t="s">
        <v>462</v>
      </c>
      <c r="B51" s="67" t="s">
        <v>549</v>
      </c>
      <c r="C51" s="67" t="s">
        <v>550</v>
      </c>
      <c r="D51" s="67" t="s">
        <v>70</v>
      </c>
      <c r="E51" s="67" t="s">
        <v>118</v>
      </c>
      <c r="F51" s="67" t="s">
        <v>119</v>
      </c>
      <c r="G51" s="67" t="s">
        <v>417</v>
      </c>
      <c r="H51" s="67" t="s">
        <v>418</v>
      </c>
      <c r="I51" s="77">
        <v>106947.5</v>
      </c>
      <c r="J51" s="77">
        <v>106947.5</v>
      </c>
      <c r="K51" s="108">
        <v>106947.5</v>
      </c>
      <c r="L51" s="77"/>
      <c r="M51" s="77"/>
      <c r="N51" s="77"/>
      <c r="O51" s="77"/>
      <c r="P51" s="77"/>
      <c r="Q51" s="77"/>
      <c r="R51" s="77"/>
      <c r="S51" s="77"/>
      <c r="T51" s="77"/>
      <c r="U51" s="77"/>
      <c r="V51" s="77"/>
      <c r="W51" s="77"/>
    </row>
    <row r="52" ht="21.75" customHeight="1" spans="1:23">
      <c r="A52" s="67" t="s">
        <v>462</v>
      </c>
      <c r="B52" s="67" t="s">
        <v>551</v>
      </c>
      <c r="C52" s="67" t="s">
        <v>552</v>
      </c>
      <c r="D52" s="67" t="s">
        <v>70</v>
      </c>
      <c r="E52" s="67" t="s">
        <v>263</v>
      </c>
      <c r="F52" s="67" t="s">
        <v>264</v>
      </c>
      <c r="G52" s="67" t="s">
        <v>553</v>
      </c>
      <c r="H52" s="67" t="s">
        <v>554</v>
      </c>
      <c r="I52" s="77">
        <v>299000</v>
      </c>
      <c r="J52" s="77">
        <v>299000</v>
      </c>
      <c r="K52" s="108">
        <v>299000</v>
      </c>
      <c r="L52" s="77"/>
      <c r="M52" s="77"/>
      <c r="N52" s="77"/>
      <c r="O52" s="77"/>
      <c r="P52" s="77"/>
      <c r="Q52" s="77"/>
      <c r="R52" s="77"/>
      <c r="S52" s="77"/>
      <c r="T52" s="77"/>
      <c r="U52" s="77"/>
      <c r="V52" s="77"/>
      <c r="W52" s="77"/>
    </row>
    <row r="53" ht="21.75" customHeight="1" spans="1:23">
      <c r="A53" s="67" t="s">
        <v>462</v>
      </c>
      <c r="B53" s="67" t="s">
        <v>555</v>
      </c>
      <c r="C53" s="67" t="s">
        <v>556</v>
      </c>
      <c r="D53" s="67" t="s">
        <v>70</v>
      </c>
      <c r="E53" s="67" t="s">
        <v>253</v>
      </c>
      <c r="F53" s="67" t="s">
        <v>254</v>
      </c>
      <c r="G53" s="67" t="s">
        <v>417</v>
      </c>
      <c r="H53" s="67" t="s">
        <v>418</v>
      </c>
      <c r="I53" s="77">
        <v>73000</v>
      </c>
      <c r="J53" s="77">
        <v>73000</v>
      </c>
      <c r="K53" s="108">
        <v>73000</v>
      </c>
      <c r="L53" s="77"/>
      <c r="M53" s="77"/>
      <c r="N53" s="77"/>
      <c r="O53" s="77"/>
      <c r="P53" s="77"/>
      <c r="Q53" s="77"/>
      <c r="R53" s="77"/>
      <c r="S53" s="77"/>
      <c r="T53" s="77"/>
      <c r="U53" s="77"/>
      <c r="V53" s="77"/>
      <c r="W53" s="77"/>
    </row>
    <row r="54" ht="21.75" customHeight="1" spans="1:23">
      <c r="A54" s="67" t="s">
        <v>462</v>
      </c>
      <c r="B54" s="67" t="s">
        <v>557</v>
      </c>
      <c r="C54" s="67" t="s">
        <v>558</v>
      </c>
      <c r="D54" s="67" t="s">
        <v>70</v>
      </c>
      <c r="E54" s="67" t="s">
        <v>182</v>
      </c>
      <c r="F54" s="67" t="s">
        <v>183</v>
      </c>
      <c r="G54" s="67" t="s">
        <v>417</v>
      </c>
      <c r="H54" s="67" t="s">
        <v>418</v>
      </c>
      <c r="I54" s="77">
        <v>75000</v>
      </c>
      <c r="J54" s="77">
        <v>75000</v>
      </c>
      <c r="K54" s="108">
        <v>75000</v>
      </c>
      <c r="L54" s="77"/>
      <c r="M54" s="77"/>
      <c r="N54" s="77"/>
      <c r="O54" s="77"/>
      <c r="P54" s="77"/>
      <c r="Q54" s="77"/>
      <c r="R54" s="77"/>
      <c r="S54" s="77"/>
      <c r="T54" s="77"/>
      <c r="U54" s="77"/>
      <c r="V54" s="77"/>
      <c r="W54" s="77"/>
    </row>
    <row r="55" ht="21.75" customHeight="1" spans="1:23">
      <c r="A55" s="67" t="s">
        <v>462</v>
      </c>
      <c r="B55" s="67" t="s">
        <v>559</v>
      </c>
      <c r="C55" s="67" t="s">
        <v>560</v>
      </c>
      <c r="D55" s="67" t="s">
        <v>70</v>
      </c>
      <c r="E55" s="67" t="s">
        <v>251</v>
      </c>
      <c r="F55" s="67" t="s">
        <v>252</v>
      </c>
      <c r="G55" s="67" t="s">
        <v>561</v>
      </c>
      <c r="H55" s="67" t="s">
        <v>532</v>
      </c>
      <c r="I55" s="77">
        <v>74400</v>
      </c>
      <c r="J55" s="77">
        <v>74400</v>
      </c>
      <c r="K55" s="108">
        <v>74400</v>
      </c>
      <c r="L55" s="77"/>
      <c r="M55" s="77"/>
      <c r="N55" s="77"/>
      <c r="O55" s="77"/>
      <c r="P55" s="77"/>
      <c r="Q55" s="77"/>
      <c r="R55" s="77"/>
      <c r="S55" s="77"/>
      <c r="T55" s="77"/>
      <c r="U55" s="77"/>
      <c r="V55" s="77"/>
      <c r="W55" s="77"/>
    </row>
    <row r="56" ht="21.75" customHeight="1" spans="1:23">
      <c r="A56" s="67" t="s">
        <v>462</v>
      </c>
      <c r="B56" s="67" t="s">
        <v>562</v>
      </c>
      <c r="C56" s="67" t="s">
        <v>563</v>
      </c>
      <c r="D56" s="67" t="s">
        <v>70</v>
      </c>
      <c r="E56" s="67" t="s">
        <v>104</v>
      </c>
      <c r="F56" s="67" t="s">
        <v>105</v>
      </c>
      <c r="G56" s="67" t="s">
        <v>417</v>
      </c>
      <c r="H56" s="67" t="s">
        <v>418</v>
      </c>
      <c r="I56" s="77">
        <v>4700</v>
      </c>
      <c r="J56" s="77">
        <v>4700</v>
      </c>
      <c r="K56" s="108">
        <v>4700</v>
      </c>
      <c r="L56" s="77"/>
      <c r="M56" s="77"/>
      <c r="N56" s="77"/>
      <c r="O56" s="77"/>
      <c r="P56" s="77"/>
      <c r="Q56" s="77"/>
      <c r="R56" s="77"/>
      <c r="S56" s="77"/>
      <c r="T56" s="77"/>
      <c r="U56" s="77"/>
      <c r="V56" s="77"/>
      <c r="W56" s="77"/>
    </row>
    <row r="57" ht="21.75" customHeight="1" spans="1:23">
      <c r="A57" s="67" t="s">
        <v>462</v>
      </c>
      <c r="B57" s="67" t="s">
        <v>564</v>
      </c>
      <c r="C57" s="67" t="s">
        <v>565</v>
      </c>
      <c r="D57" s="67" t="s">
        <v>70</v>
      </c>
      <c r="E57" s="67" t="s">
        <v>112</v>
      </c>
      <c r="F57" s="67" t="s">
        <v>113</v>
      </c>
      <c r="G57" s="67" t="s">
        <v>417</v>
      </c>
      <c r="H57" s="67" t="s">
        <v>418</v>
      </c>
      <c r="I57" s="77">
        <v>9424</v>
      </c>
      <c r="J57" s="77">
        <v>9424</v>
      </c>
      <c r="K57" s="108">
        <v>9424</v>
      </c>
      <c r="L57" s="77"/>
      <c r="M57" s="77"/>
      <c r="N57" s="77"/>
      <c r="O57" s="77"/>
      <c r="P57" s="77"/>
      <c r="Q57" s="77"/>
      <c r="R57" s="77"/>
      <c r="S57" s="77"/>
      <c r="T57" s="77"/>
      <c r="U57" s="77"/>
      <c r="V57" s="77"/>
      <c r="W57" s="77"/>
    </row>
    <row r="58" ht="21.75" customHeight="1" spans="1:23">
      <c r="A58" s="67" t="s">
        <v>462</v>
      </c>
      <c r="B58" s="67" t="s">
        <v>566</v>
      </c>
      <c r="C58" s="67" t="s">
        <v>567</v>
      </c>
      <c r="D58" s="67" t="s">
        <v>70</v>
      </c>
      <c r="E58" s="67" t="s">
        <v>277</v>
      </c>
      <c r="F58" s="67" t="s">
        <v>278</v>
      </c>
      <c r="G58" s="67" t="s">
        <v>417</v>
      </c>
      <c r="H58" s="67" t="s">
        <v>418</v>
      </c>
      <c r="I58" s="77">
        <v>132000</v>
      </c>
      <c r="J58" s="77">
        <v>132000</v>
      </c>
      <c r="K58" s="108">
        <v>132000</v>
      </c>
      <c r="L58" s="77"/>
      <c r="M58" s="77"/>
      <c r="N58" s="77"/>
      <c r="O58" s="77"/>
      <c r="P58" s="77"/>
      <c r="Q58" s="77"/>
      <c r="R58" s="77"/>
      <c r="S58" s="77"/>
      <c r="T58" s="77"/>
      <c r="U58" s="77"/>
      <c r="V58" s="77"/>
      <c r="W58" s="77"/>
    </row>
    <row r="59" ht="21.75" customHeight="1" spans="1:23">
      <c r="A59" s="67" t="s">
        <v>462</v>
      </c>
      <c r="B59" s="67" t="s">
        <v>568</v>
      </c>
      <c r="C59" s="67" t="s">
        <v>569</v>
      </c>
      <c r="D59" s="67" t="s">
        <v>70</v>
      </c>
      <c r="E59" s="67" t="s">
        <v>106</v>
      </c>
      <c r="F59" s="67" t="s">
        <v>107</v>
      </c>
      <c r="G59" s="67" t="s">
        <v>417</v>
      </c>
      <c r="H59" s="67" t="s">
        <v>418</v>
      </c>
      <c r="I59" s="77">
        <v>160000</v>
      </c>
      <c r="J59" s="77">
        <v>160000</v>
      </c>
      <c r="K59" s="108">
        <v>160000</v>
      </c>
      <c r="L59" s="77"/>
      <c r="M59" s="77"/>
      <c r="N59" s="77"/>
      <c r="O59" s="77"/>
      <c r="P59" s="77"/>
      <c r="Q59" s="77"/>
      <c r="R59" s="77"/>
      <c r="S59" s="77"/>
      <c r="T59" s="77"/>
      <c r="U59" s="77"/>
      <c r="V59" s="77"/>
      <c r="W59" s="77"/>
    </row>
    <row r="60" ht="21.75" customHeight="1" spans="1:23">
      <c r="A60" s="67" t="s">
        <v>462</v>
      </c>
      <c r="B60" s="67" t="s">
        <v>570</v>
      </c>
      <c r="C60" s="67" t="s">
        <v>571</v>
      </c>
      <c r="D60" s="67" t="s">
        <v>70</v>
      </c>
      <c r="E60" s="67" t="s">
        <v>140</v>
      </c>
      <c r="F60" s="67" t="s">
        <v>141</v>
      </c>
      <c r="G60" s="67" t="s">
        <v>427</v>
      </c>
      <c r="H60" s="67" t="s">
        <v>428</v>
      </c>
      <c r="I60" s="77">
        <v>10000</v>
      </c>
      <c r="J60" s="77">
        <v>10000</v>
      </c>
      <c r="K60" s="108">
        <v>10000</v>
      </c>
      <c r="L60" s="77"/>
      <c r="M60" s="77"/>
      <c r="N60" s="77"/>
      <c r="O60" s="77"/>
      <c r="P60" s="77"/>
      <c r="Q60" s="77"/>
      <c r="R60" s="77"/>
      <c r="S60" s="77"/>
      <c r="T60" s="77"/>
      <c r="U60" s="77"/>
      <c r="V60" s="77"/>
      <c r="W60" s="77"/>
    </row>
    <row r="61" ht="21.75" customHeight="1" spans="1:23">
      <c r="A61" s="67" t="s">
        <v>462</v>
      </c>
      <c r="B61" s="67" t="s">
        <v>572</v>
      </c>
      <c r="C61" s="67" t="s">
        <v>573</v>
      </c>
      <c r="D61" s="67" t="s">
        <v>70</v>
      </c>
      <c r="E61" s="67" t="s">
        <v>265</v>
      </c>
      <c r="F61" s="67" t="s">
        <v>266</v>
      </c>
      <c r="G61" s="67" t="s">
        <v>417</v>
      </c>
      <c r="H61" s="67" t="s">
        <v>418</v>
      </c>
      <c r="I61" s="77">
        <v>70000</v>
      </c>
      <c r="J61" s="77">
        <v>70000</v>
      </c>
      <c r="K61" s="108">
        <v>70000</v>
      </c>
      <c r="L61" s="77"/>
      <c r="M61" s="77"/>
      <c r="N61" s="77"/>
      <c r="O61" s="77"/>
      <c r="P61" s="77"/>
      <c r="Q61" s="77"/>
      <c r="R61" s="77"/>
      <c r="S61" s="77"/>
      <c r="T61" s="77"/>
      <c r="U61" s="77"/>
      <c r="V61" s="77"/>
      <c r="W61" s="77"/>
    </row>
    <row r="62" ht="21.75" customHeight="1" spans="1:23">
      <c r="A62" s="67" t="s">
        <v>462</v>
      </c>
      <c r="B62" s="67" t="s">
        <v>574</v>
      </c>
      <c r="C62" s="67" t="s">
        <v>575</v>
      </c>
      <c r="D62" s="67" t="s">
        <v>70</v>
      </c>
      <c r="E62" s="67" t="s">
        <v>273</v>
      </c>
      <c r="F62" s="67" t="s">
        <v>274</v>
      </c>
      <c r="G62" s="67" t="s">
        <v>417</v>
      </c>
      <c r="H62" s="67" t="s">
        <v>418</v>
      </c>
      <c r="I62" s="77">
        <v>90000</v>
      </c>
      <c r="J62" s="77">
        <v>90000</v>
      </c>
      <c r="K62" s="108">
        <v>90000</v>
      </c>
      <c r="L62" s="77"/>
      <c r="M62" s="77"/>
      <c r="N62" s="77"/>
      <c r="O62" s="77"/>
      <c r="P62" s="77"/>
      <c r="Q62" s="77"/>
      <c r="R62" s="77"/>
      <c r="S62" s="77"/>
      <c r="T62" s="77"/>
      <c r="U62" s="77"/>
      <c r="V62" s="77"/>
      <c r="W62" s="77"/>
    </row>
    <row r="63" ht="21.75" customHeight="1" spans="1:23">
      <c r="A63" s="67" t="s">
        <v>462</v>
      </c>
      <c r="B63" s="67" t="s">
        <v>576</v>
      </c>
      <c r="C63" s="67" t="s">
        <v>577</v>
      </c>
      <c r="D63" s="67" t="s">
        <v>70</v>
      </c>
      <c r="E63" s="67" t="s">
        <v>177</v>
      </c>
      <c r="F63" s="67" t="s">
        <v>176</v>
      </c>
      <c r="G63" s="67" t="s">
        <v>417</v>
      </c>
      <c r="H63" s="67" t="s">
        <v>418</v>
      </c>
      <c r="I63" s="77">
        <v>14000</v>
      </c>
      <c r="J63" s="77">
        <v>14000</v>
      </c>
      <c r="K63" s="108">
        <v>14000</v>
      </c>
      <c r="L63" s="77"/>
      <c r="M63" s="77"/>
      <c r="N63" s="77"/>
      <c r="O63" s="77"/>
      <c r="P63" s="77"/>
      <c r="Q63" s="77"/>
      <c r="R63" s="77"/>
      <c r="S63" s="77"/>
      <c r="T63" s="77"/>
      <c r="U63" s="77"/>
      <c r="V63" s="77"/>
      <c r="W63" s="77"/>
    </row>
    <row r="64" ht="21.75" customHeight="1" spans="1:23">
      <c r="A64" s="67" t="s">
        <v>462</v>
      </c>
      <c r="B64" s="67" t="s">
        <v>578</v>
      </c>
      <c r="C64" s="67" t="s">
        <v>579</v>
      </c>
      <c r="D64" s="67" t="s">
        <v>70</v>
      </c>
      <c r="E64" s="67" t="s">
        <v>251</v>
      </c>
      <c r="F64" s="67" t="s">
        <v>252</v>
      </c>
      <c r="G64" s="67" t="s">
        <v>417</v>
      </c>
      <c r="H64" s="67" t="s">
        <v>418</v>
      </c>
      <c r="I64" s="77">
        <v>793476</v>
      </c>
      <c r="J64" s="77">
        <v>793476</v>
      </c>
      <c r="K64" s="108">
        <v>793476</v>
      </c>
      <c r="L64" s="77"/>
      <c r="M64" s="77"/>
      <c r="N64" s="77"/>
      <c r="O64" s="77"/>
      <c r="P64" s="77"/>
      <c r="Q64" s="77"/>
      <c r="R64" s="77"/>
      <c r="S64" s="77"/>
      <c r="T64" s="77"/>
      <c r="U64" s="77"/>
      <c r="V64" s="77"/>
      <c r="W64" s="77"/>
    </row>
    <row r="65" ht="21.75" customHeight="1" spans="1:23">
      <c r="A65" s="67" t="s">
        <v>462</v>
      </c>
      <c r="B65" s="67" t="s">
        <v>580</v>
      </c>
      <c r="C65" s="67" t="s">
        <v>581</v>
      </c>
      <c r="D65" s="67" t="s">
        <v>70</v>
      </c>
      <c r="E65" s="67" t="s">
        <v>126</v>
      </c>
      <c r="F65" s="67" t="s">
        <v>127</v>
      </c>
      <c r="G65" s="67" t="s">
        <v>417</v>
      </c>
      <c r="H65" s="67" t="s">
        <v>418</v>
      </c>
      <c r="I65" s="77">
        <v>7759.82</v>
      </c>
      <c r="J65" s="77">
        <v>7759.82</v>
      </c>
      <c r="K65" s="108">
        <v>7759.82</v>
      </c>
      <c r="L65" s="77"/>
      <c r="M65" s="77"/>
      <c r="N65" s="77"/>
      <c r="O65" s="77"/>
      <c r="P65" s="77"/>
      <c r="Q65" s="77"/>
      <c r="R65" s="77"/>
      <c r="S65" s="77"/>
      <c r="T65" s="77"/>
      <c r="U65" s="77"/>
      <c r="V65" s="77"/>
      <c r="W65" s="77"/>
    </row>
    <row r="66" ht="21.75" customHeight="1" spans="1:23">
      <c r="A66" s="67" t="s">
        <v>462</v>
      </c>
      <c r="B66" s="67" t="s">
        <v>582</v>
      </c>
      <c r="C66" s="67" t="s">
        <v>583</v>
      </c>
      <c r="D66" s="67" t="s">
        <v>70</v>
      </c>
      <c r="E66" s="67" t="s">
        <v>169</v>
      </c>
      <c r="F66" s="67" t="s">
        <v>170</v>
      </c>
      <c r="G66" s="67" t="s">
        <v>417</v>
      </c>
      <c r="H66" s="67" t="s">
        <v>418</v>
      </c>
      <c r="I66" s="77">
        <v>2000</v>
      </c>
      <c r="J66" s="77">
        <v>2000</v>
      </c>
      <c r="K66" s="108">
        <v>2000</v>
      </c>
      <c r="L66" s="77"/>
      <c r="M66" s="77"/>
      <c r="N66" s="77"/>
      <c r="O66" s="77"/>
      <c r="P66" s="77"/>
      <c r="Q66" s="77"/>
      <c r="R66" s="77"/>
      <c r="S66" s="77"/>
      <c r="T66" s="77"/>
      <c r="U66" s="77"/>
      <c r="V66" s="77"/>
      <c r="W66" s="77"/>
    </row>
    <row r="67" ht="21.75" customHeight="1" spans="1:23">
      <c r="A67" s="67" t="s">
        <v>462</v>
      </c>
      <c r="B67" s="67" t="s">
        <v>584</v>
      </c>
      <c r="C67" s="67" t="s">
        <v>585</v>
      </c>
      <c r="D67" s="67" t="s">
        <v>70</v>
      </c>
      <c r="E67" s="67" t="s">
        <v>249</v>
      </c>
      <c r="F67" s="67" t="s">
        <v>250</v>
      </c>
      <c r="G67" s="67" t="s">
        <v>417</v>
      </c>
      <c r="H67" s="67" t="s">
        <v>418</v>
      </c>
      <c r="I67" s="77">
        <v>34843.33</v>
      </c>
      <c r="J67" s="77">
        <v>34843.33</v>
      </c>
      <c r="K67" s="108">
        <v>34843.33</v>
      </c>
      <c r="L67" s="77"/>
      <c r="M67" s="77"/>
      <c r="N67" s="77"/>
      <c r="O67" s="77"/>
      <c r="P67" s="77"/>
      <c r="Q67" s="77"/>
      <c r="R67" s="77"/>
      <c r="S67" s="77"/>
      <c r="T67" s="77"/>
      <c r="U67" s="77"/>
      <c r="V67" s="77"/>
      <c r="W67" s="77"/>
    </row>
    <row r="68" ht="21.75" customHeight="1" spans="1:23">
      <c r="A68" s="67" t="s">
        <v>462</v>
      </c>
      <c r="B68" s="67" t="s">
        <v>586</v>
      </c>
      <c r="C68" s="67" t="s">
        <v>587</v>
      </c>
      <c r="D68" s="67" t="s">
        <v>70</v>
      </c>
      <c r="E68" s="67" t="s">
        <v>156</v>
      </c>
      <c r="F68" s="67" t="s">
        <v>155</v>
      </c>
      <c r="G68" s="67" t="s">
        <v>417</v>
      </c>
      <c r="H68" s="67" t="s">
        <v>418</v>
      </c>
      <c r="I68" s="77">
        <v>4800</v>
      </c>
      <c r="J68" s="77">
        <v>4800</v>
      </c>
      <c r="K68" s="108">
        <v>4800</v>
      </c>
      <c r="L68" s="77"/>
      <c r="M68" s="77"/>
      <c r="N68" s="77"/>
      <c r="O68" s="77"/>
      <c r="P68" s="77"/>
      <c r="Q68" s="77"/>
      <c r="R68" s="77"/>
      <c r="S68" s="77"/>
      <c r="T68" s="77"/>
      <c r="U68" s="77"/>
      <c r="V68" s="77"/>
      <c r="W68" s="77"/>
    </row>
    <row r="69" ht="21.75" customHeight="1" spans="1:23">
      <c r="A69" s="67" t="s">
        <v>462</v>
      </c>
      <c r="B69" s="67" t="s">
        <v>588</v>
      </c>
      <c r="C69" s="67" t="s">
        <v>589</v>
      </c>
      <c r="D69" s="67" t="s">
        <v>70</v>
      </c>
      <c r="E69" s="67" t="s">
        <v>169</v>
      </c>
      <c r="F69" s="67" t="s">
        <v>170</v>
      </c>
      <c r="G69" s="67" t="s">
        <v>417</v>
      </c>
      <c r="H69" s="67" t="s">
        <v>418</v>
      </c>
      <c r="I69" s="77">
        <v>40000</v>
      </c>
      <c r="J69" s="77">
        <v>40000</v>
      </c>
      <c r="K69" s="108">
        <v>40000</v>
      </c>
      <c r="L69" s="77"/>
      <c r="M69" s="77"/>
      <c r="N69" s="77"/>
      <c r="O69" s="77"/>
      <c r="P69" s="77"/>
      <c r="Q69" s="77"/>
      <c r="R69" s="77"/>
      <c r="S69" s="77"/>
      <c r="T69" s="77"/>
      <c r="U69" s="77"/>
      <c r="V69" s="77"/>
      <c r="W69" s="77"/>
    </row>
    <row r="70" ht="21.75" customHeight="1" spans="1:23">
      <c r="A70" s="67" t="s">
        <v>462</v>
      </c>
      <c r="B70" s="67" t="s">
        <v>590</v>
      </c>
      <c r="C70" s="67" t="s">
        <v>591</v>
      </c>
      <c r="D70" s="67" t="s">
        <v>70</v>
      </c>
      <c r="E70" s="67" t="s">
        <v>253</v>
      </c>
      <c r="F70" s="67" t="s">
        <v>254</v>
      </c>
      <c r="G70" s="67" t="s">
        <v>417</v>
      </c>
      <c r="H70" s="67" t="s">
        <v>418</v>
      </c>
      <c r="I70" s="77">
        <v>15000</v>
      </c>
      <c r="J70" s="77">
        <v>15000</v>
      </c>
      <c r="K70" s="108">
        <v>15000</v>
      </c>
      <c r="L70" s="77"/>
      <c r="M70" s="77"/>
      <c r="N70" s="77"/>
      <c r="O70" s="77"/>
      <c r="P70" s="77"/>
      <c r="Q70" s="77"/>
      <c r="R70" s="77"/>
      <c r="S70" s="77"/>
      <c r="T70" s="77"/>
      <c r="U70" s="77"/>
      <c r="V70" s="77"/>
      <c r="W70" s="77"/>
    </row>
    <row r="71" ht="21.75" customHeight="1" spans="1:23">
      <c r="A71" s="67" t="s">
        <v>462</v>
      </c>
      <c r="B71" s="67" t="s">
        <v>592</v>
      </c>
      <c r="C71" s="67" t="s">
        <v>593</v>
      </c>
      <c r="D71" s="67" t="s">
        <v>70</v>
      </c>
      <c r="E71" s="67" t="s">
        <v>169</v>
      </c>
      <c r="F71" s="67" t="s">
        <v>170</v>
      </c>
      <c r="G71" s="67" t="s">
        <v>417</v>
      </c>
      <c r="H71" s="67" t="s">
        <v>418</v>
      </c>
      <c r="I71" s="77">
        <v>9535.7</v>
      </c>
      <c r="J71" s="77">
        <v>9535.7</v>
      </c>
      <c r="K71" s="108">
        <v>9535.7</v>
      </c>
      <c r="L71" s="77"/>
      <c r="M71" s="77"/>
      <c r="N71" s="77"/>
      <c r="O71" s="77"/>
      <c r="P71" s="77"/>
      <c r="Q71" s="77"/>
      <c r="R71" s="77"/>
      <c r="S71" s="77"/>
      <c r="T71" s="77"/>
      <c r="U71" s="77"/>
      <c r="V71" s="77"/>
      <c r="W71" s="77"/>
    </row>
    <row r="72" ht="21.75" customHeight="1" spans="1:23">
      <c r="A72" s="67" t="s">
        <v>462</v>
      </c>
      <c r="B72" s="67" t="s">
        <v>594</v>
      </c>
      <c r="C72" s="67" t="s">
        <v>595</v>
      </c>
      <c r="D72" s="67" t="s">
        <v>70</v>
      </c>
      <c r="E72" s="67" t="s">
        <v>253</v>
      </c>
      <c r="F72" s="67" t="s">
        <v>254</v>
      </c>
      <c r="G72" s="67" t="s">
        <v>417</v>
      </c>
      <c r="H72" s="67" t="s">
        <v>418</v>
      </c>
      <c r="I72" s="77">
        <v>94055</v>
      </c>
      <c r="J72" s="77">
        <v>94055</v>
      </c>
      <c r="K72" s="108">
        <v>94055</v>
      </c>
      <c r="L72" s="77"/>
      <c r="M72" s="77"/>
      <c r="N72" s="77"/>
      <c r="O72" s="77"/>
      <c r="P72" s="77"/>
      <c r="Q72" s="77"/>
      <c r="R72" s="77"/>
      <c r="S72" s="77"/>
      <c r="T72" s="77"/>
      <c r="U72" s="77"/>
      <c r="V72" s="77"/>
      <c r="W72" s="77"/>
    </row>
    <row r="73" ht="21.75" customHeight="1" spans="1:23">
      <c r="A73" s="67" t="s">
        <v>462</v>
      </c>
      <c r="B73" s="67" t="s">
        <v>596</v>
      </c>
      <c r="C73" s="67" t="s">
        <v>597</v>
      </c>
      <c r="D73" s="67" t="s">
        <v>70</v>
      </c>
      <c r="E73" s="67" t="s">
        <v>169</v>
      </c>
      <c r="F73" s="67" t="s">
        <v>170</v>
      </c>
      <c r="G73" s="67" t="s">
        <v>417</v>
      </c>
      <c r="H73" s="67" t="s">
        <v>418</v>
      </c>
      <c r="I73" s="77">
        <v>130000</v>
      </c>
      <c r="J73" s="77">
        <v>130000</v>
      </c>
      <c r="K73" s="108">
        <v>130000</v>
      </c>
      <c r="L73" s="77"/>
      <c r="M73" s="77"/>
      <c r="N73" s="77"/>
      <c r="O73" s="77"/>
      <c r="P73" s="77"/>
      <c r="Q73" s="77"/>
      <c r="R73" s="77"/>
      <c r="S73" s="77"/>
      <c r="T73" s="77"/>
      <c r="U73" s="77"/>
      <c r="V73" s="77"/>
      <c r="W73" s="77"/>
    </row>
    <row r="74" ht="21.75" customHeight="1" spans="1:23">
      <c r="A74" s="67" t="s">
        <v>462</v>
      </c>
      <c r="B74" s="67" t="s">
        <v>598</v>
      </c>
      <c r="C74" s="67" t="s">
        <v>599</v>
      </c>
      <c r="D74" s="67" t="s">
        <v>70</v>
      </c>
      <c r="E74" s="67" t="s">
        <v>169</v>
      </c>
      <c r="F74" s="67" t="s">
        <v>170</v>
      </c>
      <c r="G74" s="67" t="s">
        <v>417</v>
      </c>
      <c r="H74" s="67" t="s">
        <v>418</v>
      </c>
      <c r="I74" s="77">
        <v>40000</v>
      </c>
      <c r="J74" s="77">
        <v>40000</v>
      </c>
      <c r="K74" s="108">
        <v>40000</v>
      </c>
      <c r="L74" s="77"/>
      <c r="M74" s="77"/>
      <c r="N74" s="77"/>
      <c r="O74" s="77"/>
      <c r="P74" s="77"/>
      <c r="Q74" s="77"/>
      <c r="R74" s="77"/>
      <c r="S74" s="77"/>
      <c r="T74" s="77"/>
      <c r="U74" s="77"/>
      <c r="V74" s="77"/>
      <c r="W74" s="77"/>
    </row>
    <row r="75" ht="21.75" customHeight="1" spans="1:23">
      <c r="A75" s="67" t="s">
        <v>462</v>
      </c>
      <c r="B75" s="67" t="s">
        <v>600</v>
      </c>
      <c r="C75" s="67" t="s">
        <v>601</v>
      </c>
      <c r="D75" s="67" t="s">
        <v>70</v>
      </c>
      <c r="E75" s="67" t="s">
        <v>237</v>
      </c>
      <c r="F75" s="67" t="s">
        <v>238</v>
      </c>
      <c r="G75" s="67" t="s">
        <v>417</v>
      </c>
      <c r="H75" s="67" t="s">
        <v>418</v>
      </c>
      <c r="I75" s="77">
        <v>108167.9</v>
      </c>
      <c r="J75" s="77"/>
      <c r="K75" s="108"/>
      <c r="L75" s="77">
        <v>108167.9</v>
      </c>
      <c r="M75" s="77"/>
      <c r="N75" s="77"/>
      <c r="O75" s="77"/>
      <c r="P75" s="77"/>
      <c r="Q75" s="77"/>
      <c r="R75" s="77"/>
      <c r="S75" s="77"/>
      <c r="T75" s="77"/>
      <c r="U75" s="77"/>
      <c r="V75" s="77"/>
      <c r="W75" s="77"/>
    </row>
    <row r="76" ht="21.75" customHeight="1" spans="1:23">
      <c r="A76" s="67" t="s">
        <v>462</v>
      </c>
      <c r="B76" s="67" t="s">
        <v>602</v>
      </c>
      <c r="C76" s="67" t="s">
        <v>603</v>
      </c>
      <c r="D76" s="67" t="s">
        <v>70</v>
      </c>
      <c r="E76" s="67" t="s">
        <v>235</v>
      </c>
      <c r="F76" s="67" t="s">
        <v>236</v>
      </c>
      <c r="G76" s="67" t="s">
        <v>531</v>
      </c>
      <c r="H76" s="67" t="s">
        <v>532</v>
      </c>
      <c r="I76" s="77">
        <v>239800</v>
      </c>
      <c r="J76" s="77"/>
      <c r="K76" s="108"/>
      <c r="L76" s="77">
        <v>239800</v>
      </c>
      <c r="M76" s="77"/>
      <c r="N76" s="77"/>
      <c r="O76" s="77"/>
      <c r="P76" s="77"/>
      <c r="Q76" s="77"/>
      <c r="R76" s="77"/>
      <c r="S76" s="77"/>
      <c r="T76" s="77"/>
      <c r="U76" s="77"/>
      <c r="V76" s="77"/>
      <c r="W76" s="77"/>
    </row>
    <row r="77" ht="21.75" customHeight="1" spans="1:23">
      <c r="A77" s="67" t="s">
        <v>462</v>
      </c>
      <c r="B77" s="67" t="s">
        <v>604</v>
      </c>
      <c r="C77" s="67" t="s">
        <v>605</v>
      </c>
      <c r="D77" s="67" t="s">
        <v>70</v>
      </c>
      <c r="E77" s="67" t="s">
        <v>173</v>
      </c>
      <c r="F77" s="67" t="s">
        <v>174</v>
      </c>
      <c r="G77" s="67" t="s">
        <v>417</v>
      </c>
      <c r="H77" s="67" t="s">
        <v>418</v>
      </c>
      <c r="I77" s="77">
        <v>5000</v>
      </c>
      <c r="J77" s="77">
        <v>5000</v>
      </c>
      <c r="K77" s="108">
        <v>5000</v>
      </c>
      <c r="L77" s="77"/>
      <c r="M77" s="77"/>
      <c r="N77" s="77"/>
      <c r="O77" s="77"/>
      <c r="P77" s="77"/>
      <c r="Q77" s="77"/>
      <c r="R77" s="77"/>
      <c r="S77" s="77"/>
      <c r="T77" s="77"/>
      <c r="U77" s="77"/>
      <c r="V77" s="77"/>
      <c r="W77" s="77"/>
    </row>
    <row r="78" ht="21.75" customHeight="1" spans="1:23">
      <c r="A78" s="67" t="s">
        <v>462</v>
      </c>
      <c r="B78" s="67" t="s">
        <v>606</v>
      </c>
      <c r="C78" s="67" t="s">
        <v>607</v>
      </c>
      <c r="D78" s="67" t="s">
        <v>70</v>
      </c>
      <c r="E78" s="67" t="s">
        <v>304</v>
      </c>
      <c r="F78" s="67" t="s">
        <v>305</v>
      </c>
      <c r="G78" s="67" t="s">
        <v>417</v>
      </c>
      <c r="H78" s="67" t="s">
        <v>418</v>
      </c>
      <c r="I78" s="77">
        <v>100000</v>
      </c>
      <c r="J78" s="77"/>
      <c r="K78" s="108"/>
      <c r="L78" s="77">
        <v>100000</v>
      </c>
      <c r="M78" s="77"/>
      <c r="N78" s="77"/>
      <c r="O78" s="77"/>
      <c r="P78" s="77"/>
      <c r="Q78" s="77"/>
      <c r="R78" s="77"/>
      <c r="S78" s="77"/>
      <c r="T78" s="77"/>
      <c r="U78" s="77"/>
      <c r="V78" s="77"/>
      <c r="W78" s="77"/>
    </row>
    <row r="79" ht="21.75" customHeight="1" spans="1:23">
      <c r="A79" s="67" t="s">
        <v>462</v>
      </c>
      <c r="B79" s="67" t="s">
        <v>608</v>
      </c>
      <c r="C79" s="67" t="s">
        <v>609</v>
      </c>
      <c r="D79" s="67" t="s">
        <v>70</v>
      </c>
      <c r="E79" s="67" t="s">
        <v>194</v>
      </c>
      <c r="F79" s="67" t="s">
        <v>195</v>
      </c>
      <c r="G79" s="67" t="s">
        <v>417</v>
      </c>
      <c r="H79" s="67" t="s">
        <v>418</v>
      </c>
      <c r="I79" s="77">
        <v>13500</v>
      </c>
      <c r="J79" s="77">
        <v>13500</v>
      </c>
      <c r="K79" s="108">
        <v>13500</v>
      </c>
      <c r="L79" s="77"/>
      <c r="M79" s="77"/>
      <c r="N79" s="77"/>
      <c r="O79" s="77"/>
      <c r="P79" s="77"/>
      <c r="Q79" s="77"/>
      <c r="R79" s="77"/>
      <c r="S79" s="77"/>
      <c r="T79" s="77"/>
      <c r="U79" s="77"/>
      <c r="V79" s="77"/>
      <c r="W79" s="77"/>
    </row>
    <row r="80" ht="21.75" customHeight="1" spans="1:23">
      <c r="A80" s="67" t="s">
        <v>462</v>
      </c>
      <c r="B80" s="67" t="s">
        <v>610</v>
      </c>
      <c r="C80" s="67" t="s">
        <v>611</v>
      </c>
      <c r="D80" s="67" t="s">
        <v>70</v>
      </c>
      <c r="E80" s="67" t="s">
        <v>194</v>
      </c>
      <c r="F80" s="67" t="s">
        <v>195</v>
      </c>
      <c r="G80" s="67" t="s">
        <v>429</v>
      </c>
      <c r="H80" s="67" t="s">
        <v>430</v>
      </c>
      <c r="I80" s="77">
        <v>18780</v>
      </c>
      <c r="J80" s="77">
        <v>18780</v>
      </c>
      <c r="K80" s="108">
        <v>18780</v>
      </c>
      <c r="L80" s="77"/>
      <c r="M80" s="77"/>
      <c r="N80" s="77"/>
      <c r="O80" s="77"/>
      <c r="P80" s="77"/>
      <c r="Q80" s="77"/>
      <c r="R80" s="77"/>
      <c r="S80" s="77"/>
      <c r="T80" s="77"/>
      <c r="U80" s="77"/>
      <c r="V80" s="77"/>
      <c r="W80" s="77"/>
    </row>
    <row r="81" ht="21.75" customHeight="1" spans="1:23">
      <c r="A81" s="67" t="s">
        <v>462</v>
      </c>
      <c r="B81" s="67" t="s">
        <v>612</v>
      </c>
      <c r="C81" s="67" t="s">
        <v>613</v>
      </c>
      <c r="D81" s="67" t="s">
        <v>70</v>
      </c>
      <c r="E81" s="67" t="s">
        <v>130</v>
      </c>
      <c r="F81" s="67" t="s">
        <v>103</v>
      </c>
      <c r="G81" s="67" t="s">
        <v>553</v>
      </c>
      <c r="H81" s="67" t="s">
        <v>554</v>
      </c>
      <c r="I81" s="77">
        <v>2300</v>
      </c>
      <c r="J81" s="77">
        <v>2300</v>
      </c>
      <c r="K81" s="108">
        <v>2300</v>
      </c>
      <c r="L81" s="77"/>
      <c r="M81" s="77"/>
      <c r="N81" s="77"/>
      <c r="O81" s="77"/>
      <c r="P81" s="77"/>
      <c r="Q81" s="77"/>
      <c r="R81" s="77"/>
      <c r="S81" s="77"/>
      <c r="T81" s="77"/>
      <c r="U81" s="77"/>
      <c r="V81" s="77"/>
      <c r="W81" s="77"/>
    </row>
    <row r="82" ht="21.75" customHeight="1" spans="1:23">
      <c r="A82" s="67" t="s">
        <v>462</v>
      </c>
      <c r="B82" s="67" t="s">
        <v>614</v>
      </c>
      <c r="C82" s="67" t="s">
        <v>615</v>
      </c>
      <c r="D82" s="67" t="s">
        <v>70</v>
      </c>
      <c r="E82" s="67" t="s">
        <v>202</v>
      </c>
      <c r="F82" s="67" t="s">
        <v>203</v>
      </c>
      <c r="G82" s="67" t="s">
        <v>616</v>
      </c>
      <c r="H82" s="67" t="s">
        <v>617</v>
      </c>
      <c r="I82" s="77">
        <v>208430.37</v>
      </c>
      <c r="J82" s="77">
        <v>208430.37</v>
      </c>
      <c r="K82" s="108">
        <v>208430.37</v>
      </c>
      <c r="L82" s="77"/>
      <c r="M82" s="77"/>
      <c r="N82" s="77"/>
      <c r="O82" s="77"/>
      <c r="P82" s="77"/>
      <c r="Q82" s="77"/>
      <c r="R82" s="77"/>
      <c r="S82" s="77"/>
      <c r="T82" s="77"/>
      <c r="U82" s="77"/>
      <c r="V82" s="77"/>
      <c r="W82" s="77"/>
    </row>
    <row r="83" ht="21.75" customHeight="1" spans="1:23">
      <c r="A83" s="67" t="s">
        <v>462</v>
      </c>
      <c r="B83" s="67" t="s">
        <v>618</v>
      </c>
      <c r="C83" s="67" t="s">
        <v>619</v>
      </c>
      <c r="D83" s="67" t="s">
        <v>70</v>
      </c>
      <c r="E83" s="67" t="s">
        <v>194</v>
      </c>
      <c r="F83" s="67" t="s">
        <v>195</v>
      </c>
      <c r="G83" s="67" t="s">
        <v>417</v>
      </c>
      <c r="H83" s="67" t="s">
        <v>418</v>
      </c>
      <c r="I83" s="77">
        <v>28120</v>
      </c>
      <c r="J83" s="77">
        <v>28120</v>
      </c>
      <c r="K83" s="108">
        <v>28120</v>
      </c>
      <c r="L83" s="77"/>
      <c r="M83" s="77"/>
      <c r="N83" s="77"/>
      <c r="O83" s="77"/>
      <c r="P83" s="77"/>
      <c r="Q83" s="77"/>
      <c r="R83" s="77"/>
      <c r="S83" s="77"/>
      <c r="T83" s="77"/>
      <c r="U83" s="77"/>
      <c r="V83" s="77"/>
      <c r="W83" s="77"/>
    </row>
    <row r="84" ht="21.75" customHeight="1" spans="1:23">
      <c r="A84" s="67" t="s">
        <v>462</v>
      </c>
      <c r="B84" s="67" t="s">
        <v>620</v>
      </c>
      <c r="C84" s="67" t="s">
        <v>621</v>
      </c>
      <c r="D84" s="67" t="s">
        <v>70</v>
      </c>
      <c r="E84" s="67" t="s">
        <v>251</v>
      </c>
      <c r="F84" s="67" t="s">
        <v>252</v>
      </c>
      <c r="G84" s="67" t="s">
        <v>537</v>
      </c>
      <c r="H84" s="67" t="s">
        <v>538</v>
      </c>
      <c r="I84" s="77">
        <v>183550</v>
      </c>
      <c r="J84" s="77">
        <v>183550</v>
      </c>
      <c r="K84" s="108">
        <v>183550</v>
      </c>
      <c r="L84" s="77"/>
      <c r="M84" s="77"/>
      <c r="N84" s="77"/>
      <c r="O84" s="77"/>
      <c r="P84" s="77"/>
      <c r="Q84" s="77"/>
      <c r="R84" s="77"/>
      <c r="S84" s="77"/>
      <c r="T84" s="77"/>
      <c r="U84" s="77"/>
      <c r="V84" s="77"/>
      <c r="W84" s="77"/>
    </row>
    <row r="85" ht="21.75" customHeight="1" spans="1:23">
      <c r="A85" s="67" t="s">
        <v>462</v>
      </c>
      <c r="B85" s="67" t="s">
        <v>622</v>
      </c>
      <c r="C85" s="67" t="s">
        <v>623</v>
      </c>
      <c r="D85" s="67" t="s">
        <v>70</v>
      </c>
      <c r="E85" s="67" t="s">
        <v>251</v>
      </c>
      <c r="F85" s="67" t="s">
        <v>252</v>
      </c>
      <c r="G85" s="67" t="s">
        <v>553</v>
      </c>
      <c r="H85" s="67" t="s">
        <v>554</v>
      </c>
      <c r="I85" s="77">
        <v>21300</v>
      </c>
      <c r="J85" s="77">
        <v>21300</v>
      </c>
      <c r="K85" s="108">
        <v>21300</v>
      </c>
      <c r="L85" s="77"/>
      <c r="M85" s="77"/>
      <c r="N85" s="77"/>
      <c r="O85" s="77"/>
      <c r="P85" s="77"/>
      <c r="Q85" s="77"/>
      <c r="R85" s="77"/>
      <c r="S85" s="77"/>
      <c r="T85" s="77"/>
      <c r="U85" s="77"/>
      <c r="V85" s="77"/>
      <c r="W85" s="77"/>
    </row>
    <row r="86" ht="21.75" customHeight="1" spans="1:23">
      <c r="A86" s="67" t="s">
        <v>462</v>
      </c>
      <c r="B86" s="67" t="s">
        <v>624</v>
      </c>
      <c r="C86" s="67" t="s">
        <v>625</v>
      </c>
      <c r="D86" s="67" t="s">
        <v>70</v>
      </c>
      <c r="E86" s="67" t="s">
        <v>249</v>
      </c>
      <c r="F86" s="67" t="s">
        <v>250</v>
      </c>
      <c r="G86" s="67" t="s">
        <v>626</v>
      </c>
      <c r="H86" s="67" t="s">
        <v>627</v>
      </c>
      <c r="I86" s="77">
        <v>14000</v>
      </c>
      <c r="J86" s="77">
        <v>14000</v>
      </c>
      <c r="K86" s="108">
        <v>14000</v>
      </c>
      <c r="L86" s="77"/>
      <c r="M86" s="77"/>
      <c r="N86" s="77"/>
      <c r="O86" s="77"/>
      <c r="P86" s="77"/>
      <c r="Q86" s="77"/>
      <c r="R86" s="77"/>
      <c r="S86" s="77"/>
      <c r="T86" s="77"/>
      <c r="U86" s="77"/>
      <c r="V86" s="77"/>
      <c r="W86" s="77"/>
    </row>
    <row r="87" ht="21.75" customHeight="1" spans="1:23">
      <c r="A87" s="67" t="s">
        <v>462</v>
      </c>
      <c r="B87" s="67" t="s">
        <v>628</v>
      </c>
      <c r="C87" s="67" t="s">
        <v>629</v>
      </c>
      <c r="D87" s="67" t="s">
        <v>70</v>
      </c>
      <c r="E87" s="67" t="s">
        <v>251</v>
      </c>
      <c r="F87" s="67" t="s">
        <v>252</v>
      </c>
      <c r="G87" s="67" t="s">
        <v>561</v>
      </c>
      <c r="H87" s="67" t="s">
        <v>532</v>
      </c>
      <c r="I87" s="77">
        <v>2000</v>
      </c>
      <c r="J87" s="77">
        <v>2000</v>
      </c>
      <c r="K87" s="108">
        <v>2000</v>
      </c>
      <c r="L87" s="77"/>
      <c r="M87" s="77"/>
      <c r="N87" s="77"/>
      <c r="O87" s="77"/>
      <c r="P87" s="77"/>
      <c r="Q87" s="77"/>
      <c r="R87" s="77"/>
      <c r="S87" s="77"/>
      <c r="T87" s="77"/>
      <c r="U87" s="77"/>
      <c r="V87" s="77"/>
      <c r="W87" s="77"/>
    </row>
    <row r="88" ht="21.75" customHeight="1" spans="1:23">
      <c r="A88" s="67" t="s">
        <v>462</v>
      </c>
      <c r="B88" s="67" t="s">
        <v>630</v>
      </c>
      <c r="C88" s="67" t="s">
        <v>631</v>
      </c>
      <c r="D88" s="67" t="s">
        <v>70</v>
      </c>
      <c r="E88" s="67" t="s">
        <v>249</v>
      </c>
      <c r="F88" s="67" t="s">
        <v>250</v>
      </c>
      <c r="G88" s="67" t="s">
        <v>626</v>
      </c>
      <c r="H88" s="67" t="s">
        <v>627</v>
      </c>
      <c r="I88" s="77">
        <v>47025.67</v>
      </c>
      <c r="J88" s="77">
        <v>47025.67</v>
      </c>
      <c r="K88" s="108">
        <v>47025.67</v>
      </c>
      <c r="L88" s="77"/>
      <c r="M88" s="77"/>
      <c r="N88" s="77"/>
      <c r="O88" s="77"/>
      <c r="P88" s="77"/>
      <c r="Q88" s="77"/>
      <c r="R88" s="77"/>
      <c r="S88" s="77"/>
      <c r="T88" s="77"/>
      <c r="U88" s="77"/>
      <c r="V88" s="77"/>
      <c r="W88" s="77"/>
    </row>
    <row r="89" ht="21.75" customHeight="1" spans="1:23">
      <c r="A89" s="67" t="s">
        <v>462</v>
      </c>
      <c r="B89" s="67" t="s">
        <v>632</v>
      </c>
      <c r="C89" s="67" t="s">
        <v>633</v>
      </c>
      <c r="D89" s="67" t="s">
        <v>70</v>
      </c>
      <c r="E89" s="67" t="s">
        <v>144</v>
      </c>
      <c r="F89" s="67" t="s">
        <v>145</v>
      </c>
      <c r="G89" s="67" t="s">
        <v>417</v>
      </c>
      <c r="H89" s="67" t="s">
        <v>418</v>
      </c>
      <c r="I89" s="77">
        <v>40000</v>
      </c>
      <c r="J89" s="77">
        <v>40000</v>
      </c>
      <c r="K89" s="108">
        <v>40000</v>
      </c>
      <c r="L89" s="77"/>
      <c r="M89" s="77"/>
      <c r="N89" s="77"/>
      <c r="O89" s="77"/>
      <c r="P89" s="77"/>
      <c r="Q89" s="77"/>
      <c r="R89" s="77"/>
      <c r="S89" s="77"/>
      <c r="T89" s="77"/>
      <c r="U89" s="77"/>
      <c r="V89" s="77"/>
      <c r="W89" s="77"/>
    </row>
    <row r="90" ht="21.75" customHeight="1" spans="1:23">
      <c r="A90" s="67" t="s">
        <v>462</v>
      </c>
      <c r="B90" s="67" t="s">
        <v>634</v>
      </c>
      <c r="C90" s="67" t="s">
        <v>635</v>
      </c>
      <c r="D90" s="67" t="s">
        <v>70</v>
      </c>
      <c r="E90" s="67" t="s">
        <v>116</v>
      </c>
      <c r="F90" s="67" t="s">
        <v>103</v>
      </c>
      <c r="G90" s="67" t="s">
        <v>417</v>
      </c>
      <c r="H90" s="67" t="s">
        <v>418</v>
      </c>
      <c r="I90" s="77">
        <v>745920</v>
      </c>
      <c r="J90" s="77">
        <v>745920</v>
      </c>
      <c r="K90" s="108">
        <v>745920</v>
      </c>
      <c r="L90" s="77"/>
      <c r="M90" s="77"/>
      <c r="N90" s="77"/>
      <c r="O90" s="77"/>
      <c r="P90" s="77"/>
      <c r="Q90" s="77"/>
      <c r="R90" s="77"/>
      <c r="S90" s="77"/>
      <c r="T90" s="77"/>
      <c r="U90" s="77"/>
      <c r="V90" s="77"/>
      <c r="W90" s="77"/>
    </row>
    <row r="91" ht="21.75" customHeight="1" spans="1:23">
      <c r="A91" s="67" t="s">
        <v>462</v>
      </c>
      <c r="B91" s="67" t="s">
        <v>636</v>
      </c>
      <c r="C91" s="67" t="s">
        <v>637</v>
      </c>
      <c r="D91" s="67" t="s">
        <v>70</v>
      </c>
      <c r="E91" s="67" t="s">
        <v>116</v>
      </c>
      <c r="F91" s="67" t="s">
        <v>103</v>
      </c>
      <c r="G91" s="67" t="s">
        <v>417</v>
      </c>
      <c r="H91" s="67" t="s">
        <v>418</v>
      </c>
      <c r="I91" s="77">
        <v>105800</v>
      </c>
      <c r="J91" s="77">
        <v>105800</v>
      </c>
      <c r="K91" s="108">
        <v>105800</v>
      </c>
      <c r="L91" s="77"/>
      <c r="M91" s="77"/>
      <c r="N91" s="77"/>
      <c r="O91" s="77"/>
      <c r="P91" s="77"/>
      <c r="Q91" s="77"/>
      <c r="R91" s="77"/>
      <c r="S91" s="77"/>
      <c r="T91" s="77"/>
      <c r="U91" s="77"/>
      <c r="V91" s="77"/>
      <c r="W91" s="77"/>
    </row>
    <row r="92" ht="21.75" customHeight="1" spans="1:23">
      <c r="A92" s="67" t="s">
        <v>462</v>
      </c>
      <c r="B92" s="67" t="s">
        <v>638</v>
      </c>
      <c r="C92" s="67" t="s">
        <v>639</v>
      </c>
      <c r="D92" s="67" t="s">
        <v>70</v>
      </c>
      <c r="E92" s="67" t="s">
        <v>281</v>
      </c>
      <c r="F92" s="67" t="s">
        <v>282</v>
      </c>
      <c r="G92" s="67" t="s">
        <v>417</v>
      </c>
      <c r="H92" s="67" t="s">
        <v>418</v>
      </c>
      <c r="I92" s="77">
        <v>8000</v>
      </c>
      <c r="J92" s="77">
        <v>8000</v>
      </c>
      <c r="K92" s="108">
        <v>8000</v>
      </c>
      <c r="L92" s="77"/>
      <c r="M92" s="77"/>
      <c r="N92" s="77"/>
      <c r="O92" s="77"/>
      <c r="P92" s="77"/>
      <c r="Q92" s="77"/>
      <c r="R92" s="77"/>
      <c r="S92" s="77"/>
      <c r="T92" s="77"/>
      <c r="U92" s="77"/>
      <c r="V92" s="77"/>
      <c r="W92" s="77"/>
    </row>
    <row r="93" ht="21.75" customHeight="1" spans="1:23">
      <c r="A93" s="67" t="s">
        <v>462</v>
      </c>
      <c r="B93" s="67" t="s">
        <v>640</v>
      </c>
      <c r="C93" s="67" t="s">
        <v>641</v>
      </c>
      <c r="D93" s="67" t="s">
        <v>70</v>
      </c>
      <c r="E93" s="67" t="s">
        <v>231</v>
      </c>
      <c r="F93" s="67" t="s">
        <v>232</v>
      </c>
      <c r="G93" s="67" t="s">
        <v>417</v>
      </c>
      <c r="H93" s="67" t="s">
        <v>418</v>
      </c>
      <c r="I93" s="77">
        <v>1000</v>
      </c>
      <c r="J93" s="77">
        <v>1000</v>
      </c>
      <c r="K93" s="108">
        <v>1000</v>
      </c>
      <c r="L93" s="77"/>
      <c r="M93" s="77"/>
      <c r="N93" s="77"/>
      <c r="O93" s="77"/>
      <c r="P93" s="77"/>
      <c r="Q93" s="77"/>
      <c r="R93" s="77"/>
      <c r="S93" s="77"/>
      <c r="T93" s="77"/>
      <c r="U93" s="77"/>
      <c r="V93" s="77"/>
      <c r="W93" s="77"/>
    </row>
    <row r="94" ht="21.75" customHeight="1" spans="1:23">
      <c r="A94" s="67" t="s">
        <v>462</v>
      </c>
      <c r="B94" s="67" t="s">
        <v>642</v>
      </c>
      <c r="C94" s="67" t="s">
        <v>643</v>
      </c>
      <c r="D94" s="67" t="s">
        <v>70</v>
      </c>
      <c r="E94" s="67" t="s">
        <v>277</v>
      </c>
      <c r="F94" s="67" t="s">
        <v>278</v>
      </c>
      <c r="G94" s="67" t="s">
        <v>417</v>
      </c>
      <c r="H94" s="67" t="s">
        <v>418</v>
      </c>
      <c r="I94" s="77">
        <v>800000</v>
      </c>
      <c r="J94" s="77">
        <v>800000</v>
      </c>
      <c r="K94" s="108">
        <v>800000</v>
      </c>
      <c r="L94" s="77"/>
      <c r="M94" s="77"/>
      <c r="N94" s="77"/>
      <c r="O94" s="77"/>
      <c r="P94" s="77"/>
      <c r="Q94" s="77"/>
      <c r="R94" s="77"/>
      <c r="S94" s="77"/>
      <c r="T94" s="77"/>
      <c r="U94" s="77"/>
      <c r="V94" s="77"/>
      <c r="W94" s="77"/>
    </row>
    <row r="95" ht="21.75" customHeight="1" spans="1:23">
      <c r="A95" s="67" t="s">
        <v>462</v>
      </c>
      <c r="B95" s="67" t="s">
        <v>644</v>
      </c>
      <c r="C95" s="67" t="s">
        <v>645</v>
      </c>
      <c r="D95" s="67" t="s">
        <v>70</v>
      </c>
      <c r="E95" s="67" t="s">
        <v>261</v>
      </c>
      <c r="F95" s="67" t="s">
        <v>262</v>
      </c>
      <c r="G95" s="67" t="s">
        <v>417</v>
      </c>
      <c r="H95" s="67" t="s">
        <v>418</v>
      </c>
      <c r="I95" s="77">
        <v>91000</v>
      </c>
      <c r="J95" s="77">
        <v>91000</v>
      </c>
      <c r="K95" s="108">
        <v>91000</v>
      </c>
      <c r="L95" s="77"/>
      <c r="M95" s="77"/>
      <c r="N95" s="77"/>
      <c r="O95" s="77"/>
      <c r="P95" s="77"/>
      <c r="Q95" s="77"/>
      <c r="R95" s="77"/>
      <c r="S95" s="77"/>
      <c r="T95" s="77"/>
      <c r="U95" s="77"/>
      <c r="V95" s="77"/>
      <c r="W95" s="77"/>
    </row>
    <row r="96" ht="21.75" customHeight="1" spans="1:23">
      <c r="A96" s="67" t="s">
        <v>462</v>
      </c>
      <c r="B96" s="67" t="s">
        <v>646</v>
      </c>
      <c r="C96" s="67" t="s">
        <v>647</v>
      </c>
      <c r="D96" s="67" t="s">
        <v>70</v>
      </c>
      <c r="E96" s="67" t="s">
        <v>273</v>
      </c>
      <c r="F96" s="67" t="s">
        <v>274</v>
      </c>
      <c r="G96" s="67" t="s">
        <v>417</v>
      </c>
      <c r="H96" s="67" t="s">
        <v>418</v>
      </c>
      <c r="I96" s="77">
        <v>13000</v>
      </c>
      <c r="J96" s="77">
        <v>13000</v>
      </c>
      <c r="K96" s="108">
        <v>13000</v>
      </c>
      <c r="L96" s="77"/>
      <c r="M96" s="77"/>
      <c r="N96" s="77"/>
      <c r="O96" s="77"/>
      <c r="P96" s="77"/>
      <c r="Q96" s="77"/>
      <c r="R96" s="77"/>
      <c r="S96" s="77"/>
      <c r="T96" s="77"/>
      <c r="U96" s="77"/>
      <c r="V96" s="77"/>
      <c r="W96" s="77"/>
    </row>
    <row r="97" ht="21.75" customHeight="1" spans="1:23">
      <c r="A97" s="67" t="s">
        <v>462</v>
      </c>
      <c r="B97" s="67" t="s">
        <v>648</v>
      </c>
      <c r="C97" s="67" t="s">
        <v>649</v>
      </c>
      <c r="D97" s="67" t="s">
        <v>70</v>
      </c>
      <c r="E97" s="67" t="s">
        <v>271</v>
      </c>
      <c r="F97" s="67" t="s">
        <v>272</v>
      </c>
      <c r="G97" s="67" t="s">
        <v>417</v>
      </c>
      <c r="H97" s="67" t="s">
        <v>418</v>
      </c>
      <c r="I97" s="77">
        <v>1300000</v>
      </c>
      <c r="J97" s="77">
        <v>1300000</v>
      </c>
      <c r="K97" s="108">
        <v>1300000</v>
      </c>
      <c r="L97" s="77"/>
      <c r="M97" s="77"/>
      <c r="N97" s="77"/>
      <c r="O97" s="77"/>
      <c r="P97" s="77"/>
      <c r="Q97" s="77"/>
      <c r="R97" s="77"/>
      <c r="S97" s="77"/>
      <c r="T97" s="77"/>
      <c r="U97" s="77"/>
      <c r="V97" s="77"/>
      <c r="W97" s="77"/>
    </row>
    <row r="98" ht="21.75" customHeight="1" spans="1:23">
      <c r="A98" s="67" t="s">
        <v>650</v>
      </c>
      <c r="B98" s="67" t="s">
        <v>651</v>
      </c>
      <c r="C98" s="67" t="s">
        <v>652</v>
      </c>
      <c r="D98" s="67" t="s">
        <v>70</v>
      </c>
      <c r="E98" s="67" t="s">
        <v>169</v>
      </c>
      <c r="F98" s="67" t="s">
        <v>170</v>
      </c>
      <c r="G98" s="67" t="s">
        <v>417</v>
      </c>
      <c r="H98" s="67" t="s">
        <v>418</v>
      </c>
      <c r="I98" s="77">
        <v>2000</v>
      </c>
      <c r="J98" s="77">
        <v>2000</v>
      </c>
      <c r="K98" s="108">
        <v>2000</v>
      </c>
      <c r="L98" s="77"/>
      <c r="M98" s="77"/>
      <c r="N98" s="77"/>
      <c r="O98" s="77"/>
      <c r="P98" s="77"/>
      <c r="Q98" s="77"/>
      <c r="R98" s="77"/>
      <c r="S98" s="77"/>
      <c r="T98" s="77"/>
      <c r="U98" s="77"/>
      <c r="V98" s="77"/>
      <c r="W98" s="77"/>
    </row>
    <row r="99" ht="21.75" customHeight="1" spans="1:23">
      <c r="A99" s="67" t="s">
        <v>650</v>
      </c>
      <c r="B99" s="67" t="s">
        <v>653</v>
      </c>
      <c r="C99" s="67" t="s">
        <v>654</v>
      </c>
      <c r="D99" s="67" t="s">
        <v>70</v>
      </c>
      <c r="E99" s="67" t="s">
        <v>251</v>
      </c>
      <c r="F99" s="67" t="s">
        <v>252</v>
      </c>
      <c r="G99" s="67" t="s">
        <v>417</v>
      </c>
      <c r="H99" s="67" t="s">
        <v>418</v>
      </c>
      <c r="I99" s="77">
        <v>25000</v>
      </c>
      <c r="J99" s="77">
        <v>25000</v>
      </c>
      <c r="K99" s="108">
        <v>25000</v>
      </c>
      <c r="L99" s="77"/>
      <c r="M99" s="77"/>
      <c r="N99" s="77"/>
      <c r="O99" s="77"/>
      <c r="P99" s="77"/>
      <c r="Q99" s="77"/>
      <c r="R99" s="77"/>
      <c r="S99" s="77"/>
      <c r="T99" s="77"/>
      <c r="U99" s="77"/>
      <c r="V99" s="77"/>
      <c r="W99" s="77"/>
    </row>
    <row r="100" ht="21.75" customHeight="1" spans="1:23">
      <c r="A100" s="67" t="s">
        <v>655</v>
      </c>
      <c r="B100" s="67" t="s">
        <v>656</v>
      </c>
      <c r="C100" s="67" t="s">
        <v>657</v>
      </c>
      <c r="D100" s="67" t="s">
        <v>70</v>
      </c>
      <c r="E100" s="67" t="s">
        <v>241</v>
      </c>
      <c r="F100" s="67" t="s">
        <v>240</v>
      </c>
      <c r="G100" s="67" t="s">
        <v>417</v>
      </c>
      <c r="H100" s="67" t="s">
        <v>418</v>
      </c>
      <c r="I100" s="77">
        <v>200000</v>
      </c>
      <c r="J100" s="77">
        <v>200000</v>
      </c>
      <c r="K100" s="108">
        <v>200000</v>
      </c>
      <c r="L100" s="77"/>
      <c r="M100" s="77"/>
      <c r="N100" s="77"/>
      <c r="O100" s="77"/>
      <c r="P100" s="77"/>
      <c r="Q100" s="77"/>
      <c r="R100" s="77"/>
      <c r="S100" s="77"/>
      <c r="T100" s="77"/>
      <c r="U100" s="77"/>
      <c r="V100" s="77"/>
      <c r="W100" s="77"/>
    </row>
    <row r="101" ht="18.75" customHeight="1" spans="1:23">
      <c r="A101" s="32" t="s">
        <v>347</v>
      </c>
      <c r="B101" s="33"/>
      <c r="C101" s="33"/>
      <c r="D101" s="33"/>
      <c r="E101" s="33"/>
      <c r="F101" s="33"/>
      <c r="G101" s="33"/>
      <c r="H101" s="34"/>
      <c r="I101" s="77">
        <v>7827586.63</v>
      </c>
      <c r="J101" s="77">
        <v>7228554.7</v>
      </c>
      <c r="K101" s="108">
        <v>7228554.7</v>
      </c>
      <c r="L101" s="77">
        <v>447967.9</v>
      </c>
      <c r="M101" s="77"/>
      <c r="N101" s="77">
        <v>151064.03</v>
      </c>
      <c r="O101" s="77"/>
      <c r="P101" s="77"/>
      <c r="Q101" s="77"/>
      <c r="R101" s="77"/>
      <c r="S101" s="77"/>
      <c r="T101" s="77"/>
      <c r="U101" s="77"/>
      <c r="V101" s="77"/>
      <c r="W101" s="77"/>
    </row>
  </sheetData>
  <mergeCells count="28">
    <mergeCell ref="A2:W2"/>
    <mergeCell ref="A3:H3"/>
    <mergeCell ref="J4:M4"/>
    <mergeCell ref="N4:P4"/>
    <mergeCell ref="R4:W4"/>
    <mergeCell ref="A101:H101"/>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ageMargins left="0.75" right="0.75" top="1" bottom="1" header="0.5" footer="0.5"/>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J229"/>
  <sheetViews>
    <sheetView showZeros="0" workbookViewId="0">
      <selection activeCell="D16" sqref="D16"/>
    </sheetView>
  </sheetViews>
  <sheetFormatPr defaultColWidth="9.14166666666667" defaultRowHeight="12" customHeight="1"/>
  <cols>
    <col min="1" max="1" width="34.2833333333333" customWidth="1"/>
    <col min="2" max="2" width="29" customWidth="1"/>
    <col min="3" max="5" width="23.575" customWidth="1"/>
    <col min="6" max="6" width="11.2833333333333" customWidth="1"/>
    <col min="7" max="7" width="25.1416666666667" customWidth="1"/>
    <col min="8" max="8" width="15.575" customWidth="1"/>
    <col min="9" max="9" width="13.425" customWidth="1"/>
    <col min="10" max="10" width="18.85" customWidth="1"/>
  </cols>
  <sheetData>
    <row r="1" ht="18" customHeight="1" spans="10:10">
      <c r="J1" s="2" t="s">
        <v>658</v>
      </c>
    </row>
    <row r="2" ht="39.75" customHeight="1" spans="1:10">
      <c r="A2" s="63" t="str">
        <f>"2025"&amp;"年部门项目支出绩效目标表"</f>
        <v>2025年部门项目支出绩效目标表</v>
      </c>
      <c r="B2" s="3"/>
      <c r="C2" s="3"/>
      <c r="D2" s="3"/>
      <c r="E2" s="3"/>
      <c r="F2" s="64"/>
      <c r="G2" s="3"/>
      <c r="H2" s="64"/>
      <c r="I2" s="64"/>
      <c r="J2" s="3"/>
    </row>
    <row r="3" ht="17.25" customHeight="1" spans="1:1">
      <c r="A3" s="4" t="str">
        <f>"单位名称："&amp;"寻甸回族彝族自治县人民政府塘子街道办事处"</f>
        <v>单位名称：寻甸回族彝族自治县人民政府塘子街道办事处</v>
      </c>
    </row>
    <row r="4" ht="44.25" customHeight="1" spans="1:10">
      <c r="A4" s="65" t="s">
        <v>359</v>
      </c>
      <c r="B4" s="65" t="s">
        <v>659</v>
      </c>
      <c r="C4" s="65" t="s">
        <v>660</v>
      </c>
      <c r="D4" s="65" t="s">
        <v>661</v>
      </c>
      <c r="E4" s="65" t="s">
        <v>662</v>
      </c>
      <c r="F4" s="66" t="s">
        <v>663</v>
      </c>
      <c r="G4" s="65" t="s">
        <v>664</v>
      </c>
      <c r="H4" s="66" t="s">
        <v>665</v>
      </c>
      <c r="I4" s="66" t="s">
        <v>666</v>
      </c>
      <c r="J4" s="65" t="s">
        <v>667</v>
      </c>
    </row>
    <row r="5" ht="18.75" customHeight="1" spans="1:10">
      <c r="A5" s="135">
        <v>1</v>
      </c>
      <c r="B5" s="135">
        <v>2</v>
      </c>
      <c r="C5" s="135">
        <v>3</v>
      </c>
      <c r="D5" s="135">
        <v>4</v>
      </c>
      <c r="E5" s="135">
        <v>5</v>
      </c>
      <c r="F5" s="35">
        <v>6</v>
      </c>
      <c r="G5" s="135">
        <v>7</v>
      </c>
      <c r="H5" s="35">
        <v>8</v>
      </c>
      <c r="I5" s="35">
        <v>9</v>
      </c>
      <c r="J5" s="135">
        <v>10</v>
      </c>
    </row>
    <row r="6" ht="42" customHeight="1" spans="1:10">
      <c r="A6" s="29" t="s">
        <v>70</v>
      </c>
      <c r="B6" s="67"/>
      <c r="C6" s="67"/>
      <c r="D6" s="67"/>
      <c r="E6" s="53"/>
      <c r="F6" s="68"/>
      <c r="G6" s="53"/>
      <c r="H6" s="68"/>
      <c r="I6" s="68"/>
      <c r="J6" s="53"/>
    </row>
    <row r="7" ht="42" customHeight="1" spans="1:10">
      <c r="A7" s="136" t="s">
        <v>70</v>
      </c>
      <c r="B7" s="20"/>
      <c r="C7" s="20"/>
      <c r="D7" s="20"/>
      <c r="E7" s="29"/>
      <c r="F7" s="20"/>
      <c r="G7" s="29"/>
      <c r="H7" s="20"/>
      <c r="I7" s="20"/>
      <c r="J7" s="29"/>
    </row>
    <row r="8" ht="42" customHeight="1" spans="1:10">
      <c r="A8" s="137" t="s">
        <v>536</v>
      </c>
      <c r="B8" s="20" t="s">
        <v>536</v>
      </c>
      <c r="C8" s="20" t="s">
        <v>668</v>
      </c>
      <c r="D8" s="20" t="s">
        <v>669</v>
      </c>
      <c r="E8" s="29" t="s">
        <v>670</v>
      </c>
      <c r="F8" s="20" t="s">
        <v>671</v>
      </c>
      <c r="G8" s="29" t="s">
        <v>672</v>
      </c>
      <c r="H8" s="20" t="s">
        <v>673</v>
      </c>
      <c r="I8" s="20" t="s">
        <v>674</v>
      </c>
      <c r="J8" s="29" t="s">
        <v>536</v>
      </c>
    </row>
    <row r="9" ht="42" customHeight="1" spans="1:10">
      <c r="A9" s="137" t="s">
        <v>536</v>
      </c>
      <c r="B9" s="20" t="s">
        <v>536</v>
      </c>
      <c r="C9" s="20" t="s">
        <v>675</v>
      </c>
      <c r="D9" s="20" t="s">
        <v>676</v>
      </c>
      <c r="E9" s="29" t="s">
        <v>677</v>
      </c>
      <c r="F9" s="20" t="s">
        <v>671</v>
      </c>
      <c r="G9" s="29" t="s">
        <v>678</v>
      </c>
      <c r="H9" s="20"/>
      <c r="I9" s="20" t="s">
        <v>679</v>
      </c>
      <c r="J9" s="29" t="s">
        <v>536</v>
      </c>
    </row>
    <row r="10" ht="42" customHeight="1" spans="1:10">
      <c r="A10" s="137" t="s">
        <v>536</v>
      </c>
      <c r="B10" s="20" t="s">
        <v>536</v>
      </c>
      <c r="C10" s="20" t="s">
        <v>680</v>
      </c>
      <c r="D10" s="20" t="s">
        <v>681</v>
      </c>
      <c r="E10" s="29" t="s">
        <v>682</v>
      </c>
      <c r="F10" s="20" t="s">
        <v>683</v>
      </c>
      <c r="G10" s="29" t="s">
        <v>684</v>
      </c>
      <c r="H10" s="20" t="s">
        <v>685</v>
      </c>
      <c r="I10" s="20" t="s">
        <v>674</v>
      </c>
      <c r="J10" s="29" t="s">
        <v>536</v>
      </c>
    </row>
    <row r="11" ht="42" customHeight="1" spans="1:10">
      <c r="A11" s="137" t="s">
        <v>552</v>
      </c>
      <c r="B11" s="20" t="s">
        <v>552</v>
      </c>
      <c r="C11" s="20" t="s">
        <v>668</v>
      </c>
      <c r="D11" s="20" t="s">
        <v>669</v>
      </c>
      <c r="E11" s="29" t="s">
        <v>670</v>
      </c>
      <c r="F11" s="20" t="s">
        <v>671</v>
      </c>
      <c r="G11" s="29" t="s">
        <v>686</v>
      </c>
      <c r="H11" s="20" t="s">
        <v>673</v>
      </c>
      <c r="I11" s="20" t="s">
        <v>674</v>
      </c>
      <c r="J11" s="29" t="s">
        <v>552</v>
      </c>
    </row>
    <row r="12" ht="42" customHeight="1" spans="1:10">
      <c r="A12" s="137" t="s">
        <v>552</v>
      </c>
      <c r="B12" s="20" t="s">
        <v>552</v>
      </c>
      <c r="C12" s="20" t="s">
        <v>675</v>
      </c>
      <c r="D12" s="20" t="s">
        <v>676</v>
      </c>
      <c r="E12" s="29" t="s">
        <v>677</v>
      </c>
      <c r="F12" s="20" t="s">
        <v>671</v>
      </c>
      <c r="G12" s="29" t="s">
        <v>678</v>
      </c>
      <c r="H12" s="20"/>
      <c r="I12" s="20" t="s">
        <v>679</v>
      </c>
      <c r="J12" s="29" t="s">
        <v>552</v>
      </c>
    </row>
    <row r="13" ht="42" customHeight="1" spans="1:10">
      <c r="A13" s="137" t="s">
        <v>552</v>
      </c>
      <c r="B13" s="20" t="s">
        <v>552</v>
      </c>
      <c r="C13" s="20" t="s">
        <v>680</v>
      </c>
      <c r="D13" s="20" t="s">
        <v>681</v>
      </c>
      <c r="E13" s="29" t="s">
        <v>682</v>
      </c>
      <c r="F13" s="20" t="s">
        <v>683</v>
      </c>
      <c r="G13" s="29" t="s">
        <v>684</v>
      </c>
      <c r="H13" s="20" t="s">
        <v>685</v>
      </c>
      <c r="I13" s="20" t="s">
        <v>674</v>
      </c>
      <c r="J13" s="29" t="s">
        <v>552</v>
      </c>
    </row>
    <row r="14" ht="42" customHeight="1" spans="1:10">
      <c r="A14" s="137" t="s">
        <v>649</v>
      </c>
      <c r="B14" s="20" t="s">
        <v>649</v>
      </c>
      <c r="C14" s="20" t="s">
        <v>668</v>
      </c>
      <c r="D14" s="20" t="s">
        <v>669</v>
      </c>
      <c r="E14" s="29" t="s">
        <v>687</v>
      </c>
      <c r="F14" s="20" t="s">
        <v>671</v>
      </c>
      <c r="G14" s="29" t="s">
        <v>688</v>
      </c>
      <c r="H14" s="20" t="s">
        <v>673</v>
      </c>
      <c r="I14" s="20" t="s">
        <v>674</v>
      </c>
      <c r="J14" s="29" t="s">
        <v>649</v>
      </c>
    </row>
    <row r="15" ht="42" customHeight="1" spans="1:10">
      <c r="A15" s="137" t="s">
        <v>649</v>
      </c>
      <c r="B15" s="20" t="s">
        <v>649</v>
      </c>
      <c r="C15" s="20" t="s">
        <v>668</v>
      </c>
      <c r="D15" s="20" t="s">
        <v>689</v>
      </c>
      <c r="E15" s="29" t="s">
        <v>690</v>
      </c>
      <c r="F15" s="20" t="s">
        <v>671</v>
      </c>
      <c r="G15" s="29" t="s">
        <v>691</v>
      </c>
      <c r="H15" s="20" t="s">
        <v>685</v>
      </c>
      <c r="I15" s="20" t="s">
        <v>674</v>
      </c>
      <c r="J15" s="29" t="s">
        <v>649</v>
      </c>
    </row>
    <row r="16" ht="42" customHeight="1" spans="1:10">
      <c r="A16" s="137" t="s">
        <v>649</v>
      </c>
      <c r="B16" s="20" t="s">
        <v>649</v>
      </c>
      <c r="C16" s="20" t="s">
        <v>668</v>
      </c>
      <c r="D16" s="20" t="s">
        <v>692</v>
      </c>
      <c r="E16" s="29" t="s">
        <v>693</v>
      </c>
      <c r="F16" s="20" t="s">
        <v>671</v>
      </c>
      <c r="G16" s="29" t="s">
        <v>691</v>
      </c>
      <c r="H16" s="20" t="s">
        <v>685</v>
      </c>
      <c r="I16" s="20" t="s">
        <v>674</v>
      </c>
      <c r="J16" s="29" t="s">
        <v>649</v>
      </c>
    </row>
    <row r="17" ht="42" customHeight="1" spans="1:10">
      <c r="A17" s="137" t="s">
        <v>649</v>
      </c>
      <c r="B17" s="20" t="s">
        <v>649</v>
      </c>
      <c r="C17" s="20" t="s">
        <v>675</v>
      </c>
      <c r="D17" s="20" t="s">
        <v>694</v>
      </c>
      <c r="E17" s="29" t="s">
        <v>695</v>
      </c>
      <c r="F17" s="20" t="s">
        <v>671</v>
      </c>
      <c r="G17" s="29" t="s">
        <v>691</v>
      </c>
      <c r="H17" s="20" t="s">
        <v>685</v>
      </c>
      <c r="I17" s="20" t="s">
        <v>674</v>
      </c>
      <c r="J17" s="29" t="s">
        <v>649</v>
      </c>
    </row>
    <row r="18" ht="42" customHeight="1" spans="1:10">
      <c r="A18" s="137" t="s">
        <v>649</v>
      </c>
      <c r="B18" s="20" t="s">
        <v>649</v>
      </c>
      <c r="C18" s="20" t="s">
        <v>680</v>
      </c>
      <c r="D18" s="20" t="s">
        <v>681</v>
      </c>
      <c r="E18" s="29" t="s">
        <v>696</v>
      </c>
      <c r="F18" s="20" t="s">
        <v>683</v>
      </c>
      <c r="G18" s="29" t="s">
        <v>697</v>
      </c>
      <c r="H18" s="20" t="s">
        <v>685</v>
      </c>
      <c r="I18" s="20" t="s">
        <v>674</v>
      </c>
      <c r="J18" s="29" t="s">
        <v>649</v>
      </c>
    </row>
    <row r="19" ht="42" customHeight="1" spans="1:10">
      <c r="A19" s="137" t="s">
        <v>575</v>
      </c>
      <c r="B19" s="20" t="s">
        <v>575</v>
      </c>
      <c r="C19" s="20" t="s">
        <v>668</v>
      </c>
      <c r="D19" s="20" t="s">
        <v>669</v>
      </c>
      <c r="E19" s="29" t="s">
        <v>670</v>
      </c>
      <c r="F19" s="20" t="s">
        <v>671</v>
      </c>
      <c r="G19" s="29" t="s">
        <v>698</v>
      </c>
      <c r="H19" s="20" t="s">
        <v>673</v>
      </c>
      <c r="I19" s="20" t="s">
        <v>674</v>
      </c>
      <c r="J19" s="29" t="s">
        <v>575</v>
      </c>
    </row>
    <row r="20" ht="42" customHeight="1" spans="1:10">
      <c r="A20" s="137" t="s">
        <v>575</v>
      </c>
      <c r="B20" s="20" t="s">
        <v>575</v>
      </c>
      <c r="C20" s="20" t="s">
        <v>675</v>
      </c>
      <c r="D20" s="20" t="s">
        <v>676</v>
      </c>
      <c r="E20" s="29" t="s">
        <v>677</v>
      </c>
      <c r="F20" s="20" t="s">
        <v>671</v>
      </c>
      <c r="G20" s="29" t="s">
        <v>678</v>
      </c>
      <c r="H20" s="20"/>
      <c r="I20" s="20" t="s">
        <v>679</v>
      </c>
      <c r="J20" s="29" t="s">
        <v>575</v>
      </c>
    </row>
    <row r="21" ht="42" customHeight="1" spans="1:10">
      <c r="A21" s="137" t="s">
        <v>575</v>
      </c>
      <c r="B21" s="20" t="s">
        <v>575</v>
      </c>
      <c r="C21" s="20" t="s">
        <v>680</v>
      </c>
      <c r="D21" s="20" t="s">
        <v>681</v>
      </c>
      <c r="E21" s="29" t="s">
        <v>682</v>
      </c>
      <c r="F21" s="20" t="s">
        <v>683</v>
      </c>
      <c r="G21" s="29" t="s">
        <v>684</v>
      </c>
      <c r="H21" s="20" t="s">
        <v>685</v>
      </c>
      <c r="I21" s="20" t="s">
        <v>674</v>
      </c>
      <c r="J21" s="29" t="s">
        <v>575</v>
      </c>
    </row>
    <row r="22" ht="42" customHeight="1" spans="1:10">
      <c r="A22" s="137" t="s">
        <v>639</v>
      </c>
      <c r="B22" s="20" t="s">
        <v>699</v>
      </c>
      <c r="C22" s="20" t="s">
        <v>668</v>
      </c>
      <c r="D22" s="20" t="s">
        <v>669</v>
      </c>
      <c r="E22" s="29" t="s">
        <v>670</v>
      </c>
      <c r="F22" s="20" t="s">
        <v>671</v>
      </c>
      <c r="G22" s="29" t="s">
        <v>700</v>
      </c>
      <c r="H22" s="20" t="s">
        <v>673</v>
      </c>
      <c r="I22" s="20" t="s">
        <v>674</v>
      </c>
      <c r="J22" s="29" t="s">
        <v>699</v>
      </c>
    </row>
    <row r="23" ht="42" customHeight="1" spans="1:10">
      <c r="A23" s="137" t="s">
        <v>639</v>
      </c>
      <c r="B23" s="20" t="s">
        <v>699</v>
      </c>
      <c r="C23" s="20" t="s">
        <v>675</v>
      </c>
      <c r="D23" s="20" t="s">
        <v>676</v>
      </c>
      <c r="E23" s="29" t="s">
        <v>677</v>
      </c>
      <c r="F23" s="20" t="s">
        <v>671</v>
      </c>
      <c r="G23" s="29" t="s">
        <v>678</v>
      </c>
      <c r="H23" s="20"/>
      <c r="I23" s="20" t="s">
        <v>679</v>
      </c>
      <c r="J23" s="29" t="s">
        <v>699</v>
      </c>
    </row>
    <row r="24" ht="42" customHeight="1" spans="1:10">
      <c r="A24" s="137" t="s">
        <v>639</v>
      </c>
      <c r="B24" s="20" t="s">
        <v>699</v>
      </c>
      <c r="C24" s="20" t="s">
        <v>680</v>
      </c>
      <c r="D24" s="20" t="s">
        <v>681</v>
      </c>
      <c r="E24" s="29" t="s">
        <v>682</v>
      </c>
      <c r="F24" s="20" t="s">
        <v>683</v>
      </c>
      <c r="G24" s="29" t="s">
        <v>684</v>
      </c>
      <c r="H24" s="20" t="s">
        <v>685</v>
      </c>
      <c r="I24" s="20" t="s">
        <v>674</v>
      </c>
      <c r="J24" s="29" t="s">
        <v>699</v>
      </c>
    </row>
    <row r="25" ht="42" customHeight="1" spans="1:10">
      <c r="A25" s="137" t="s">
        <v>654</v>
      </c>
      <c r="B25" s="20" t="s">
        <v>654</v>
      </c>
      <c r="C25" s="20" t="s">
        <v>668</v>
      </c>
      <c r="D25" s="20" t="s">
        <v>669</v>
      </c>
      <c r="E25" s="29" t="s">
        <v>670</v>
      </c>
      <c r="F25" s="20" t="s">
        <v>671</v>
      </c>
      <c r="G25" s="29" t="s">
        <v>701</v>
      </c>
      <c r="H25" s="20" t="s">
        <v>673</v>
      </c>
      <c r="I25" s="20" t="s">
        <v>674</v>
      </c>
      <c r="J25" s="29" t="s">
        <v>654</v>
      </c>
    </row>
    <row r="26" ht="42" customHeight="1" spans="1:10">
      <c r="A26" s="137" t="s">
        <v>654</v>
      </c>
      <c r="B26" s="20" t="s">
        <v>654</v>
      </c>
      <c r="C26" s="20" t="s">
        <v>675</v>
      </c>
      <c r="D26" s="20" t="s">
        <v>676</v>
      </c>
      <c r="E26" s="29" t="s">
        <v>677</v>
      </c>
      <c r="F26" s="20" t="s">
        <v>671</v>
      </c>
      <c r="G26" s="29" t="s">
        <v>678</v>
      </c>
      <c r="H26" s="20"/>
      <c r="I26" s="20" t="s">
        <v>679</v>
      </c>
      <c r="J26" s="29" t="s">
        <v>654</v>
      </c>
    </row>
    <row r="27" ht="42" customHeight="1" spans="1:10">
      <c r="A27" s="137" t="s">
        <v>654</v>
      </c>
      <c r="B27" s="20" t="s">
        <v>654</v>
      </c>
      <c r="C27" s="20" t="s">
        <v>680</v>
      </c>
      <c r="D27" s="20" t="s">
        <v>681</v>
      </c>
      <c r="E27" s="29" t="s">
        <v>682</v>
      </c>
      <c r="F27" s="20" t="s">
        <v>683</v>
      </c>
      <c r="G27" s="29" t="s">
        <v>684</v>
      </c>
      <c r="H27" s="20" t="s">
        <v>685</v>
      </c>
      <c r="I27" s="20" t="s">
        <v>674</v>
      </c>
      <c r="J27" s="29" t="s">
        <v>654</v>
      </c>
    </row>
    <row r="28" ht="42" customHeight="1" spans="1:10">
      <c r="A28" s="137" t="s">
        <v>613</v>
      </c>
      <c r="B28" s="20" t="s">
        <v>613</v>
      </c>
      <c r="C28" s="20" t="s">
        <v>668</v>
      </c>
      <c r="D28" s="20" t="s">
        <v>669</v>
      </c>
      <c r="E28" s="29" t="s">
        <v>670</v>
      </c>
      <c r="F28" s="20" t="s">
        <v>671</v>
      </c>
      <c r="G28" s="29" t="s">
        <v>702</v>
      </c>
      <c r="H28" s="20" t="s">
        <v>673</v>
      </c>
      <c r="I28" s="20" t="s">
        <v>674</v>
      </c>
      <c r="J28" s="29" t="s">
        <v>613</v>
      </c>
    </row>
    <row r="29" ht="42" customHeight="1" spans="1:10">
      <c r="A29" s="137" t="s">
        <v>613</v>
      </c>
      <c r="B29" s="20" t="s">
        <v>613</v>
      </c>
      <c r="C29" s="20" t="s">
        <v>675</v>
      </c>
      <c r="D29" s="20" t="s">
        <v>676</v>
      </c>
      <c r="E29" s="29" t="s">
        <v>677</v>
      </c>
      <c r="F29" s="20" t="s">
        <v>671</v>
      </c>
      <c r="G29" s="29" t="s">
        <v>678</v>
      </c>
      <c r="H29" s="20"/>
      <c r="I29" s="20" t="s">
        <v>679</v>
      </c>
      <c r="J29" s="29" t="s">
        <v>613</v>
      </c>
    </row>
    <row r="30" ht="42" customHeight="1" spans="1:10">
      <c r="A30" s="137" t="s">
        <v>613</v>
      </c>
      <c r="B30" s="20" t="s">
        <v>613</v>
      </c>
      <c r="C30" s="20" t="s">
        <v>680</v>
      </c>
      <c r="D30" s="20" t="s">
        <v>681</v>
      </c>
      <c r="E30" s="29" t="s">
        <v>682</v>
      </c>
      <c r="F30" s="20" t="s">
        <v>683</v>
      </c>
      <c r="G30" s="29" t="s">
        <v>684</v>
      </c>
      <c r="H30" s="20" t="s">
        <v>685</v>
      </c>
      <c r="I30" s="20" t="s">
        <v>674</v>
      </c>
      <c r="J30" s="29" t="s">
        <v>613</v>
      </c>
    </row>
    <row r="31" ht="42" customHeight="1" spans="1:10">
      <c r="A31" s="137" t="s">
        <v>524</v>
      </c>
      <c r="B31" s="20" t="s">
        <v>524</v>
      </c>
      <c r="C31" s="20" t="s">
        <v>668</v>
      </c>
      <c r="D31" s="20" t="s">
        <v>669</v>
      </c>
      <c r="E31" s="29" t="s">
        <v>670</v>
      </c>
      <c r="F31" s="20" t="s">
        <v>671</v>
      </c>
      <c r="G31" s="29" t="s">
        <v>703</v>
      </c>
      <c r="H31" s="20" t="s">
        <v>673</v>
      </c>
      <c r="I31" s="20" t="s">
        <v>674</v>
      </c>
      <c r="J31" s="29" t="s">
        <v>524</v>
      </c>
    </row>
    <row r="32" ht="42" customHeight="1" spans="1:10">
      <c r="A32" s="137" t="s">
        <v>524</v>
      </c>
      <c r="B32" s="20" t="s">
        <v>524</v>
      </c>
      <c r="C32" s="20" t="s">
        <v>675</v>
      </c>
      <c r="D32" s="20" t="s">
        <v>676</v>
      </c>
      <c r="E32" s="29" t="s">
        <v>677</v>
      </c>
      <c r="F32" s="20" t="s">
        <v>671</v>
      </c>
      <c r="G32" s="29" t="s">
        <v>678</v>
      </c>
      <c r="H32" s="20"/>
      <c r="I32" s="20" t="s">
        <v>679</v>
      </c>
      <c r="J32" s="29" t="s">
        <v>524</v>
      </c>
    </row>
    <row r="33" ht="42" customHeight="1" spans="1:10">
      <c r="A33" s="137" t="s">
        <v>524</v>
      </c>
      <c r="B33" s="20" t="s">
        <v>524</v>
      </c>
      <c r="C33" s="20" t="s">
        <v>680</v>
      </c>
      <c r="D33" s="20" t="s">
        <v>681</v>
      </c>
      <c r="E33" s="29" t="s">
        <v>682</v>
      </c>
      <c r="F33" s="20" t="s">
        <v>683</v>
      </c>
      <c r="G33" s="29" t="s">
        <v>684</v>
      </c>
      <c r="H33" s="20" t="s">
        <v>685</v>
      </c>
      <c r="I33" s="20" t="s">
        <v>674</v>
      </c>
      <c r="J33" s="29" t="s">
        <v>524</v>
      </c>
    </row>
    <row r="34" ht="42" customHeight="1" spans="1:10">
      <c r="A34" s="137" t="s">
        <v>647</v>
      </c>
      <c r="B34" s="20" t="s">
        <v>647</v>
      </c>
      <c r="C34" s="20" t="s">
        <v>668</v>
      </c>
      <c r="D34" s="20" t="s">
        <v>669</v>
      </c>
      <c r="E34" s="29" t="s">
        <v>704</v>
      </c>
      <c r="F34" s="20" t="s">
        <v>671</v>
      </c>
      <c r="G34" s="29" t="s">
        <v>705</v>
      </c>
      <c r="H34" s="20" t="s">
        <v>673</v>
      </c>
      <c r="I34" s="20" t="s">
        <v>674</v>
      </c>
      <c r="J34" s="29" t="s">
        <v>647</v>
      </c>
    </row>
    <row r="35" ht="42" customHeight="1" spans="1:10">
      <c r="A35" s="137" t="s">
        <v>647</v>
      </c>
      <c r="B35" s="20" t="s">
        <v>647</v>
      </c>
      <c r="C35" s="20" t="s">
        <v>668</v>
      </c>
      <c r="D35" s="20" t="s">
        <v>689</v>
      </c>
      <c r="E35" s="29" t="s">
        <v>706</v>
      </c>
      <c r="F35" s="20" t="s">
        <v>671</v>
      </c>
      <c r="G35" s="29" t="s">
        <v>691</v>
      </c>
      <c r="H35" s="20" t="s">
        <v>685</v>
      </c>
      <c r="I35" s="20" t="s">
        <v>674</v>
      </c>
      <c r="J35" s="29" t="s">
        <v>647</v>
      </c>
    </row>
    <row r="36" ht="42" customHeight="1" spans="1:10">
      <c r="A36" s="137" t="s">
        <v>647</v>
      </c>
      <c r="B36" s="20" t="s">
        <v>647</v>
      </c>
      <c r="C36" s="20" t="s">
        <v>668</v>
      </c>
      <c r="D36" s="20" t="s">
        <v>692</v>
      </c>
      <c r="E36" s="29" t="s">
        <v>707</v>
      </c>
      <c r="F36" s="20" t="s">
        <v>671</v>
      </c>
      <c r="G36" s="29" t="s">
        <v>708</v>
      </c>
      <c r="H36" s="20"/>
      <c r="I36" s="20" t="s">
        <v>679</v>
      </c>
      <c r="J36" s="29" t="s">
        <v>647</v>
      </c>
    </row>
    <row r="37" ht="42" customHeight="1" spans="1:10">
      <c r="A37" s="137" t="s">
        <v>647</v>
      </c>
      <c r="B37" s="20" t="s">
        <v>647</v>
      </c>
      <c r="C37" s="20" t="s">
        <v>668</v>
      </c>
      <c r="D37" s="20" t="s">
        <v>692</v>
      </c>
      <c r="E37" s="29" t="s">
        <v>709</v>
      </c>
      <c r="F37" s="20" t="s">
        <v>671</v>
      </c>
      <c r="G37" s="29" t="s">
        <v>710</v>
      </c>
      <c r="H37" s="20"/>
      <c r="I37" s="20" t="s">
        <v>679</v>
      </c>
      <c r="J37" s="29" t="s">
        <v>647</v>
      </c>
    </row>
    <row r="38" ht="42" customHeight="1" spans="1:10">
      <c r="A38" s="137" t="s">
        <v>647</v>
      </c>
      <c r="B38" s="20" t="s">
        <v>647</v>
      </c>
      <c r="C38" s="20" t="s">
        <v>675</v>
      </c>
      <c r="D38" s="20" t="s">
        <v>694</v>
      </c>
      <c r="E38" s="29" t="s">
        <v>695</v>
      </c>
      <c r="F38" s="20" t="s">
        <v>671</v>
      </c>
      <c r="G38" s="29" t="s">
        <v>691</v>
      </c>
      <c r="H38" s="20" t="s">
        <v>685</v>
      </c>
      <c r="I38" s="20" t="s">
        <v>674</v>
      </c>
      <c r="J38" s="29" t="s">
        <v>647</v>
      </c>
    </row>
    <row r="39" ht="42" customHeight="1" spans="1:10">
      <c r="A39" s="137" t="s">
        <v>647</v>
      </c>
      <c r="B39" s="20" t="s">
        <v>647</v>
      </c>
      <c r="C39" s="20" t="s">
        <v>680</v>
      </c>
      <c r="D39" s="20" t="s">
        <v>681</v>
      </c>
      <c r="E39" s="29" t="s">
        <v>711</v>
      </c>
      <c r="F39" s="20" t="s">
        <v>683</v>
      </c>
      <c r="G39" s="29" t="s">
        <v>697</v>
      </c>
      <c r="H39" s="20" t="s">
        <v>685</v>
      </c>
      <c r="I39" s="20" t="s">
        <v>674</v>
      </c>
      <c r="J39" s="29" t="s">
        <v>647</v>
      </c>
    </row>
    <row r="40" ht="42" customHeight="1" spans="1:10">
      <c r="A40" s="137" t="s">
        <v>647</v>
      </c>
      <c r="B40" s="20" t="s">
        <v>647</v>
      </c>
      <c r="C40" s="20" t="s">
        <v>680</v>
      </c>
      <c r="D40" s="20" t="s">
        <v>681</v>
      </c>
      <c r="E40" s="29" t="s">
        <v>696</v>
      </c>
      <c r="F40" s="20" t="s">
        <v>683</v>
      </c>
      <c r="G40" s="29" t="s">
        <v>684</v>
      </c>
      <c r="H40" s="20" t="s">
        <v>685</v>
      </c>
      <c r="I40" s="20" t="s">
        <v>674</v>
      </c>
      <c r="J40" s="29" t="s">
        <v>647</v>
      </c>
    </row>
    <row r="41" ht="42" customHeight="1" spans="1:10">
      <c r="A41" s="137" t="s">
        <v>591</v>
      </c>
      <c r="B41" s="20" t="s">
        <v>591</v>
      </c>
      <c r="C41" s="20" t="s">
        <v>668</v>
      </c>
      <c r="D41" s="20" t="s">
        <v>669</v>
      </c>
      <c r="E41" s="29" t="s">
        <v>670</v>
      </c>
      <c r="F41" s="20" t="s">
        <v>671</v>
      </c>
      <c r="G41" s="29" t="s">
        <v>712</v>
      </c>
      <c r="H41" s="20" t="s">
        <v>673</v>
      </c>
      <c r="I41" s="20" t="s">
        <v>674</v>
      </c>
      <c r="J41" s="29" t="s">
        <v>591</v>
      </c>
    </row>
    <row r="42" ht="42" customHeight="1" spans="1:10">
      <c r="A42" s="137" t="s">
        <v>591</v>
      </c>
      <c r="B42" s="20" t="s">
        <v>591</v>
      </c>
      <c r="C42" s="20" t="s">
        <v>675</v>
      </c>
      <c r="D42" s="20" t="s">
        <v>676</v>
      </c>
      <c r="E42" s="29" t="s">
        <v>677</v>
      </c>
      <c r="F42" s="20" t="s">
        <v>671</v>
      </c>
      <c r="G42" s="29" t="s">
        <v>678</v>
      </c>
      <c r="H42" s="20"/>
      <c r="I42" s="20" t="s">
        <v>679</v>
      </c>
      <c r="J42" s="29" t="s">
        <v>591</v>
      </c>
    </row>
    <row r="43" ht="42" customHeight="1" spans="1:10">
      <c r="A43" s="137" t="s">
        <v>591</v>
      </c>
      <c r="B43" s="20" t="s">
        <v>591</v>
      </c>
      <c r="C43" s="20" t="s">
        <v>680</v>
      </c>
      <c r="D43" s="20" t="s">
        <v>681</v>
      </c>
      <c r="E43" s="29" t="s">
        <v>682</v>
      </c>
      <c r="F43" s="20" t="s">
        <v>683</v>
      </c>
      <c r="G43" s="29" t="s">
        <v>684</v>
      </c>
      <c r="H43" s="20" t="s">
        <v>685</v>
      </c>
      <c r="I43" s="20" t="s">
        <v>674</v>
      </c>
      <c r="J43" s="29" t="s">
        <v>591</v>
      </c>
    </row>
    <row r="44" ht="42" customHeight="1" spans="1:10">
      <c r="A44" s="137" t="s">
        <v>556</v>
      </c>
      <c r="B44" s="20" t="s">
        <v>556</v>
      </c>
      <c r="C44" s="20" t="s">
        <v>668</v>
      </c>
      <c r="D44" s="20" t="s">
        <v>669</v>
      </c>
      <c r="E44" s="29" t="s">
        <v>670</v>
      </c>
      <c r="F44" s="20" t="s">
        <v>671</v>
      </c>
      <c r="G44" s="29" t="s">
        <v>713</v>
      </c>
      <c r="H44" s="20" t="s">
        <v>673</v>
      </c>
      <c r="I44" s="20" t="s">
        <v>674</v>
      </c>
      <c r="J44" s="29" t="s">
        <v>556</v>
      </c>
    </row>
    <row r="45" ht="42" customHeight="1" spans="1:10">
      <c r="A45" s="137" t="s">
        <v>556</v>
      </c>
      <c r="B45" s="20" t="s">
        <v>556</v>
      </c>
      <c r="C45" s="20" t="s">
        <v>675</v>
      </c>
      <c r="D45" s="20" t="s">
        <v>676</v>
      </c>
      <c r="E45" s="29" t="s">
        <v>677</v>
      </c>
      <c r="F45" s="20" t="s">
        <v>671</v>
      </c>
      <c r="G45" s="29" t="s">
        <v>678</v>
      </c>
      <c r="H45" s="20"/>
      <c r="I45" s="20" t="s">
        <v>679</v>
      </c>
      <c r="J45" s="29" t="s">
        <v>556</v>
      </c>
    </row>
    <row r="46" ht="42" customHeight="1" spans="1:10">
      <c r="A46" s="137" t="s">
        <v>556</v>
      </c>
      <c r="B46" s="20" t="s">
        <v>556</v>
      </c>
      <c r="C46" s="20" t="s">
        <v>680</v>
      </c>
      <c r="D46" s="20" t="s">
        <v>681</v>
      </c>
      <c r="E46" s="29" t="s">
        <v>682</v>
      </c>
      <c r="F46" s="20" t="s">
        <v>683</v>
      </c>
      <c r="G46" s="29" t="s">
        <v>684</v>
      </c>
      <c r="H46" s="20" t="s">
        <v>685</v>
      </c>
      <c r="I46" s="20" t="s">
        <v>674</v>
      </c>
      <c r="J46" s="29" t="s">
        <v>556</v>
      </c>
    </row>
    <row r="47" ht="42" customHeight="1" spans="1:10">
      <c r="A47" s="137" t="s">
        <v>629</v>
      </c>
      <c r="B47" s="20" t="s">
        <v>629</v>
      </c>
      <c r="C47" s="20" t="s">
        <v>668</v>
      </c>
      <c r="D47" s="20" t="s">
        <v>669</v>
      </c>
      <c r="E47" s="29" t="s">
        <v>670</v>
      </c>
      <c r="F47" s="20" t="s">
        <v>671</v>
      </c>
      <c r="G47" s="29" t="s">
        <v>714</v>
      </c>
      <c r="H47" s="20" t="s">
        <v>673</v>
      </c>
      <c r="I47" s="20" t="s">
        <v>674</v>
      </c>
      <c r="J47" s="29" t="s">
        <v>629</v>
      </c>
    </row>
    <row r="48" ht="42" customHeight="1" spans="1:10">
      <c r="A48" s="137" t="s">
        <v>629</v>
      </c>
      <c r="B48" s="20" t="s">
        <v>629</v>
      </c>
      <c r="C48" s="20" t="s">
        <v>675</v>
      </c>
      <c r="D48" s="20" t="s">
        <v>676</v>
      </c>
      <c r="E48" s="29" t="s">
        <v>677</v>
      </c>
      <c r="F48" s="20" t="s">
        <v>671</v>
      </c>
      <c r="G48" s="29" t="s">
        <v>678</v>
      </c>
      <c r="H48" s="20"/>
      <c r="I48" s="20" t="s">
        <v>679</v>
      </c>
      <c r="J48" s="29" t="s">
        <v>629</v>
      </c>
    </row>
    <row r="49" ht="42" customHeight="1" spans="1:10">
      <c r="A49" s="137" t="s">
        <v>629</v>
      </c>
      <c r="B49" s="20" t="s">
        <v>629</v>
      </c>
      <c r="C49" s="20" t="s">
        <v>680</v>
      </c>
      <c r="D49" s="20" t="s">
        <v>681</v>
      </c>
      <c r="E49" s="29" t="s">
        <v>682</v>
      </c>
      <c r="F49" s="20" t="s">
        <v>683</v>
      </c>
      <c r="G49" s="29" t="s">
        <v>684</v>
      </c>
      <c r="H49" s="20" t="s">
        <v>685</v>
      </c>
      <c r="I49" s="20" t="s">
        <v>674</v>
      </c>
      <c r="J49" s="29" t="s">
        <v>629</v>
      </c>
    </row>
    <row r="50" ht="42" customHeight="1" spans="1:10">
      <c r="A50" s="137" t="s">
        <v>597</v>
      </c>
      <c r="B50" s="20" t="s">
        <v>597</v>
      </c>
      <c r="C50" s="20" t="s">
        <v>668</v>
      </c>
      <c r="D50" s="20" t="s">
        <v>669</v>
      </c>
      <c r="E50" s="29" t="s">
        <v>670</v>
      </c>
      <c r="F50" s="20" t="s">
        <v>671</v>
      </c>
      <c r="G50" s="29" t="s">
        <v>715</v>
      </c>
      <c r="H50" s="20" t="s">
        <v>673</v>
      </c>
      <c r="I50" s="20" t="s">
        <v>674</v>
      </c>
      <c r="J50" s="29" t="s">
        <v>597</v>
      </c>
    </row>
    <row r="51" ht="42" customHeight="1" spans="1:10">
      <c r="A51" s="137" t="s">
        <v>597</v>
      </c>
      <c r="B51" s="20" t="s">
        <v>597</v>
      </c>
      <c r="C51" s="20" t="s">
        <v>675</v>
      </c>
      <c r="D51" s="20" t="s">
        <v>676</v>
      </c>
      <c r="E51" s="29" t="s">
        <v>677</v>
      </c>
      <c r="F51" s="20" t="s">
        <v>671</v>
      </c>
      <c r="G51" s="29" t="s">
        <v>678</v>
      </c>
      <c r="H51" s="20"/>
      <c r="I51" s="20" t="s">
        <v>679</v>
      </c>
      <c r="J51" s="29" t="s">
        <v>597</v>
      </c>
    </row>
    <row r="52" ht="42" customHeight="1" spans="1:10">
      <c r="A52" s="137" t="s">
        <v>597</v>
      </c>
      <c r="B52" s="20" t="s">
        <v>597</v>
      </c>
      <c r="C52" s="20" t="s">
        <v>680</v>
      </c>
      <c r="D52" s="20" t="s">
        <v>681</v>
      </c>
      <c r="E52" s="29" t="s">
        <v>682</v>
      </c>
      <c r="F52" s="20" t="s">
        <v>683</v>
      </c>
      <c r="G52" s="29" t="s">
        <v>684</v>
      </c>
      <c r="H52" s="20" t="s">
        <v>685</v>
      </c>
      <c r="I52" s="20" t="s">
        <v>674</v>
      </c>
      <c r="J52" s="29" t="s">
        <v>597</v>
      </c>
    </row>
    <row r="53" ht="42" customHeight="1" spans="1:10">
      <c r="A53" s="137" t="s">
        <v>516</v>
      </c>
      <c r="B53" s="20" t="s">
        <v>516</v>
      </c>
      <c r="C53" s="20" t="s">
        <v>668</v>
      </c>
      <c r="D53" s="20" t="s">
        <v>669</v>
      </c>
      <c r="E53" s="29" t="s">
        <v>516</v>
      </c>
      <c r="F53" s="20" t="s">
        <v>671</v>
      </c>
      <c r="G53" s="29" t="s">
        <v>716</v>
      </c>
      <c r="H53" s="20" t="s">
        <v>673</v>
      </c>
      <c r="I53" s="20" t="s">
        <v>674</v>
      </c>
      <c r="J53" s="29" t="s">
        <v>516</v>
      </c>
    </row>
    <row r="54" ht="42" customHeight="1" spans="1:10">
      <c r="A54" s="137" t="s">
        <v>516</v>
      </c>
      <c r="B54" s="20" t="s">
        <v>516</v>
      </c>
      <c r="C54" s="20" t="s">
        <v>675</v>
      </c>
      <c r="D54" s="20" t="s">
        <v>676</v>
      </c>
      <c r="E54" s="29" t="s">
        <v>516</v>
      </c>
      <c r="F54" s="20" t="s">
        <v>717</v>
      </c>
      <c r="G54" s="29" t="s">
        <v>684</v>
      </c>
      <c r="H54" s="20" t="s">
        <v>685</v>
      </c>
      <c r="I54" s="20" t="s">
        <v>674</v>
      </c>
      <c r="J54" s="29" t="s">
        <v>516</v>
      </c>
    </row>
    <row r="55" ht="42" customHeight="1" spans="1:10">
      <c r="A55" s="137" t="s">
        <v>516</v>
      </c>
      <c r="B55" s="20" t="s">
        <v>516</v>
      </c>
      <c r="C55" s="20" t="s">
        <v>680</v>
      </c>
      <c r="D55" s="20" t="s">
        <v>681</v>
      </c>
      <c r="E55" s="29" t="s">
        <v>516</v>
      </c>
      <c r="F55" s="20" t="s">
        <v>717</v>
      </c>
      <c r="G55" s="29" t="s">
        <v>684</v>
      </c>
      <c r="H55" s="20" t="s">
        <v>685</v>
      </c>
      <c r="I55" s="20" t="s">
        <v>674</v>
      </c>
      <c r="J55" s="29" t="s">
        <v>516</v>
      </c>
    </row>
    <row r="56" ht="42" customHeight="1" spans="1:10">
      <c r="A56" s="137" t="s">
        <v>550</v>
      </c>
      <c r="B56" s="20" t="s">
        <v>550</v>
      </c>
      <c r="C56" s="20" t="s">
        <v>668</v>
      </c>
      <c r="D56" s="20" t="s">
        <v>669</v>
      </c>
      <c r="E56" s="29" t="s">
        <v>670</v>
      </c>
      <c r="F56" s="20" t="s">
        <v>671</v>
      </c>
      <c r="G56" s="29" t="s">
        <v>718</v>
      </c>
      <c r="H56" s="20" t="s">
        <v>673</v>
      </c>
      <c r="I56" s="20" t="s">
        <v>674</v>
      </c>
      <c r="J56" s="29" t="s">
        <v>550</v>
      </c>
    </row>
    <row r="57" ht="42" customHeight="1" spans="1:10">
      <c r="A57" s="137" t="s">
        <v>550</v>
      </c>
      <c r="B57" s="20" t="s">
        <v>550</v>
      </c>
      <c r="C57" s="20" t="s">
        <v>675</v>
      </c>
      <c r="D57" s="20" t="s">
        <v>676</v>
      </c>
      <c r="E57" s="29" t="s">
        <v>677</v>
      </c>
      <c r="F57" s="20" t="s">
        <v>671</v>
      </c>
      <c r="G57" s="29" t="s">
        <v>678</v>
      </c>
      <c r="H57" s="20"/>
      <c r="I57" s="20" t="s">
        <v>679</v>
      </c>
      <c r="J57" s="29" t="s">
        <v>550</v>
      </c>
    </row>
    <row r="58" ht="42" customHeight="1" spans="1:10">
      <c r="A58" s="137" t="s">
        <v>550</v>
      </c>
      <c r="B58" s="20" t="s">
        <v>550</v>
      </c>
      <c r="C58" s="20" t="s">
        <v>680</v>
      </c>
      <c r="D58" s="20" t="s">
        <v>681</v>
      </c>
      <c r="E58" s="29" t="s">
        <v>682</v>
      </c>
      <c r="F58" s="20" t="s">
        <v>683</v>
      </c>
      <c r="G58" s="29" t="s">
        <v>684</v>
      </c>
      <c r="H58" s="20" t="s">
        <v>685</v>
      </c>
      <c r="I58" s="20" t="s">
        <v>674</v>
      </c>
      <c r="J58" s="29" t="s">
        <v>550</v>
      </c>
    </row>
    <row r="59" ht="42" customHeight="1" spans="1:10">
      <c r="A59" s="137" t="s">
        <v>615</v>
      </c>
      <c r="B59" s="20" t="s">
        <v>615</v>
      </c>
      <c r="C59" s="20" t="s">
        <v>668</v>
      </c>
      <c r="D59" s="20" t="s">
        <v>669</v>
      </c>
      <c r="E59" s="29" t="s">
        <v>670</v>
      </c>
      <c r="F59" s="20" t="s">
        <v>671</v>
      </c>
      <c r="G59" s="29" t="s">
        <v>719</v>
      </c>
      <c r="H59" s="20" t="s">
        <v>673</v>
      </c>
      <c r="I59" s="20" t="s">
        <v>674</v>
      </c>
      <c r="J59" s="29" t="s">
        <v>615</v>
      </c>
    </row>
    <row r="60" ht="42" customHeight="1" spans="1:10">
      <c r="A60" s="137" t="s">
        <v>615</v>
      </c>
      <c r="B60" s="20" t="s">
        <v>615</v>
      </c>
      <c r="C60" s="20" t="s">
        <v>675</v>
      </c>
      <c r="D60" s="20" t="s">
        <v>676</v>
      </c>
      <c r="E60" s="29" t="s">
        <v>677</v>
      </c>
      <c r="F60" s="20" t="s">
        <v>671</v>
      </c>
      <c r="G60" s="29" t="s">
        <v>678</v>
      </c>
      <c r="H60" s="20"/>
      <c r="I60" s="20" t="s">
        <v>679</v>
      </c>
      <c r="J60" s="29" t="s">
        <v>615</v>
      </c>
    </row>
    <row r="61" ht="42" customHeight="1" spans="1:10">
      <c r="A61" s="137" t="s">
        <v>615</v>
      </c>
      <c r="B61" s="20" t="s">
        <v>615</v>
      </c>
      <c r="C61" s="20" t="s">
        <v>680</v>
      </c>
      <c r="D61" s="20" t="s">
        <v>681</v>
      </c>
      <c r="E61" s="29" t="s">
        <v>682</v>
      </c>
      <c r="F61" s="20" t="s">
        <v>683</v>
      </c>
      <c r="G61" s="29" t="s">
        <v>684</v>
      </c>
      <c r="H61" s="20" t="s">
        <v>685</v>
      </c>
      <c r="I61" s="20" t="s">
        <v>674</v>
      </c>
      <c r="J61" s="29" t="s">
        <v>615</v>
      </c>
    </row>
    <row r="62" ht="42" customHeight="1" spans="1:10">
      <c r="A62" s="137" t="s">
        <v>611</v>
      </c>
      <c r="B62" s="20" t="s">
        <v>611</v>
      </c>
      <c r="C62" s="20" t="s">
        <v>668</v>
      </c>
      <c r="D62" s="20" t="s">
        <v>669</v>
      </c>
      <c r="E62" s="29" t="s">
        <v>670</v>
      </c>
      <c r="F62" s="20" t="s">
        <v>671</v>
      </c>
      <c r="G62" s="29" t="s">
        <v>720</v>
      </c>
      <c r="H62" s="20" t="s">
        <v>673</v>
      </c>
      <c r="I62" s="20" t="s">
        <v>674</v>
      </c>
      <c r="J62" s="29" t="s">
        <v>611</v>
      </c>
    </row>
    <row r="63" ht="42" customHeight="1" spans="1:10">
      <c r="A63" s="137" t="s">
        <v>611</v>
      </c>
      <c r="B63" s="20" t="s">
        <v>611</v>
      </c>
      <c r="C63" s="20" t="s">
        <v>675</v>
      </c>
      <c r="D63" s="20" t="s">
        <v>676</v>
      </c>
      <c r="E63" s="29" t="s">
        <v>677</v>
      </c>
      <c r="F63" s="20" t="s">
        <v>671</v>
      </c>
      <c r="G63" s="29" t="s">
        <v>678</v>
      </c>
      <c r="H63" s="20"/>
      <c r="I63" s="20" t="s">
        <v>679</v>
      </c>
      <c r="J63" s="29" t="s">
        <v>611</v>
      </c>
    </row>
    <row r="64" ht="42" customHeight="1" spans="1:10">
      <c r="A64" s="137" t="s">
        <v>611</v>
      </c>
      <c r="B64" s="20" t="s">
        <v>611</v>
      </c>
      <c r="C64" s="20" t="s">
        <v>680</v>
      </c>
      <c r="D64" s="20" t="s">
        <v>681</v>
      </c>
      <c r="E64" s="29" t="s">
        <v>682</v>
      </c>
      <c r="F64" s="20" t="s">
        <v>683</v>
      </c>
      <c r="G64" s="29" t="s">
        <v>684</v>
      </c>
      <c r="H64" s="20" t="s">
        <v>685</v>
      </c>
      <c r="I64" s="20" t="s">
        <v>674</v>
      </c>
      <c r="J64" s="29" t="s">
        <v>611</v>
      </c>
    </row>
    <row r="65" ht="42" customHeight="1" spans="1:10">
      <c r="A65" s="137" t="s">
        <v>581</v>
      </c>
      <c r="B65" s="20" t="s">
        <v>581</v>
      </c>
      <c r="C65" s="20" t="s">
        <v>668</v>
      </c>
      <c r="D65" s="20" t="s">
        <v>669</v>
      </c>
      <c r="E65" s="29" t="s">
        <v>670</v>
      </c>
      <c r="F65" s="20" t="s">
        <v>671</v>
      </c>
      <c r="G65" s="29" t="s">
        <v>721</v>
      </c>
      <c r="H65" s="20" t="s">
        <v>673</v>
      </c>
      <c r="I65" s="20" t="s">
        <v>674</v>
      </c>
      <c r="J65" s="29" t="s">
        <v>581</v>
      </c>
    </row>
    <row r="66" ht="42" customHeight="1" spans="1:10">
      <c r="A66" s="137" t="s">
        <v>581</v>
      </c>
      <c r="B66" s="20" t="s">
        <v>581</v>
      </c>
      <c r="C66" s="20" t="s">
        <v>675</v>
      </c>
      <c r="D66" s="20" t="s">
        <v>676</v>
      </c>
      <c r="E66" s="29" t="s">
        <v>677</v>
      </c>
      <c r="F66" s="20" t="s">
        <v>671</v>
      </c>
      <c r="G66" s="29" t="s">
        <v>678</v>
      </c>
      <c r="H66" s="20"/>
      <c r="I66" s="20" t="s">
        <v>679</v>
      </c>
      <c r="J66" s="29" t="s">
        <v>581</v>
      </c>
    </row>
    <row r="67" ht="42" customHeight="1" spans="1:10">
      <c r="A67" s="137" t="s">
        <v>581</v>
      </c>
      <c r="B67" s="20" t="s">
        <v>581</v>
      </c>
      <c r="C67" s="20" t="s">
        <v>680</v>
      </c>
      <c r="D67" s="20" t="s">
        <v>681</v>
      </c>
      <c r="E67" s="29" t="s">
        <v>682</v>
      </c>
      <c r="F67" s="20" t="s">
        <v>683</v>
      </c>
      <c r="G67" s="29" t="s">
        <v>684</v>
      </c>
      <c r="H67" s="20" t="s">
        <v>685</v>
      </c>
      <c r="I67" s="20" t="s">
        <v>674</v>
      </c>
      <c r="J67" s="29" t="s">
        <v>581</v>
      </c>
    </row>
    <row r="68" ht="42" customHeight="1" spans="1:10">
      <c r="A68" s="137" t="s">
        <v>635</v>
      </c>
      <c r="B68" s="20" t="s">
        <v>635</v>
      </c>
      <c r="C68" s="20" t="s">
        <v>668</v>
      </c>
      <c r="D68" s="20" t="s">
        <v>669</v>
      </c>
      <c r="E68" s="29" t="s">
        <v>670</v>
      </c>
      <c r="F68" s="20" t="s">
        <v>671</v>
      </c>
      <c r="G68" s="29" t="s">
        <v>722</v>
      </c>
      <c r="H68" s="20" t="s">
        <v>673</v>
      </c>
      <c r="I68" s="20" t="s">
        <v>674</v>
      </c>
      <c r="J68" s="29" t="s">
        <v>635</v>
      </c>
    </row>
    <row r="69" ht="42" customHeight="1" spans="1:10">
      <c r="A69" s="137" t="s">
        <v>635</v>
      </c>
      <c r="B69" s="20" t="s">
        <v>635</v>
      </c>
      <c r="C69" s="20" t="s">
        <v>675</v>
      </c>
      <c r="D69" s="20" t="s">
        <v>676</v>
      </c>
      <c r="E69" s="29" t="s">
        <v>677</v>
      </c>
      <c r="F69" s="20" t="s">
        <v>671</v>
      </c>
      <c r="G69" s="29" t="s">
        <v>678</v>
      </c>
      <c r="H69" s="20"/>
      <c r="I69" s="20" t="s">
        <v>679</v>
      </c>
      <c r="J69" s="29" t="s">
        <v>635</v>
      </c>
    </row>
    <row r="70" ht="42" customHeight="1" spans="1:10">
      <c r="A70" s="137" t="s">
        <v>635</v>
      </c>
      <c r="B70" s="20" t="s">
        <v>635</v>
      </c>
      <c r="C70" s="20" t="s">
        <v>680</v>
      </c>
      <c r="D70" s="20" t="s">
        <v>681</v>
      </c>
      <c r="E70" s="29" t="s">
        <v>682</v>
      </c>
      <c r="F70" s="20" t="s">
        <v>683</v>
      </c>
      <c r="G70" s="29" t="s">
        <v>684</v>
      </c>
      <c r="H70" s="20" t="s">
        <v>685</v>
      </c>
      <c r="I70" s="20" t="s">
        <v>674</v>
      </c>
      <c r="J70" s="29" t="s">
        <v>635</v>
      </c>
    </row>
    <row r="71" ht="42" customHeight="1" spans="1:10">
      <c r="A71" s="137" t="s">
        <v>520</v>
      </c>
      <c r="B71" s="20" t="s">
        <v>520</v>
      </c>
      <c r="C71" s="20" t="s">
        <v>668</v>
      </c>
      <c r="D71" s="20" t="s">
        <v>669</v>
      </c>
      <c r="E71" s="29" t="s">
        <v>670</v>
      </c>
      <c r="F71" s="20" t="s">
        <v>671</v>
      </c>
      <c r="G71" s="29" t="s">
        <v>723</v>
      </c>
      <c r="H71" s="20" t="s">
        <v>673</v>
      </c>
      <c r="I71" s="20" t="s">
        <v>674</v>
      </c>
      <c r="J71" s="29" t="s">
        <v>520</v>
      </c>
    </row>
    <row r="72" ht="42" customHeight="1" spans="1:10">
      <c r="A72" s="137" t="s">
        <v>520</v>
      </c>
      <c r="B72" s="20" t="s">
        <v>520</v>
      </c>
      <c r="C72" s="20" t="s">
        <v>675</v>
      </c>
      <c r="D72" s="20" t="s">
        <v>676</v>
      </c>
      <c r="E72" s="29" t="s">
        <v>520</v>
      </c>
      <c r="F72" s="20" t="s">
        <v>671</v>
      </c>
      <c r="G72" s="29" t="s">
        <v>677</v>
      </c>
      <c r="H72" s="20"/>
      <c r="I72" s="20" t="s">
        <v>679</v>
      </c>
      <c r="J72" s="29" t="s">
        <v>520</v>
      </c>
    </row>
    <row r="73" ht="42" customHeight="1" spans="1:10">
      <c r="A73" s="137" t="s">
        <v>520</v>
      </c>
      <c r="B73" s="20" t="s">
        <v>520</v>
      </c>
      <c r="C73" s="20" t="s">
        <v>680</v>
      </c>
      <c r="D73" s="20" t="s">
        <v>681</v>
      </c>
      <c r="E73" s="29" t="s">
        <v>682</v>
      </c>
      <c r="F73" s="20" t="s">
        <v>683</v>
      </c>
      <c r="G73" s="29" t="s">
        <v>684</v>
      </c>
      <c r="H73" s="20" t="s">
        <v>685</v>
      </c>
      <c r="I73" s="20" t="s">
        <v>674</v>
      </c>
      <c r="J73" s="29" t="s">
        <v>520</v>
      </c>
    </row>
    <row r="74" ht="42" customHeight="1" spans="1:10">
      <c r="A74" s="137" t="s">
        <v>577</v>
      </c>
      <c r="B74" s="20" t="s">
        <v>577</v>
      </c>
      <c r="C74" s="20" t="s">
        <v>668</v>
      </c>
      <c r="D74" s="20" t="s">
        <v>669</v>
      </c>
      <c r="E74" s="29" t="s">
        <v>670</v>
      </c>
      <c r="F74" s="20" t="s">
        <v>671</v>
      </c>
      <c r="G74" s="29" t="s">
        <v>724</v>
      </c>
      <c r="H74" s="20" t="s">
        <v>673</v>
      </c>
      <c r="I74" s="20" t="s">
        <v>674</v>
      </c>
      <c r="J74" s="29" t="s">
        <v>577</v>
      </c>
    </row>
    <row r="75" ht="42" customHeight="1" spans="1:10">
      <c r="A75" s="137" t="s">
        <v>577</v>
      </c>
      <c r="B75" s="20" t="s">
        <v>577</v>
      </c>
      <c r="C75" s="20" t="s">
        <v>675</v>
      </c>
      <c r="D75" s="20" t="s">
        <v>676</v>
      </c>
      <c r="E75" s="29" t="s">
        <v>677</v>
      </c>
      <c r="F75" s="20" t="s">
        <v>671</v>
      </c>
      <c r="G75" s="29" t="s">
        <v>678</v>
      </c>
      <c r="H75" s="20"/>
      <c r="I75" s="20" t="s">
        <v>679</v>
      </c>
      <c r="J75" s="29" t="s">
        <v>577</v>
      </c>
    </row>
    <row r="76" ht="42" customHeight="1" spans="1:10">
      <c r="A76" s="137" t="s">
        <v>577</v>
      </c>
      <c r="B76" s="20" t="s">
        <v>577</v>
      </c>
      <c r="C76" s="20" t="s">
        <v>680</v>
      </c>
      <c r="D76" s="20" t="s">
        <v>681</v>
      </c>
      <c r="E76" s="29" t="s">
        <v>682</v>
      </c>
      <c r="F76" s="20" t="s">
        <v>683</v>
      </c>
      <c r="G76" s="29" t="s">
        <v>684</v>
      </c>
      <c r="H76" s="20" t="s">
        <v>685</v>
      </c>
      <c r="I76" s="20" t="s">
        <v>674</v>
      </c>
      <c r="J76" s="29" t="s">
        <v>577</v>
      </c>
    </row>
    <row r="77" ht="42" customHeight="1" spans="1:10">
      <c r="A77" s="137" t="s">
        <v>548</v>
      </c>
      <c r="B77" s="20" t="s">
        <v>548</v>
      </c>
      <c r="C77" s="20" t="s">
        <v>668</v>
      </c>
      <c r="D77" s="20" t="s">
        <v>669</v>
      </c>
      <c r="E77" s="29" t="s">
        <v>670</v>
      </c>
      <c r="F77" s="20" t="s">
        <v>671</v>
      </c>
      <c r="G77" s="29" t="s">
        <v>725</v>
      </c>
      <c r="H77" s="20" t="s">
        <v>673</v>
      </c>
      <c r="I77" s="20" t="s">
        <v>674</v>
      </c>
      <c r="J77" s="29" t="s">
        <v>548</v>
      </c>
    </row>
    <row r="78" ht="42" customHeight="1" spans="1:10">
      <c r="A78" s="137" t="s">
        <v>548</v>
      </c>
      <c r="B78" s="20" t="s">
        <v>548</v>
      </c>
      <c r="C78" s="20" t="s">
        <v>675</v>
      </c>
      <c r="D78" s="20" t="s">
        <v>676</v>
      </c>
      <c r="E78" s="29" t="s">
        <v>677</v>
      </c>
      <c r="F78" s="20" t="s">
        <v>671</v>
      </c>
      <c r="G78" s="29" t="s">
        <v>678</v>
      </c>
      <c r="H78" s="20"/>
      <c r="I78" s="20" t="s">
        <v>679</v>
      </c>
      <c r="J78" s="29" t="s">
        <v>548</v>
      </c>
    </row>
    <row r="79" ht="42" customHeight="1" spans="1:10">
      <c r="A79" s="137" t="s">
        <v>548</v>
      </c>
      <c r="B79" s="20" t="s">
        <v>548</v>
      </c>
      <c r="C79" s="20" t="s">
        <v>680</v>
      </c>
      <c r="D79" s="20" t="s">
        <v>681</v>
      </c>
      <c r="E79" s="29" t="s">
        <v>682</v>
      </c>
      <c r="F79" s="20" t="s">
        <v>683</v>
      </c>
      <c r="G79" s="29" t="s">
        <v>684</v>
      </c>
      <c r="H79" s="20" t="s">
        <v>685</v>
      </c>
      <c r="I79" s="20" t="s">
        <v>674</v>
      </c>
      <c r="J79" s="29" t="s">
        <v>548</v>
      </c>
    </row>
    <row r="80" ht="42" customHeight="1" spans="1:10">
      <c r="A80" s="137" t="s">
        <v>605</v>
      </c>
      <c r="B80" s="20" t="s">
        <v>605</v>
      </c>
      <c r="C80" s="20" t="s">
        <v>668</v>
      </c>
      <c r="D80" s="20" t="s">
        <v>669</v>
      </c>
      <c r="E80" s="29" t="s">
        <v>670</v>
      </c>
      <c r="F80" s="20" t="s">
        <v>671</v>
      </c>
      <c r="G80" s="29" t="s">
        <v>726</v>
      </c>
      <c r="H80" s="20" t="s">
        <v>673</v>
      </c>
      <c r="I80" s="20" t="s">
        <v>674</v>
      </c>
      <c r="J80" s="29" t="s">
        <v>605</v>
      </c>
    </row>
    <row r="81" ht="42" customHeight="1" spans="1:10">
      <c r="A81" s="137" t="s">
        <v>605</v>
      </c>
      <c r="B81" s="20" t="s">
        <v>605</v>
      </c>
      <c r="C81" s="20" t="s">
        <v>675</v>
      </c>
      <c r="D81" s="20" t="s">
        <v>676</v>
      </c>
      <c r="E81" s="29" t="s">
        <v>677</v>
      </c>
      <c r="F81" s="20" t="s">
        <v>671</v>
      </c>
      <c r="G81" s="29" t="s">
        <v>678</v>
      </c>
      <c r="H81" s="20"/>
      <c r="I81" s="20" t="s">
        <v>679</v>
      </c>
      <c r="J81" s="29" t="s">
        <v>605</v>
      </c>
    </row>
    <row r="82" ht="42" customHeight="1" spans="1:10">
      <c r="A82" s="137" t="s">
        <v>605</v>
      </c>
      <c r="B82" s="20" t="s">
        <v>605</v>
      </c>
      <c r="C82" s="20" t="s">
        <v>680</v>
      </c>
      <c r="D82" s="20" t="s">
        <v>681</v>
      </c>
      <c r="E82" s="29" t="s">
        <v>682</v>
      </c>
      <c r="F82" s="20" t="s">
        <v>683</v>
      </c>
      <c r="G82" s="29" t="s">
        <v>684</v>
      </c>
      <c r="H82" s="20" t="s">
        <v>685</v>
      </c>
      <c r="I82" s="20" t="s">
        <v>674</v>
      </c>
      <c r="J82" s="29" t="s">
        <v>605</v>
      </c>
    </row>
    <row r="83" ht="42" customHeight="1" spans="1:10">
      <c r="A83" s="137" t="s">
        <v>542</v>
      </c>
      <c r="B83" s="20" t="s">
        <v>542</v>
      </c>
      <c r="C83" s="20" t="s">
        <v>668</v>
      </c>
      <c r="D83" s="20" t="s">
        <v>669</v>
      </c>
      <c r="E83" s="29" t="s">
        <v>670</v>
      </c>
      <c r="F83" s="20" t="s">
        <v>671</v>
      </c>
      <c r="G83" s="29" t="s">
        <v>698</v>
      </c>
      <c r="H83" s="20" t="s">
        <v>673</v>
      </c>
      <c r="I83" s="20" t="s">
        <v>674</v>
      </c>
      <c r="J83" s="29" t="s">
        <v>542</v>
      </c>
    </row>
    <row r="84" ht="42" customHeight="1" spans="1:10">
      <c r="A84" s="137" t="s">
        <v>542</v>
      </c>
      <c r="B84" s="20" t="s">
        <v>542</v>
      </c>
      <c r="C84" s="20" t="s">
        <v>675</v>
      </c>
      <c r="D84" s="20" t="s">
        <v>676</v>
      </c>
      <c r="E84" s="29" t="s">
        <v>677</v>
      </c>
      <c r="F84" s="20" t="s">
        <v>671</v>
      </c>
      <c r="G84" s="29" t="s">
        <v>678</v>
      </c>
      <c r="H84" s="20"/>
      <c r="I84" s="20" t="s">
        <v>679</v>
      </c>
      <c r="J84" s="29" t="s">
        <v>542</v>
      </c>
    </row>
    <row r="85" ht="42" customHeight="1" spans="1:10">
      <c r="A85" s="137" t="s">
        <v>542</v>
      </c>
      <c r="B85" s="20" t="s">
        <v>542</v>
      </c>
      <c r="C85" s="20" t="s">
        <v>680</v>
      </c>
      <c r="D85" s="20" t="s">
        <v>681</v>
      </c>
      <c r="E85" s="29" t="s">
        <v>682</v>
      </c>
      <c r="F85" s="20" t="s">
        <v>683</v>
      </c>
      <c r="G85" s="29" t="s">
        <v>684</v>
      </c>
      <c r="H85" s="20" t="s">
        <v>685</v>
      </c>
      <c r="I85" s="20" t="s">
        <v>674</v>
      </c>
      <c r="J85" s="29" t="s">
        <v>542</v>
      </c>
    </row>
    <row r="86" ht="42" customHeight="1" spans="1:10">
      <c r="A86" s="137" t="s">
        <v>530</v>
      </c>
      <c r="B86" s="20" t="s">
        <v>530</v>
      </c>
      <c r="C86" s="20" t="s">
        <v>668</v>
      </c>
      <c r="D86" s="20" t="s">
        <v>669</v>
      </c>
      <c r="E86" s="29" t="s">
        <v>670</v>
      </c>
      <c r="F86" s="20" t="s">
        <v>671</v>
      </c>
      <c r="G86" s="29" t="s">
        <v>727</v>
      </c>
      <c r="H86" s="20" t="s">
        <v>673</v>
      </c>
      <c r="I86" s="20" t="s">
        <v>674</v>
      </c>
      <c r="J86" s="29" t="s">
        <v>530</v>
      </c>
    </row>
    <row r="87" ht="42" customHeight="1" spans="1:10">
      <c r="A87" s="137" t="s">
        <v>530</v>
      </c>
      <c r="B87" s="20" t="s">
        <v>530</v>
      </c>
      <c r="C87" s="20" t="s">
        <v>675</v>
      </c>
      <c r="D87" s="20" t="s">
        <v>676</v>
      </c>
      <c r="E87" s="29" t="s">
        <v>677</v>
      </c>
      <c r="F87" s="20" t="s">
        <v>671</v>
      </c>
      <c r="G87" s="29" t="s">
        <v>678</v>
      </c>
      <c r="H87" s="20"/>
      <c r="I87" s="20" t="s">
        <v>679</v>
      </c>
      <c r="J87" s="29" t="s">
        <v>530</v>
      </c>
    </row>
    <row r="88" ht="42" customHeight="1" spans="1:10">
      <c r="A88" s="137" t="s">
        <v>530</v>
      </c>
      <c r="B88" s="20" t="s">
        <v>530</v>
      </c>
      <c r="C88" s="20" t="s">
        <v>680</v>
      </c>
      <c r="D88" s="20" t="s">
        <v>681</v>
      </c>
      <c r="E88" s="29" t="s">
        <v>682</v>
      </c>
      <c r="F88" s="20" t="s">
        <v>683</v>
      </c>
      <c r="G88" s="29" t="s">
        <v>684</v>
      </c>
      <c r="H88" s="20" t="s">
        <v>685</v>
      </c>
      <c r="I88" s="20" t="s">
        <v>674</v>
      </c>
      <c r="J88" s="29" t="s">
        <v>530</v>
      </c>
    </row>
    <row r="89" ht="42" customHeight="1" spans="1:10">
      <c r="A89" s="137" t="s">
        <v>518</v>
      </c>
      <c r="B89" s="20" t="s">
        <v>728</v>
      </c>
      <c r="C89" s="20" t="s">
        <v>668</v>
      </c>
      <c r="D89" s="20" t="s">
        <v>669</v>
      </c>
      <c r="E89" s="29" t="s">
        <v>728</v>
      </c>
      <c r="F89" s="20" t="s">
        <v>671</v>
      </c>
      <c r="G89" s="29" t="s">
        <v>703</v>
      </c>
      <c r="H89" s="20" t="s">
        <v>673</v>
      </c>
      <c r="I89" s="20" t="s">
        <v>674</v>
      </c>
      <c r="J89" s="29" t="s">
        <v>728</v>
      </c>
    </row>
    <row r="90" ht="42" customHeight="1" spans="1:10">
      <c r="A90" s="137" t="s">
        <v>518</v>
      </c>
      <c r="B90" s="20" t="s">
        <v>728</v>
      </c>
      <c r="C90" s="20" t="s">
        <v>675</v>
      </c>
      <c r="D90" s="20" t="s">
        <v>676</v>
      </c>
      <c r="E90" s="29" t="s">
        <v>728</v>
      </c>
      <c r="F90" s="20" t="s">
        <v>671</v>
      </c>
      <c r="G90" s="29" t="s">
        <v>684</v>
      </c>
      <c r="H90" s="20" t="s">
        <v>685</v>
      </c>
      <c r="I90" s="20" t="s">
        <v>679</v>
      </c>
      <c r="J90" s="29" t="s">
        <v>728</v>
      </c>
    </row>
    <row r="91" ht="42" customHeight="1" spans="1:10">
      <c r="A91" s="137" t="s">
        <v>518</v>
      </c>
      <c r="B91" s="20" t="s">
        <v>728</v>
      </c>
      <c r="C91" s="20" t="s">
        <v>680</v>
      </c>
      <c r="D91" s="20" t="s">
        <v>681</v>
      </c>
      <c r="E91" s="29" t="s">
        <v>681</v>
      </c>
      <c r="F91" s="20" t="s">
        <v>671</v>
      </c>
      <c r="G91" s="29" t="s">
        <v>697</v>
      </c>
      <c r="H91" s="20" t="s">
        <v>685</v>
      </c>
      <c r="I91" s="20" t="s">
        <v>679</v>
      </c>
      <c r="J91" s="29" t="s">
        <v>728</v>
      </c>
    </row>
    <row r="92" ht="42" customHeight="1" spans="1:10">
      <c r="A92" s="137" t="s">
        <v>623</v>
      </c>
      <c r="B92" s="20" t="s">
        <v>623</v>
      </c>
      <c r="C92" s="20" t="s">
        <v>668</v>
      </c>
      <c r="D92" s="20" t="s">
        <v>669</v>
      </c>
      <c r="E92" s="29" t="s">
        <v>670</v>
      </c>
      <c r="F92" s="20" t="s">
        <v>671</v>
      </c>
      <c r="G92" s="29" t="s">
        <v>729</v>
      </c>
      <c r="H92" s="20" t="s">
        <v>673</v>
      </c>
      <c r="I92" s="20" t="s">
        <v>674</v>
      </c>
      <c r="J92" s="29" t="s">
        <v>623</v>
      </c>
    </row>
    <row r="93" ht="42" customHeight="1" spans="1:10">
      <c r="A93" s="137" t="s">
        <v>623</v>
      </c>
      <c r="B93" s="20" t="s">
        <v>623</v>
      </c>
      <c r="C93" s="20" t="s">
        <v>675</v>
      </c>
      <c r="D93" s="20" t="s">
        <v>676</v>
      </c>
      <c r="E93" s="29" t="s">
        <v>677</v>
      </c>
      <c r="F93" s="20" t="s">
        <v>671</v>
      </c>
      <c r="G93" s="29" t="s">
        <v>678</v>
      </c>
      <c r="H93" s="20"/>
      <c r="I93" s="20" t="s">
        <v>679</v>
      </c>
      <c r="J93" s="29" t="s">
        <v>623</v>
      </c>
    </row>
    <row r="94" ht="42" customHeight="1" spans="1:10">
      <c r="A94" s="137" t="s">
        <v>623</v>
      </c>
      <c r="B94" s="20" t="s">
        <v>623</v>
      </c>
      <c r="C94" s="20" t="s">
        <v>680</v>
      </c>
      <c r="D94" s="20" t="s">
        <v>681</v>
      </c>
      <c r="E94" s="29" t="s">
        <v>682</v>
      </c>
      <c r="F94" s="20" t="s">
        <v>683</v>
      </c>
      <c r="G94" s="29" t="s">
        <v>684</v>
      </c>
      <c r="H94" s="20" t="s">
        <v>685</v>
      </c>
      <c r="I94" s="20" t="s">
        <v>674</v>
      </c>
      <c r="J94" s="29" t="s">
        <v>623</v>
      </c>
    </row>
    <row r="95" ht="42" customHeight="1" spans="1:10">
      <c r="A95" s="137" t="s">
        <v>621</v>
      </c>
      <c r="B95" s="20" t="s">
        <v>621</v>
      </c>
      <c r="C95" s="20" t="s">
        <v>668</v>
      </c>
      <c r="D95" s="20" t="s">
        <v>669</v>
      </c>
      <c r="E95" s="29" t="s">
        <v>670</v>
      </c>
      <c r="F95" s="20" t="s">
        <v>671</v>
      </c>
      <c r="G95" s="29" t="s">
        <v>730</v>
      </c>
      <c r="H95" s="20" t="s">
        <v>673</v>
      </c>
      <c r="I95" s="20" t="s">
        <v>674</v>
      </c>
      <c r="J95" s="29" t="s">
        <v>621</v>
      </c>
    </row>
    <row r="96" ht="42" customHeight="1" spans="1:10">
      <c r="A96" s="137" t="s">
        <v>621</v>
      </c>
      <c r="B96" s="20" t="s">
        <v>621</v>
      </c>
      <c r="C96" s="20" t="s">
        <v>675</v>
      </c>
      <c r="D96" s="20" t="s">
        <v>676</v>
      </c>
      <c r="E96" s="29" t="s">
        <v>677</v>
      </c>
      <c r="F96" s="20" t="s">
        <v>671</v>
      </c>
      <c r="G96" s="29" t="s">
        <v>678</v>
      </c>
      <c r="H96" s="20"/>
      <c r="I96" s="20" t="s">
        <v>679</v>
      </c>
      <c r="J96" s="29" t="s">
        <v>621</v>
      </c>
    </row>
    <row r="97" ht="42" customHeight="1" spans="1:10">
      <c r="A97" s="137" t="s">
        <v>621</v>
      </c>
      <c r="B97" s="20" t="s">
        <v>621</v>
      </c>
      <c r="C97" s="20" t="s">
        <v>680</v>
      </c>
      <c r="D97" s="20" t="s">
        <v>681</v>
      </c>
      <c r="E97" s="29" t="s">
        <v>682</v>
      </c>
      <c r="F97" s="20" t="s">
        <v>683</v>
      </c>
      <c r="G97" s="29" t="s">
        <v>684</v>
      </c>
      <c r="H97" s="20" t="s">
        <v>685</v>
      </c>
      <c r="I97" s="20" t="s">
        <v>674</v>
      </c>
      <c r="J97" s="29" t="s">
        <v>621</v>
      </c>
    </row>
    <row r="98" ht="42" customHeight="1" spans="1:10">
      <c r="A98" s="137" t="s">
        <v>544</v>
      </c>
      <c r="B98" s="20" t="s">
        <v>544</v>
      </c>
      <c r="C98" s="20" t="s">
        <v>668</v>
      </c>
      <c r="D98" s="20" t="s">
        <v>669</v>
      </c>
      <c r="E98" s="29" t="s">
        <v>670</v>
      </c>
      <c r="F98" s="20" t="s">
        <v>671</v>
      </c>
      <c r="G98" s="29" t="s">
        <v>731</v>
      </c>
      <c r="H98" s="20" t="s">
        <v>673</v>
      </c>
      <c r="I98" s="20" t="s">
        <v>674</v>
      </c>
      <c r="J98" s="29" t="s">
        <v>544</v>
      </c>
    </row>
    <row r="99" ht="42" customHeight="1" spans="1:10">
      <c r="A99" s="137" t="s">
        <v>544</v>
      </c>
      <c r="B99" s="20" t="s">
        <v>544</v>
      </c>
      <c r="C99" s="20" t="s">
        <v>675</v>
      </c>
      <c r="D99" s="20" t="s">
        <v>676</v>
      </c>
      <c r="E99" s="29" t="s">
        <v>677</v>
      </c>
      <c r="F99" s="20" t="s">
        <v>671</v>
      </c>
      <c r="G99" s="29" t="s">
        <v>678</v>
      </c>
      <c r="H99" s="20"/>
      <c r="I99" s="20" t="s">
        <v>679</v>
      </c>
      <c r="J99" s="29" t="s">
        <v>544</v>
      </c>
    </row>
    <row r="100" ht="42" customHeight="1" spans="1:10">
      <c r="A100" s="137" t="s">
        <v>544</v>
      </c>
      <c r="B100" s="20" t="s">
        <v>544</v>
      </c>
      <c r="C100" s="20" t="s">
        <v>680</v>
      </c>
      <c r="D100" s="20" t="s">
        <v>681</v>
      </c>
      <c r="E100" s="29" t="s">
        <v>682</v>
      </c>
      <c r="F100" s="20" t="s">
        <v>683</v>
      </c>
      <c r="G100" s="29" t="s">
        <v>684</v>
      </c>
      <c r="H100" s="20" t="s">
        <v>685</v>
      </c>
      <c r="I100" s="20" t="s">
        <v>674</v>
      </c>
      <c r="J100" s="29" t="s">
        <v>544</v>
      </c>
    </row>
    <row r="101" ht="42" customHeight="1" spans="1:10">
      <c r="A101" s="137" t="s">
        <v>609</v>
      </c>
      <c r="B101" s="20" t="s">
        <v>609</v>
      </c>
      <c r="C101" s="20" t="s">
        <v>668</v>
      </c>
      <c r="D101" s="20" t="s">
        <v>669</v>
      </c>
      <c r="E101" s="29" t="s">
        <v>670</v>
      </c>
      <c r="F101" s="20" t="s">
        <v>671</v>
      </c>
      <c r="G101" s="29" t="s">
        <v>732</v>
      </c>
      <c r="H101" s="20" t="s">
        <v>673</v>
      </c>
      <c r="I101" s="20" t="s">
        <v>674</v>
      </c>
      <c r="J101" s="29" t="s">
        <v>609</v>
      </c>
    </row>
    <row r="102" ht="42" customHeight="1" spans="1:10">
      <c r="A102" s="137" t="s">
        <v>609</v>
      </c>
      <c r="B102" s="20" t="s">
        <v>609</v>
      </c>
      <c r="C102" s="20" t="s">
        <v>675</v>
      </c>
      <c r="D102" s="20" t="s">
        <v>676</v>
      </c>
      <c r="E102" s="29" t="s">
        <v>677</v>
      </c>
      <c r="F102" s="20" t="s">
        <v>671</v>
      </c>
      <c r="G102" s="29" t="s">
        <v>678</v>
      </c>
      <c r="H102" s="20"/>
      <c r="I102" s="20" t="s">
        <v>679</v>
      </c>
      <c r="J102" s="29" t="s">
        <v>609</v>
      </c>
    </row>
    <row r="103" ht="42" customHeight="1" spans="1:10">
      <c r="A103" s="137" t="s">
        <v>609</v>
      </c>
      <c r="B103" s="20" t="s">
        <v>609</v>
      </c>
      <c r="C103" s="20" t="s">
        <v>680</v>
      </c>
      <c r="D103" s="20" t="s">
        <v>681</v>
      </c>
      <c r="E103" s="29" t="s">
        <v>682</v>
      </c>
      <c r="F103" s="20" t="s">
        <v>683</v>
      </c>
      <c r="G103" s="29" t="s">
        <v>684</v>
      </c>
      <c r="H103" s="20" t="s">
        <v>685</v>
      </c>
      <c r="I103" s="20" t="s">
        <v>674</v>
      </c>
      <c r="J103" s="29" t="s">
        <v>609</v>
      </c>
    </row>
    <row r="104" ht="42" customHeight="1" spans="1:10">
      <c r="A104" s="137" t="s">
        <v>560</v>
      </c>
      <c r="B104" s="20" t="s">
        <v>560</v>
      </c>
      <c r="C104" s="20" t="s">
        <v>668</v>
      </c>
      <c r="D104" s="20" t="s">
        <v>669</v>
      </c>
      <c r="E104" s="29" t="s">
        <v>670</v>
      </c>
      <c r="F104" s="20" t="s">
        <v>671</v>
      </c>
      <c r="G104" s="29" t="s">
        <v>733</v>
      </c>
      <c r="H104" s="20" t="s">
        <v>673</v>
      </c>
      <c r="I104" s="20" t="s">
        <v>674</v>
      </c>
      <c r="J104" s="29" t="s">
        <v>560</v>
      </c>
    </row>
    <row r="105" ht="42" customHeight="1" spans="1:10">
      <c r="A105" s="137" t="s">
        <v>560</v>
      </c>
      <c r="B105" s="20" t="s">
        <v>560</v>
      </c>
      <c r="C105" s="20" t="s">
        <v>675</v>
      </c>
      <c r="D105" s="20" t="s">
        <v>676</v>
      </c>
      <c r="E105" s="29" t="s">
        <v>677</v>
      </c>
      <c r="F105" s="20" t="s">
        <v>671</v>
      </c>
      <c r="G105" s="29" t="s">
        <v>678</v>
      </c>
      <c r="H105" s="20"/>
      <c r="I105" s="20" t="s">
        <v>679</v>
      </c>
      <c r="J105" s="29" t="s">
        <v>560</v>
      </c>
    </row>
    <row r="106" ht="42" customHeight="1" spans="1:10">
      <c r="A106" s="137" t="s">
        <v>560</v>
      </c>
      <c r="B106" s="20" t="s">
        <v>560</v>
      </c>
      <c r="C106" s="20" t="s">
        <v>680</v>
      </c>
      <c r="D106" s="20" t="s">
        <v>681</v>
      </c>
      <c r="E106" s="29" t="s">
        <v>682</v>
      </c>
      <c r="F106" s="20" t="s">
        <v>683</v>
      </c>
      <c r="G106" s="29" t="s">
        <v>684</v>
      </c>
      <c r="H106" s="20" t="s">
        <v>685</v>
      </c>
      <c r="I106" s="20" t="s">
        <v>674</v>
      </c>
      <c r="J106" s="29" t="s">
        <v>560</v>
      </c>
    </row>
    <row r="107" ht="42" customHeight="1" spans="1:10">
      <c r="A107" s="137" t="s">
        <v>601</v>
      </c>
      <c r="B107" s="20" t="s">
        <v>601</v>
      </c>
      <c r="C107" s="20" t="s">
        <v>668</v>
      </c>
      <c r="D107" s="20" t="s">
        <v>669</v>
      </c>
      <c r="E107" s="29" t="s">
        <v>670</v>
      </c>
      <c r="F107" s="20" t="s">
        <v>671</v>
      </c>
      <c r="G107" s="29" t="s">
        <v>734</v>
      </c>
      <c r="H107" s="20" t="s">
        <v>673</v>
      </c>
      <c r="I107" s="20" t="s">
        <v>674</v>
      </c>
      <c r="J107" s="29" t="s">
        <v>601</v>
      </c>
    </row>
    <row r="108" ht="42" customHeight="1" spans="1:10">
      <c r="A108" s="137" t="s">
        <v>601</v>
      </c>
      <c r="B108" s="20" t="s">
        <v>601</v>
      </c>
      <c r="C108" s="20" t="s">
        <v>675</v>
      </c>
      <c r="D108" s="20" t="s">
        <v>676</v>
      </c>
      <c r="E108" s="29" t="s">
        <v>677</v>
      </c>
      <c r="F108" s="20" t="s">
        <v>671</v>
      </c>
      <c r="G108" s="29" t="s">
        <v>678</v>
      </c>
      <c r="H108" s="20"/>
      <c r="I108" s="20" t="s">
        <v>679</v>
      </c>
      <c r="J108" s="29" t="s">
        <v>601</v>
      </c>
    </row>
    <row r="109" ht="42" customHeight="1" spans="1:10">
      <c r="A109" s="137" t="s">
        <v>601</v>
      </c>
      <c r="B109" s="20" t="s">
        <v>601</v>
      </c>
      <c r="C109" s="20" t="s">
        <v>680</v>
      </c>
      <c r="D109" s="20" t="s">
        <v>681</v>
      </c>
      <c r="E109" s="29" t="s">
        <v>682</v>
      </c>
      <c r="F109" s="20" t="s">
        <v>683</v>
      </c>
      <c r="G109" s="29" t="s">
        <v>684</v>
      </c>
      <c r="H109" s="20" t="s">
        <v>685</v>
      </c>
      <c r="I109" s="20" t="s">
        <v>674</v>
      </c>
      <c r="J109" s="29" t="s">
        <v>601</v>
      </c>
    </row>
    <row r="110" ht="42" customHeight="1" spans="1:10">
      <c r="A110" s="137" t="s">
        <v>534</v>
      </c>
      <c r="B110" s="20" t="s">
        <v>534</v>
      </c>
      <c r="C110" s="20" t="s">
        <v>668</v>
      </c>
      <c r="D110" s="20" t="s">
        <v>669</v>
      </c>
      <c r="E110" s="29" t="s">
        <v>670</v>
      </c>
      <c r="F110" s="20" t="s">
        <v>671</v>
      </c>
      <c r="G110" s="29" t="s">
        <v>735</v>
      </c>
      <c r="H110" s="20" t="s">
        <v>673</v>
      </c>
      <c r="I110" s="20" t="s">
        <v>674</v>
      </c>
      <c r="J110" s="29" t="s">
        <v>534</v>
      </c>
    </row>
    <row r="111" ht="42" customHeight="1" spans="1:10">
      <c r="A111" s="137" t="s">
        <v>534</v>
      </c>
      <c r="B111" s="20" t="s">
        <v>534</v>
      </c>
      <c r="C111" s="20" t="s">
        <v>675</v>
      </c>
      <c r="D111" s="20" t="s">
        <v>676</v>
      </c>
      <c r="E111" s="29" t="s">
        <v>677</v>
      </c>
      <c r="F111" s="20" t="s">
        <v>671</v>
      </c>
      <c r="G111" s="29" t="s">
        <v>678</v>
      </c>
      <c r="H111" s="20"/>
      <c r="I111" s="20" t="s">
        <v>679</v>
      </c>
      <c r="J111" s="29" t="s">
        <v>534</v>
      </c>
    </row>
    <row r="112" ht="42" customHeight="1" spans="1:10">
      <c r="A112" s="137" t="s">
        <v>534</v>
      </c>
      <c r="B112" s="20" t="s">
        <v>534</v>
      </c>
      <c r="C112" s="20" t="s">
        <v>680</v>
      </c>
      <c r="D112" s="20" t="s">
        <v>681</v>
      </c>
      <c r="E112" s="29" t="s">
        <v>682</v>
      </c>
      <c r="F112" s="20" t="s">
        <v>683</v>
      </c>
      <c r="G112" s="29" t="s">
        <v>684</v>
      </c>
      <c r="H112" s="20" t="s">
        <v>685</v>
      </c>
      <c r="I112" s="20" t="s">
        <v>674</v>
      </c>
      <c r="J112" s="29" t="s">
        <v>534</v>
      </c>
    </row>
    <row r="113" ht="42" customHeight="1" spans="1:10">
      <c r="A113" s="137" t="s">
        <v>563</v>
      </c>
      <c r="B113" s="20" t="s">
        <v>563</v>
      </c>
      <c r="C113" s="20" t="s">
        <v>668</v>
      </c>
      <c r="D113" s="20" t="s">
        <v>669</v>
      </c>
      <c r="E113" s="29" t="s">
        <v>670</v>
      </c>
      <c r="F113" s="20" t="s">
        <v>671</v>
      </c>
      <c r="G113" s="29" t="s">
        <v>736</v>
      </c>
      <c r="H113" s="20" t="s">
        <v>673</v>
      </c>
      <c r="I113" s="20" t="s">
        <v>674</v>
      </c>
      <c r="J113" s="29" t="s">
        <v>563</v>
      </c>
    </row>
    <row r="114" ht="42" customHeight="1" spans="1:10">
      <c r="A114" s="137" t="s">
        <v>563</v>
      </c>
      <c r="B114" s="20" t="s">
        <v>563</v>
      </c>
      <c r="C114" s="20" t="s">
        <v>675</v>
      </c>
      <c r="D114" s="20" t="s">
        <v>676</v>
      </c>
      <c r="E114" s="29" t="s">
        <v>677</v>
      </c>
      <c r="F114" s="20" t="s">
        <v>671</v>
      </c>
      <c r="G114" s="29" t="s">
        <v>678</v>
      </c>
      <c r="H114" s="20"/>
      <c r="I114" s="20" t="s">
        <v>679</v>
      </c>
      <c r="J114" s="29" t="s">
        <v>563</v>
      </c>
    </row>
    <row r="115" ht="42" customHeight="1" spans="1:10">
      <c r="A115" s="137" t="s">
        <v>563</v>
      </c>
      <c r="B115" s="20" t="s">
        <v>563</v>
      </c>
      <c r="C115" s="20" t="s">
        <v>680</v>
      </c>
      <c r="D115" s="20" t="s">
        <v>681</v>
      </c>
      <c r="E115" s="29" t="s">
        <v>682</v>
      </c>
      <c r="F115" s="20" t="s">
        <v>683</v>
      </c>
      <c r="G115" s="29" t="s">
        <v>684</v>
      </c>
      <c r="H115" s="20" t="s">
        <v>685</v>
      </c>
      <c r="I115" s="20" t="s">
        <v>674</v>
      </c>
      <c r="J115" s="29" t="s">
        <v>563</v>
      </c>
    </row>
    <row r="116" ht="42" customHeight="1" spans="1:10">
      <c r="A116" s="137" t="s">
        <v>461</v>
      </c>
      <c r="B116" s="20" t="s">
        <v>461</v>
      </c>
      <c r="C116" s="20" t="s">
        <v>668</v>
      </c>
      <c r="D116" s="20" t="s">
        <v>669</v>
      </c>
      <c r="E116" s="29" t="s">
        <v>670</v>
      </c>
      <c r="F116" s="20" t="s">
        <v>671</v>
      </c>
      <c r="G116" s="29" t="s">
        <v>737</v>
      </c>
      <c r="H116" s="20" t="s">
        <v>673</v>
      </c>
      <c r="I116" s="20" t="s">
        <v>674</v>
      </c>
      <c r="J116" s="29" t="s">
        <v>461</v>
      </c>
    </row>
    <row r="117" ht="42" customHeight="1" spans="1:10">
      <c r="A117" s="137" t="s">
        <v>461</v>
      </c>
      <c r="B117" s="20" t="s">
        <v>461</v>
      </c>
      <c r="C117" s="20" t="s">
        <v>675</v>
      </c>
      <c r="D117" s="20" t="s">
        <v>676</v>
      </c>
      <c r="E117" s="29" t="s">
        <v>677</v>
      </c>
      <c r="F117" s="20" t="s">
        <v>671</v>
      </c>
      <c r="G117" s="29" t="s">
        <v>678</v>
      </c>
      <c r="H117" s="20"/>
      <c r="I117" s="20" t="s">
        <v>679</v>
      </c>
      <c r="J117" s="29" t="s">
        <v>461</v>
      </c>
    </row>
    <row r="118" ht="42" customHeight="1" spans="1:10">
      <c r="A118" s="137" t="s">
        <v>461</v>
      </c>
      <c r="B118" s="20" t="s">
        <v>461</v>
      </c>
      <c r="C118" s="20" t="s">
        <v>680</v>
      </c>
      <c r="D118" s="20" t="s">
        <v>681</v>
      </c>
      <c r="E118" s="29" t="s">
        <v>682</v>
      </c>
      <c r="F118" s="20" t="s">
        <v>683</v>
      </c>
      <c r="G118" s="29" t="s">
        <v>684</v>
      </c>
      <c r="H118" s="20" t="s">
        <v>673</v>
      </c>
      <c r="I118" s="20" t="s">
        <v>674</v>
      </c>
      <c r="J118" s="29" t="s">
        <v>461</v>
      </c>
    </row>
    <row r="119" ht="42" customHeight="1" spans="1:10">
      <c r="A119" s="137" t="s">
        <v>599</v>
      </c>
      <c r="B119" s="20" t="s">
        <v>599</v>
      </c>
      <c r="C119" s="20" t="s">
        <v>668</v>
      </c>
      <c r="D119" s="20" t="s">
        <v>669</v>
      </c>
      <c r="E119" s="29" t="s">
        <v>670</v>
      </c>
      <c r="F119" s="20" t="s">
        <v>671</v>
      </c>
      <c r="G119" s="29" t="s">
        <v>738</v>
      </c>
      <c r="H119" s="20" t="s">
        <v>673</v>
      </c>
      <c r="I119" s="20" t="s">
        <v>674</v>
      </c>
      <c r="J119" s="29" t="s">
        <v>599</v>
      </c>
    </row>
    <row r="120" ht="42" customHeight="1" spans="1:10">
      <c r="A120" s="137" t="s">
        <v>599</v>
      </c>
      <c r="B120" s="20" t="s">
        <v>599</v>
      </c>
      <c r="C120" s="20" t="s">
        <v>675</v>
      </c>
      <c r="D120" s="20" t="s">
        <v>676</v>
      </c>
      <c r="E120" s="29" t="s">
        <v>677</v>
      </c>
      <c r="F120" s="20" t="s">
        <v>671</v>
      </c>
      <c r="G120" s="29" t="s">
        <v>678</v>
      </c>
      <c r="H120" s="20"/>
      <c r="I120" s="20" t="s">
        <v>679</v>
      </c>
      <c r="J120" s="29" t="s">
        <v>599</v>
      </c>
    </row>
    <row r="121" ht="42" customHeight="1" spans="1:10">
      <c r="A121" s="137" t="s">
        <v>599</v>
      </c>
      <c r="B121" s="20" t="s">
        <v>599</v>
      </c>
      <c r="C121" s="20" t="s">
        <v>680</v>
      </c>
      <c r="D121" s="20" t="s">
        <v>681</v>
      </c>
      <c r="E121" s="29" t="s">
        <v>682</v>
      </c>
      <c r="F121" s="20" t="s">
        <v>683</v>
      </c>
      <c r="G121" s="29" t="s">
        <v>684</v>
      </c>
      <c r="H121" s="20" t="s">
        <v>685</v>
      </c>
      <c r="I121" s="20" t="s">
        <v>674</v>
      </c>
      <c r="J121" s="29" t="s">
        <v>599</v>
      </c>
    </row>
    <row r="122" ht="42" customHeight="1" spans="1:10">
      <c r="A122" s="137" t="s">
        <v>583</v>
      </c>
      <c r="B122" s="20" t="s">
        <v>583</v>
      </c>
      <c r="C122" s="20" t="s">
        <v>668</v>
      </c>
      <c r="D122" s="20" t="s">
        <v>669</v>
      </c>
      <c r="E122" s="29" t="s">
        <v>670</v>
      </c>
      <c r="F122" s="20" t="s">
        <v>671</v>
      </c>
      <c r="G122" s="29" t="s">
        <v>714</v>
      </c>
      <c r="H122" s="20" t="s">
        <v>673</v>
      </c>
      <c r="I122" s="20" t="s">
        <v>674</v>
      </c>
      <c r="J122" s="29" t="s">
        <v>583</v>
      </c>
    </row>
    <row r="123" ht="42" customHeight="1" spans="1:10">
      <c r="A123" s="137" t="s">
        <v>583</v>
      </c>
      <c r="B123" s="20" t="s">
        <v>583</v>
      </c>
      <c r="C123" s="20" t="s">
        <v>675</v>
      </c>
      <c r="D123" s="20" t="s">
        <v>676</v>
      </c>
      <c r="E123" s="29" t="s">
        <v>677</v>
      </c>
      <c r="F123" s="20" t="s">
        <v>671</v>
      </c>
      <c r="G123" s="29" t="s">
        <v>678</v>
      </c>
      <c r="H123" s="20"/>
      <c r="I123" s="20" t="s">
        <v>679</v>
      </c>
      <c r="J123" s="29" t="s">
        <v>583</v>
      </c>
    </row>
    <row r="124" ht="42" customHeight="1" spans="1:10">
      <c r="A124" s="137" t="s">
        <v>583</v>
      </c>
      <c r="B124" s="20" t="s">
        <v>583</v>
      </c>
      <c r="C124" s="20" t="s">
        <v>680</v>
      </c>
      <c r="D124" s="20" t="s">
        <v>681</v>
      </c>
      <c r="E124" s="29" t="s">
        <v>682</v>
      </c>
      <c r="F124" s="20" t="s">
        <v>683</v>
      </c>
      <c r="G124" s="29" t="s">
        <v>684</v>
      </c>
      <c r="H124" s="20" t="s">
        <v>685</v>
      </c>
      <c r="I124" s="20" t="s">
        <v>674</v>
      </c>
      <c r="J124" s="29" t="s">
        <v>583</v>
      </c>
    </row>
    <row r="125" ht="42" customHeight="1" spans="1:10">
      <c r="A125" s="137" t="s">
        <v>619</v>
      </c>
      <c r="B125" s="20" t="s">
        <v>619</v>
      </c>
      <c r="C125" s="20" t="s">
        <v>668</v>
      </c>
      <c r="D125" s="20" t="s">
        <v>669</v>
      </c>
      <c r="E125" s="29" t="s">
        <v>670</v>
      </c>
      <c r="F125" s="20" t="s">
        <v>671</v>
      </c>
      <c r="G125" s="29" t="s">
        <v>739</v>
      </c>
      <c r="H125" s="20" t="s">
        <v>673</v>
      </c>
      <c r="I125" s="20" t="s">
        <v>674</v>
      </c>
      <c r="J125" s="29" t="s">
        <v>619</v>
      </c>
    </row>
    <row r="126" ht="42" customHeight="1" spans="1:10">
      <c r="A126" s="137" t="s">
        <v>619</v>
      </c>
      <c r="B126" s="20" t="s">
        <v>619</v>
      </c>
      <c r="C126" s="20" t="s">
        <v>675</v>
      </c>
      <c r="D126" s="20" t="s">
        <v>676</v>
      </c>
      <c r="E126" s="29" t="s">
        <v>677</v>
      </c>
      <c r="F126" s="20" t="s">
        <v>671</v>
      </c>
      <c r="G126" s="29" t="s">
        <v>678</v>
      </c>
      <c r="H126" s="20"/>
      <c r="I126" s="20" t="s">
        <v>679</v>
      </c>
      <c r="J126" s="29" t="s">
        <v>619</v>
      </c>
    </row>
    <row r="127" ht="42" customHeight="1" spans="1:10">
      <c r="A127" s="137" t="s">
        <v>619</v>
      </c>
      <c r="B127" s="20" t="s">
        <v>619</v>
      </c>
      <c r="C127" s="20" t="s">
        <v>680</v>
      </c>
      <c r="D127" s="20" t="s">
        <v>681</v>
      </c>
      <c r="E127" s="29" t="s">
        <v>682</v>
      </c>
      <c r="F127" s="20" t="s">
        <v>683</v>
      </c>
      <c r="G127" s="29" t="s">
        <v>684</v>
      </c>
      <c r="H127" s="20" t="s">
        <v>685</v>
      </c>
      <c r="I127" s="20" t="s">
        <v>674</v>
      </c>
      <c r="J127" s="29" t="s">
        <v>619</v>
      </c>
    </row>
    <row r="128" ht="42" customHeight="1" spans="1:10">
      <c r="A128" s="137" t="s">
        <v>587</v>
      </c>
      <c r="B128" s="20" t="s">
        <v>587</v>
      </c>
      <c r="C128" s="20" t="s">
        <v>668</v>
      </c>
      <c r="D128" s="20" t="s">
        <v>669</v>
      </c>
      <c r="E128" s="29" t="s">
        <v>670</v>
      </c>
      <c r="F128" s="20" t="s">
        <v>671</v>
      </c>
      <c r="G128" s="29" t="s">
        <v>740</v>
      </c>
      <c r="H128" s="20" t="s">
        <v>673</v>
      </c>
      <c r="I128" s="20" t="s">
        <v>674</v>
      </c>
      <c r="J128" s="29" t="s">
        <v>587</v>
      </c>
    </row>
    <row r="129" ht="42" customHeight="1" spans="1:10">
      <c r="A129" s="137" t="s">
        <v>587</v>
      </c>
      <c r="B129" s="20" t="s">
        <v>587</v>
      </c>
      <c r="C129" s="20" t="s">
        <v>675</v>
      </c>
      <c r="D129" s="20" t="s">
        <v>676</v>
      </c>
      <c r="E129" s="29" t="s">
        <v>677</v>
      </c>
      <c r="F129" s="20" t="s">
        <v>671</v>
      </c>
      <c r="G129" s="29" t="s">
        <v>678</v>
      </c>
      <c r="H129" s="20"/>
      <c r="I129" s="20" t="s">
        <v>679</v>
      </c>
      <c r="J129" s="29" t="s">
        <v>587</v>
      </c>
    </row>
    <row r="130" ht="42" customHeight="1" spans="1:10">
      <c r="A130" s="137" t="s">
        <v>587</v>
      </c>
      <c r="B130" s="20" t="s">
        <v>587</v>
      </c>
      <c r="C130" s="20" t="s">
        <v>680</v>
      </c>
      <c r="D130" s="20" t="s">
        <v>681</v>
      </c>
      <c r="E130" s="29" t="s">
        <v>682</v>
      </c>
      <c r="F130" s="20" t="s">
        <v>683</v>
      </c>
      <c r="G130" s="29" t="s">
        <v>684</v>
      </c>
      <c r="H130" s="20" t="s">
        <v>685</v>
      </c>
      <c r="I130" s="20" t="s">
        <v>674</v>
      </c>
      <c r="J130" s="29" t="s">
        <v>587</v>
      </c>
    </row>
    <row r="131" ht="42" customHeight="1" spans="1:10">
      <c r="A131" s="137" t="s">
        <v>526</v>
      </c>
      <c r="B131" s="20" t="s">
        <v>526</v>
      </c>
      <c r="C131" s="20" t="s">
        <v>668</v>
      </c>
      <c r="D131" s="20" t="s">
        <v>669</v>
      </c>
      <c r="E131" s="29" t="s">
        <v>670</v>
      </c>
      <c r="F131" s="20" t="s">
        <v>671</v>
      </c>
      <c r="G131" s="29" t="s">
        <v>703</v>
      </c>
      <c r="H131" s="20" t="s">
        <v>673</v>
      </c>
      <c r="I131" s="20" t="s">
        <v>674</v>
      </c>
      <c r="J131" s="29" t="s">
        <v>526</v>
      </c>
    </row>
    <row r="132" ht="42" customHeight="1" spans="1:10">
      <c r="A132" s="137" t="s">
        <v>526</v>
      </c>
      <c r="B132" s="20" t="s">
        <v>526</v>
      </c>
      <c r="C132" s="20" t="s">
        <v>675</v>
      </c>
      <c r="D132" s="20" t="s">
        <v>676</v>
      </c>
      <c r="E132" s="29" t="s">
        <v>677</v>
      </c>
      <c r="F132" s="20" t="s">
        <v>671</v>
      </c>
      <c r="G132" s="29" t="s">
        <v>678</v>
      </c>
      <c r="H132" s="20"/>
      <c r="I132" s="20" t="s">
        <v>679</v>
      </c>
      <c r="J132" s="29" t="s">
        <v>526</v>
      </c>
    </row>
    <row r="133" ht="42" customHeight="1" spans="1:10">
      <c r="A133" s="137" t="s">
        <v>526</v>
      </c>
      <c r="B133" s="20" t="s">
        <v>526</v>
      </c>
      <c r="C133" s="20" t="s">
        <v>680</v>
      </c>
      <c r="D133" s="20" t="s">
        <v>681</v>
      </c>
      <c r="E133" s="29" t="s">
        <v>682</v>
      </c>
      <c r="F133" s="20" t="s">
        <v>683</v>
      </c>
      <c r="G133" s="29" t="s">
        <v>684</v>
      </c>
      <c r="H133" s="20" t="s">
        <v>685</v>
      </c>
      <c r="I133" s="20" t="s">
        <v>674</v>
      </c>
      <c r="J133" s="29" t="s">
        <v>526</v>
      </c>
    </row>
    <row r="134" ht="42" customHeight="1" spans="1:10">
      <c r="A134" s="137" t="s">
        <v>637</v>
      </c>
      <c r="B134" s="20" t="s">
        <v>637</v>
      </c>
      <c r="C134" s="20" t="s">
        <v>668</v>
      </c>
      <c r="D134" s="20" t="s">
        <v>669</v>
      </c>
      <c r="E134" s="29" t="s">
        <v>670</v>
      </c>
      <c r="F134" s="20" t="s">
        <v>671</v>
      </c>
      <c r="G134" s="29" t="s">
        <v>741</v>
      </c>
      <c r="H134" s="20" t="s">
        <v>673</v>
      </c>
      <c r="I134" s="20" t="s">
        <v>674</v>
      </c>
      <c r="J134" s="29" t="s">
        <v>637</v>
      </c>
    </row>
    <row r="135" ht="42" customHeight="1" spans="1:10">
      <c r="A135" s="137" t="s">
        <v>637</v>
      </c>
      <c r="B135" s="20" t="s">
        <v>637</v>
      </c>
      <c r="C135" s="20" t="s">
        <v>675</v>
      </c>
      <c r="D135" s="20" t="s">
        <v>676</v>
      </c>
      <c r="E135" s="29" t="s">
        <v>677</v>
      </c>
      <c r="F135" s="20" t="s">
        <v>671</v>
      </c>
      <c r="G135" s="29" t="s">
        <v>678</v>
      </c>
      <c r="H135" s="20"/>
      <c r="I135" s="20" t="s">
        <v>679</v>
      </c>
      <c r="J135" s="29" t="s">
        <v>637</v>
      </c>
    </row>
    <row r="136" ht="42" customHeight="1" spans="1:10">
      <c r="A136" s="137" t="s">
        <v>637</v>
      </c>
      <c r="B136" s="20" t="s">
        <v>637</v>
      </c>
      <c r="C136" s="20" t="s">
        <v>680</v>
      </c>
      <c r="D136" s="20" t="s">
        <v>681</v>
      </c>
      <c r="E136" s="29" t="s">
        <v>682</v>
      </c>
      <c r="F136" s="20" t="s">
        <v>683</v>
      </c>
      <c r="G136" s="29" t="s">
        <v>684</v>
      </c>
      <c r="H136" s="20" t="s">
        <v>685</v>
      </c>
      <c r="I136" s="20" t="s">
        <v>674</v>
      </c>
      <c r="J136" s="29" t="s">
        <v>637</v>
      </c>
    </row>
    <row r="137" ht="42" customHeight="1" spans="1:10">
      <c r="A137" s="137" t="s">
        <v>522</v>
      </c>
      <c r="B137" s="20" t="s">
        <v>522</v>
      </c>
      <c r="C137" s="20" t="s">
        <v>668</v>
      </c>
      <c r="D137" s="20" t="s">
        <v>669</v>
      </c>
      <c r="E137" s="29" t="s">
        <v>670</v>
      </c>
      <c r="F137" s="20" t="s">
        <v>671</v>
      </c>
      <c r="G137" s="29" t="s">
        <v>742</v>
      </c>
      <c r="H137" s="20" t="s">
        <v>673</v>
      </c>
      <c r="I137" s="20" t="s">
        <v>674</v>
      </c>
      <c r="J137" s="29" t="s">
        <v>522</v>
      </c>
    </row>
    <row r="138" ht="42" customHeight="1" spans="1:10">
      <c r="A138" s="137" t="s">
        <v>522</v>
      </c>
      <c r="B138" s="20" t="s">
        <v>522</v>
      </c>
      <c r="C138" s="20" t="s">
        <v>675</v>
      </c>
      <c r="D138" s="20" t="s">
        <v>676</v>
      </c>
      <c r="E138" s="29" t="s">
        <v>743</v>
      </c>
      <c r="F138" s="20" t="s">
        <v>671</v>
      </c>
      <c r="G138" s="29" t="s">
        <v>678</v>
      </c>
      <c r="H138" s="20"/>
      <c r="I138" s="20" t="s">
        <v>679</v>
      </c>
      <c r="J138" s="29" t="s">
        <v>522</v>
      </c>
    </row>
    <row r="139" ht="42" customHeight="1" spans="1:10">
      <c r="A139" s="137" t="s">
        <v>522</v>
      </c>
      <c r="B139" s="20" t="s">
        <v>522</v>
      </c>
      <c r="C139" s="20" t="s">
        <v>680</v>
      </c>
      <c r="D139" s="20" t="s">
        <v>681</v>
      </c>
      <c r="E139" s="29" t="s">
        <v>682</v>
      </c>
      <c r="F139" s="20" t="s">
        <v>683</v>
      </c>
      <c r="G139" s="29" t="s">
        <v>684</v>
      </c>
      <c r="H139" s="20" t="s">
        <v>685</v>
      </c>
      <c r="I139" s="20" t="s">
        <v>674</v>
      </c>
      <c r="J139" s="29" t="s">
        <v>522</v>
      </c>
    </row>
    <row r="140" ht="42" customHeight="1" spans="1:10">
      <c r="A140" s="137" t="s">
        <v>558</v>
      </c>
      <c r="B140" s="20" t="s">
        <v>558</v>
      </c>
      <c r="C140" s="20" t="s">
        <v>668</v>
      </c>
      <c r="D140" s="20" t="s">
        <v>669</v>
      </c>
      <c r="E140" s="29" t="s">
        <v>670</v>
      </c>
      <c r="F140" s="20" t="s">
        <v>671</v>
      </c>
      <c r="G140" s="29" t="s">
        <v>744</v>
      </c>
      <c r="H140" s="20" t="s">
        <v>673</v>
      </c>
      <c r="I140" s="20" t="s">
        <v>674</v>
      </c>
      <c r="J140" s="29" t="s">
        <v>558</v>
      </c>
    </row>
    <row r="141" ht="42" customHeight="1" spans="1:10">
      <c r="A141" s="137" t="s">
        <v>558</v>
      </c>
      <c r="B141" s="20" t="s">
        <v>558</v>
      </c>
      <c r="C141" s="20" t="s">
        <v>675</v>
      </c>
      <c r="D141" s="20" t="s">
        <v>676</v>
      </c>
      <c r="E141" s="29" t="s">
        <v>677</v>
      </c>
      <c r="F141" s="20" t="s">
        <v>671</v>
      </c>
      <c r="G141" s="29" t="s">
        <v>678</v>
      </c>
      <c r="H141" s="20"/>
      <c r="I141" s="20" t="s">
        <v>679</v>
      </c>
      <c r="J141" s="29" t="s">
        <v>558</v>
      </c>
    </row>
    <row r="142" ht="42" customHeight="1" spans="1:10">
      <c r="A142" s="137" t="s">
        <v>558</v>
      </c>
      <c r="B142" s="20" t="s">
        <v>558</v>
      </c>
      <c r="C142" s="20" t="s">
        <v>680</v>
      </c>
      <c r="D142" s="20" t="s">
        <v>681</v>
      </c>
      <c r="E142" s="29" t="s">
        <v>682</v>
      </c>
      <c r="F142" s="20" t="s">
        <v>683</v>
      </c>
      <c r="G142" s="29" t="s">
        <v>684</v>
      </c>
      <c r="H142" s="20" t="s">
        <v>685</v>
      </c>
      <c r="I142" s="20" t="s">
        <v>674</v>
      </c>
      <c r="J142" s="29" t="s">
        <v>558</v>
      </c>
    </row>
    <row r="143" ht="42" customHeight="1" spans="1:10">
      <c r="A143" s="137" t="s">
        <v>514</v>
      </c>
      <c r="B143" s="20" t="s">
        <v>514</v>
      </c>
      <c r="C143" s="20" t="s">
        <v>668</v>
      </c>
      <c r="D143" s="20" t="s">
        <v>669</v>
      </c>
      <c r="E143" s="29" t="s">
        <v>514</v>
      </c>
      <c r="F143" s="20" t="s">
        <v>671</v>
      </c>
      <c r="G143" s="29" t="s">
        <v>716</v>
      </c>
      <c r="H143" s="20" t="s">
        <v>673</v>
      </c>
      <c r="I143" s="20" t="s">
        <v>674</v>
      </c>
      <c r="J143" s="29" t="s">
        <v>514</v>
      </c>
    </row>
    <row r="144" ht="42" customHeight="1" spans="1:10">
      <c r="A144" s="137" t="s">
        <v>514</v>
      </c>
      <c r="B144" s="20" t="s">
        <v>514</v>
      </c>
      <c r="C144" s="20" t="s">
        <v>675</v>
      </c>
      <c r="D144" s="20" t="s">
        <v>676</v>
      </c>
      <c r="E144" s="29" t="s">
        <v>514</v>
      </c>
      <c r="F144" s="20" t="s">
        <v>717</v>
      </c>
      <c r="G144" s="29" t="s">
        <v>684</v>
      </c>
      <c r="H144" s="20" t="s">
        <v>685</v>
      </c>
      <c r="I144" s="20" t="s">
        <v>674</v>
      </c>
      <c r="J144" s="29" t="s">
        <v>514</v>
      </c>
    </row>
    <row r="145" ht="42" customHeight="1" spans="1:10">
      <c r="A145" s="137" t="s">
        <v>514</v>
      </c>
      <c r="B145" s="20" t="s">
        <v>514</v>
      </c>
      <c r="C145" s="20" t="s">
        <v>680</v>
      </c>
      <c r="D145" s="20" t="s">
        <v>681</v>
      </c>
      <c r="E145" s="29" t="s">
        <v>514</v>
      </c>
      <c r="F145" s="20" t="s">
        <v>717</v>
      </c>
      <c r="G145" s="29" t="s">
        <v>684</v>
      </c>
      <c r="H145" s="20" t="s">
        <v>685</v>
      </c>
      <c r="I145" s="20" t="s">
        <v>674</v>
      </c>
      <c r="J145" s="29" t="s">
        <v>514</v>
      </c>
    </row>
    <row r="146" ht="42" customHeight="1" spans="1:10">
      <c r="A146" s="137" t="s">
        <v>641</v>
      </c>
      <c r="B146" s="20" t="s">
        <v>641</v>
      </c>
      <c r="C146" s="20" t="s">
        <v>668</v>
      </c>
      <c r="D146" s="20" t="s">
        <v>669</v>
      </c>
      <c r="E146" s="29" t="s">
        <v>670</v>
      </c>
      <c r="F146" s="20" t="s">
        <v>671</v>
      </c>
      <c r="G146" s="29" t="s">
        <v>745</v>
      </c>
      <c r="H146" s="20" t="s">
        <v>673</v>
      </c>
      <c r="I146" s="20" t="s">
        <v>674</v>
      </c>
      <c r="J146" s="29" t="s">
        <v>641</v>
      </c>
    </row>
    <row r="147" ht="42" customHeight="1" spans="1:10">
      <c r="A147" s="137" t="s">
        <v>641</v>
      </c>
      <c r="B147" s="20" t="s">
        <v>641</v>
      </c>
      <c r="C147" s="20" t="s">
        <v>675</v>
      </c>
      <c r="D147" s="20" t="s">
        <v>676</v>
      </c>
      <c r="E147" s="29" t="s">
        <v>677</v>
      </c>
      <c r="F147" s="20" t="s">
        <v>671</v>
      </c>
      <c r="G147" s="29" t="s">
        <v>678</v>
      </c>
      <c r="H147" s="20"/>
      <c r="I147" s="20" t="s">
        <v>679</v>
      </c>
      <c r="J147" s="29" t="s">
        <v>641</v>
      </c>
    </row>
    <row r="148" ht="42" customHeight="1" spans="1:10">
      <c r="A148" s="137" t="s">
        <v>641</v>
      </c>
      <c r="B148" s="20" t="s">
        <v>641</v>
      </c>
      <c r="C148" s="20" t="s">
        <v>680</v>
      </c>
      <c r="D148" s="20" t="s">
        <v>681</v>
      </c>
      <c r="E148" s="29" t="s">
        <v>682</v>
      </c>
      <c r="F148" s="20" t="s">
        <v>683</v>
      </c>
      <c r="G148" s="29" t="s">
        <v>684</v>
      </c>
      <c r="H148" s="20" t="s">
        <v>685</v>
      </c>
      <c r="I148" s="20" t="s">
        <v>674</v>
      </c>
      <c r="J148" s="29" t="s">
        <v>641</v>
      </c>
    </row>
    <row r="149" ht="42" customHeight="1" spans="1:10">
      <c r="A149" s="137" t="s">
        <v>657</v>
      </c>
      <c r="B149" s="20" t="s">
        <v>657</v>
      </c>
      <c r="C149" s="20" t="s">
        <v>668</v>
      </c>
      <c r="D149" s="20" t="s">
        <v>669</v>
      </c>
      <c r="E149" s="29" t="s">
        <v>670</v>
      </c>
      <c r="F149" s="20" t="s">
        <v>671</v>
      </c>
      <c r="G149" s="29" t="s">
        <v>746</v>
      </c>
      <c r="H149" s="20" t="s">
        <v>673</v>
      </c>
      <c r="I149" s="20" t="s">
        <v>674</v>
      </c>
      <c r="J149" s="29" t="s">
        <v>657</v>
      </c>
    </row>
    <row r="150" ht="42" customHeight="1" spans="1:10">
      <c r="A150" s="137" t="s">
        <v>657</v>
      </c>
      <c r="B150" s="20" t="s">
        <v>657</v>
      </c>
      <c r="C150" s="20" t="s">
        <v>675</v>
      </c>
      <c r="D150" s="20" t="s">
        <v>676</v>
      </c>
      <c r="E150" s="29" t="s">
        <v>677</v>
      </c>
      <c r="F150" s="20" t="s">
        <v>671</v>
      </c>
      <c r="G150" s="29" t="s">
        <v>678</v>
      </c>
      <c r="H150" s="20"/>
      <c r="I150" s="20" t="s">
        <v>679</v>
      </c>
      <c r="J150" s="29" t="s">
        <v>657</v>
      </c>
    </row>
    <row r="151" ht="42" customHeight="1" spans="1:10">
      <c r="A151" s="137" t="s">
        <v>657</v>
      </c>
      <c r="B151" s="20" t="s">
        <v>657</v>
      </c>
      <c r="C151" s="20" t="s">
        <v>680</v>
      </c>
      <c r="D151" s="20" t="s">
        <v>681</v>
      </c>
      <c r="E151" s="29" t="s">
        <v>682</v>
      </c>
      <c r="F151" s="20" t="s">
        <v>683</v>
      </c>
      <c r="G151" s="29" t="s">
        <v>684</v>
      </c>
      <c r="H151" s="20" t="s">
        <v>685</v>
      </c>
      <c r="I151" s="20" t="s">
        <v>674</v>
      </c>
      <c r="J151" s="29" t="s">
        <v>657</v>
      </c>
    </row>
    <row r="152" ht="42" customHeight="1" spans="1:10">
      <c r="A152" s="137" t="s">
        <v>589</v>
      </c>
      <c r="B152" s="20" t="s">
        <v>589</v>
      </c>
      <c r="C152" s="20" t="s">
        <v>668</v>
      </c>
      <c r="D152" s="20" t="s">
        <v>669</v>
      </c>
      <c r="E152" s="29" t="s">
        <v>670</v>
      </c>
      <c r="F152" s="20" t="s">
        <v>671</v>
      </c>
      <c r="G152" s="29" t="s">
        <v>738</v>
      </c>
      <c r="H152" s="20" t="s">
        <v>673</v>
      </c>
      <c r="I152" s="20" t="s">
        <v>674</v>
      </c>
      <c r="J152" s="29" t="s">
        <v>589</v>
      </c>
    </row>
    <row r="153" ht="42" customHeight="1" spans="1:10">
      <c r="A153" s="137" t="s">
        <v>589</v>
      </c>
      <c r="B153" s="20" t="s">
        <v>589</v>
      </c>
      <c r="C153" s="20" t="s">
        <v>675</v>
      </c>
      <c r="D153" s="20" t="s">
        <v>676</v>
      </c>
      <c r="E153" s="29" t="s">
        <v>677</v>
      </c>
      <c r="F153" s="20" t="s">
        <v>671</v>
      </c>
      <c r="G153" s="29" t="s">
        <v>678</v>
      </c>
      <c r="H153" s="20"/>
      <c r="I153" s="20" t="s">
        <v>679</v>
      </c>
      <c r="J153" s="29" t="s">
        <v>589</v>
      </c>
    </row>
    <row r="154" ht="42" customHeight="1" spans="1:10">
      <c r="A154" s="137" t="s">
        <v>589</v>
      </c>
      <c r="B154" s="20" t="s">
        <v>589</v>
      </c>
      <c r="C154" s="20" t="s">
        <v>680</v>
      </c>
      <c r="D154" s="20" t="s">
        <v>681</v>
      </c>
      <c r="E154" s="29" t="s">
        <v>682</v>
      </c>
      <c r="F154" s="20" t="s">
        <v>683</v>
      </c>
      <c r="G154" s="29" t="s">
        <v>684</v>
      </c>
      <c r="H154" s="20" t="s">
        <v>685</v>
      </c>
      <c r="I154" s="20" t="s">
        <v>674</v>
      </c>
      <c r="J154" s="29" t="s">
        <v>589</v>
      </c>
    </row>
    <row r="155" ht="42" customHeight="1" spans="1:10">
      <c r="A155" s="137" t="s">
        <v>645</v>
      </c>
      <c r="B155" s="20" t="s">
        <v>747</v>
      </c>
      <c r="C155" s="20" t="s">
        <v>668</v>
      </c>
      <c r="D155" s="20" t="s">
        <v>669</v>
      </c>
      <c r="E155" s="29" t="s">
        <v>748</v>
      </c>
      <c r="F155" s="20" t="s">
        <v>671</v>
      </c>
      <c r="G155" s="29" t="s">
        <v>749</v>
      </c>
      <c r="H155" s="20" t="s">
        <v>750</v>
      </c>
      <c r="I155" s="20" t="s">
        <v>674</v>
      </c>
      <c r="J155" s="29" t="s">
        <v>645</v>
      </c>
    </row>
    <row r="156" ht="42" customHeight="1" spans="1:10">
      <c r="A156" s="137" t="s">
        <v>645</v>
      </c>
      <c r="B156" s="20" t="s">
        <v>747</v>
      </c>
      <c r="C156" s="20" t="s">
        <v>668</v>
      </c>
      <c r="D156" s="20" t="s">
        <v>669</v>
      </c>
      <c r="E156" s="29" t="s">
        <v>751</v>
      </c>
      <c r="F156" s="20" t="s">
        <v>671</v>
      </c>
      <c r="G156" s="29" t="s">
        <v>84</v>
      </c>
      <c r="H156" s="20" t="s">
        <v>752</v>
      </c>
      <c r="I156" s="20" t="s">
        <v>674</v>
      </c>
      <c r="J156" s="29" t="s">
        <v>645</v>
      </c>
    </row>
    <row r="157" ht="42" customHeight="1" spans="1:10">
      <c r="A157" s="137" t="s">
        <v>645</v>
      </c>
      <c r="B157" s="20" t="s">
        <v>747</v>
      </c>
      <c r="C157" s="20" t="s">
        <v>668</v>
      </c>
      <c r="D157" s="20" t="s">
        <v>669</v>
      </c>
      <c r="E157" s="29" t="s">
        <v>753</v>
      </c>
      <c r="F157" s="20" t="s">
        <v>671</v>
      </c>
      <c r="G157" s="29" t="s">
        <v>754</v>
      </c>
      <c r="H157" s="20" t="s">
        <v>750</v>
      </c>
      <c r="I157" s="20" t="s">
        <v>674</v>
      </c>
      <c r="J157" s="29" t="s">
        <v>645</v>
      </c>
    </row>
    <row r="158" ht="42" customHeight="1" spans="1:10">
      <c r="A158" s="137" t="s">
        <v>645</v>
      </c>
      <c r="B158" s="20" t="s">
        <v>747</v>
      </c>
      <c r="C158" s="20" t="s">
        <v>668</v>
      </c>
      <c r="D158" s="20" t="s">
        <v>689</v>
      </c>
      <c r="E158" s="29" t="s">
        <v>755</v>
      </c>
      <c r="F158" s="20" t="s">
        <v>671</v>
      </c>
      <c r="G158" s="29" t="s">
        <v>691</v>
      </c>
      <c r="H158" s="20" t="s">
        <v>685</v>
      </c>
      <c r="I158" s="20" t="s">
        <v>674</v>
      </c>
      <c r="J158" s="29" t="s">
        <v>645</v>
      </c>
    </row>
    <row r="159" ht="42" customHeight="1" spans="1:10">
      <c r="A159" s="137" t="s">
        <v>645</v>
      </c>
      <c r="B159" s="20" t="s">
        <v>747</v>
      </c>
      <c r="C159" s="20" t="s">
        <v>668</v>
      </c>
      <c r="D159" s="20" t="s">
        <v>689</v>
      </c>
      <c r="E159" s="29" t="s">
        <v>756</v>
      </c>
      <c r="F159" s="20" t="s">
        <v>671</v>
      </c>
      <c r="G159" s="29" t="s">
        <v>691</v>
      </c>
      <c r="H159" s="20" t="s">
        <v>685</v>
      </c>
      <c r="I159" s="20" t="s">
        <v>674</v>
      </c>
      <c r="J159" s="29" t="s">
        <v>645</v>
      </c>
    </row>
    <row r="160" ht="42" customHeight="1" spans="1:10">
      <c r="A160" s="137" t="s">
        <v>645</v>
      </c>
      <c r="B160" s="20" t="s">
        <v>747</v>
      </c>
      <c r="C160" s="20" t="s">
        <v>668</v>
      </c>
      <c r="D160" s="20" t="s">
        <v>692</v>
      </c>
      <c r="E160" s="29" t="s">
        <v>707</v>
      </c>
      <c r="F160" s="20" t="s">
        <v>671</v>
      </c>
      <c r="G160" s="29" t="s">
        <v>757</v>
      </c>
      <c r="H160" s="20"/>
      <c r="I160" s="20" t="s">
        <v>679</v>
      </c>
      <c r="J160" s="29" t="s">
        <v>645</v>
      </c>
    </row>
    <row r="161" ht="42" customHeight="1" spans="1:10">
      <c r="A161" s="137" t="s">
        <v>645</v>
      </c>
      <c r="B161" s="20" t="s">
        <v>747</v>
      </c>
      <c r="C161" s="20" t="s">
        <v>668</v>
      </c>
      <c r="D161" s="20" t="s">
        <v>692</v>
      </c>
      <c r="E161" s="29" t="s">
        <v>709</v>
      </c>
      <c r="F161" s="20" t="s">
        <v>671</v>
      </c>
      <c r="G161" s="29" t="s">
        <v>758</v>
      </c>
      <c r="H161" s="20"/>
      <c r="I161" s="20" t="s">
        <v>679</v>
      </c>
      <c r="J161" s="29" t="s">
        <v>645</v>
      </c>
    </row>
    <row r="162" ht="42" customHeight="1" spans="1:10">
      <c r="A162" s="137" t="s">
        <v>645</v>
      </c>
      <c r="B162" s="20" t="s">
        <v>747</v>
      </c>
      <c r="C162" s="20" t="s">
        <v>668</v>
      </c>
      <c r="D162" s="20" t="s">
        <v>692</v>
      </c>
      <c r="E162" s="29" t="s">
        <v>759</v>
      </c>
      <c r="F162" s="20" t="s">
        <v>671</v>
      </c>
      <c r="G162" s="29" t="s">
        <v>758</v>
      </c>
      <c r="H162" s="20"/>
      <c r="I162" s="20" t="s">
        <v>679</v>
      </c>
      <c r="J162" s="29" t="s">
        <v>645</v>
      </c>
    </row>
    <row r="163" ht="42" customHeight="1" spans="1:10">
      <c r="A163" s="137" t="s">
        <v>645</v>
      </c>
      <c r="B163" s="20" t="s">
        <v>747</v>
      </c>
      <c r="C163" s="20" t="s">
        <v>675</v>
      </c>
      <c r="D163" s="20" t="s">
        <v>694</v>
      </c>
      <c r="E163" s="29" t="s">
        <v>760</v>
      </c>
      <c r="F163" s="20" t="s">
        <v>683</v>
      </c>
      <c r="G163" s="29" t="s">
        <v>761</v>
      </c>
      <c r="H163" s="20" t="s">
        <v>762</v>
      </c>
      <c r="I163" s="20" t="s">
        <v>674</v>
      </c>
      <c r="J163" s="29" t="s">
        <v>645</v>
      </c>
    </row>
    <row r="164" ht="42" customHeight="1" spans="1:10">
      <c r="A164" s="137" t="s">
        <v>645</v>
      </c>
      <c r="B164" s="20" t="s">
        <v>747</v>
      </c>
      <c r="C164" s="20" t="s">
        <v>675</v>
      </c>
      <c r="D164" s="20" t="s">
        <v>694</v>
      </c>
      <c r="E164" s="29" t="s">
        <v>763</v>
      </c>
      <c r="F164" s="20" t="s">
        <v>683</v>
      </c>
      <c r="G164" s="29" t="s">
        <v>764</v>
      </c>
      <c r="H164" s="20" t="s">
        <v>765</v>
      </c>
      <c r="I164" s="20" t="s">
        <v>674</v>
      </c>
      <c r="J164" s="29" t="s">
        <v>645</v>
      </c>
    </row>
    <row r="165" ht="42" customHeight="1" spans="1:10">
      <c r="A165" s="137" t="s">
        <v>645</v>
      </c>
      <c r="B165" s="20" t="s">
        <v>747</v>
      </c>
      <c r="C165" s="20" t="s">
        <v>675</v>
      </c>
      <c r="D165" s="20" t="s">
        <v>766</v>
      </c>
      <c r="E165" s="29" t="s">
        <v>767</v>
      </c>
      <c r="F165" s="20" t="s">
        <v>683</v>
      </c>
      <c r="G165" s="29" t="s">
        <v>768</v>
      </c>
      <c r="H165" s="20" t="s">
        <v>685</v>
      </c>
      <c r="I165" s="20" t="s">
        <v>674</v>
      </c>
      <c r="J165" s="29" t="s">
        <v>645</v>
      </c>
    </row>
    <row r="166" ht="42" customHeight="1" spans="1:10">
      <c r="A166" s="137" t="s">
        <v>645</v>
      </c>
      <c r="B166" s="20" t="s">
        <v>747</v>
      </c>
      <c r="C166" s="20" t="s">
        <v>675</v>
      </c>
      <c r="D166" s="20" t="s">
        <v>766</v>
      </c>
      <c r="E166" s="29" t="s">
        <v>769</v>
      </c>
      <c r="F166" s="20" t="s">
        <v>683</v>
      </c>
      <c r="G166" s="29" t="s">
        <v>768</v>
      </c>
      <c r="H166" s="20" t="s">
        <v>685</v>
      </c>
      <c r="I166" s="20" t="s">
        <v>674</v>
      </c>
      <c r="J166" s="29" t="s">
        <v>645</v>
      </c>
    </row>
    <row r="167" ht="42" customHeight="1" spans="1:10">
      <c r="A167" s="137" t="s">
        <v>645</v>
      </c>
      <c r="B167" s="20" t="s">
        <v>747</v>
      </c>
      <c r="C167" s="20" t="s">
        <v>680</v>
      </c>
      <c r="D167" s="20" t="s">
        <v>681</v>
      </c>
      <c r="E167" s="29" t="s">
        <v>770</v>
      </c>
      <c r="F167" s="20" t="s">
        <v>683</v>
      </c>
      <c r="G167" s="29" t="s">
        <v>691</v>
      </c>
      <c r="H167" s="20" t="s">
        <v>685</v>
      </c>
      <c r="I167" s="20" t="s">
        <v>674</v>
      </c>
      <c r="J167" s="29" t="s">
        <v>645</v>
      </c>
    </row>
    <row r="168" ht="42" customHeight="1" spans="1:10">
      <c r="A168" s="137" t="s">
        <v>603</v>
      </c>
      <c r="B168" s="20" t="s">
        <v>603</v>
      </c>
      <c r="C168" s="20" t="s">
        <v>668</v>
      </c>
      <c r="D168" s="20" t="s">
        <v>669</v>
      </c>
      <c r="E168" s="29" t="s">
        <v>670</v>
      </c>
      <c r="F168" s="20" t="s">
        <v>671</v>
      </c>
      <c r="G168" s="29" t="s">
        <v>771</v>
      </c>
      <c r="H168" s="20" t="s">
        <v>673</v>
      </c>
      <c r="I168" s="20" t="s">
        <v>674</v>
      </c>
      <c r="J168" s="29" t="s">
        <v>603</v>
      </c>
    </row>
    <row r="169" ht="42" customHeight="1" spans="1:10">
      <c r="A169" s="137" t="s">
        <v>603</v>
      </c>
      <c r="B169" s="20" t="s">
        <v>603</v>
      </c>
      <c r="C169" s="20" t="s">
        <v>675</v>
      </c>
      <c r="D169" s="20" t="s">
        <v>676</v>
      </c>
      <c r="E169" s="29" t="s">
        <v>677</v>
      </c>
      <c r="F169" s="20" t="s">
        <v>671</v>
      </c>
      <c r="G169" s="29" t="s">
        <v>678</v>
      </c>
      <c r="H169" s="20"/>
      <c r="I169" s="20" t="s">
        <v>679</v>
      </c>
      <c r="J169" s="29" t="s">
        <v>603</v>
      </c>
    </row>
    <row r="170" ht="42" customHeight="1" spans="1:10">
      <c r="A170" s="137" t="s">
        <v>603</v>
      </c>
      <c r="B170" s="20" t="s">
        <v>603</v>
      </c>
      <c r="C170" s="20" t="s">
        <v>680</v>
      </c>
      <c r="D170" s="20" t="s">
        <v>681</v>
      </c>
      <c r="E170" s="29" t="s">
        <v>682</v>
      </c>
      <c r="F170" s="20" t="s">
        <v>683</v>
      </c>
      <c r="G170" s="29" t="s">
        <v>684</v>
      </c>
      <c r="H170" s="20" t="s">
        <v>685</v>
      </c>
      <c r="I170" s="20" t="s">
        <v>674</v>
      </c>
      <c r="J170" s="29" t="s">
        <v>603</v>
      </c>
    </row>
    <row r="171" ht="42" customHeight="1" spans="1:10">
      <c r="A171" s="137" t="s">
        <v>625</v>
      </c>
      <c r="B171" s="20" t="s">
        <v>625</v>
      </c>
      <c r="C171" s="20" t="s">
        <v>668</v>
      </c>
      <c r="D171" s="20" t="s">
        <v>669</v>
      </c>
      <c r="E171" s="29" t="s">
        <v>670</v>
      </c>
      <c r="F171" s="20" t="s">
        <v>671</v>
      </c>
      <c r="G171" s="29" t="s">
        <v>724</v>
      </c>
      <c r="H171" s="20" t="s">
        <v>673</v>
      </c>
      <c r="I171" s="20" t="s">
        <v>674</v>
      </c>
      <c r="J171" s="29" t="s">
        <v>625</v>
      </c>
    </row>
    <row r="172" ht="42" customHeight="1" spans="1:10">
      <c r="A172" s="137" t="s">
        <v>625</v>
      </c>
      <c r="B172" s="20" t="s">
        <v>625</v>
      </c>
      <c r="C172" s="20" t="s">
        <v>675</v>
      </c>
      <c r="D172" s="20" t="s">
        <v>676</v>
      </c>
      <c r="E172" s="29" t="s">
        <v>677</v>
      </c>
      <c r="F172" s="20" t="s">
        <v>671</v>
      </c>
      <c r="G172" s="29" t="s">
        <v>678</v>
      </c>
      <c r="H172" s="20"/>
      <c r="I172" s="20" t="s">
        <v>679</v>
      </c>
      <c r="J172" s="29" t="s">
        <v>625</v>
      </c>
    </row>
    <row r="173" ht="42" customHeight="1" spans="1:10">
      <c r="A173" s="137" t="s">
        <v>625</v>
      </c>
      <c r="B173" s="20" t="s">
        <v>625</v>
      </c>
      <c r="C173" s="20" t="s">
        <v>680</v>
      </c>
      <c r="D173" s="20" t="s">
        <v>681</v>
      </c>
      <c r="E173" s="29" t="s">
        <v>682</v>
      </c>
      <c r="F173" s="20" t="s">
        <v>683</v>
      </c>
      <c r="G173" s="29" t="s">
        <v>684</v>
      </c>
      <c r="H173" s="20" t="s">
        <v>685</v>
      </c>
      <c r="I173" s="20" t="s">
        <v>674</v>
      </c>
      <c r="J173" s="29" t="s">
        <v>625</v>
      </c>
    </row>
    <row r="174" ht="42" customHeight="1" spans="1:10">
      <c r="A174" s="137" t="s">
        <v>633</v>
      </c>
      <c r="B174" s="20" t="s">
        <v>633</v>
      </c>
      <c r="C174" s="20" t="s">
        <v>668</v>
      </c>
      <c r="D174" s="20" t="s">
        <v>669</v>
      </c>
      <c r="E174" s="29" t="s">
        <v>670</v>
      </c>
      <c r="F174" s="20" t="s">
        <v>671</v>
      </c>
      <c r="G174" s="29" t="s">
        <v>738</v>
      </c>
      <c r="H174" s="20" t="s">
        <v>673</v>
      </c>
      <c r="I174" s="20" t="s">
        <v>674</v>
      </c>
      <c r="J174" s="29" t="s">
        <v>633</v>
      </c>
    </row>
    <row r="175" ht="42" customHeight="1" spans="1:10">
      <c r="A175" s="137" t="s">
        <v>633</v>
      </c>
      <c r="B175" s="20" t="s">
        <v>633</v>
      </c>
      <c r="C175" s="20" t="s">
        <v>675</v>
      </c>
      <c r="D175" s="20" t="s">
        <v>676</v>
      </c>
      <c r="E175" s="29" t="s">
        <v>677</v>
      </c>
      <c r="F175" s="20" t="s">
        <v>671</v>
      </c>
      <c r="G175" s="29" t="s">
        <v>678</v>
      </c>
      <c r="H175" s="20"/>
      <c r="I175" s="20" t="s">
        <v>679</v>
      </c>
      <c r="J175" s="29" t="s">
        <v>633</v>
      </c>
    </row>
    <row r="176" ht="42" customHeight="1" spans="1:10">
      <c r="A176" s="137" t="s">
        <v>633</v>
      </c>
      <c r="B176" s="20" t="s">
        <v>633</v>
      </c>
      <c r="C176" s="20" t="s">
        <v>680</v>
      </c>
      <c r="D176" s="20" t="s">
        <v>681</v>
      </c>
      <c r="E176" s="29" t="s">
        <v>682</v>
      </c>
      <c r="F176" s="20" t="s">
        <v>683</v>
      </c>
      <c r="G176" s="29" t="s">
        <v>684</v>
      </c>
      <c r="H176" s="20" t="s">
        <v>685</v>
      </c>
      <c r="I176" s="20" t="s">
        <v>674</v>
      </c>
      <c r="J176" s="29" t="s">
        <v>633</v>
      </c>
    </row>
    <row r="177" ht="42" customHeight="1" spans="1:10">
      <c r="A177" s="137" t="s">
        <v>585</v>
      </c>
      <c r="B177" s="20" t="s">
        <v>585</v>
      </c>
      <c r="C177" s="20" t="s">
        <v>668</v>
      </c>
      <c r="D177" s="20" t="s">
        <v>669</v>
      </c>
      <c r="E177" s="29" t="s">
        <v>670</v>
      </c>
      <c r="F177" s="20" t="s">
        <v>671</v>
      </c>
      <c r="G177" s="29" t="s">
        <v>772</v>
      </c>
      <c r="H177" s="20" t="s">
        <v>673</v>
      </c>
      <c r="I177" s="20" t="s">
        <v>674</v>
      </c>
      <c r="J177" s="29" t="s">
        <v>585</v>
      </c>
    </row>
    <row r="178" ht="42" customHeight="1" spans="1:10">
      <c r="A178" s="137" t="s">
        <v>585</v>
      </c>
      <c r="B178" s="20" t="s">
        <v>585</v>
      </c>
      <c r="C178" s="20" t="s">
        <v>675</v>
      </c>
      <c r="D178" s="20" t="s">
        <v>676</v>
      </c>
      <c r="E178" s="29" t="s">
        <v>677</v>
      </c>
      <c r="F178" s="20" t="s">
        <v>671</v>
      </c>
      <c r="G178" s="29" t="s">
        <v>678</v>
      </c>
      <c r="H178" s="20"/>
      <c r="I178" s="20" t="s">
        <v>679</v>
      </c>
      <c r="J178" s="29" t="s">
        <v>585</v>
      </c>
    </row>
    <row r="179" ht="42" customHeight="1" spans="1:10">
      <c r="A179" s="137" t="s">
        <v>585</v>
      </c>
      <c r="B179" s="20" t="s">
        <v>585</v>
      </c>
      <c r="C179" s="20" t="s">
        <v>680</v>
      </c>
      <c r="D179" s="20" t="s">
        <v>681</v>
      </c>
      <c r="E179" s="29" t="s">
        <v>682</v>
      </c>
      <c r="F179" s="20" t="s">
        <v>683</v>
      </c>
      <c r="G179" s="29" t="s">
        <v>684</v>
      </c>
      <c r="H179" s="20" t="s">
        <v>685</v>
      </c>
      <c r="I179" s="20" t="s">
        <v>674</v>
      </c>
      <c r="J179" s="29" t="s">
        <v>585</v>
      </c>
    </row>
    <row r="180" ht="42" customHeight="1" spans="1:10">
      <c r="A180" s="137" t="s">
        <v>579</v>
      </c>
      <c r="B180" s="20" t="s">
        <v>579</v>
      </c>
      <c r="C180" s="20" t="s">
        <v>668</v>
      </c>
      <c r="D180" s="20" t="s">
        <v>669</v>
      </c>
      <c r="E180" s="29" t="s">
        <v>670</v>
      </c>
      <c r="F180" s="20" t="s">
        <v>671</v>
      </c>
      <c r="G180" s="29" t="s">
        <v>773</v>
      </c>
      <c r="H180" s="20" t="s">
        <v>673</v>
      </c>
      <c r="I180" s="20" t="s">
        <v>674</v>
      </c>
      <c r="J180" s="29" t="s">
        <v>579</v>
      </c>
    </row>
    <row r="181" ht="42" customHeight="1" spans="1:10">
      <c r="A181" s="137" t="s">
        <v>579</v>
      </c>
      <c r="B181" s="20" t="s">
        <v>579</v>
      </c>
      <c r="C181" s="20" t="s">
        <v>675</v>
      </c>
      <c r="D181" s="20" t="s">
        <v>676</v>
      </c>
      <c r="E181" s="29" t="s">
        <v>677</v>
      </c>
      <c r="F181" s="20" t="s">
        <v>671</v>
      </c>
      <c r="G181" s="29" t="s">
        <v>678</v>
      </c>
      <c r="H181" s="20"/>
      <c r="I181" s="20" t="s">
        <v>679</v>
      </c>
      <c r="J181" s="29" t="s">
        <v>579</v>
      </c>
    </row>
    <row r="182" ht="42" customHeight="1" spans="1:10">
      <c r="A182" s="137" t="s">
        <v>579</v>
      </c>
      <c r="B182" s="20" t="s">
        <v>579</v>
      </c>
      <c r="C182" s="20" t="s">
        <v>680</v>
      </c>
      <c r="D182" s="20" t="s">
        <v>681</v>
      </c>
      <c r="E182" s="29" t="s">
        <v>682</v>
      </c>
      <c r="F182" s="20" t="s">
        <v>683</v>
      </c>
      <c r="G182" s="29" t="s">
        <v>684</v>
      </c>
      <c r="H182" s="20" t="s">
        <v>685</v>
      </c>
      <c r="I182" s="20" t="s">
        <v>674</v>
      </c>
      <c r="J182" s="29" t="s">
        <v>579</v>
      </c>
    </row>
    <row r="183" ht="42" customHeight="1" spans="1:10">
      <c r="A183" s="137" t="s">
        <v>595</v>
      </c>
      <c r="B183" s="20" t="s">
        <v>595</v>
      </c>
      <c r="C183" s="20" t="s">
        <v>668</v>
      </c>
      <c r="D183" s="20" t="s">
        <v>669</v>
      </c>
      <c r="E183" s="29" t="s">
        <v>670</v>
      </c>
      <c r="F183" s="20" t="s">
        <v>671</v>
      </c>
      <c r="G183" s="29" t="s">
        <v>774</v>
      </c>
      <c r="H183" s="20" t="s">
        <v>673</v>
      </c>
      <c r="I183" s="20" t="s">
        <v>674</v>
      </c>
      <c r="J183" s="29" t="s">
        <v>595</v>
      </c>
    </row>
    <row r="184" ht="42" customHeight="1" spans="1:10">
      <c r="A184" s="137" t="s">
        <v>595</v>
      </c>
      <c r="B184" s="20" t="s">
        <v>595</v>
      </c>
      <c r="C184" s="20" t="s">
        <v>675</v>
      </c>
      <c r="D184" s="20" t="s">
        <v>676</v>
      </c>
      <c r="E184" s="29" t="s">
        <v>677</v>
      </c>
      <c r="F184" s="20" t="s">
        <v>671</v>
      </c>
      <c r="G184" s="29" t="s">
        <v>678</v>
      </c>
      <c r="H184" s="20"/>
      <c r="I184" s="20" t="s">
        <v>679</v>
      </c>
      <c r="J184" s="29" t="s">
        <v>595</v>
      </c>
    </row>
    <row r="185" ht="42" customHeight="1" spans="1:10">
      <c r="A185" s="137" t="s">
        <v>595</v>
      </c>
      <c r="B185" s="20" t="s">
        <v>595</v>
      </c>
      <c r="C185" s="20" t="s">
        <v>680</v>
      </c>
      <c r="D185" s="20" t="s">
        <v>681</v>
      </c>
      <c r="E185" s="29" t="s">
        <v>682</v>
      </c>
      <c r="F185" s="20" t="s">
        <v>683</v>
      </c>
      <c r="G185" s="29" t="s">
        <v>684</v>
      </c>
      <c r="H185" s="20" t="s">
        <v>685</v>
      </c>
      <c r="I185" s="20" t="s">
        <v>674</v>
      </c>
      <c r="J185" s="29" t="s">
        <v>595</v>
      </c>
    </row>
    <row r="186" ht="42" customHeight="1" spans="1:10">
      <c r="A186" s="137" t="s">
        <v>569</v>
      </c>
      <c r="B186" s="20" t="s">
        <v>569</v>
      </c>
      <c r="C186" s="20" t="s">
        <v>668</v>
      </c>
      <c r="D186" s="20" t="s">
        <v>669</v>
      </c>
      <c r="E186" s="29" t="s">
        <v>670</v>
      </c>
      <c r="F186" s="20" t="s">
        <v>671</v>
      </c>
      <c r="G186" s="29" t="s">
        <v>775</v>
      </c>
      <c r="H186" s="20" t="s">
        <v>673</v>
      </c>
      <c r="I186" s="20" t="s">
        <v>674</v>
      </c>
      <c r="J186" s="29" t="s">
        <v>569</v>
      </c>
    </row>
    <row r="187" ht="42" customHeight="1" spans="1:10">
      <c r="A187" s="137" t="s">
        <v>569</v>
      </c>
      <c r="B187" s="20" t="s">
        <v>569</v>
      </c>
      <c r="C187" s="20" t="s">
        <v>675</v>
      </c>
      <c r="D187" s="20" t="s">
        <v>676</v>
      </c>
      <c r="E187" s="29" t="s">
        <v>677</v>
      </c>
      <c r="F187" s="20" t="s">
        <v>671</v>
      </c>
      <c r="G187" s="29" t="s">
        <v>678</v>
      </c>
      <c r="H187" s="20"/>
      <c r="I187" s="20" t="s">
        <v>679</v>
      </c>
      <c r="J187" s="29" t="s">
        <v>569</v>
      </c>
    </row>
    <row r="188" ht="42" customHeight="1" spans="1:10">
      <c r="A188" s="137" t="s">
        <v>569</v>
      </c>
      <c r="B188" s="20" t="s">
        <v>569</v>
      </c>
      <c r="C188" s="20" t="s">
        <v>680</v>
      </c>
      <c r="D188" s="20" t="s">
        <v>681</v>
      </c>
      <c r="E188" s="29" t="s">
        <v>682</v>
      </c>
      <c r="F188" s="20" t="s">
        <v>683</v>
      </c>
      <c r="G188" s="29" t="s">
        <v>684</v>
      </c>
      <c r="H188" s="20" t="s">
        <v>685</v>
      </c>
      <c r="I188" s="20" t="s">
        <v>674</v>
      </c>
      <c r="J188" s="29" t="s">
        <v>569</v>
      </c>
    </row>
    <row r="189" ht="42" customHeight="1" spans="1:10">
      <c r="A189" s="137" t="s">
        <v>571</v>
      </c>
      <c r="B189" s="20" t="s">
        <v>571</v>
      </c>
      <c r="C189" s="20" t="s">
        <v>668</v>
      </c>
      <c r="D189" s="20" t="s">
        <v>669</v>
      </c>
      <c r="E189" s="29" t="s">
        <v>670</v>
      </c>
      <c r="F189" s="20" t="s">
        <v>671</v>
      </c>
      <c r="G189" s="29" t="s">
        <v>731</v>
      </c>
      <c r="H189" s="20" t="s">
        <v>673</v>
      </c>
      <c r="I189" s="20" t="s">
        <v>674</v>
      </c>
      <c r="J189" s="29" t="s">
        <v>571</v>
      </c>
    </row>
    <row r="190" ht="42" customHeight="1" spans="1:10">
      <c r="A190" s="137" t="s">
        <v>571</v>
      </c>
      <c r="B190" s="20" t="s">
        <v>571</v>
      </c>
      <c r="C190" s="20" t="s">
        <v>675</v>
      </c>
      <c r="D190" s="20" t="s">
        <v>676</v>
      </c>
      <c r="E190" s="29" t="s">
        <v>677</v>
      </c>
      <c r="F190" s="20" t="s">
        <v>671</v>
      </c>
      <c r="G190" s="29" t="s">
        <v>678</v>
      </c>
      <c r="H190" s="20"/>
      <c r="I190" s="20" t="s">
        <v>679</v>
      </c>
      <c r="J190" s="29" t="s">
        <v>571</v>
      </c>
    </row>
    <row r="191" ht="42" customHeight="1" spans="1:10">
      <c r="A191" s="137" t="s">
        <v>571</v>
      </c>
      <c r="B191" s="20" t="s">
        <v>571</v>
      </c>
      <c r="C191" s="20" t="s">
        <v>680</v>
      </c>
      <c r="D191" s="20" t="s">
        <v>681</v>
      </c>
      <c r="E191" s="29" t="s">
        <v>682</v>
      </c>
      <c r="F191" s="20" t="s">
        <v>683</v>
      </c>
      <c r="G191" s="29" t="s">
        <v>684</v>
      </c>
      <c r="H191" s="20" t="s">
        <v>685</v>
      </c>
      <c r="I191" s="20" t="s">
        <v>674</v>
      </c>
      <c r="J191" s="29" t="s">
        <v>571</v>
      </c>
    </row>
    <row r="192" ht="42" customHeight="1" spans="1:10">
      <c r="A192" s="137" t="s">
        <v>528</v>
      </c>
      <c r="B192" s="20" t="s">
        <v>528</v>
      </c>
      <c r="C192" s="20" t="s">
        <v>668</v>
      </c>
      <c r="D192" s="20" t="s">
        <v>669</v>
      </c>
      <c r="E192" s="29" t="s">
        <v>670</v>
      </c>
      <c r="F192" s="20" t="s">
        <v>671</v>
      </c>
      <c r="G192" s="29" t="s">
        <v>776</v>
      </c>
      <c r="H192" s="20" t="s">
        <v>673</v>
      </c>
      <c r="I192" s="20" t="s">
        <v>674</v>
      </c>
      <c r="J192" s="29" t="s">
        <v>528</v>
      </c>
    </row>
    <row r="193" ht="42" customHeight="1" spans="1:10">
      <c r="A193" s="137" t="s">
        <v>528</v>
      </c>
      <c r="B193" s="20" t="s">
        <v>528</v>
      </c>
      <c r="C193" s="20" t="s">
        <v>675</v>
      </c>
      <c r="D193" s="20" t="s">
        <v>676</v>
      </c>
      <c r="E193" s="29" t="s">
        <v>677</v>
      </c>
      <c r="F193" s="20" t="s">
        <v>671</v>
      </c>
      <c r="G193" s="29" t="s">
        <v>678</v>
      </c>
      <c r="H193" s="20"/>
      <c r="I193" s="20" t="s">
        <v>679</v>
      </c>
      <c r="J193" s="29" t="s">
        <v>528</v>
      </c>
    </row>
    <row r="194" ht="42" customHeight="1" spans="1:10">
      <c r="A194" s="137" t="s">
        <v>528</v>
      </c>
      <c r="B194" s="20" t="s">
        <v>528</v>
      </c>
      <c r="C194" s="20" t="s">
        <v>680</v>
      </c>
      <c r="D194" s="20" t="s">
        <v>681</v>
      </c>
      <c r="E194" s="29" t="s">
        <v>682</v>
      </c>
      <c r="F194" s="20" t="s">
        <v>683</v>
      </c>
      <c r="G194" s="29" t="s">
        <v>684</v>
      </c>
      <c r="H194" s="20" t="s">
        <v>685</v>
      </c>
      <c r="I194" s="20" t="s">
        <v>674</v>
      </c>
      <c r="J194" s="29" t="s">
        <v>528</v>
      </c>
    </row>
    <row r="195" ht="42" customHeight="1" spans="1:10">
      <c r="A195" s="137" t="s">
        <v>593</v>
      </c>
      <c r="B195" s="20" t="s">
        <v>593</v>
      </c>
      <c r="C195" s="20" t="s">
        <v>668</v>
      </c>
      <c r="D195" s="20" t="s">
        <v>669</v>
      </c>
      <c r="E195" s="29" t="s">
        <v>670</v>
      </c>
      <c r="F195" s="20" t="s">
        <v>671</v>
      </c>
      <c r="G195" s="29" t="s">
        <v>777</v>
      </c>
      <c r="H195" s="20" t="s">
        <v>673</v>
      </c>
      <c r="I195" s="20" t="s">
        <v>674</v>
      </c>
      <c r="J195" s="29" t="s">
        <v>593</v>
      </c>
    </row>
    <row r="196" ht="42" customHeight="1" spans="1:10">
      <c r="A196" s="137" t="s">
        <v>593</v>
      </c>
      <c r="B196" s="20" t="s">
        <v>593</v>
      </c>
      <c r="C196" s="20" t="s">
        <v>675</v>
      </c>
      <c r="D196" s="20" t="s">
        <v>676</v>
      </c>
      <c r="E196" s="29" t="s">
        <v>677</v>
      </c>
      <c r="F196" s="20" t="s">
        <v>671</v>
      </c>
      <c r="G196" s="29" t="s">
        <v>678</v>
      </c>
      <c r="H196" s="20"/>
      <c r="I196" s="20" t="s">
        <v>679</v>
      </c>
      <c r="J196" s="29" t="s">
        <v>593</v>
      </c>
    </row>
    <row r="197" ht="42" customHeight="1" spans="1:10">
      <c r="A197" s="137" t="s">
        <v>593</v>
      </c>
      <c r="B197" s="20" t="s">
        <v>593</v>
      </c>
      <c r="C197" s="20" t="s">
        <v>680</v>
      </c>
      <c r="D197" s="20" t="s">
        <v>681</v>
      </c>
      <c r="E197" s="29" t="s">
        <v>682</v>
      </c>
      <c r="F197" s="20" t="s">
        <v>683</v>
      </c>
      <c r="G197" s="29" t="s">
        <v>684</v>
      </c>
      <c r="H197" s="20" t="s">
        <v>685</v>
      </c>
      <c r="I197" s="20" t="s">
        <v>674</v>
      </c>
      <c r="J197" s="29" t="s">
        <v>593</v>
      </c>
    </row>
    <row r="198" ht="42" customHeight="1" spans="1:10">
      <c r="A198" s="137" t="s">
        <v>540</v>
      </c>
      <c r="B198" s="20" t="s">
        <v>540</v>
      </c>
      <c r="C198" s="20" t="s">
        <v>668</v>
      </c>
      <c r="D198" s="20" t="s">
        <v>669</v>
      </c>
      <c r="E198" s="29" t="s">
        <v>670</v>
      </c>
      <c r="F198" s="20" t="s">
        <v>671</v>
      </c>
      <c r="G198" s="29" t="s">
        <v>778</v>
      </c>
      <c r="H198" s="20" t="s">
        <v>673</v>
      </c>
      <c r="I198" s="20" t="s">
        <v>674</v>
      </c>
      <c r="J198" s="29" t="s">
        <v>540</v>
      </c>
    </row>
    <row r="199" ht="42" customHeight="1" spans="1:10">
      <c r="A199" s="137" t="s">
        <v>540</v>
      </c>
      <c r="B199" s="20" t="s">
        <v>540</v>
      </c>
      <c r="C199" s="20" t="s">
        <v>675</v>
      </c>
      <c r="D199" s="20" t="s">
        <v>676</v>
      </c>
      <c r="E199" s="29" t="s">
        <v>677</v>
      </c>
      <c r="F199" s="20" t="s">
        <v>671</v>
      </c>
      <c r="G199" s="29" t="s">
        <v>678</v>
      </c>
      <c r="H199" s="20"/>
      <c r="I199" s="20" t="s">
        <v>679</v>
      </c>
      <c r="J199" s="29" t="s">
        <v>540</v>
      </c>
    </row>
    <row r="200" ht="42" customHeight="1" spans="1:10">
      <c r="A200" s="137" t="s">
        <v>540</v>
      </c>
      <c r="B200" s="20" t="s">
        <v>540</v>
      </c>
      <c r="C200" s="20" t="s">
        <v>680</v>
      </c>
      <c r="D200" s="20" t="s">
        <v>681</v>
      </c>
      <c r="E200" s="29" t="s">
        <v>682</v>
      </c>
      <c r="F200" s="20" t="s">
        <v>683</v>
      </c>
      <c r="G200" s="29" t="s">
        <v>684</v>
      </c>
      <c r="H200" s="20" t="s">
        <v>685</v>
      </c>
      <c r="I200" s="20" t="s">
        <v>674</v>
      </c>
      <c r="J200" s="29" t="s">
        <v>540</v>
      </c>
    </row>
    <row r="201" ht="42" customHeight="1" spans="1:10">
      <c r="A201" s="137" t="s">
        <v>546</v>
      </c>
      <c r="B201" s="20" t="s">
        <v>546</v>
      </c>
      <c r="C201" s="20" t="s">
        <v>668</v>
      </c>
      <c r="D201" s="20" t="s">
        <v>669</v>
      </c>
      <c r="E201" s="29" t="s">
        <v>670</v>
      </c>
      <c r="F201" s="20" t="s">
        <v>671</v>
      </c>
      <c r="G201" s="29" t="s">
        <v>779</v>
      </c>
      <c r="H201" s="20" t="s">
        <v>673</v>
      </c>
      <c r="I201" s="20" t="s">
        <v>674</v>
      </c>
      <c r="J201" s="29" t="s">
        <v>546</v>
      </c>
    </row>
    <row r="202" ht="42" customHeight="1" spans="1:10">
      <c r="A202" s="137" t="s">
        <v>546</v>
      </c>
      <c r="B202" s="20" t="s">
        <v>546</v>
      </c>
      <c r="C202" s="20" t="s">
        <v>675</v>
      </c>
      <c r="D202" s="20" t="s">
        <v>676</v>
      </c>
      <c r="E202" s="29" t="s">
        <v>677</v>
      </c>
      <c r="F202" s="20" t="s">
        <v>671</v>
      </c>
      <c r="G202" s="29" t="s">
        <v>678</v>
      </c>
      <c r="H202" s="20"/>
      <c r="I202" s="20" t="s">
        <v>679</v>
      </c>
      <c r="J202" s="29" t="s">
        <v>546</v>
      </c>
    </row>
    <row r="203" ht="42" customHeight="1" spans="1:10">
      <c r="A203" s="137" t="s">
        <v>546</v>
      </c>
      <c r="B203" s="20" t="s">
        <v>546</v>
      </c>
      <c r="C203" s="20" t="s">
        <v>680</v>
      </c>
      <c r="D203" s="20" t="s">
        <v>681</v>
      </c>
      <c r="E203" s="29" t="s">
        <v>682</v>
      </c>
      <c r="F203" s="20" t="s">
        <v>683</v>
      </c>
      <c r="G203" s="29" t="s">
        <v>684</v>
      </c>
      <c r="H203" s="20" t="s">
        <v>685</v>
      </c>
      <c r="I203" s="20" t="s">
        <v>674</v>
      </c>
      <c r="J203" s="29" t="s">
        <v>546</v>
      </c>
    </row>
    <row r="204" ht="42" customHeight="1" spans="1:10">
      <c r="A204" s="137" t="s">
        <v>567</v>
      </c>
      <c r="B204" s="20" t="s">
        <v>567</v>
      </c>
      <c r="C204" s="20" t="s">
        <v>668</v>
      </c>
      <c r="D204" s="20" t="s">
        <v>669</v>
      </c>
      <c r="E204" s="29" t="s">
        <v>670</v>
      </c>
      <c r="F204" s="20" t="s">
        <v>671</v>
      </c>
      <c r="G204" s="29" t="s">
        <v>780</v>
      </c>
      <c r="H204" s="20" t="s">
        <v>673</v>
      </c>
      <c r="I204" s="20" t="s">
        <v>674</v>
      </c>
      <c r="J204" s="29" t="s">
        <v>567</v>
      </c>
    </row>
    <row r="205" ht="42" customHeight="1" spans="1:10">
      <c r="A205" s="137" t="s">
        <v>567</v>
      </c>
      <c r="B205" s="20" t="s">
        <v>567</v>
      </c>
      <c r="C205" s="20" t="s">
        <v>675</v>
      </c>
      <c r="D205" s="20" t="s">
        <v>676</v>
      </c>
      <c r="E205" s="29" t="s">
        <v>677</v>
      </c>
      <c r="F205" s="20" t="s">
        <v>671</v>
      </c>
      <c r="G205" s="29" t="s">
        <v>678</v>
      </c>
      <c r="H205" s="20"/>
      <c r="I205" s="20" t="s">
        <v>679</v>
      </c>
      <c r="J205" s="29" t="s">
        <v>567</v>
      </c>
    </row>
    <row r="206" ht="42" customHeight="1" spans="1:10">
      <c r="A206" s="137" t="s">
        <v>567</v>
      </c>
      <c r="B206" s="20" t="s">
        <v>567</v>
      </c>
      <c r="C206" s="20" t="s">
        <v>680</v>
      </c>
      <c r="D206" s="20" t="s">
        <v>681</v>
      </c>
      <c r="E206" s="29" t="s">
        <v>682</v>
      </c>
      <c r="F206" s="20" t="s">
        <v>683</v>
      </c>
      <c r="G206" s="29" t="s">
        <v>684</v>
      </c>
      <c r="H206" s="20" t="s">
        <v>685</v>
      </c>
      <c r="I206" s="20" t="s">
        <v>674</v>
      </c>
      <c r="J206" s="29" t="s">
        <v>567</v>
      </c>
    </row>
    <row r="207" ht="42" customHeight="1" spans="1:10">
      <c r="A207" s="137" t="s">
        <v>573</v>
      </c>
      <c r="B207" s="20" t="s">
        <v>573</v>
      </c>
      <c r="C207" s="20" t="s">
        <v>668</v>
      </c>
      <c r="D207" s="20" t="s">
        <v>669</v>
      </c>
      <c r="E207" s="29" t="s">
        <v>670</v>
      </c>
      <c r="F207" s="20" t="s">
        <v>671</v>
      </c>
      <c r="G207" s="29" t="s">
        <v>781</v>
      </c>
      <c r="H207" s="20" t="s">
        <v>673</v>
      </c>
      <c r="I207" s="20" t="s">
        <v>674</v>
      </c>
      <c r="J207" s="29" t="s">
        <v>573</v>
      </c>
    </row>
    <row r="208" ht="42" customHeight="1" spans="1:10">
      <c r="A208" s="137" t="s">
        <v>573</v>
      </c>
      <c r="B208" s="20" t="s">
        <v>573</v>
      </c>
      <c r="C208" s="20" t="s">
        <v>675</v>
      </c>
      <c r="D208" s="20" t="s">
        <v>676</v>
      </c>
      <c r="E208" s="29" t="s">
        <v>677</v>
      </c>
      <c r="F208" s="20" t="s">
        <v>671</v>
      </c>
      <c r="G208" s="29" t="s">
        <v>678</v>
      </c>
      <c r="H208" s="20"/>
      <c r="I208" s="20" t="s">
        <v>679</v>
      </c>
      <c r="J208" s="29" t="s">
        <v>573</v>
      </c>
    </row>
    <row r="209" ht="42" customHeight="1" spans="1:10">
      <c r="A209" s="137" t="s">
        <v>573</v>
      </c>
      <c r="B209" s="20" t="s">
        <v>573</v>
      </c>
      <c r="C209" s="20" t="s">
        <v>680</v>
      </c>
      <c r="D209" s="20" t="s">
        <v>681</v>
      </c>
      <c r="E209" s="29" t="s">
        <v>682</v>
      </c>
      <c r="F209" s="20" t="s">
        <v>683</v>
      </c>
      <c r="G209" s="29" t="s">
        <v>684</v>
      </c>
      <c r="H209" s="20" t="s">
        <v>685</v>
      </c>
      <c r="I209" s="20" t="s">
        <v>674</v>
      </c>
      <c r="J209" s="29" t="s">
        <v>573</v>
      </c>
    </row>
    <row r="210" ht="42" customHeight="1" spans="1:10">
      <c r="A210" s="137" t="s">
        <v>652</v>
      </c>
      <c r="B210" s="20" t="s">
        <v>652</v>
      </c>
      <c r="C210" s="20" t="s">
        <v>668</v>
      </c>
      <c r="D210" s="20" t="s">
        <v>669</v>
      </c>
      <c r="E210" s="29" t="s">
        <v>670</v>
      </c>
      <c r="F210" s="20" t="s">
        <v>671</v>
      </c>
      <c r="G210" s="29" t="s">
        <v>714</v>
      </c>
      <c r="H210" s="20" t="s">
        <v>673</v>
      </c>
      <c r="I210" s="20" t="s">
        <v>674</v>
      </c>
      <c r="J210" s="29" t="s">
        <v>652</v>
      </c>
    </row>
    <row r="211" ht="42" customHeight="1" spans="1:10">
      <c r="A211" s="137" t="s">
        <v>652</v>
      </c>
      <c r="B211" s="20" t="s">
        <v>652</v>
      </c>
      <c r="C211" s="20" t="s">
        <v>675</v>
      </c>
      <c r="D211" s="20" t="s">
        <v>676</v>
      </c>
      <c r="E211" s="29" t="s">
        <v>677</v>
      </c>
      <c r="F211" s="20" t="s">
        <v>671</v>
      </c>
      <c r="G211" s="29" t="s">
        <v>678</v>
      </c>
      <c r="H211" s="20"/>
      <c r="I211" s="20" t="s">
        <v>679</v>
      </c>
      <c r="J211" s="29" t="s">
        <v>652</v>
      </c>
    </row>
    <row r="212" ht="42" customHeight="1" spans="1:10">
      <c r="A212" s="137" t="s">
        <v>652</v>
      </c>
      <c r="B212" s="20" t="s">
        <v>652</v>
      </c>
      <c r="C212" s="20" t="s">
        <v>680</v>
      </c>
      <c r="D212" s="20" t="s">
        <v>681</v>
      </c>
      <c r="E212" s="29" t="s">
        <v>682</v>
      </c>
      <c r="F212" s="20" t="s">
        <v>683</v>
      </c>
      <c r="G212" s="29" t="s">
        <v>684</v>
      </c>
      <c r="H212" s="20" t="s">
        <v>685</v>
      </c>
      <c r="I212" s="20" t="s">
        <v>674</v>
      </c>
      <c r="J212" s="29" t="s">
        <v>652</v>
      </c>
    </row>
    <row r="213" ht="42" customHeight="1" spans="1:10">
      <c r="A213" s="137" t="s">
        <v>565</v>
      </c>
      <c r="B213" s="20" t="s">
        <v>565</v>
      </c>
      <c r="C213" s="20" t="s">
        <v>668</v>
      </c>
      <c r="D213" s="20" t="s">
        <v>669</v>
      </c>
      <c r="E213" s="29" t="s">
        <v>670</v>
      </c>
      <c r="F213" s="20" t="s">
        <v>671</v>
      </c>
      <c r="G213" s="29" t="s">
        <v>782</v>
      </c>
      <c r="H213" s="20" t="s">
        <v>673</v>
      </c>
      <c r="I213" s="20" t="s">
        <v>674</v>
      </c>
      <c r="J213" s="29" t="s">
        <v>565</v>
      </c>
    </row>
    <row r="214" ht="42" customHeight="1" spans="1:10">
      <c r="A214" s="137" t="s">
        <v>565</v>
      </c>
      <c r="B214" s="20" t="s">
        <v>565</v>
      </c>
      <c r="C214" s="20" t="s">
        <v>675</v>
      </c>
      <c r="D214" s="20" t="s">
        <v>676</v>
      </c>
      <c r="E214" s="29" t="s">
        <v>677</v>
      </c>
      <c r="F214" s="20" t="s">
        <v>671</v>
      </c>
      <c r="G214" s="29" t="s">
        <v>678</v>
      </c>
      <c r="H214" s="20"/>
      <c r="I214" s="20" t="s">
        <v>679</v>
      </c>
      <c r="J214" s="29" t="s">
        <v>565</v>
      </c>
    </row>
    <row r="215" ht="42" customHeight="1" spans="1:10">
      <c r="A215" s="137" t="s">
        <v>565</v>
      </c>
      <c r="B215" s="20" t="s">
        <v>565</v>
      </c>
      <c r="C215" s="20" t="s">
        <v>680</v>
      </c>
      <c r="D215" s="20" t="s">
        <v>681</v>
      </c>
      <c r="E215" s="29" t="s">
        <v>682</v>
      </c>
      <c r="F215" s="20" t="s">
        <v>683</v>
      </c>
      <c r="G215" s="29" t="s">
        <v>684</v>
      </c>
      <c r="H215" s="20" t="s">
        <v>685</v>
      </c>
      <c r="I215" s="20" t="s">
        <v>674</v>
      </c>
      <c r="J215" s="29" t="s">
        <v>565</v>
      </c>
    </row>
    <row r="216" ht="42" customHeight="1" spans="1:10">
      <c r="A216" s="137" t="s">
        <v>607</v>
      </c>
      <c r="B216" s="20" t="s">
        <v>607</v>
      </c>
      <c r="C216" s="20" t="s">
        <v>668</v>
      </c>
      <c r="D216" s="20" t="s">
        <v>669</v>
      </c>
      <c r="E216" s="29" t="s">
        <v>670</v>
      </c>
      <c r="F216" s="20" t="s">
        <v>671</v>
      </c>
      <c r="G216" s="29" t="s">
        <v>783</v>
      </c>
      <c r="H216" s="20" t="s">
        <v>673</v>
      </c>
      <c r="I216" s="20" t="s">
        <v>674</v>
      </c>
      <c r="J216" s="29" t="s">
        <v>607</v>
      </c>
    </row>
    <row r="217" ht="42" customHeight="1" spans="1:10">
      <c r="A217" s="137" t="s">
        <v>607</v>
      </c>
      <c r="B217" s="20" t="s">
        <v>607</v>
      </c>
      <c r="C217" s="20" t="s">
        <v>675</v>
      </c>
      <c r="D217" s="20" t="s">
        <v>676</v>
      </c>
      <c r="E217" s="29" t="s">
        <v>677</v>
      </c>
      <c r="F217" s="20" t="s">
        <v>671</v>
      </c>
      <c r="G217" s="29" t="s">
        <v>678</v>
      </c>
      <c r="H217" s="20"/>
      <c r="I217" s="20" t="s">
        <v>679</v>
      </c>
      <c r="J217" s="29" t="s">
        <v>607</v>
      </c>
    </row>
    <row r="218" ht="42" customHeight="1" spans="1:10">
      <c r="A218" s="137" t="s">
        <v>607</v>
      </c>
      <c r="B218" s="20" t="s">
        <v>607</v>
      </c>
      <c r="C218" s="20" t="s">
        <v>680</v>
      </c>
      <c r="D218" s="20" t="s">
        <v>681</v>
      </c>
      <c r="E218" s="29" t="s">
        <v>682</v>
      </c>
      <c r="F218" s="20" t="s">
        <v>683</v>
      </c>
      <c r="G218" s="29" t="s">
        <v>684</v>
      </c>
      <c r="H218" s="20" t="s">
        <v>685</v>
      </c>
      <c r="I218" s="20" t="s">
        <v>674</v>
      </c>
      <c r="J218" s="29" t="s">
        <v>607</v>
      </c>
    </row>
    <row r="219" ht="42" customHeight="1" spans="1:10">
      <c r="A219" s="137" t="s">
        <v>643</v>
      </c>
      <c r="B219" s="20" t="s">
        <v>643</v>
      </c>
      <c r="C219" s="20" t="s">
        <v>668</v>
      </c>
      <c r="D219" s="20" t="s">
        <v>669</v>
      </c>
      <c r="E219" s="29" t="s">
        <v>784</v>
      </c>
      <c r="F219" s="20" t="s">
        <v>671</v>
      </c>
      <c r="G219" s="29" t="s">
        <v>785</v>
      </c>
      <c r="H219" s="20" t="s">
        <v>786</v>
      </c>
      <c r="I219" s="20" t="s">
        <v>674</v>
      </c>
      <c r="J219" s="29" t="s">
        <v>643</v>
      </c>
    </row>
    <row r="220" ht="42" customHeight="1" spans="1:10">
      <c r="A220" s="137" t="s">
        <v>643</v>
      </c>
      <c r="B220" s="20" t="s">
        <v>643</v>
      </c>
      <c r="C220" s="20" t="s">
        <v>668</v>
      </c>
      <c r="D220" s="20" t="s">
        <v>689</v>
      </c>
      <c r="E220" s="29" t="s">
        <v>787</v>
      </c>
      <c r="F220" s="20" t="s">
        <v>671</v>
      </c>
      <c r="G220" s="29" t="s">
        <v>691</v>
      </c>
      <c r="H220" s="20" t="s">
        <v>685</v>
      </c>
      <c r="I220" s="20" t="s">
        <v>674</v>
      </c>
      <c r="J220" s="29" t="s">
        <v>643</v>
      </c>
    </row>
    <row r="221" ht="42" customHeight="1" spans="1:10">
      <c r="A221" s="137" t="s">
        <v>643</v>
      </c>
      <c r="B221" s="20" t="s">
        <v>643</v>
      </c>
      <c r="C221" s="20" t="s">
        <v>668</v>
      </c>
      <c r="D221" s="20" t="s">
        <v>692</v>
      </c>
      <c r="E221" s="29" t="s">
        <v>788</v>
      </c>
      <c r="F221" s="20" t="s">
        <v>671</v>
      </c>
      <c r="G221" s="29" t="s">
        <v>789</v>
      </c>
      <c r="H221" s="20"/>
      <c r="I221" s="20" t="s">
        <v>679</v>
      </c>
      <c r="J221" s="29" t="s">
        <v>643</v>
      </c>
    </row>
    <row r="222" ht="42" customHeight="1" spans="1:10">
      <c r="A222" s="137" t="s">
        <v>643</v>
      </c>
      <c r="B222" s="20" t="s">
        <v>643</v>
      </c>
      <c r="C222" s="20" t="s">
        <v>675</v>
      </c>
      <c r="D222" s="20" t="s">
        <v>694</v>
      </c>
      <c r="E222" s="29" t="s">
        <v>790</v>
      </c>
      <c r="F222" s="20" t="s">
        <v>671</v>
      </c>
      <c r="G222" s="29" t="s">
        <v>791</v>
      </c>
      <c r="H222" s="20"/>
      <c r="I222" s="20" t="s">
        <v>679</v>
      </c>
      <c r="J222" s="29" t="s">
        <v>643</v>
      </c>
    </row>
    <row r="223" ht="42" customHeight="1" spans="1:10">
      <c r="A223" s="137" t="s">
        <v>643</v>
      </c>
      <c r="B223" s="20" t="s">
        <v>643</v>
      </c>
      <c r="C223" s="20" t="s">
        <v>675</v>
      </c>
      <c r="D223" s="20" t="s">
        <v>766</v>
      </c>
      <c r="E223" s="29" t="s">
        <v>792</v>
      </c>
      <c r="F223" s="20" t="s">
        <v>671</v>
      </c>
      <c r="G223" s="29" t="s">
        <v>793</v>
      </c>
      <c r="H223" s="20"/>
      <c r="I223" s="20" t="s">
        <v>679</v>
      </c>
      <c r="J223" s="29" t="s">
        <v>643</v>
      </c>
    </row>
    <row r="224" ht="42" customHeight="1" spans="1:10">
      <c r="A224" s="137" t="s">
        <v>643</v>
      </c>
      <c r="B224" s="20" t="s">
        <v>643</v>
      </c>
      <c r="C224" s="20" t="s">
        <v>675</v>
      </c>
      <c r="D224" s="20" t="s">
        <v>794</v>
      </c>
      <c r="E224" s="29" t="s">
        <v>795</v>
      </c>
      <c r="F224" s="20" t="s">
        <v>671</v>
      </c>
      <c r="G224" s="29" t="s">
        <v>796</v>
      </c>
      <c r="H224" s="20"/>
      <c r="I224" s="20" t="s">
        <v>679</v>
      </c>
      <c r="J224" s="29" t="s">
        <v>643</v>
      </c>
    </row>
    <row r="225" ht="42" customHeight="1" spans="1:10">
      <c r="A225" s="137" t="s">
        <v>643</v>
      </c>
      <c r="B225" s="20" t="s">
        <v>643</v>
      </c>
      <c r="C225" s="20" t="s">
        <v>680</v>
      </c>
      <c r="D225" s="20" t="s">
        <v>681</v>
      </c>
      <c r="E225" s="29" t="s">
        <v>797</v>
      </c>
      <c r="F225" s="20" t="s">
        <v>683</v>
      </c>
      <c r="G225" s="29" t="s">
        <v>768</v>
      </c>
      <c r="H225" s="20" t="s">
        <v>685</v>
      </c>
      <c r="I225" s="20" t="s">
        <v>674</v>
      </c>
      <c r="J225" s="29" t="s">
        <v>643</v>
      </c>
    </row>
    <row r="226" ht="42" customHeight="1" spans="1:10">
      <c r="A226" s="137" t="s">
        <v>643</v>
      </c>
      <c r="B226" s="20" t="s">
        <v>643</v>
      </c>
      <c r="C226" s="20" t="s">
        <v>680</v>
      </c>
      <c r="D226" s="20" t="s">
        <v>681</v>
      </c>
      <c r="E226" s="29" t="s">
        <v>798</v>
      </c>
      <c r="F226" s="20" t="s">
        <v>683</v>
      </c>
      <c r="G226" s="29" t="s">
        <v>768</v>
      </c>
      <c r="H226" s="20" t="s">
        <v>685</v>
      </c>
      <c r="I226" s="20" t="s">
        <v>674</v>
      </c>
      <c r="J226" s="29" t="s">
        <v>643</v>
      </c>
    </row>
    <row r="227" ht="42" customHeight="1" spans="1:10">
      <c r="A227" s="137" t="s">
        <v>631</v>
      </c>
      <c r="B227" s="20" t="s">
        <v>631</v>
      </c>
      <c r="C227" s="20" t="s">
        <v>668</v>
      </c>
      <c r="D227" s="20" t="s">
        <v>669</v>
      </c>
      <c r="E227" s="29" t="s">
        <v>670</v>
      </c>
      <c r="F227" s="20" t="s">
        <v>671</v>
      </c>
      <c r="G227" s="29" t="s">
        <v>799</v>
      </c>
      <c r="H227" s="20" t="s">
        <v>673</v>
      </c>
      <c r="I227" s="20" t="s">
        <v>674</v>
      </c>
      <c r="J227" s="29" t="s">
        <v>631</v>
      </c>
    </row>
    <row r="228" ht="42" customHeight="1" spans="1:10">
      <c r="A228" s="137" t="s">
        <v>631</v>
      </c>
      <c r="B228" s="20" t="s">
        <v>631</v>
      </c>
      <c r="C228" s="20" t="s">
        <v>675</v>
      </c>
      <c r="D228" s="20" t="s">
        <v>676</v>
      </c>
      <c r="E228" s="29" t="s">
        <v>677</v>
      </c>
      <c r="F228" s="20" t="s">
        <v>671</v>
      </c>
      <c r="G228" s="29" t="s">
        <v>678</v>
      </c>
      <c r="H228" s="20"/>
      <c r="I228" s="20" t="s">
        <v>679</v>
      </c>
      <c r="J228" s="29" t="s">
        <v>631</v>
      </c>
    </row>
    <row r="229" ht="42" customHeight="1" spans="1:10">
      <c r="A229" s="137" t="s">
        <v>631</v>
      </c>
      <c r="B229" s="20" t="s">
        <v>631</v>
      </c>
      <c r="C229" s="20" t="s">
        <v>680</v>
      </c>
      <c r="D229" s="20" t="s">
        <v>681</v>
      </c>
      <c r="E229" s="29" t="s">
        <v>682</v>
      </c>
      <c r="F229" s="20" t="s">
        <v>683</v>
      </c>
      <c r="G229" s="29" t="s">
        <v>684</v>
      </c>
      <c r="H229" s="20" t="s">
        <v>685</v>
      </c>
      <c r="I229" s="20" t="s">
        <v>674</v>
      </c>
      <c r="J229" s="29" t="s">
        <v>631</v>
      </c>
    </row>
  </sheetData>
  <mergeCells count="136">
    <mergeCell ref="A2:J2"/>
    <mergeCell ref="A3:H3"/>
    <mergeCell ref="A8:A10"/>
    <mergeCell ref="A11:A13"/>
    <mergeCell ref="A14:A18"/>
    <mergeCell ref="A19:A21"/>
    <mergeCell ref="A22:A24"/>
    <mergeCell ref="A25:A27"/>
    <mergeCell ref="A28:A30"/>
    <mergeCell ref="A31:A33"/>
    <mergeCell ref="A34:A40"/>
    <mergeCell ref="A41:A43"/>
    <mergeCell ref="A44:A46"/>
    <mergeCell ref="A47:A49"/>
    <mergeCell ref="A50:A52"/>
    <mergeCell ref="A53:A55"/>
    <mergeCell ref="A56:A58"/>
    <mergeCell ref="A59:A61"/>
    <mergeCell ref="A62:A64"/>
    <mergeCell ref="A65:A67"/>
    <mergeCell ref="A68:A70"/>
    <mergeCell ref="A71:A73"/>
    <mergeCell ref="A74:A76"/>
    <mergeCell ref="A77:A79"/>
    <mergeCell ref="A80:A82"/>
    <mergeCell ref="A83:A85"/>
    <mergeCell ref="A86:A88"/>
    <mergeCell ref="A89:A91"/>
    <mergeCell ref="A92:A94"/>
    <mergeCell ref="A95:A97"/>
    <mergeCell ref="A98:A100"/>
    <mergeCell ref="A101:A103"/>
    <mergeCell ref="A104:A106"/>
    <mergeCell ref="A107:A109"/>
    <mergeCell ref="A110:A112"/>
    <mergeCell ref="A113:A115"/>
    <mergeCell ref="A116:A118"/>
    <mergeCell ref="A119:A121"/>
    <mergeCell ref="A122:A124"/>
    <mergeCell ref="A125:A127"/>
    <mergeCell ref="A128:A130"/>
    <mergeCell ref="A131:A133"/>
    <mergeCell ref="A134:A136"/>
    <mergeCell ref="A137:A139"/>
    <mergeCell ref="A140:A142"/>
    <mergeCell ref="A143:A145"/>
    <mergeCell ref="A146:A148"/>
    <mergeCell ref="A149:A151"/>
    <mergeCell ref="A152:A154"/>
    <mergeCell ref="A155:A167"/>
    <mergeCell ref="A168:A170"/>
    <mergeCell ref="A171:A173"/>
    <mergeCell ref="A174:A176"/>
    <mergeCell ref="A177:A179"/>
    <mergeCell ref="A180:A182"/>
    <mergeCell ref="A183:A185"/>
    <mergeCell ref="A186:A188"/>
    <mergeCell ref="A189:A191"/>
    <mergeCell ref="A192:A194"/>
    <mergeCell ref="A195:A197"/>
    <mergeCell ref="A198:A200"/>
    <mergeCell ref="A201:A203"/>
    <mergeCell ref="A204:A206"/>
    <mergeCell ref="A207:A209"/>
    <mergeCell ref="A210:A212"/>
    <mergeCell ref="A213:A215"/>
    <mergeCell ref="A216:A218"/>
    <mergeCell ref="A219:A226"/>
    <mergeCell ref="A227:A229"/>
    <mergeCell ref="B8:B10"/>
    <mergeCell ref="B11:B13"/>
    <mergeCell ref="B14:B18"/>
    <mergeCell ref="B19:B21"/>
    <mergeCell ref="B22:B24"/>
    <mergeCell ref="B25:B27"/>
    <mergeCell ref="B28:B30"/>
    <mergeCell ref="B31:B33"/>
    <mergeCell ref="B34:B40"/>
    <mergeCell ref="B41:B43"/>
    <mergeCell ref="B44:B46"/>
    <mergeCell ref="B47:B49"/>
    <mergeCell ref="B50:B52"/>
    <mergeCell ref="B53:B55"/>
    <mergeCell ref="B56:B58"/>
    <mergeCell ref="B59:B61"/>
    <mergeCell ref="B62:B64"/>
    <mergeCell ref="B65:B67"/>
    <mergeCell ref="B68:B70"/>
    <mergeCell ref="B71:B73"/>
    <mergeCell ref="B74:B76"/>
    <mergeCell ref="B77:B79"/>
    <mergeCell ref="B80:B82"/>
    <mergeCell ref="B83:B85"/>
    <mergeCell ref="B86:B88"/>
    <mergeCell ref="B89:B91"/>
    <mergeCell ref="B92:B94"/>
    <mergeCell ref="B95:B97"/>
    <mergeCell ref="B98:B100"/>
    <mergeCell ref="B101:B103"/>
    <mergeCell ref="B104:B106"/>
    <mergeCell ref="B107:B109"/>
    <mergeCell ref="B110:B112"/>
    <mergeCell ref="B113:B115"/>
    <mergeCell ref="B116:B118"/>
    <mergeCell ref="B119:B121"/>
    <mergeCell ref="B122:B124"/>
    <mergeCell ref="B125:B127"/>
    <mergeCell ref="B128:B130"/>
    <mergeCell ref="B131:B133"/>
    <mergeCell ref="B134:B136"/>
    <mergeCell ref="B137:B139"/>
    <mergeCell ref="B140:B142"/>
    <mergeCell ref="B143:B145"/>
    <mergeCell ref="B146:B148"/>
    <mergeCell ref="B149:B151"/>
    <mergeCell ref="B152:B154"/>
    <mergeCell ref="B155:B167"/>
    <mergeCell ref="B168:B170"/>
    <mergeCell ref="B171:B173"/>
    <mergeCell ref="B174:B176"/>
    <mergeCell ref="B177:B179"/>
    <mergeCell ref="B180:B182"/>
    <mergeCell ref="B183:B185"/>
    <mergeCell ref="B186:B188"/>
    <mergeCell ref="B189:B191"/>
    <mergeCell ref="B192:B194"/>
    <mergeCell ref="B195:B197"/>
    <mergeCell ref="B198:B200"/>
    <mergeCell ref="B201:B203"/>
    <mergeCell ref="B204:B206"/>
    <mergeCell ref="B207:B209"/>
    <mergeCell ref="B210:B212"/>
    <mergeCell ref="B213:B215"/>
    <mergeCell ref="B216:B218"/>
    <mergeCell ref="B219:B226"/>
    <mergeCell ref="B227:B229"/>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县对下转移支付预算表09-1</vt:lpstr>
      <vt:lpstr>县对下转移支付绩效目标表09-2</vt:lpstr>
      <vt:lpstr>新增资产配置表10</vt:lpstr>
      <vt:lpstr>上级转移支付补助项目支出预算表11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2025-03-24T07:54:44Z</dcterms:created>
  <dcterms:modified xsi:type="dcterms:W3CDTF">2025-03-25T02:38:31Z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2052-11.8.6.8722</vt:lpwstr>
  </property>
</Properties>
</file>