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tabRatio="894"/>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'县对下转移支付预算表09-1'!$A:$A,'县对下转移支付预算表09-1'!$1:$1</definedName>
    <definedName name="_xlnm.Print_Titles" localSheetId="13">'县对下转移支付绩效目标表09-2'!$A:$A,'县对下转移支付绩效目标表09-2'!$1:$1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<sst xmlns="http://schemas.openxmlformats.org/spreadsheetml/2006/main" count="1785" uniqueCount="574">
  <si>
    <t>预算01-1表</t>
  </si>
  <si>
    <t>单位名称：寻甸回族彝族自治县疾病预防控制中心</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</si>
  <si>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</si>
  <si>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</si>
  <si>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</si>
  <si>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</si>
  <si>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</si>
  <si>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</si>
  <si>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</si>
  <si>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</si>
  <si>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</si>
  <si>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</si>
  <si>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</si>
  <si>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</si>
  <si>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</si>
  <si>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</si>
  <si>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</si>
  <si>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</si>
  <si>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</si>
  <si>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</si>
  <si>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</si>
  <si>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</si>
  <si>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</si>
  <si>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</si>
  <si>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</si>
  <si>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</si>
  <si>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</si>
  <si>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</si>
  <si>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</si>
  <si>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</si>
  <si>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</si>
  <si>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</si>
  <si>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</si>
  <si>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</si>
  <si>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</si>
  <si>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</si>
  <si>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</si>
  <si>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</si>
  <si>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</si>
  <si>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</si>
  <si>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</si>
  <si>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</si>
  <si>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</si>
  <si>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</si>
  <si>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</si>
  <si>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</si>
  <si>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</si>
  <si>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</si>
  <si>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</si>
  <si>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</si>
  <si>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</si>
  <si>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</si>
  <si>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</si>
  <si>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</si>
  <si>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</si>
  <si>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</si>
  <si>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</si>
  <si>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</si>
  <si>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</si>
  <si>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</si>
  <si>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</si>
  <si>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</si>
  <si>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</si>
  <si>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</si>
  <si>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</si>
  <si>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</si>
  <si>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</si>
  <si>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</si>
  <si>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</si>
  <si>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</si>
  <si>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131006</t>
  </si>
  <si>
    <t>寻甸回族彝族自治县疾病预防控制中心</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</si>
  <si>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</si>
  <si>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</si>
  <si>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</si>
  <si>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</si>
  <si>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</si>
  <si>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</si>
  <si>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</si>
  <si>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</si>
  <si>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</si>
  <si>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</si>
  <si>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</si>
  <si>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</si>
  <si>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</si>
  <si>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7</t>
  </si>
  <si>
    <t>8</t>
  </si>
  <si>
    <t>9</t>
  </si>
  <si>
    <t>10</t>
  </si>
  <si>
    <t>11</t>
  </si>
  <si>
    <t>12</t>
  </si>
  <si>
    <t>13</t>
  </si>
  <si>
    <t>14</t>
  </si>
  <si>
    <t>15</t>
  </si>
  <si>
    <t>208</t>
  </si>
  <si>
    <t>社会保障和就业支出</t>
  </si>
  <si>
    <t>20805</t>
  </si>
  <si>
    <t>行政事业单位养老支出</t>
  </si>
  <si>
    <t>2080505</t>
  </si>
  <si>
    <t>机关事业单位基本养老保险缴费支出</t>
  </si>
  <si>
    <t>2080599</t>
  </si>
  <si>
    <t>其他行政事业单位养老支出</t>
  </si>
  <si>
    <t>20808</t>
  </si>
  <si>
    <t>抚恤</t>
  </si>
  <si>
    <t>2080801</t>
  </si>
  <si>
    <t>死亡抚恤</t>
  </si>
  <si>
    <t>210</t>
  </si>
  <si>
    <t>卫生健康支出</t>
  </si>
  <si>
    <t>21001</t>
  </si>
  <si>
    <t>卫生健康管理事务</t>
  </si>
  <si>
    <t>2100199</t>
  </si>
  <si>
    <t>其他卫生健康管理事务支出</t>
  </si>
  <si>
    <t>21003</t>
  </si>
  <si>
    <t>基层医疗卫生机构</t>
  </si>
  <si>
    <t>2100399</t>
  </si>
  <si>
    <t>其他基层医疗卫生机构支出</t>
  </si>
  <si>
    <t>21004</t>
  </si>
  <si>
    <t>公共卫生</t>
  </si>
  <si>
    <t>2100401</t>
  </si>
  <si>
    <t>疾病预防控制机构</t>
  </si>
  <si>
    <t>2100408</t>
  </si>
  <si>
    <t>基本公共卫生服务</t>
  </si>
  <si>
    <t>2100409</t>
  </si>
  <si>
    <t>重大公共卫生服务</t>
  </si>
  <si>
    <t>2100410</t>
  </si>
  <si>
    <t>突发公共卫生事件应急处置</t>
  </si>
  <si>
    <t>2100499</t>
  </si>
  <si>
    <t>其他公共卫生支出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</si>
  <si>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</si>
  <si>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</si>
  <si>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</si>
  <si>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</si>
  <si>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</si>
  <si>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</si>
  <si>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</si>
  <si>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</si>
  <si>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</si>
  <si>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</si>
  <si>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</si>
  <si>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</si>
  <si>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</si>
  <si>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</si>
  <si>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</si>
  <si>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</si>
  <si>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</si>
  <si>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</si>
  <si>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</si>
  <si>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</si>
  <si>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</si>
  <si>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</si>
  <si>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</si>
  <si>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</si>
  <si>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</si>
  <si>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</si>
  <si>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</si>
  <si>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</si>
  <si>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</si>
  <si>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</si>
  <si>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</si>
  <si>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</si>
  <si>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</si>
  <si>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</si>
  <si>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</si>
  <si>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</si>
  <si>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</si>
  <si>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</si>
  <si>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</si>
  <si>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</si>
  <si>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</si>
  <si>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</si>
  <si>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</si>
  <si>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</si>
  <si>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</si>
  <si>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</si>
  <si>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</si>
  <si>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</si>
  <si>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</si>
  <si>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</si>
  <si>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</si>
  <si>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</si>
  <si>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3</t>
  </si>
  <si>
    <t>4</t>
  </si>
  <si>
    <t>5</t>
  </si>
  <si>
    <t>6</t>
  </si>
  <si>
    <t>21099</t>
  </si>
  <si>
    <t>其他卫生健康支出</t>
  </si>
  <si>
    <t>2109999</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</si>
  <si>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</si>
  <si>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</si>
  <si>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</si>
  <si>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</si>
  <si>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</si>
  <si>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</si>
  <si>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</si>
  <si>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</si>
  <si>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</si>
  <si>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</si>
  <si>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</si>
  <si>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</si>
  <si>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</si>
  <si>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</si>
  <si>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</si>
  <si>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</si>
  <si>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</si>
  <si>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</si>
  <si>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</si>
  <si>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</si>
  <si>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</si>
  <si>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</si>
  <si>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</si>
  <si>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</si>
  <si>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</si>
  <si>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</si>
  <si>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</si>
  <si>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寻甸回族彝族自治县卫生健康局</t>
  </si>
  <si>
    <t>530129210000000001233</t>
  </si>
  <si>
    <t>30113</t>
  </si>
  <si>
    <t>530129210000000001236</t>
  </si>
  <si>
    <t>公车购置及运维费</t>
  </si>
  <si>
    <t>30231</t>
  </si>
  <si>
    <t>公务用车运行维护费</t>
  </si>
  <si>
    <t>530129210000000001238</t>
  </si>
  <si>
    <t>工会经费</t>
  </si>
  <si>
    <t>30228</t>
  </si>
  <si>
    <t>530129210000000001853</t>
  </si>
  <si>
    <t>一般公用经费支出</t>
  </si>
  <si>
    <t>30201</t>
  </si>
  <si>
    <t>办公费</t>
  </si>
  <si>
    <t>30205</t>
  </si>
  <si>
    <t>水费</t>
  </si>
  <si>
    <t>30206</t>
  </si>
  <si>
    <t>电费</t>
  </si>
  <si>
    <t>30211</t>
  </si>
  <si>
    <t>差旅费</t>
  </si>
  <si>
    <t>30299</t>
  </si>
  <si>
    <t>其他商品和服务支出</t>
  </si>
  <si>
    <t>530129210000000003164</t>
  </si>
  <si>
    <t>事业人员支出工资</t>
  </si>
  <si>
    <t>30101</t>
  </si>
  <si>
    <t>基本工资</t>
  </si>
  <si>
    <t>30102</t>
  </si>
  <si>
    <t>津贴补贴</t>
  </si>
  <si>
    <t>30107</t>
  </si>
  <si>
    <t>绩效工资</t>
  </si>
  <si>
    <t>530129210000000003165</t>
  </si>
  <si>
    <t>社会保障缴费</t>
  </si>
  <si>
    <t>30108</t>
  </si>
  <si>
    <t>机关事业单位基本养老保险缴费</t>
  </si>
  <si>
    <t>30110</t>
  </si>
  <si>
    <t>职工基本医疗保险缴费</t>
  </si>
  <si>
    <t>30111</t>
  </si>
  <si>
    <t>公务员医疗补助缴费</t>
  </si>
  <si>
    <t>30112</t>
  </si>
  <si>
    <t>其他社会保障缴费</t>
  </si>
  <si>
    <t>530129231100001378037</t>
  </si>
  <si>
    <t>事业人员绩效奖励</t>
  </si>
  <si>
    <t>530129231100001378073</t>
  </si>
  <si>
    <t>遗属补助</t>
  </si>
  <si>
    <t>30305</t>
  </si>
  <si>
    <t>生活补助</t>
  </si>
  <si>
    <t>530129231100001516297</t>
  </si>
  <si>
    <t>其他商品服务支出</t>
  </si>
  <si>
    <t>30218</t>
  </si>
  <si>
    <t>专用材料费</t>
  </si>
  <si>
    <t>530129241100002345327</t>
  </si>
  <si>
    <t>530129251100003821364</t>
  </si>
  <si>
    <t>30217</t>
  </si>
  <si>
    <t>预算05-1表</t>
  </si>
  <si>
    <t>项目分类</t>
  </si>
  <si>
    <t>项目单位</t>
  </si>
  <si>
    <t>经济科目编码</t>
  </si>
  <si>
    <t>经济科目名称</t>
  </si>
  <si>
    <t>本年拨款</t>
  </si>
  <si>
    <t>其中：本次下达</t>
  </si>
  <si>
    <t>专项业务类</t>
  </si>
  <si>
    <t>530129241100002986838</t>
  </si>
  <si>
    <t>2024年国家基本公共卫生服务及家庭医生签约服务宣传用品制作项目资金</t>
  </si>
  <si>
    <t>530129241100003204487</t>
  </si>
  <si>
    <t>昆财社〔2024〕39号2024年重大传染病防控中央补助资金</t>
  </si>
  <si>
    <t>530129241100003208604</t>
  </si>
  <si>
    <t>昆财社〔2024〕109号2024年基公卫服务项目中央结算补助资金</t>
  </si>
  <si>
    <t>530129241100003262460</t>
  </si>
  <si>
    <t>昆财社〔2024〕128号2024年卫生健康事业发展省对下补助资金</t>
  </si>
  <si>
    <t>530129241100003267948</t>
  </si>
  <si>
    <t>昆财社〔2024〕143号（2）消除麻风病危害三年攻坚行动资金</t>
  </si>
  <si>
    <t>530129241100003267969</t>
  </si>
  <si>
    <t>昆财社〔2024〕143号消除麻风病危害三年攻坚行动资金</t>
  </si>
  <si>
    <t>530129241100003267981</t>
  </si>
  <si>
    <t>昆财社〔2024〕143号遏制丙肝流行攻坚行动资金</t>
  </si>
  <si>
    <t>530129241100003304178</t>
  </si>
  <si>
    <t>昆财社（2023）180号2023年重大传染病防控结算补助资金</t>
  </si>
  <si>
    <t>530129251100003851420</t>
  </si>
  <si>
    <t>突发公共卫生应急事件处置专项经费</t>
  </si>
  <si>
    <t>530129251100003851459</t>
  </si>
  <si>
    <t>重大疾病防治、饮用水监测经费</t>
  </si>
  <si>
    <t>530129251100003851558</t>
  </si>
  <si>
    <t>慢病示范区建设专项经费</t>
  </si>
  <si>
    <t>530129251100003851583</t>
  </si>
  <si>
    <t>重症精神病障碍以奖代补资金</t>
  </si>
  <si>
    <t>530129251100003851600</t>
  </si>
  <si>
    <t>昆财社（2022）83号艾滋病防治经费</t>
  </si>
  <si>
    <t>530129251100003851620</t>
  </si>
  <si>
    <t>寻卫通（2023）20号疫情防控补助资金</t>
  </si>
  <si>
    <t>530129251100003851632</t>
  </si>
  <si>
    <t>昆财社（2022）81号重大传染病经费</t>
  </si>
  <si>
    <t>民生类</t>
  </si>
  <si>
    <t>530129210000000001429</t>
  </si>
  <si>
    <t>重大疾病防治、农村饮水监测经费</t>
  </si>
  <si>
    <t>530129241100003040130</t>
  </si>
  <si>
    <t>2024年基本公共卫生服务项目中央补助第二次预拨资金</t>
  </si>
  <si>
    <t>530129251100003851732</t>
  </si>
  <si>
    <t>昆财社（2023）73号2022年重大传染病防控资金</t>
  </si>
  <si>
    <t>事业发展类</t>
  </si>
  <si>
    <t>530129210000000001426</t>
  </si>
  <si>
    <t>突发公共卫生事件应急处置专项经费</t>
  </si>
  <si>
    <t>530129241100003098717</t>
  </si>
  <si>
    <t>昆财社（2024）37号2023年卫生健康事业发展省对下专项结算补助资金</t>
  </si>
  <si>
    <t>530129241100003181971</t>
  </si>
  <si>
    <t>2024年1月至3月非税收入返还资金</t>
  </si>
  <si>
    <t>预算05-2表</t>
  </si>
  <si>
    <t>项目年度绩效目标</t>
  </si>
  <si>
    <t>一级指标</t>
  </si>
  <si>
    <t>二级指标</t>
  </si>
  <si>
    <t>三级指标</t>
  </si>
  <si>
    <t>指标性质</t>
  </si>
  <si>
    <t>指标值</t>
  </si>
  <si>
    <t>度量单位</t>
  </si>
  <si>
    <t>指标属性</t>
  </si>
  <si>
    <t>指标内容</t>
  </si>
  <si>
    <t>支持扩大国家免疫规划、登革热防控、城市饮用水水龙头水质检测和水质安全信息公开工作。</t>
  </si>
  <si>
    <t>产出指标</t>
  </si>
  <si>
    <t>数量指标</t>
  </si>
  <si>
    <t>城市饮用水监测样本数</t>
  </si>
  <si>
    <t>&gt;=</t>
  </si>
  <si>
    <t>32</t>
  </si>
  <si>
    <t>份</t>
  </si>
  <si>
    <t>定量指标</t>
  </si>
  <si>
    <t>对饮用水进行样本监测</t>
  </si>
  <si>
    <t>效益指标</t>
  </si>
  <si>
    <t>社会效益</t>
  </si>
  <si>
    <t>居民健康保健意识和健康知识知晓率</t>
  </si>
  <si>
    <t>85</t>
  </si>
  <si>
    <t>%</t>
  </si>
  <si>
    <t>居民对健康保健知识是否知晓</t>
  </si>
  <si>
    <t>满意度指标</t>
  </si>
  <si>
    <t>服务对象满意度</t>
  </si>
  <si>
    <t>80</t>
  </si>
  <si>
    <t>参培对象是否满意</t>
  </si>
  <si>
    <t>完成2024年全县范围内突发公共卫生事件应急处置</t>
  </si>
  <si>
    <t>处突次数</t>
  </si>
  <si>
    <t>=</t>
  </si>
  <si>
    <t>20</t>
  </si>
  <si>
    <t>次</t>
  </si>
  <si>
    <t>反映处突次数情况。</t>
  </si>
  <si>
    <t>质量指标</t>
  </si>
  <si>
    <t>处突标准执行合规率</t>
  </si>
  <si>
    <t>100</t>
  </si>
  <si>
    <t>反映处突按标准执行的情况。
处突标准执行合规率=按照处突标准核定发放的资金额/发放资金总额*100%</t>
  </si>
  <si>
    <t>时效指标</t>
  </si>
  <si>
    <t>处突及时率</t>
  </si>
  <si>
    <t>反映处突及时率</t>
  </si>
  <si>
    <t>群众健康提升</t>
  </si>
  <si>
    <t>反应社会效益</t>
  </si>
  <si>
    <t>处突对象满意度</t>
  </si>
  <si>
    <t>反映满意度</t>
  </si>
  <si>
    <t>完成每年居民健康状况监测及提升工作，开展健康社区、单位、学校、食堂、餐厅、酒店建设，开展健康主题公园、步道、小屋、健康街区等健康支持性环境建设，社区卫生服务中心和乡镇卫生院设置自助式健康检测点，开展全民健身运动，普及公共体育设施，提高经常参加体育锻炼人口比例，开展烟草控制工作，降低人群吸烟率。</t>
  </si>
  <si>
    <t>健康社区占辖区社区总数</t>
  </si>
  <si>
    <t>40</t>
  </si>
  <si>
    <t>健康社区数/辖区内社区总数</t>
  </si>
  <si>
    <t>健康单位、学校、食堂、餐厅、酒店数量</t>
  </si>
  <si>
    <t>个</t>
  </si>
  <si>
    <t>健康单位、学校、食堂、餐厅、酒店每类数量</t>
  </si>
  <si>
    <t>受益对象满意度</t>
  </si>
  <si>
    <t>90</t>
  </si>
  <si>
    <t>定性指标</t>
  </si>
  <si>
    <t>受益对象对工作开展的满意程度</t>
  </si>
  <si>
    <t>完成2024年基本公共卫生服务项目工作</t>
  </si>
  <si>
    <t>适龄儿童国家免疫规划疫苗接种率</t>
  </si>
  <si>
    <t>反映适龄儿童国家免疫规划疫苗接种率</t>
  </si>
  <si>
    <t>肺结核患者管理率</t>
  </si>
  <si>
    <t>反映肺结核患者管理率</t>
  </si>
  <si>
    <t>社区在册居家严重精神障碍患者健康管理率</t>
  </si>
  <si>
    <t>反映社区在册居家严重精神障碍患者健康管理率</t>
  </si>
  <si>
    <t>传染病和突发公共卫生事件报告率</t>
  </si>
  <si>
    <t>95</t>
  </si>
  <si>
    <t>反映传染病和突发公共卫生时间报告率</t>
  </si>
  <si>
    <t>居民健康素养水平</t>
  </si>
  <si>
    <t>不断提高</t>
  </si>
  <si>
    <t>反映居民健康素养水平</t>
  </si>
  <si>
    <t>基本公共卫生服务水平</t>
  </si>
  <si>
    <t>反映基本公共卫生服务水平</t>
  </si>
  <si>
    <t>反映服务对象满意度</t>
  </si>
  <si>
    <t>做好国家免疫规划工作、有效控制艾滋病疫情</t>
  </si>
  <si>
    <t>艾滋病规范随访干预比例</t>
  </si>
  <si>
    <t>反映艾滋病规范随访干预比例</t>
  </si>
  <si>
    <t>居民健康水平</t>
  </si>
  <si>
    <t>持续提高</t>
  </si>
  <si>
    <t>反映居民健康水平是否提高</t>
  </si>
  <si>
    <t>保证正常工作运转</t>
  </si>
  <si>
    <t>保障疾控工作运转</t>
  </si>
  <si>
    <t>正常运转</t>
  </si>
  <si>
    <t>公共卫生能力提升</t>
  </si>
  <si>
    <t>持续提升</t>
  </si>
  <si>
    <t>辖区内群众满意度</t>
  </si>
  <si>
    <t>完成2025年重症精神病障碍患者管理补助发放</t>
  </si>
  <si>
    <t>重症精神病障碍补助发放人数</t>
  </si>
  <si>
    <t>556</t>
  </si>
  <si>
    <t>人</t>
  </si>
  <si>
    <t>反映重症精神病障碍补助发放人数</t>
  </si>
  <si>
    <t>重症精神病患者管理水平</t>
  </si>
  <si>
    <t>反映重症精神病患者管理水平</t>
  </si>
  <si>
    <t>患者满意度</t>
  </si>
  <si>
    <t>反映患者满意度</t>
  </si>
  <si>
    <t xml:space="preserve">1、防治传染病，降低传染病死亡率；
2、注重预防为主、更加注重医防结合、更加注重慢性病防治与传染病防控并重，努力实现传染病发病率继续保持低于全国平均水平、重点疾病控制更加有效、医防结合取得突破。
</t>
  </si>
  <si>
    <t>发现并治疗管理肺结核患者</t>
  </si>
  <si>
    <t>反映发现并治疗管理肺结核患者数量</t>
  </si>
  <si>
    <t>适龄儿童免疫规划接种率</t>
  </si>
  <si>
    <t>反映适龄儿童免疫规划接种率</t>
  </si>
  <si>
    <t>严重精神障碍患者筛查任务完成率</t>
  </si>
  <si>
    <t>反映严重精神障碍患者筛查任务完成率</t>
  </si>
  <si>
    <t>艾滋病规范化随访干预比率</t>
  </si>
  <si>
    <t>反映艾滋病规范化随访干预比率</t>
  </si>
  <si>
    <t>艾滋病高危人群检测比率</t>
  </si>
  <si>
    <t>反映艾滋病高危人群检测比率</t>
  </si>
  <si>
    <t>居民健康水平提高</t>
  </si>
  <si>
    <t>中长期</t>
  </si>
  <si>
    <t>反映居民健康水平提高效果</t>
  </si>
  <si>
    <t>完成省、市下达的2024年艾滋病、性病及丙肝防治工作目标任务。</t>
  </si>
  <si>
    <t>治疗及随访管理肺结核患者任务完成率</t>
  </si>
  <si>
    <t>掌握传染病防控现场消毒处置能力</t>
  </si>
  <si>
    <t>服务对象是否满意</t>
  </si>
  <si>
    <t>完成每年全县范围内突发公共卫生事件应急处置</t>
  </si>
  <si>
    <t>反映处突次数</t>
  </si>
  <si>
    <t>反映处突标准执行合规率</t>
  </si>
  <si>
    <t>提升</t>
  </si>
  <si>
    <t>反映群众健康提升程度</t>
  </si>
  <si>
    <t>反映处突对象满意度</t>
  </si>
  <si>
    <t>免费向城乡居民提供基本公共卫生服务，促进基本公共卫生服务均等化。</t>
  </si>
  <si>
    <t>适龄儿童免疫疫苗接种率</t>
  </si>
  <si>
    <t>可持续影响</t>
  </si>
  <si>
    <t>65岁及以上老年人基本公共卫生服务水平</t>
  </si>
  <si>
    <t>较上年提高</t>
  </si>
  <si>
    <t>年</t>
  </si>
  <si>
    <t>65岁及以上老年人基本公共卫生服务水平是否提高</t>
  </si>
  <si>
    <t>加强中医药临床重点学科建设、提升医疗机构科研水平；强化中医药适宜技术推广，提升基层中医药服务能力；持续推进中医药特色人才建设，加强中医药高层次人才、中医临床优秀人才培养，进一步提高基层中医药人才队伍数量和质量，不断提升队伍素质。</t>
  </si>
  <si>
    <t>现症患者体检率</t>
  </si>
  <si>
    <t>反映现症患者体检率</t>
  </si>
  <si>
    <t>人才技术水平</t>
  </si>
  <si>
    <t>显著提高</t>
  </si>
  <si>
    <t>反映人才技术水平</t>
  </si>
  <si>
    <t>项目年度目标：
1.免费向城乡居民提供基本公共卫生服务，建立健康档案。以儿童、孕产妇、老年人，
高血压、糖尿病等慢性病患者为重点人群实施健康管理，定期为 65 岁以上老年人做健
康检查、为 0～6 岁儿童进行生长发育监测、为孕产妇做产前和产后访视检查、为高血
压、糖尿病等慢性病患者提供治疗期间随访管理和就医指导等，重大慢病发病上升趋势
得到遏制，重点人群健康状况得到改善，降低孕产妇死亡率和婴幼儿死亡率。
2.开展对重点疾病及危害因素监测，有效控制疾病流行，努力实现传染病发病率继续保
持低于全国平均水平。
3.逐步扩大农村妇女“两癌”检查范围和覆盖人数，为贫困地区 6-24 月龄婴幼儿发放营养
包，改善贫困地区儿童营养和健康状况。
4.开展职业病监测，最大限度保护放射工作人员、患者和公众的健康权益。
5.推进健康素养促进，大力推广中医药适宜技术，开展中医药保健服务。</t>
  </si>
  <si>
    <t>适龄儿童免疫规划疫苗接种率</t>
  </si>
  <si>
    <t>反映适龄儿童免疫规划疫苗接种率</t>
  </si>
  <si>
    <t>社区在册居家严重精神病障碍患者健康管理率</t>
  </si>
  <si>
    <t>反映社区在册居家严重精神病障碍患者健康管理率</t>
  </si>
  <si>
    <t>反映传染病和突发公共卫生事件报告率</t>
  </si>
  <si>
    <t>居民满意度</t>
  </si>
  <si>
    <t>反映居民满意度</t>
  </si>
  <si>
    <t>加强新冠肺炎疫情防控力度、提升医疗救助能力</t>
  </si>
  <si>
    <t>补助资金发放准确率</t>
  </si>
  <si>
    <t>反映补助资金发放准确率</t>
  </si>
  <si>
    <t>医疗救助能力</t>
  </si>
  <si>
    <t>逐步提升</t>
  </si>
  <si>
    <t>反映医疗救助能力</t>
  </si>
  <si>
    <t>群众满意度</t>
  </si>
  <si>
    <t>反映群众满意度</t>
  </si>
  <si>
    <t>新报告丙肝抗体阳性者核酸检测率</t>
  </si>
  <si>
    <t>反映新报告丙肝抗体阳性者核酸检测率</t>
  </si>
  <si>
    <t>中医药人才技术水平</t>
  </si>
  <si>
    <t>反映中医药人才技术水平</t>
  </si>
  <si>
    <t>1.做好国家免疫规划疫苗及国家要求的应急储备疫苗需求计划，组织辖区内0-6岁适龄儿童的国家免疫规划疫苗接种实施，保证疫苗应用效果评估和疑似预防接种异常反应监测达到国家和省级要求，保证以乡镇（街道）为单位适龄儿童国家免疫规划疫苗接种率达到90%以上，保护儿童身体健康。
2.人群包虫病筛查任务、包虫病监测任务和家犬驱虫任务完成率在85%以上。
3.开展重大慢性病早期筛查干预项目，落实慢性病及其相关危险因素监测。加强严重精神障碍患者筛查、登记报告和随访服务，开展社会心理服务体系建设试点。
4.掌握我市新冠肺炎疫情、主要病原和影响因素等状况及变化趋势。推动优化、整合及拓展现有传染病监测网络，为长期、连续、系统地收集疫情信息，实现数据的深度分析与综合利用提供技术支持。
5.开展病毒性腹泻哨点监测，掌握我省病毒性腹泻流行情况，为制定防制策略提供依据。在全省范围内开展病毒性腹泻暴发疫情监测，掌握我市病毒性腹泻暴发疫情的主要病原及其流行特征，指导全市病毒性腹泻暴发疫情调查处置。
6.开展细菌性传染病暴发疫情监测。</t>
  </si>
  <si>
    <t>农村义务教育学生营养改善计划重点评估县任务完成率</t>
  </si>
  <si>
    <t>反映农村义务教育学生营养改善计划重点评估县任务完成率</t>
  </si>
  <si>
    <t>有效控制艾滋病疫情</t>
  </si>
  <si>
    <t>艾滋病疫情处于低流水平</t>
  </si>
  <si>
    <t>反映艾滋病疫情控制效果</t>
  </si>
  <si>
    <t>公众满意度</t>
  </si>
  <si>
    <t>反映公众满意度</t>
  </si>
  <si>
    <t>项目年度目标：1. 昆明市全国艾滋病综合防治示范区的各项目实施县（市）区，以遏制艾滋病性传播为主攻方向，加强组织领导何睿综合协调，健全完善多部门合作机制，全面完成示范区年度指标任务。2.全市适龄妇女“两癌”检查目标人群覆盖率≥50%，孕前优生健康检查率≥80%，农村妇女增补叶酸服用率≥90%，营养包发放任务完成率≥80%，地中海贫血筛查任务完成率≥80%，地中海贫血基因检测率≥80%，新生儿遗传代谢病性疾病筛查率≥98%，新生儿听力筛查率≥96%，孕妇产前筛查率≥80%，4-6岁儿童视力检查人群覆盖率≥90%，孕产妇死亡率≤10/10万，婴儿死亡率≤3‰，新生儿先心病双指标筛查率≥90%。3.支持省级师带徒发项目，培养中医药人才。4.完成年度昆明市登革热媒介调查、2024年登革热病例监测、登革热疑似病例实验室监测、登革热疫情现场处置工作；按工作方案要求完成每季度水质监测；按工作时限上报监测数据。</t>
  </si>
  <si>
    <t>地中海贫血筛查任务完成率</t>
  </si>
  <si>
    <t>反映地中海贫血筛查任务完成率</t>
  </si>
  <si>
    <t>地中海贫血基因检测率</t>
  </si>
  <si>
    <t>反映地中海贫血基因检测率</t>
  </si>
  <si>
    <t>反映居民健康保健意识和健康知识知晓率</t>
  </si>
  <si>
    <t>参培对象满意度</t>
  </si>
  <si>
    <t>反映参培对象满意度</t>
  </si>
  <si>
    <t>完成每年传染病监测，统计，上报，防治等工作，完成全县农村饮水监测工作。</t>
  </si>
  <si>
    <t>开展检查（核查）次数</t>
  </si>
  <si>
    <t>反映开展检查（核查）次数</t>
  </si>
  <si>
    <t>检查覆盖率</t>
  </si>
  <si>
    <t>反映检查覆盖率</t>
  </si>
  <si>
    <t>监测结果公开率</t>
  </si>
  <si>
    <t>反映监测结果公开率</t>
  </si>
  <si>
    <t>监测人员被投诉次数</t>
  </si>
  <si>
    <t>&lt;=</t>
  </si>
  <si>
    <t>反映监测人员被投诉次数</t>
  </si>
  <si>
    <t>完成艾滋病监测及防治</t>
  </si>
  <si>
    <t>艾滋病病人管理率</t>
  </si>
  <si>
    <t>反映艾滋病病人管理率</t>
  </si>
  <si>
    <t>艾滋病报告及时率</t>
  </si>
  <si>
    <t>反映艾滋病报告及时率</t>
  </si>
  <si>
    <t>完成2024年传染病监测，统计，上报，防治等工作，完成全县农村饮水监测工作。</t>
  </si>
  <si>
    <t>反映检查的次数情况。</t>
  </si>
  <si>
    <t>反映监测工作覆盖面情况。
检查（核查）覆盖率=实际完成检查（核查）覆盖面/检查（核查）计划覆盖面*100%</t>
  </si>
  <si>
    <t>反映相关监测结果依法公开情况。
检查结果公开率</t>
  </si>
  <si>
    <t>反映服务对象对检查核查工作的整体满意情况。</t>
  </si>
  <si>
    <t>预算06表</t>
  </si>
  <si>
    <t>政府性基金预算支出预算表</t>
  </si>
  <si>
    <t>政府性基金预算支出</t>
  </si>
  <si>
    <t>备注：寻甸回族彝族自治县疾病预防控制中心2025年无政府性基金预算情况。</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</si>
  <si>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</si>
  <si>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</si>
  <si>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</si>
  <si>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</si>
  <si>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</si>
  <si>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</si>
  <si>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</si>
  <si>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</si>
  <si>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</si>
  <si>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</si>
  <si>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</si>
  <si>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备注：寻甸回族彝族自治县疾病预防控制中心2025年无政府采购预算情况。</t>
  </si>
  <si>
    <t>预算08表</t>
  </si>
  <si>
    <t>政府购买服务项目</t>
  </si>
  <si>
    <t>政府购买服务指导性目录代码</t>
  </si>
  <si>
    <t>基本支出/项目支出</t>
  </si>
  <si>
    <t>所属服务类别</t>
  </si>
  <si>
    <t>所属服务领域</t>
  </si>
  <si>
    <t>购买内容简述</t>
  </si>
  <si>
    <t>备注：寻甸回族彝族自治县疾病预防控制中心2025年无政府购买服务预算情况。</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</si>
  <si>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</si>
  <si>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</si>
  <si>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</si>
  <si>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</si>
  <si>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</si>
  <si>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</si>
  <si>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</si>
  <si>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</si>
  <si>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</si>
  <si>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</si>
  <si>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</si>
  <si>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</si>
  <si>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</si>
  <si>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</si>
  <si>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</si>
  <si>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</si>
  <si>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</si>
  <si>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</si>
  <si>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</si>
  <si>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</si>
  <si>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</si>
  <si>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</si>
  <si>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</si>
  <si>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备注：寻甸回族彝族自治县疾病预防控制中心2025年无县对下转移支付预算情况。</t>
  </si>
  <si>
    <t>预算09-2表</t>
  </si>
  <si>
    <t xml:space="preserve">预算10表
</t>
  </si>
  <si>
    <t>资产类别</t>
  </si>
  <si>
    <t>资产分类代码.名称</t>
  </si>
  <si>
    <t>资产名称</t>
  </si>
  <si>
    <t>计量单位</t>
  </si>
  <si>
    <t>财政部门批复数（元）</t>
  </si>
  <si>
    <t>单价</t>
  </si>
  <si>
    <t>金额</t>
  </si>
  <si>
    <t>备注：寻甸回族彝族自治县疾病预防控制中心2025年无新增资产配置预算情况。</t>
  </si>
  <si>
    <t>预算11表</t>
  </si>
  <si>
    <t>上级补助</t>
  </si>
  <si>
    <t>备注：寻甸回族彝族自治县疾病预防控制中心2025年无上级转移支付补助项目支出预算情况。</t>
  </si>
  <si>
    <t>预算12表</t>
  </si>
  <si>
    <t>项目级次</t>
  </si>
  <si>
    <t>311 专项业务类</t>
  </si>
  <si>
    <t>本级</t>
  </si>
  <si>
    <t>312 民生类</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</si>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</sst>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35">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14"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5" applyNumberFormat="0" applyFill="0" applyAlignment="0" applyProtection="0">
      <alignment vertical="center"/>
    </xf>
    <xf numFmtId="0" fontId="21" fillId="0" borderId="15" applyNumberFormat="0" applyFill="0" applyAlignment="0" applyProtection="0">
      <alignment vertical="center"/>
    </xf>
    <xf numFmtId="0" fontId="22" fillId="0" borderId="16" applyNumberFormat="0" applyFill="0" applyAlignment="0" applyProtection="0">
      <alignment vertical="center"/>
    </xf>
    <xf numFmtId="0" fontId="22" fillId="0" borderId="0" applyNumberFormat="0" applyFill="0" applyBorder="0" applyAlignment="0" applyProtection="0">
      <alignment vertical="center"/>
    </xf>
    <xf numFmtId="0" fontId="23" fillId="4" borderId="17" applyNumberFormat="0" applyAlignment="0" applyProtection="0">
      <alignment vertical="center"/>
    </xf>
    <xf numFmtId="0" fontId="24" fillId="5" borderId="18" applyNumberFormat="0" applyAlignment="0" applyProtection="0">
      <alignment vertical="center"/>
    </xf>
    <xf numFmtId="0" fontId="25" fillId="5" borderId="17" applyNumberFormat="0" applyAlignment="0" applyProtection="0">
      <alignment vertical="center"/>
    </xf>
    <xf numFmtId="0" fontId="26" fillId="6" borderId="19" applyNumberFormat="0" applyAlignment="0" applyProtection="0">
      <alignment vertical="center"/>
    </xf>
    <xf numFmtId="0" fontId="27" fillId="0" borderId="20" applyNumberFormat="0" applyFill="0" applyAlignment="0" applyProtection="0">
      <alignment vertical="center"/>
    </xf>
    <xf numFmtId="0" fontId="28" fillId="0" borderId="21"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xf numFmtId="176" fontId="34" fillId="0" borderId="7">
      <alignment horizontal="right" vertical="center"/>
    </xf>
    <xf numFmtId="177" fontId="34" fillId="0" borderId="7">
      <alignment horizontal="right" vertical="center"/>
    </xf>
    <xf numFmtId="10" fontId="34" fillId="0" borderId="7">
      <alignment horizontal="right" vertical="center"/>
    </xf>
    <xf numFmtId="178" fontId="34" fillId="0" borderId="7">
      <alignment horizontal="right" vertical="center"/>
    </xf>
    <xf numFmtId="49" fontId="34" fillId="0" borderId="7">
      <alignment horizontal="left" vertical="center" wrapText="1"/>
    </xf>
    <xf numFmtId="178" fontId="34" fillId="0" borderId="7">
      <alignment horizontal="right" vertical="center"/>
    </xf>
    <xf numFmtId="179" fontId="34" fillId="0" borderId="7">
      <alignment horizontal="right" vertical="center"/>
    </xf>
    <xf numFmtId="180" fontId="34" fillId="0" borderId="7">
      <alignment horizontal="right" vertical="center"/>
    </xf>
  </cellStyleXfs>
  <cellXfs count="205">
    <xf numFmtId="0" fontId="0" fillId="0" borderId="0" xfId="0" applyFont="1" applyBorder="1"/>
    <xf numFmtId="0" fontId="0" fillId="0" borderId="0" xfId="0" applyFill="1" applyBorder="1" applyAlignment="1"/>
    <xf numFmtId="0" fontId="0" fillId="0" borderId="0" xfId="0" applyFont="1" applyBorder="1" applyAlignment="1">
      <alignment horizontal="center" vertical="center"/>
    </xf>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Fill="1" applyBorder="1" applyAlignment="1" applyProtection="1">
      <alignment horizontal="left" vertical="center"/>
      <protection locked="0"/>
    </xf>
    <xf numFmtId="4" fontId="2" fillId="0" borderId="7" xfId="0" applyNumberFormat="1" applyFont="1" applyFill="1" applyBorder="1" applyAlignment="1" applyProtection="1">
      <alignment horizontal="right" vertical="center" wrapText="1"/>
      <protection locked="0"/>
    </xf>
    <xf numFmtId="4" fontId="2" fillId="0" borderId="7" xfId="0" applyNumberFormat="1" applyFont="1" applyBorder="1" applyAlignment="1" applyProtection="1">
      <alignment horizontal="right" vertical="center" wrapText="1"/>
      <protection locked="0"/>
    </xf>
    <xf numFmtId="49" fontId="5" fillId="0" borderId="7" xfId="53" applyFont="1">
      <alignment horizontal="left" vertical="center" wrapText="1"/>
    </xf>
    <xf numFmtId="0" fontId="2" fillId="0" borderId="2"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0" fontId="2" fillId="2" borderId="7" xfId="0" applyFont="1" applyFill="1" applyBorder="1" applyAlignment="1" applyProtection="1">
      <alignment horizontal="left" vertical="center" wrapText="1"/>
      <protection locked="0"/>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1" fillId="0" borderId="7" xfId="0" applyFont="1" applyBorder="1" applyAlignment="1" applyProtection="1">
      <alignment horizontal="center" vertical="center"/>
      <protection locked="0"/>
    </xf>
    <xf numFmtId="4" fontId="5" fillId="0" borderId="7" xfId="54"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6" fillId="0" borderId="0" xfId="0" applyFont="1" applyBorder="1" applyAlignment="1" applyProtection="1">
      <alignment vertical="top"/>
      <protection locked="0"/>
    </xf>
    <xf numFmtId="0" fontId="6" fillId="0" borderId="0" xfId="0" applyFont="1" applyBorder="1" applyAlignment="1">
      <alignment vertical="top"/>
    </xf>
    <xf numFmtId="0" fontId="7" fillId="2" borderId="0" xfId="0" applyFont="1" applyFill="1" applyBorder="1" applyAlignment="1" applyProtection="1">
      <alignment horizontal="center" vertical="center" wrapText="1"/>
      <protection locked="0"/>
    </xf>
    <xf numFmtId="0" fontId="6" fillId="0" borderId="0" xfId="0" applyFont="1" applyBorder="1" applyProtection="1">
      <protection locked="0"/>
    </xf>
    <xf numFmtId="0" fontId="6"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protection locked="0"/>
    </xf>
    <xf numFmtId="0" fontId="2" fillId="0" borderId="7" xfId="0" applyFont="1" applyBorder="1" applyAlignment="1" applyProtection="1">
      <alignment horizontal="center" wrapText="1"/>
      <protection locked="0"/>
    </xf>
    <xf numFmtId="0" fontId="2" fillId="0" borderId="7" xfId="0" applyFont="1" applyBorder="1" applyAlignment="1">
      <alignment horizont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8"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protection locked="0"/>
    </xf>
    <xf numFmtId="0" fontId="1" fillId="0" borderId="0" xfId="0" applyFont="1" applyBorder="1" applyAlignment="1">
      <alignment horizontal="right" vertical="center"/>
    </xf>
    <xf numFmtId="0" fontId="8"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78" fontId="5" fillId="0" borderId="7" xfId="0" applyNumberFormat="1" applyFont="1" applyBorder="1" applyAlignme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2" borderId="0" xfId="0" applyFont="1" applyFill="1" applyBorder="1" applyAlignment="1">
      <alignment horizontal="left" vertical="center"/>
    </xf>
    <xf numFmtId="178" fontId="5" fillId="0" borderId="0" xfId="0" applyNumberFormat="1" applyFont="1" applyBorder="1" applyAlignment="1">
      <alignment horizontal="left" vertical="center"/>
    </xf>
    <xf numFmtId="0" fontId="2" fillId="0" borderId="0" xfId="0" applyFont="1" applyBorder="1" applyAlignment="1">
      <alignment horizontal="right"/>
    </xf>
    <xf numFmtId="0" fontId="9" fillId="0" borderId="0" xfId="0" applyFont="1" applyBorder="1" applyAlignment="1" applyProtection="1">
      <alignment horizontal="right"/>
      <protection locked="0"/>
    </xf>
    <xf numFmtId="49" fontId="9" fillId="0" borderId="0" xfId="0" applyNumberFormat="1" applyFont="1" applyBorder="1" applyProtection="1">
      <protection locked="0"/>
    </xf>
    <xf numFmtId="0" fontId="1" fillId="0" borderId="0" xfId="0" applyFont="1" applyBorder="1" applyAlignment="1">
      <alignment horizontal="right"/>
    </xf>
    <xf numFmtId="0" fontId="10" fillId="0" borderId="0"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protection locked="0"/>
    </xf>
    <xf numFmtId="0" fontId="10"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2" fillId="0" borderId="7" xfId="0" applyFont="1" applyFill="1" applyBorder="1" applyAlignment="1">
      <alignment horizontal="left" vertical="center" wrapText="1" indent="1"/>
    </xf>
    <xf numFmtId="0" fontId="2" fillId="0" borderId="7" xfId="0" applyFont="1" applyFill="1" applyBorder="1" applyAlignment="1">
      <alignment horizontal="left" vertical="center" wrapText="1"/>
    </xf>
    <xf numFmtId="0" fontId="1" fillId="0" borderId="0" xfId="0" applyFont="1" applyBorder="1" applyAlignment="1">
      <alignment vertical="top"/>
    </xf>
    <xf numFmtId="0" fontId="2" fillId="0" borderId="7" xfId="0" applyFont="1" applyFill="1" applyBorder="1" applyAlignment="1">
      <alignment vertical="center" wrapText="1"/>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178" fontId="5" fillId="0" borderId="7" xfId="54" applyFont="1">
      <alignment horizontal="right" vertical="center"/>
    </xf>
    <xf numFmtId="178" fontId="5" fillId="0" borderId="7" xfId="0" applyNumberFormat="1" applyFont="1" applyFill="1" applyBorder="1" applyAlignment="1">
      <alignment horizontal="right" vertical="center"/>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Fill="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1" fillId="0" borderId="0" xfId="0" applyFont="1" applyBorder="1" applyAlignment="1">
      <alignment horizontal="center" vertical="center"/>
    </xf>
    <xf numFmtId="0" fontId="6" fillId="2" borderId="7" xfId="0" applyFont="1" applyFill="1" applyBorder="1" applyAlignment="1" applyProtection="1">
      <alignment vertical="top"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2" fillId="0" borderId="7" xfId="0" applyFont="1" applyFill="1" applyBorder="1" applyAlignment="1">
      <alignment horizontal="left" vertical="center" wrapText="1" indent="2"/>
    </xf>
    <xf numFmtId="0" fontId="1" fillId="0" borderId="4" xfId="0" applyFont="1" applyBorder="1" applyAlignment="1">
      <alignment horizontal="center" vertical="center"/>
    </xf>
    <xf numFmtId="0" fontId="12" fillId="0" borderId="7" xfId="0" applyFont="1" applyBorder="1" applyAlignment="1" applyProtection="1">
      <alignment horizontal="center" vertical="center" wrapText="1"/>
      <protection locked="0"/>
    </xf>
    <xf numFmtId="0" fontId="12"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2" fillId="0" borderId="7" xfId="0" applyFont="1" applyBorder="1" applyAlignment="1">
      <alignment horizontal="left" vertical="center"/>
    </xf>
    <xf numFmtId="0" fontId="13" fillId="0" borderId="7" xfId="0" applyFont="1" applyBorder="1" applyAlignment="1">
      <alignment horizontal="center" vertical="center"/>
    </xf>
    <xf numFmtId="0" fontId="13" fillId="0" borderId="7" xfId="0" applyFont="1" applyBorder="1" applyAlignment="1" applyProtection="1">
      <alignment horizontal="center" vertical="center" wrapText="1"/>
      <protection locked="0"/>
    </xf>
    <xf numFmtId="178" fontId="14" fillId="0" borderId="7" xfId="0" applyNumberFormat="1" applyFont="1" applyFill="1" applyBorder="1" applyAlignment="1">
      <alignment horizontal="right" vertical="center"/>
    </xf>
    <xf numFmtId="0" fontId="12" fillId="2" borderId="1" xfId="0" applyFont="1" applyFill="1" applyBorder="1" applyAlignment="1">
      <alignment horizontal="center" vertical="center"/>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2" borderId="6" xfId="0" applyFont="1" applyFill="1" applyBorder="1" applyAlignment="1" applyProtection="1">
      <alignment horizontal="center" vertical="center" wrapText="1"/>
      <protection locked="0"/>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2" fillId="2" borderId="7" xfId="0" applyFont="1" applyFill="1" applyBorder="1" applyAlignment="1" applyProtection="1">
      <alignment horizontal="left" vertical="center" wrapText="1" indent="1"/>
      <protection locked="0"/>
    </xf>
    <xf numFmtId="0" fontId="6"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6" fillId="2" borderId="0" xfId="0" applyFont="1" applyFill="1" applyBorder="1" applyAlignment="1">
      <alignment horizontal="left" vertical="center"/>
    </xf>
    <xf numFmtId="0" fontId="2" fillId="0" borderId="7" xfId="0" applyFont="1" applyBorder="1" applyAlignment="1" applyProtection="1">
      <alignment vertical="center"/>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tabSelected="1" workbookViewId="0">
      <pane ySplit="1" topLeftCell="A2" activePane="bottomLeft" state="frozen"/>
      <selection/>
      <selection pane="bottomLeft" activeCell="B6" sqref="B6"/>
    </sheetView>
  </sheetViews>
  <sheetFormatPr defaultColWidth="8.57407407407407" defaultRowHeight="12.75" customHeight="1" outlineLevelCol="3"/>
  <cols>
    <col min="1" max="4" width="41" customWidth="1"/>
  </cols>
  <sheetData>
    <row r="1" customHeight="1" spans="1:4">
      <c r="A1" s="2"/>
      <c r="B1" s="2"/>
      <c r="C1" s="2"/>
      <c r="D1" s="2"/>
    </row>
    <row r="2" ht="15" customHeight="1" spans="1:4">
      <c r="A2" s="49"/>
      <c r="B2" s="49"/>
      <c r="C2" s="49"/>
      <c r="D2" s="67" t="s">
        <v>0</v>
      </c>
    </row>
    <row r="3" ht="41.25" customHeight="1" spans="1:1">
      <c r="A3" s="44" t="str">
        <f>"2025"&amp;"年部门财务收支预算总表"</f>
        <v>2025年部门财务收支预算总表</v>
      </c>
    </row>
    <row r="4" ht="17.25" customHeight="1" spans="1:4">
      <c r="A4" s="47" t="s">
        <v>1</v>
      </c>
      <c r="B4" s="203"/>
      <c r="D4" s="147" t="s">
        <v>2</v>
      </c>
    </row>
    <row r="5" ht="23.25" customHeight="1" spans="1:4">
      <c r="A5" s="167" t="s">
        <v>3</v>
      </c>
      <c r="B5" s="168"/>
      <c r="C5" s="167" t="s">
        <v>4</v>
      </c>
      <c r="D5" s="168"/>
    </row>
    <row r="6" ht="24" customHeight="1" spans="1:4">
      <c r="A6" s="167" t="s">
        <v>5</v>
      </c>
      <c r="B6" s="167" t="s">
        <v>6</v>
      </c>
      <c r="C6" s="167" t="s">
        <v>7</v>
      </c>
      <c r="D6" s="167" t="s">
        <v>6</v>
      </c>
    </row>
    <row r="7" ht="17.25" customHeight="1" spans="1:4">
      <c r="A7" s="169" t="s">
        <v>8</v>
      </c>
      <c r="B7" s="83">
        <v>20094797.4</v>
      </c>
      <c r="C7" s="169" t="s">
        <v>9</v>
      </c>
      <c r="D7" s="83"/>
    </row>
    <row r="8" ht="17.25" customHeight="1" spans="1:4">
      <c r="A8" s="169" t="s">
        <v>10</v>
      </c>
      <c r="B8" s="83"/>
      <c r="C8" s="169" t="s">
        <v>11</v>
      </c>
      <c r="D8" s="83"/>
    </row>
    <row r="9" ht="17.25" customHeight="1" spans="1:4">
      <c r="A9" s="169" t="s">
        <v>12</v>
      </c>
      <c r="B9" s="83"/>
      <c r="C9" s="204" t="s">
        <v>13</v>
      </c>
      <c r="D9" s="83"/>
    </row>
    <row r="10" ht="17.25" customHeight="1" spans="1:4">
      <c r="A10" s="169" t="s">
        <v>14</v>
      </c>
      <c r="B10" s="83"/>
      <c r="C10" s="204" t="s">
        <v>15</v>
      </c>
      <c r="D10" s="83"/>
    </row>
    <row r="11" ht="17.25" customHeight="1" spans="1:4">
      <c r="A11" s="169" t="s">
        <v>16</v>
      </c>
      <c r="B11" s="83"/>
      <c r="C11" s="204" t="s">
        <v>17</v>
      </c>
      <c r="D11" s="83"/>
    </row>
    <row r="12" ht="17.25" customHeight="1" spans="1:4">
      <c r="A12" s="169" t="s">
        <v>18</v>
      </c>
      <c r="B12" s="83"/>
      <c r="C12" s="204" t="s">
        <v>19</v>
      </c>
      <c r="D12" s="83"/>
    </row>
    <row r="13" ht="17.25" customHeight="1" spans="1:4">
      <c r="A13" s="169" t="s">
        <v>20</v>
      </c>
      <c r="B13" s="83"/>
      <c r="C13" s="35" t="s">
        <v>21</v>
      </c>
      <c r="D13" s="83"/>
    </row>
    <row r="14" ht="17.25" customHeight="1" spans="1:4">
      <c r="A14" s="169" t="s">
        <v>22</v>
      </c>
      <c r="B14" s="83"/>
      <c r="C14" s="35" t="s">
        <v>23</v>
      </c>
      <c r="D14" s="145">
        <v>1145696.79</v>
      </c>
    </row>
    <row r="15" ht="17.25" customHeight="1" spans="1:4">
      <c r="A15" s="169" t="s">
        <v>24</v>
      </c>
      <c r="B15" s="83"/>
      <c r="C15" s="35" t="s">
        <v>25</v>
      </c>
      <c r="D15" s="145">
        <v>18129158.01</v>
      </c>
    </row>
    <row r="16" ht="17.25" customHeight="1" spans="1:4">
      <c r="A16" s="169" t="s">
        <v>26</v>
      </c>
      <c r="B16" s="83"/>
      <c r="C16" s="35" t="s">
        <v>27</v>
      </c>
      <c r="D16" s="83"/>
    </row>
    <row r="17" ht="17.25" customHeight="1" spans="1:4">
      <c r="A17" s="170"/>
      <c r="B17" s="83"/>
      <c r="C17" s="35" t="s">
        <v>28</v>
      </c>
      <c r="D17" s="83"/>
    </row>
    <row r="18" ht="17.25" customHeight="1" spans="1:4">
      <c r="A18" s="171"/>
      <c r="B18" s="83"/>
      <c r="C18" s="35" t="s">
        <v>29</v>
      </c>
      <c r="D18" s="83"/>
    </row>
    <row r="19" ht="17.25" customHeight="1" spans="1:4">
      <c r="A19" s="171"/>
      <c r="B19" s="83"/>
      <c r="C19" s="35" t="s">
        <v>30</v>
      </c>
      <c r="D19" s="83"/>
    </row>
    <row r="20" ht="17.25" customHeight="1" spans="1:4">
      <c r="A20" s="171"/>
      <c r="B20" s="83"/>
      <c r="C20" s="35" t="s">
        <v>31</v>
      </c>
      <c r="D20" s="83"/>
    </row>
    <row r="21" ht="17.25" customHeight="1" spans="1:4">
      <c r="A21" s="171"/>
      <c r="B21" s="83"/>
      <c r="C21" s="35" t="s">
        <v>32</v>
      </c>
      <c r="D21" s="83"/>
    </row>
    <row r="22" ht="17.25" customHeight="1" spans="1:4">
      <c r="A22" s="171"/>
      <c r="B22" s="83"/>
      <c r="C22" s="35" t="s">
        <v>33</v>
      </c>
      <c r="D22" s="83"/>
    </row>
    <row r="23" ht="17.25" customHeight="1" spans="1:4">
      <c r="A23" s="171"/>
      <c r="B23" s="83"/>
      <c r="C23" s="35" t="s">
        <v>34</v>
      </c>
      <c r="D23" s="83"/>
    </row>
    <row r="24" ht="17.25" customHeight="1" spans="1:4">
      <c r="A24" s="171"/>
      <c r="B24" s="83"/>
      <c r="C24" s="35" t="s">
        <v>35</v>
      </c>
      <c r="D24" s="83"/>
    </row>
    <row r="25" ht="17.25" customHeight="1" spans="1:4">
      <c r="A25" s="171"/>
      <c r="B25" s="83"/>
      <c r="C25" s="35" t="s">
        <v>36</v>
      </c>
      <c r="D25" s="145">
        <v>819942.6</v>
      </c>
    </row>
    <row r="26" ht="17.25" customHeight="1" spans="1:4">
      <c r="A26" s="171"/>
      <c r="B26" s="83"/>
      <c r="C26" s="35" t="s">
        <v>37</v>
      </c>
      <c r="D26" s="83"/>
    </row>
    <row r="27" ht="17.25" customHeight="1" spans="1:4">
      <c r="A27" s="171"/>
      <c r="B27" s="83"/>
      <c r="C27" s="170" t="s">
        <v>38</v>
      </c>
      <c r="D27" s="83"/>
    </row>
    <row r="28" ht="17.25" customHeight="1" spans="1:4">
      <c r="A28" s="171"/>
      <c r="B28" s="83"/>
      <c r="C28" s="35" t="s">
        <v>39</v>
      </c>
      <c r="D28" s="83"/>
    </row>
    <row r="29" ht="16.5" customHeight="1" spans="1:4">
      <c r="A29" s="171"/>
      <c r="B29" s="83"/>
      <c r="C29" s="35" t="s">
        <v>40</v>
      </c>
      <c r="D29" s="83"/>
    </row>
    <row r="30" ht="16.5" customHeight="1" spans="1:4">
      <c r="A30" s="171"/>
      <c r="B30" s="83"/>
      <c r="C30" s="170" t="s">
        <v>41</v>
      </c>
      <c r="D30" s="83"/>
    </row>
    <row r="31" ht="17.25" customHeight="1" spans="1:4">
      <c r="A31" s="171"/>
      <c r="B31" s="83"/>
      <c r="C31" s="170" t="s">
        <v>42</v>
      </c>
      <c r="D31" s="83"/>
    </row>
    <row r="32" ht="17.25" customHeight="1" spans="1:4">
      <c r="A32" s="171"/>
      <c r="B32" s="83"/>
      <c r="C32" s="35" t="s">
        <v>43</v>
      </c>
      <c r="D32" s="83"/>
    </row>
    <row r="33" ht="16.5" customHeight="1" spans="1:4">
      <c r="A33" s="171" t="s">
        <v>44</v>
      </c>
      <c r="B33" s="83">
        <v>20094797.4</v>
      </c>
      <c r="C33" s="171" t="s">
        <v>45</v>
      </c>
      <c r="D33" s="145">
        <v>20094797.4</v>
      </c>
    </row>
    <row r="34" ht="16.5" customHeight="1" spans="1:4">
      <c r="A34" s="170" t="s">
        <v>46</v>
      </c>
      <c r="B34" s="83"/>
      <c r="C34" s="170" t="s">
        <v>47</v>
      </c>
      <c r="D34" s="83"/>
    </row>
    <row r="35" ht="16.5" customHeight="1" spans="1:4">
      <c r="A35" s="35" t="s">
        <v>48</v>
      </c>
      <c r="B35" s="83"/>
      <c r="C35" s="35" t="s">
        <v>48</v>
      </c>
      <c r="D35" s="83"/>
    </row>
    <row r="36" ht="16.5" customHeight="1" spans="1:4">
      <c r="A36" s="35" t="s">
        <v>49</v>
      </c>
      <c r="B36" s="83"/>
      <c r="C36" s="35" t="s">
        <v>50</v>
      </c>
      <c r="D36" s="83"/>
    </row>
    <row r="37" ht="16.5" customHeight="1" spans="1:4">
      <c r="A37" s="172" t="s">
        <v>51</v>
      </c>
      <c r="B37" s="83">
        <v>20094797.4</v>
      </c>
      <c r="C37" s="172" t="s">
        <v>52</v>
      </c>
      <c r="D37" s="145">
        <v>20094797.4</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37"/>
  <sheetViews>
    <sheetView showGridLines="0" showZeros="0" workbookViewId="0">
      <pane ySplit="1" topLeftCell="A2" activePane="bottomLeft" state="frozen"/>
      <selection/>
      <selection pane="bottomLeft" activeCell="A4" sqref="A4:B4"/>
    </sheetView>
  </sheetViews>
  <sheetFormatPr defaultColWidth="8.57407407407407" defaultRowHeight="12.75" customHeight="1"/>
  <cols>
    <col min="1" max="1" width="15.8888888888889" customWidth="1"/>
    <col min="2" max="2" width="35" customWidth="1"/>
    <col min="3" max="19" width="22" customWidth="1"/>
  </cols>
  <sheetData>
    <row r="1" customHeight="1" spans="1:19">
      <c r="A1" s="2"/>
      <c r="B1" s="2"/>
      <c r="C1" s="2"/>
      <c r="D1" s="2"/>
      <c r="E1" s="2"/>
      <c r="F1" s="2"/>
      <c r="G1" s="2"/>
      <c r="H1" s="2"/>
      <c r="I1" s="2"/>
      <c r="J1" s="2"/>
      <c r="K1" s="2"/>
      <c r="L1" s="2"/>
      <c r="M1" s="2"/>
      <c r="N1" s="2"/>
      <c r="O1" s="2"/>
      <c r="P1" s="2"/>
      <c r="Q1" s="2"/>
      <c r="R1" s="2"/>
      <c r="S1" s="2"/>
    </row>
    <row r="2" ht="17.25" customHeight="1" spans="1:1">
      <c r="A2" s="67" t="s">
        <v>53</v>
      </c>
    </row>
    <row r="3" ht="41.25" customHeight="1" spans="1:1">
      <c r="A3" s="44" t="str">
        <f>"2025"&amp;"年部门收入预算表"</f>
        <v>2025年部门收入预算表</v>
      </c>
    </row>
    <row r="4" ht="17.25" customHeight="1" spans="1:19">
      <c r="A4" s="47" t="s">
        <v>1</v>
      </c>
      <c r="S4" s="49" t="s">
        <v>2</v>
      </c>
    </row>
    <row r="5" ht="21.75" customHeight="1" spans="1:19">
      <c r="A5" s="189" t="s">
        <v>54</v>
      </c>
      <c r="B5" s="190" t="s">
        <v>55</v>
      </c>
      <c r="C5" s="190" t="s">
        <v>56</v>
      </c>
      <c r="D5" s="191" t="s">
        <v>57</v>
      </c>
      <c r="E5" s="191"/>
      <c r="F5" s="191"/>
      <c r="G5" s="191"/>
      <c r="H5" s="191"/>
      <c r="I5" s="134"/>
      <c r="J5" s="191"/>
      <c r="K5" s="191"/>
      <c r="L5" s="191"/>
      <c r="M5" s="191"/>
      <c r="N5" s="198"/>
      <c r="O5" s="191" t="s">
        <v>46</v>
      </c>
      <c r="P5" s="191"/>
      <c r="Q5" s="191"/>
      <c r="R5" s="191"/>
      <c r="S5" s="198"/>
    </row>
    <row r="6" ht="27" customHeight="1" spans="1:19">
      <c r="A6" s="192"/>
      <c r="B6" s="193"/>
      <c r="C6" s="193"/>
      <c r="D6" s="193" t="s">
        <v>58</v>
      </c>
      <c r="E6" s="193" t="s">
        <v>59</v>
      </c>
      <c r="F6" s="193" t="s">
        <v>60</v>
      </c>
      <c r="G6" s="193" t="s">
        <v>61</v>
      </c>
      <c r="H6" s="193" t="s">
        <v>62</v>
      </c>
      <c r="I6" s="199" t="s">
        <v>63</v>
      </c>
      <c r="J6" s="200"/>
      <c r="K6" s="200"/>
      <c r="L6" s="200"/>
      <c r="M6" s="200"/>
      <c r="N6" s="201"/>
      <c r="O6" s="193" t="s">
        <v>58</v>
      </c>
      <c r="P6" s="193" t="s">
        <v>59</v>
      </c>
      <c r="Q6" s="193" t="s">
        <v>60</v>
      </c>
      <c r="R6" s="193" t="s">
        <v>61</v>
      </c>
      <c r="S6" s="193" t="s">
        <v>64</v>
      </c>
    </row>
    <row r="7" ht="30" customHeight="1" spans="1:19">
      <c r="A7" s="194"/>
      <c r="B7" s="109"/>
      <c r="C7" s="118"/>
      <c r="D7" s="118"/>
      <c r="E7" s="118"/>
      <c r="F7" s="118"/>
      <c r="G7" s="118"/>
      <c r="H7" s="118"/>
      <c r="I7" s="74" t="s">
        <v>58</v>
      </c>
      <c r="J7" s="201" t="s">
        <v>65</v>
      </c>
      <c r="K7" s="201" t="s">
        <v>66</v>
      </c>
      <c r="L7" s="201" t="s">
        <v>67</v>
      </c>
      <c r="M7" s="201" t="s">
        <v>68</v>
      </c>
      <c r="N7" s="201" t="s">
        <v>69</v>
      </c>
      <c r="O7" s="202"/>
      <c r="P7" s="202"/>
      <c r="Q7" s="202"/>
      <c r="R7" s="202"/>
      <c r="S7" s="118"/>
    </row>
    <row r="8" ht="15" customHeight="1" spans="1:19">
      <c r="A8" s="195">
        <v>1</v>
      </c>
      <c r="B8" s="195">
        <v>2</v>
      </c>
      <c r="C8" s="195">
        <v>3</v>
      </c>
      <c r="D8" s="195">
        <v>4</v>
      </c>
      <c r="E8" s="195">
        <v>5</v>
      </c>
      <c r="F8" s="195">
        <v>6</v>
      </c>
      <c r="G8" s="195">
        <v>7</v>
      </c>
      <c r="H8" s="195">
        <v>8</v>
      </c>
      <c r="I8" s="74">
        <v>9</v>
      </c>
      <c r="J8" s="195">
        <v>10</v>
      </c>
      <c r="K8" s="195">
        <v>11</v>
      </c>
      <c r="L8" s="195">
        <v>12</v>
      </c>
      <c r="M8" s="195">
        <v>13</v>
      </c>
      <c r="N8" s="195">
        <v>14</v>
      </c>
      <c r="O8" s="195">
        <v>15</v>
      </c>
      <c r="P8" s="195">
        <v>16</v>
      </c>
      <c r="Q8" s="195">
        <v>17</v>
      </c>
      <c r="R8" s="195">
        <v>18</v>
      </c>
      <c r="S8" s="195">
        <v>19</v>
      </c>
    </row>
    <row r="9" ht="18" customHeight="1" spans="1:19">
      <c r="A9" s="22" t="s">
        <v>70</v>
      </c>
      <c r="B9" s="22" t="s">
        <v>71</v>
      </c>
      <c r="C9" s="146">
        <v>20094797.4</v>
      </c>
      <c r="D9" s="145">
        <v>20094797.4</v>
      </c>
      <c r="E9" s="145">
        <v>20094797.4</v>
      </c>
      <c r="F9" s="83"/>
      <c r="G9" s="83"/>
      <c r="H9" s="83"/>
      <c r="I9" s="83"/>
      <c r="J9" s="83"/>
      <c r="K9" s="83"/>
      <c r="L9" s="83"/>
      <c r="M9" s="83"/>
      <c r="N9" s="83"/>
      <c r="O9" s="83"/>
      <c r="P9" s="83"/>
      <c r="Q9" s="83"/>
      <c r="R9" s="83"/>
      <c r="S9" s="83"/>
    </row>
    <row r="10" ht="18" customHeight="1" spans="1:19">
      <c r="A10" s="196"/>
      <c r="B10" s="196"/>
      <c r="C10" s="83"/>
      <c r="D10" s="83"/>
      <c r="E10" s="83"/>
      <c r="F10" s="83"/>
      <c r="G10" s="83"/>
      <c r="H10" s="83"/>
      <c r="I10" s="83"/>
      <c r="J10" s="83"/>
      <c r="K10" s="83"/>
      <c r="L10" s="83"/>
      <c r="M10" s="83"/>
      <c r="N10" s="83"/>
      <c r="O10" s="83"/>
      <c r="P10" s="83"/>
      <c r="Q10" s="83"/>
      <c r="R10" s="83"/>
      <c r="S10" s="83"/>
    </row>
    <row r="11" ht="18" customHeight="1" spans="1:19">
      <c r="A11" s="196"/>
      <c r="B11" s="196"/>
      <c r="C11" s="83"/>
      <c r="D11" s="83"/>
      <c r="E11" s="83"/>
      <c r="F11" s="83"/>
      <c r="G11" s="83"/>
      <c r="H11" s="83"/>
      <c r="I11" s="83"/>
      <c r="J11" s="83"/>
      <c r="K11" s="83"/>
      <c r="L11" s="83"/>
      <c r="M11" s="83"/>
      <c r="N11" s="83"/>
      <c r="O11" s="83"/>
      <c r="P11" s="83"/>
      <c r="Q11" s="83"/>
      <c r="R11" s="83"/>
      <c r="S11" s="83"/>
    </row>
    <row r="12" ht="18" customHeight="1" spans="1:19">
      <c r="A12" s="196"/>
      <c r="B12" s="196"/>
      <c r="C12" s="83"/>
      <c r="D12" s="83"/>
      <c r="E12" s="83"/>
      <c r="F12" s="83"/>
      <c r="G12" s="83"/>
      <c r="H12" s="83"/>
      <c r="I12" s="83"/>
      <c r="J12" s="83"/>
      <c r="K12" s="83"/>
      <c r="L12" s="83"/>
      <c r="M12" s="83"/>
      <c r="N12" s="83"/>
      <c r="O12" s="83"/>
      <c r="P12" s="83"/>
      <c r="Q12" s="83"/>
      <c r="R12" s="83"/>
      <c r="S12" s="83"/>
    </row>
    <row r="13" ht="18" customHeight="1" spans="1:19">
      <c r="A13" s="52" t="s">
        <v>56</v>
      </c>
      <c r="B13" s="197"/>
      <c r="C13" s="145">
        <v>20094797.4</v>
      </c>
      <c r="D13" s="145">
        <v>20094797.4</v>
      </c>
      <c r="E13" s="145">
        <v>20094797.4</v>
      </c>
      <c r="F13" s="83"/>
      <c r="G13" s="83"/>
      <c r="H13" s="83"/>
      <c r="I13" s="83"/>
      <c r="J13" s="83"/>
      <c r="K13" s="83"/>
      <c r="L13" s="83"/>
      <c r="M13" s="83"/>
      <c r="N13" s="83"/>
      <c r="O13" s="83"/>
      <c r="P13" s="83"/>
      <c r="Q13" s="83"/>
      <c r="R13" s="83"/>
      <c r="S13" s="83"/>
    </row>
    <row r="14" customHeight="1" spans="4:4">
      <c r="D14" s="1"/>
    </row>
    <row r="15" customHeight="1" spans="4:4">
      <c r="D15" s="1"/>
    </row>
    <row r="25" customHeight="1" spans="4:4">
      <c r="D25" s="1"/>
    </row>
    <row r="33" customHeight="1" spans="4:4">
      <c r="D33" s="1"/>
    </row>
    <row r="37" customHeight="1" spans="4:4">
      <c r="D37" s="1"/>
    </row>
  </sheetData>
  <mergeCells count="20">
    <mergeCell ref="A2:S2"/>
    <mergeCell ref="A3:S3"/>
    <mergeCell ref="A4:B4"/>
    <mergeCell ref="D5:N5"/>
    <mergeCell ref="O5:S5"/>
    <mergeCell ref="I6:N6"/>
    <mergeCell ref="A13:B13"/>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ignoredErrors>
    <ignoredError sqref="A9" numberStoredAsText="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60"/>
  <sheetViews>
    <sheetView showGridLines="0" showZeros="0" workbookViewId="0">
      <pane ySplit="1" topLeftCell="A14" activePane="bottomLeft" state="frozen"/>
      <selection/>
      <selection pane="bottomLeft" activeCell="A4" sqref="A4:B4"/>
    </sheetView>
  </sheetViews>
  <sheetFormatPr defaultColWidth="8.57407407407407" defaultRowHeight="12.75" customHeight="1"/>
  <cols>
    <col min="1" max="1" width="14.287037037037" customWidth="1"/>
    <col min="2" max="2" width="37.5740740740741" customWidth="1"/>
    <col min="3" max="8" width="24.5740740740741" customWidth="1"/>
    <col min="9" max="9" width="26.712962962963" customWidth="1"/>
    <col min="10" max="11" width="24.4259259259259" customWidth="1"/>
    <col min="12" max="15" width="24.5740740740741" customWidth="1"/>
  </cols>
  <sheetData>
    <row r="1" customHeight="1" spans="1:15">
      <c r="A1" s="2"/>
      <c r="B1" s="2"/>
      <c r="C1" s="2"/>
      <c r="D1" s="2"/>
      <c r="E1" s="2"/>
      <c r="F1" s="2"/>
      <c r="G1" s="2"/>
      <c r="H1" s="2"/>
      <c r="I1" s="2"/>
      <c r="J1" s="2"/>
      <c r="K1" s="2"/>
      <c r="L1" s="2"/>
      <c r="M1" s="2"/>
      <c r="N1" s="2"/>
      <c r="O1" s="2"/>
    </row>
    <row r="2" ht="17.25" customHeight="1" spans="1:1">
      <c r="A2" s="49" t="s">
        <v>72</v>
      </c>
    </row>
    <row r="3" ht="41.25" customHeight="1" spans="1:1">
      <c r="A3" s="44" t="str">
        <f>"2025"&amp;"年部门支出预算表"</f>
        <v>2025年部门支出预算表</v>
      </c>
    </row>
    <row r="4" ht="17.25" customHeight="1" spans="1:15">
      <c r="A4" s="47" t="s">
        <v>1</v>
      </c>
      <c r="O4" s="49" t="s">
        <v>2</v>
      </c>
    </row>
    <row r="5" ht="27" customHeight="1" spans="1:15">
      <c r="A5" s="174" t="s">
        <v>73</v>
      </c>
      <c r="B5" s="174" t="s">
        <v>74</v>
      </c>
      <c r="C5" s="174" t="s">
        <v>56</v>
      </c>
      <c r="D5" s="175" t="s">
        <v>59</v>
      </c>
      <c r="E5" s="176"/>
      <c r="F5" s="177"/>
      <c r="G5" s="178" t="s">
        <v>60</v>
      </c>
      <c r="H5" s="178" t="s">
        <v>61</v>
      </c>
      <c r="I5" s="178" t="s">
        <v>75</v>
      </c>
      <c r="J5" s="175" t="s">
        <v>63</v>
      </c>
      <c r="K5" s="176"/>
      <c r="L5" s="176"/>
      <c r="M5" s="176"/>
      <c r="N5" s="186"/>
      <c r="O5" s="187"/>
    </row>
    <row r="6" ht="42" customHeight="1" spans="1:15">
      <c r="A6" s="179"/>
      <c r="B6" s="179"/>
      <c r="C6" s="180"/>
      <c r="D6" s="181" t="s">
        <v>58</v>
      </c>
      <c r="E6" s="181" t="s">
        <v>76</v>
      </c>
      <c r="F6" s="181" t="s">
        <v>77</v>
      </c>
      <c r="G6" s="180"/>
      <c r="H6" s="180"/>
      <c r="I6" s="188"/>
      <c r="J6" s="181" t="s">
        <v>58</v>
      </c>
      <c r="K6" s="167" t="s">
        <v>78</v>
      </c>
      <c r="L6" s="167" t="s">
        <v>79</v>
      </c>
      <c r="M6" s="167" t="s">
        <v>80</v>
      </c>
      <c r="N6" s="167" t="s">
        <v>81</v>
      </c>
      <c r="O6" s="167" t="s">
        <v>82</v>
      </c>
    </row>
    <row r="7" ht="18" customHeight="1" spans="1:15">
      <c r="A7" s="55" t="s">
        <v>83</v>
      </c>
      <c r="B7" s="55" t="s">
        <v>84</v>
      </c>
      <c r="C7" s="55">
        <v>3</v>
      </c>
      <c r="D7" s="59">
        <v>4</v>
      </c>
      <c r="E7" s="59">
        <v>5</v>
      </c>
      <c r="F7" s="59">
        <v>6</v>
      </c>
      <c r="G7" s="59" t="s">
        <v>85</v>
      </c>
      <c r="H7" s="59" t="s">
        <v>86</v>
      </c>
      <c r="I7" s="59" t="s">
        <v>87</v>
      </c>
      <c r="J7" s="59" t="s">
        <v>88</v>
      </c>
      <c r="K7" s="59" t="s">
        <v>89</v>
      </c>
      <c r="L7" s="59" t="s">
        <v>90</v>
      </c>
      <c r="M7" s="59" t="s">
        <v>91</v>
      </c>
      <c r="N7" s="55" t="s">
        <v>92</v>
      </c>
      <c r="O7" s="59" t="s">
        <v>93</v>
      </c>
    </row>
    <row r="8" ht="18" customHeight="1" spans="1:15">
      <c r="A8" s="182" t="s">
        <v>94</v>
      </c>
      <c r="B8" s="182" t="s">
        <v>95</v>
      </c>
      <c r="C8" s="145">
        <v>1145696.79</v>
      </c>
      <c r="D8" s="145">
        <v>1145696.79</v>
      </c>
      <c r="E8" s="145">
        <v>1145696.79</v>
      </c>
      <c r="F8" s="145"/>
      <c r="G8" s="59"/>
      <c r="H8" s="59"/>
      <c r="I8" s="59"/>
      <c r="J8" s="59"/>
      <c r="K8" s="59"/>
      <c r="L8" s="59"/>
      <c r="M8" s="59"/>
      <c r="N8" s="55"/>
      <c r="O8" s="59"/>
    </row>
    <row r="9" ht="18" customHeight="1" spans="1:15">
      <c r="A9" s="183" t="s">
        <v>96</v>
      </c>
      <c r="B9" s="183" t="s">
        <v>97</v>
      </c>
      <c r="C9" s="145">
        <v>1111256.79</v>
      </c>
      <c r="D9" s="145">
        <v>1111256.79</v>
      </c>
      <c r="E9" s="145">
        <v>1111256.79</v>
      </c>
      <c r="F9" s="145"/>
      <c r="G9" s="59"/>
      <c r="H9" s="59"/>
      <c r="I9" s="59"/>
      <c r="J9" s="59"/>
      <c r="K9" s="59"/>
      <c r="L9" s="59"/>
      <c r="M9" s="59"/>
      <c r="N9" s="55"/>
      <c r="O9" s="59"/>
    </row>
    <row r="10" ht="18" customHeight="1" spans="1:15">
      <c r="A10" s="184" t="s">
        <v>98</v>
      </c>
      <c r="B10" s="184" t="s">
        <v>99</v>
      </c>
      <c r="C10" s="145">
        <v>1093256.79</v>
      </c>
      <c r="D10" s="145">
        <v>1093256.79</v>
      </c>
      <c r="E10" s="145">
        <v>1093256.79</v>
      </c>
      <c r="F10" s="145"/>
      <c r="G10" s="59"/>
      <c r="H10" s="59"/>
      <c r="I10" s="59"/>
      <c r="J10" s="59"/>
      <c r="K10" s="59"/>
      <c r="L10" s="59"/>
      <c r="M10" s="59"/>
      <c r="N10" s="55"/>
      <c r="O10" s="59"/>
    </row>
    <row r="11" ht="18" customHeight="1" spans="1:15">
      <c r="A11" s="184" t="s">
        <v>100</v>
      </c>
      <c r="B11" s="184" t="s">
        <v>101</v>
      </c>
      <c r="C11" s="145">
        <v>18000</v>
      </c>
      <c r="D11" s="145">
        <v>18000</v>
      </c>
      <c r="E11" s="145">
        <v>18000</v>
      </c>
      <c r="F11" s="145"/>
      <c r="G11" s="59"/>
      <c r="H11" s="59"/>
      <c r="I11" s="59"/>
      <c r="J11" s="59"/>
      <c r="K11" s="59"/>
      <c r="L11" s="59"/>
      <c r="M11" s="59"/>
      <c r="N11" s="55"/>
      <c r="O11" s="59"/>
    </row>
    <row r="12" ht="18" customHeight="1" spans="1:15">
      <c r="A12" s="183" t="s">
        <v>102</v>
      </c>
      <c r="B12" s="183" t="s">
        <v>103</v>
      </c>
      <c r="C12" s="145">
        <v>34440</v>
      </c>
      <c r="D12" s="145">
        <v>34440</v>
      </c>
      <c r="E12" s="145">
        <v>34440</v>
      </c>
      <c r="F12" s="145"/>
      <c r="G12" s="59"/>
      <c r="H12" s="59"/>
      <c r="I12" s="59"/>
      <c r="J12" s="59"/>
      <c r="K12" s="59"/>
      <c r="L12" s="59"/>
      <c r="M12" s="59"/>
      <c r="N12" s="55"/>
      <c r="O12" s="59"/>
    </row>
    <row r="13" ht="18" customHeight="1" spans="1:15">
      <c r="A13" s="184" t="s">
        <v>104</v>
      </c>
      <c r="B13" s="184" t="s">
        <v>105</v>
      </c>
      <c r="C13" s="145">
        <v>34440</v>
      </c>
      <c r="D13" s="145">
        <v>34440</v>
      </c>
      <c r="E13" s="145">
        <v>34440</v>
      </c>
      <c r="F13" s="145"/>
      <c r="G13" s="59"/>
      <c r="H13" s="59"/>
      <c r="I13" s="59"/>
      <c r="J13" s="59"/>
      <c r="K13" s="59"/>
      <c r="L13" s="59"/>
      <c r="M13" s="59"/>
      <c r="N13" s="55"/>
      <c r="O13" s="59"/>
    </row>
    <row r="14" ht="18" customHeight="1" spans="1:15">
      <c r="A14" s="182" t="s">
        <v>106</v>
      </c>
      <c r="B14" s="182" t="s">
        <v>107</v>
      </c>
      <c r="C14" s="145">
        <v>18129158.01</v>
      </c>
      <c r="D14" s="145">
        <v>18129158.01</v>
      </c>
      <c r="E14" s="145">
        <v>9448313.54</v>
      </c>
      <c r="F14" s="145">
        <v>8680844.47</v>
      </c>
      <c r="G14" s="59"/>
      <c r="H14" s="59"/>
      <c r="I14" s="59"/>
      <c r="J14" s="59"/>
      <c r="K14" s="59"/>
      <c r="L14" s="59"/>
      <c r="M14" s="59"/>
      <c r="N14" s="55"/>
      <c r="O14" s="59"/>
    </row>
    <row r="15" ht="18" customHeight="1" spans="1:15">
      <c r="A15" s="183" t="s">
        <v>108</v>
      </c>
      <c r="B15" s="183" t="s">
        <v>109</v>
      </c>
      <c r="C15" s="145">
        <v>266900</v>
      </c>
      <c r="D15" s="145">
        <v>266900</v>
      </c>
      <c r="E15" s="145"/>
      <c r="F15" s="145">
        <v>266900</v>
      </c>
      <c r="G15" s="59"/>
      <c r="H15" s="59"/>
      <c r="I15" s="59"/>
      <c r="J15" s="59"/>
      <c r="K15" s="59"/>
      <c r="L15" s="59"/>
      <c r="M15" s="59"/>
      <c r="N15" s="55"/>
      <c r="O15" s="59"/>
    </row>
    <row r="16" ht="18" customHeight="1" spans="1:15">
      <c r="A16" s="184" t="s">
        <v>110</v>
      </c>
      <c r="B16" s="184" t="s">
        <v>111</v>
      </c>
      <c r="C16" s="145">
        <v>266900</v>
      </c>
      <c r="D16" s="145">
        <v>266900</v>
      </c>
      <c r="E16" s="145"/>
      <c r="F16" s="145">
        <v>266900</v>
      </c>
      <c r="G16" s="59"/>
      <c r="H16" s="59"/>
      <c r="I16" s="59"/>
      <c r="J16" s="59"/>
      <c r="K16" s="59"/>
      <c r="L16" s="59"/>
      <c r="M16" s="59"/>
      <c r="N16" s="55"/>
      <c r="O16" s="59"/>
    </row>
    <row r="17" ht="18" customHeight="1" spans="1:15">
      <c r="A17" s="183" t="s">
        <v>112</v>
      </c>
      <c r="B17" s="183" t="s">
        <v>113</v>
      </c>
      <c r="C17" s="145">
        <v>3305045</v>
      </c>
      <c r="D17" s="145">
        <v>3305045</v>
      </c>
      <c r="E17" s="145"/>
      <c r="F17" s="145">
        <v>3305045</v>
      </c>
      <c r="G17" s="59"/>
      <c r="H17" s="59"/>
      <c r="I17" s="59"/>
      <c r="J17" s="59"/>
      <c r="K17" s="59"/>
      <c r="L17" s="59"/>
      <c r="M17" s="59"/>
      <c r="N17" s="55"/>
      <c r="O17" s="59"/>
    </row>
    <row r="18" ht="18" customHeight="1" spans="1:15">
      <c r="A18" s="184" t="s">
        <v>114</v>
      </c>
      <c r="B18" s="184" t="s">
        <v>115</v>
      </c>
      <c r="C18" s="145">
        <v>3305045</v>
      </c>
      <c r="D18" s="145">
        <v>3305045</v>
      </c>
      <c r="E18" s="145"/>
      <c r="F18" s="145">
        <v>3305045</v>
      </c>
      <c r="G18" s="59"/>
      <c r="H18" s="59"/>
      <c r="I18" s="59"/>
      <c r="J18" s="59"/>
      <c r="K18" s="59"/>
      <c r="L18" s="59"/>
      <c r="M18" s="59"/>
      <c r="N18" s="55"/>
      <c r="O18" s="59"/>
    </row>
    <row r="19" ht="18" customHeight="1" spans="1:15">
      <c r="A19" s="183" t="s">
        <v>116</v>
      </c>
      <c r="B19" s="183" t="s">
        <v>117</v>
      </c>
      <c r="C19" s="145">
        <v>13452478.47</v>
      </c>
      <c r="D19" s="145">
        <v>13452478.47</v>
      </c>
      <c r="E19" s="145">
        <v>8343579</v>
      </c>
      <c r="F19" s="145">
        <v>5108899.47</v>
      </c>
      <c r="G19" s="59"/>
      <c r="H19" s="59"/>
      <c r="I19" s="59"/>
      <c r="J19" s="59"/>
      <c r="K19" s="59"/>
      <c r="L19" s="59"/>
      <c r="M19" s="59"/>
      <c r="N19" s="55"/>
      <c r="O19" s="59"/>
    </row>
    <row r="20" ht="18" customHeight="1" spans="1:15">
      <c r="A20" s="184" t="s">
        <v>118</v>
      </c>
      <c r="B20" s="184" t="s">
        <v>119</v>
      </c>
      <c r="C20" s="145">
        <v>7191725.57</v>
      </c>
      <c r="D20" s="145">
        <v>7191725.57</v>
      </c>
      <c r="E20" s="145">
        <v>7072679</v>
      </c>
      <c r="F20" s="145">
        <v>119046.57</v>
      </c>
      <c r="G20" s="59"/>
      <c r="H20" s="59"/>
      <c r="I20" s="59"/>
      <c r="J20" s="59"/>
      <c r="K20" s="59"/>
      <c r="L20" s="59"/>
      <c r="M20" s="59"/>
      <c r="N20" s="55"/>
      <c r="O20" s="59"/>
    </row>
    <row r="21" ht="18" customHeight="1" spans="1:15">
      <c r="A21" s="184" t="s">
        <v>120</v>
      </c>
      <c r="B21" s="184" t="s">
        <v>121</v>
      </c>
      <c r="C21" s="145">
        <v>1250412.9</v>
      </c>
      <c r="D21" s="145">
        <v>1250412.9</v>
      </c>
      <c r="E21" s="145"/>
      <c r="F21" s="145">
        <v>1250412.9</v>
      </c>
      <c r="G21" s="59"/>
      <c r="H21" s="59"/>
      <c r="I21" s="59"/>
      <c r="J21" s="59"/>
      <c r="K21" s="59"/>
      <c r="L21" s="59"/>
      <c r="M21" s="59"/>
      <c r="N21" s="55"/>
      <c r="O21" s="59"/>
    </row>
    <row r="22" ht="18" customHeight="1" spans="1:15">
      <c r="A22" s="184" t="s">
        <v>122</v>
      </c>
      <c r="B22" s="184" t="s">
        <v>123</v>
      </c>
      <c r="C22" s="145">
        <v>3929240</v>
      </c>
      <c r="D22" s="145">
        <v>3929240</v>
      </c>
      <c r="E22" s="145">
        <v>1270900</v>
      </c>
      <c r="F22" s="145">
        <v>2658340</v>
      </c>
      <c r="G22" s="59"/>
      <c r="H22" s="59"/>
      <c r="I22" s="59"/>
      <c r="J22" s="59"/>
      <c r="K22" s="59"/>
      <c r="L22" s="59"/>
      <c r="M22" s="59"/>
      <c r="N22" s="55"/>
      <c r="O22" s="59"/>
    </row>
    <row r="23" ht="18" customHeight="1" spans="1:15">
      <c r="A23" s="184" t="s">
        <v>124</v>
      </c>
      <c r="B23" s="184" t="s">
        <v>125</v>
      </c>
      <c r="C23" s="145">
        <v>829100</v>
      </c>
      <c r="D23" s="145">
        <v>829100</v>
      </c>
      <c r="E23" s="145"/>
      <c r="F23" s="145">
        <v>829100</v>
      </c>
      <c r="G23" s="59"/>
      <c r="H23" s="59"/>
      <c r="I23" s="59"/>
      <c r="J23" s="59"/>
      <c r="K23" s="59"/>
      <c r="L23" s="59"/>
      <c r="M23" s="59"/>
      <c r="N23" s="55"/>
      <c r="O23" s="59"/>
    </row>
    <row r="24" ht="18" customHeight="1" spans="1:15">
      <c r="A24" s="184" t="s">
        <v>126</v>
      </c>
      <c r="B24" s="184" t="s">
        <v>127</v>
      </c>
      <c r="C24" s="145">
        <v>252000</v>
      </c>
      <c r="D24" s="145">
        <v>252000</v>
      </c>
      <c r="E24" s="145"/>
      <c r="F24" s="145">
        <v>252000</v>
      </c>
      <c r="G24" s="59"/>
      <c r="H24" s="59"/>
      <c r="I24" s="59"/>
      <c r="J24" s="59"/>
      <c r="K24" s="59"/>
      <c r="L24" s="59"/>
      <c r="M24" s="59"/>
      <c r="N24" s="55"/>
      <c r="O24" s="59"/>
    </row>
    <row r="25" ht="18" customHeight="1" spans="1:15">
      <c r="A25" s="183" t="s">
        <v>128</v>
      </c>
      <c r="B25" s="183" t="s">
        <v>129</v>
      </c>
      <c r="C25" s="145">
        <v>1104734.54</v>
      </c>
      <c r="D25" s="145">
        <v>1104734.54</v>
      </c>
      <c r="E25" s="145">
        <v>1104734.54</v>
      </c>
      <c r="F25" s="145"/>
      <c r="G25" s="59"/>
      <c r="H25" s="59"/>
      <c r="I25" s="59"/>
      <c r="J25" s="59"/>
      <c r="K25" s="59"/>
      <c r="L25" s="59"/>
      <c r="M25" s="59"/>
      <c r="N25" s="55"/>
      <c r="O25" s="59"/>
    </row>
    <row r="26" ht="18" customHeight="1" spans="1:15">
      <c r="A26" s="184" t="s">
        <v>130</v>
      </c>
      <c r="B26" s="184" t="s">
        <v>131</v>
      </c>
      <c r="C26" s="145">
        <v>629883.04</v>
      </c>
      <c r="D26" s="145">
        <v>629883.04</v>
      </c>
      <c r="E26" s="145">
        <v>629883.04</v>
      </c>
      <c r="F26" s="145"/>
      <c r="G26" s="59"/>
      <c r="H26" s="59"/>
      <c r="I26" s="59"/>
      <c r="J26" s="59"/>
      <c r="K26" s="59"/>
      <c r="L26" s="59"/>
      <c r="M26" s="59"/>
      <c r="N26" s="55"/>
      <c r="O26" s="59"/>
    </row>
    <row r="27" ht="18" customHeight="1" spans="1:15">
      <c r="A27" s="184" t="s">
        <v>132</v>
      </c>
      <c r="B27" s="184" t="s">
        <v>133</v>
      </c>
      <c r="C27" s="145">
        <v>438122.75</v>
      </c>
      <c r="D27" s="145">
        <v>438122.75</v>
      </c>
      <c r="E27" s="145">
        <v>438122.75</v>
      </c>
      <c r="F27" s="145"/>
      <c r="G27" s="59"/>
      <c r="H27" s="59"/>
      <c r="I27" s="59"/>
      <c r="J27" s="59"/>
      <c r="K27" s="59"/>
      <c r="L27" s="59"/>
      <c r="M27" s="59"/>
      <c r="N27" s="55"/>
      <c r="O27" s="59"/>
    </row>
    <row r="28" ht="18" customHeight="1" spans="1:15">
      <c r="A28" s="184" t="s">
        <v>134</v>
      </c>
      <c r="B28" s="184" t="s">
        <v>135</v>
      </c>
      <c r="C28" s="145">
        <v>36728.75</v>
      </c>
      <c r="D28" s="145">
        <v>36728.75</v>
      </c>
      <c r="E28" s="145">
        <v>36728.75</v>
      </c>
      <c r="F28" s="145"/>
      <c r="G28" s="59"/>
      <c r="H28" s="59"/>
      <c r="I28" s="59"/>
      <c r="J28" s="59"/>
      <c r="K28" s="59"/>
      <c r="L28" s="59"/>
      <c r="M28" s="59"/>
      <c r="N28" s="55"/>
      <c r="O28" s="59"/>
    </row>
    <row r="29" ht="18" customHeight="1" spans="1:15">
      <c r="A29" s="182" t="s">
        <v>136</v>
      </c>
      <c r="B29" s="182" t="s">
        <v>137</v>
      </c>
      <c r="C29" s="145">
        <v>819942.6</v>
      </c>
      <c r="D29" s="145">
        <v>819942.6</v>
      </c>
      <c r="E29" s="145">
        <v>819942.6</v>
      </c>
      <c r="F29" s="145"/>
      <c r="G29" s="59"/>
      <c r="H29" s="59"/>
      <c r="I29" s="59"/>
      <c r="J29" s="59"/>
      <c r="K29" s="59"/>
      <c r="L29" s="59"/>
      <c r="M29" s="59"/>
      <c r="N29" s="55"/>
      <c r="O29" s="59"/>
    </row>
    <row r="30" ht="18" customHeight="1" spans="1:15">
      <c r="A30" s="183" t="s">
        <v>138</v>
      </c>
      <c r="B30" s="183" t="s">
        <v>139</v>
      </c>
      <c r="C30" s="145">
        <v>819942.6</v>
      </c>
      <c r="D30" s="145">
        <v>819942.6</v>
      </c>
      <c r="E30" s="145">
        <v>819942.6</v>
      </c>
      <c r="F30" s="145"/>
      <c r="G30" s="59"/>
      <c r="H30" s="59"/>
      <c r="I30" s="59"/>
      <c r="J30" s="59"/>
      <c r="K30" s="59"/>
      <c r="L30" s="59"/>
      <c r="M30" s="59"/>
      <c r="N30" s="55"/>
      <c r="O30" s="59"/>
    </row>
    <row r="31" ht="18" customHeight="1" spans="1:15">
      <c r="A31" s="184" t="s">
        <v>140</v>
      </c>
      <c r="B31" s="184" t="s">
        <v>141</v>
      </c>
      <c r="C31" s="145">
        <v>819942.6</v>
      </c>
      <c r="D31" s="145">
        <v>819942.6</v>
      </c>
      <c r="E31" s="145">
        <v>819942.6</v>
      </c>
      <c r="F31" s="145"/>
      <c r="G31" s="59"/>
      <c r="H31" s="59"/>
      <c r="I31" s="59"/>
      <c r="J31" s="59"/>
      <c r="K31" s="59"/>
      <c r="L31" s="59"/>
      <c r="M31" s="59"/>
      <c r="N31" s="55"/>
      <c r="O31" s="59"/>
    </row>
    <row r="32" ht="21" customHeight="1" spans="1:15">
      <c r="A32" s="185" t="s">
        <v>56</v>
      </c>
      <c r="B32" s="38"/>
      <c r="C32" s="145">
        <v>20094797.4</v>
      </c>
      <c r="D32" s="145">
        <v>20094797.4</v>
      </c>
      <c r="E32" s="145">
        <v>11413952.93</v>
      </c>
      <c r="F32" s="145">
        <v>8680844.47</v>
      </c>
      <c r="G32" s="83"/>
      <c r="H32" s="83"/>
      <c r="I32" s="83"/>
      <c r="J32" s="83"/>
      <c r="K32" s="83"/>
      <c r="L32" s="83"/>
      <c r="M32" s="83"/>
      <c r="N32" s="83"/>
      <c r="O32" s="83"/>
    </row>
    <row r="56" customHeight="1" spans="4:4">
      <c r="D56" s="1"/>
    </row>
    <row r="60" customHeight="1" spans="4:4">
      <c r="D60" s="1"/>
    </row>
  </sheetData>
  <mergeCells count="12">
    <mergeCell ref="A2:O2"/>
    <mergeCell ref="A3:O3"/>
    <mergeCell ref="A4:B4"/>
    <mergeCell ref="D5:F5"/>
    <mergeCell ref="J5:O5"/>
    <mergeCell ref="A32:B32"/>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3" activePane="bottomLeft" state="frozen"/>
      <selection/>
      <selection pane="bottomLeft" activeCell="A4" sqref="A4:B4"/>
    </sheetView>
  </sheetViews>
  <sheetFormatPr defaultColWidth="8.57407407407407" defaultRowHeight="12.75" customHeight="1" outlineLevelCol="3"/>
  <cols>
    <col min="1" max="4" width="35.5740740740741" customWidth="1"/>
  </cols>
  <sheetData>
    <row r="1" customHeight="1" spans="1:4">
      <c r="A1" s="2"/>
      <c r="B1" s="2"/>
      <c r="C1" s="2"/>
      <c r="D1" s="2"/>
    </row>
    <row r="2" ht="15" customHeight="1" spans="1:4">
      <c r="A2" s="45"/>
      <c r="B2" s="49"/>
      <c r="C2" s="49"/>
      <c r="D2" s="49" t="s">
        <v>142</v>
      </c>
    </row>
    <row r="3" ht="41.25" customHeight="1" spans="1:1">
      <c r="A3" s="44" t="str">
        <f>"2025"&amp;"年部门财政拨款收支预算总表"</f>
        <v>2025年部门财政拨款收支预算总表</v>
      </c>
    </row>
    <row r="4" ht="17.25" customHeight="1" spans="1:4">
      <c r="A4" s="47" t="s">
        <v>1</v>
      </c>
      <c r="D4" s="49" t="s">
        <v>2</v>
      </c>
    </row>
    <row r="5" ht="17.25" customHeight="1" spans="1:4">
      <c r="A5" s="167" t="s">
        <v>3</v>
      </c>
      <c r="B5" s="168"/>
      <c r="C5" s="167" t="s">
        <v>4</v>
      </c>
      <c r="D5" s="168"/>
    </row>
    <row r="6" ht="18.75" customHeight="1" spans="1:4">
      <c r="A6" s="167" t="s">
        <v>5</v>
      </c>
      <c r="B6" s="167" t="s">
        <v>6</v>
      </c>
      <c r="C6" s="167" t="s">
        <v>7</v>
      </c>
      <c r="D6" s="167" t="s">
        <v>6</v>
      </c>
    </row>
    <row r="7" ht="16.5" customHeight="1" spans="1:4">
      <c r="A7" s="169" t="s">
        <v>143</v>
      </c>
      <c r="B7" s="145">
        <v>20094797.4</v>
      </c>
      <c r="C7" s="169" t="s">
        <v>144</v>
      </c>
      <c r="D7" s="146">
        <v>20094797.4</v>
      </c>
    </row>
    <row r="8" ht="16.5" customHeight="1" spans="1:4">
      <c r="A8" s="169" t="s">
        <v>145</v>
      </c>
      <c r="B8" s="145">
        <v>20094797.4</v>
      </c>
      <c r="C8" s="169" t="s">
        <v>146</v>
      </c>
      <c r="D8" s="146"/>
    </row>
    <row r="9" ht="16.5" customHeight="1" spans="1:4">
      <c r="A9" s="169" t="s">
        <v>147</v>
      </c>
      <c r="B9" s="83"/>
      <c r="C9" s="169" t="s">
        <v>148</v>
      </c>
      <c r="D9" s="146"/>
    </row>
    <row r="10" ht="16.5" customHeight="1" spans="1:4">
      <c r="A10" s="169" t="s">
        <v>149</v>
      </c>
      <c r="B10" s="83"/>
      <c r="C10" s="169" t="s">
        <v>150</v>
      </c>
      <c r="D10" s="146"/>
    </row>
    <row r="11" ht="16.5" customHeight="1" spans="1:4">
      <c r="A11" s="169" t="s">
        <v>151</v>
      </c>
      <c r="B11" s="83"/>
      <c r="C11" s="169" t="s">
        <v>152</v>
      </c>
      <c r="D11" s="146"/>
    </row>
    <row r="12" ht="16.5" customHeight="1" spans="1:4">
      <c r="A12" s="169" t="s">
        <v>145</v>
      </c>
      <c r="B12" s="83"/>
      <c r="C12" s="169" t="s">
        <v>153</v>
      </c>
      <c r="D12" s="146"/>
    </row>
    <row r="13" ht="16.5" customHeight="1" spans="1:4">
      <c r="A13" s="170" t="s">
        <v>147</v>
      </c>
      <c r="B13" s="83"/>
      <c r="C13" s="72" t="s">
        <v>154</v>
      </c>
      <c r="D13" s="146"/>
    </row>
    <row r="14" ht="16.5" customHeight="1" spans="1:4">
      <c r="A14" s="170" t="s">
        <v>149</v>
      </c>
      <c r="B14" s="83"/>
      <c r="C14" s="72" t="s">
        <v>155</v>
      </c>
      <c r="D14" s="146"/>
    </row>
    <row r="15" ht="16.5" customHeight="1" spans="1:4">
      <c r="A15" s="171"/>
      <c r="B15" s="83"/>
      <c r="C15" s="72" t="s">
        <v>156</v>
      </c>
      <c r="D15" s="146">
        <v>1145696.79</v>
      </c>
    </row>
    <row r="16" ht="16.5" customHeight="1" spans="1:4">
      <c r="A16" s="171"/>
      <c r="B16" s="83"/>
      <c r="C16" s="72" t="s">
        <v>157</v>
      </c>
      <c r="D16" s="146">
        <v>18129158.01</v>
      </c>
    </row>
    <row r="17" ht="16.5" customHeight="1" spans="1:4">
      <c r="A17" s="171"/>
      <c r="B17" s="83"/>
      <c r="C17" s="72" t="s">
        <v>158</v>
      </c>
      <c r="D17" s="146"/>
    </row>
    <row r="18" ht="16.5" customHeight="1" spans="1:4">
      <c r="A18" s="171"/>
      <c r="B18" s="83"/>
      <c r="C18" s="72" t="s">
        <v>159</v>
      </c>
      <c r="D18" s="146"/>
    </row>
    <row r="19" ht="16.5" customHeight="1" spans="1:4">
      <c r="A19" s="171"/>
      <c r="B19" s="83"/>
      <c r="C19" s="72" t="s">
        <v>160</v>
      </c>
      <c r="D19" s="146"/>
    </row>
    <row r="20" ht="16.5" customHeight="1" spans="1:4">
      <c r="A20" s="171"/>
      <c r="B20" s="83"/>
      <c r="C20" s="72" t="s">
        <v>161</v>
      </c>
      <c r="D20" s="146"/>
    </row>
    <row r="21" ht="16.5" customHeight="1" spans="1:4">
      <c r="A21" s="171"/>
      <c r="B21" s="83"/>
      <c r="C21" s="72" t="s">
        <v>162</v>
      </c>
      <c r="D21" s="146"/>
    </row>
    <row r="22" ht="16.5" customHeight="1" spans="1:4">
      <c r="A22" s="171"/>
      <c r="B22" s="83"/>
      <c r="C22" s="72" t="s">
        <v>163</v>
      </c>
      <c r="D22" s="146"/>
    </row>
    <row r="23" ht="16.5" customHeight="1" spans="1:4">
      <c r="A23" s="171"/>
      <c r="B23" s="83"/>
      <c r="C23" s="72" t="s">
        <v>164</v>
      </c>
      <c r="D23" s="146"/>
    </row>
    <row r="24" ht="16.5" customHeight="1" spans="1:4">
      <c r="A24" s="171"/>
      <c r="B24" s="83"/>
      <c r="C24" s="72" t="s">
        <v>165</v>
      </c>
      <c r="D24" s="146"/>
    </row>
    <row r="25" ht="16.5" customHeight="1" spans="1:4">
      <c r="A25" s="171"/>
      <c r="B25" s="83"/>
      <c r="C25" s="72" t="s">
        <v>166</v>
      </c>
      <c r="D25" s="146"/>
    </row>
    <row r="26" ht="16.5" customHeight="1" spans="1:4">
      <c r="A26" s="171"/>
      <c r="B26" s="83"/>
      <c r="C26" s="72" t="s">
        <v>167</v>
      </c>
      <c r="D26" s="146">
        <v>819942.6</v>
      </c>
    </row>
    <row r="27" ht="16.5" customHeight="1" spans="1:4">
      <c r="A27" s="171"/>
      <c r="B27" s="83"/>
      <c r="C27" s="72" t="s">
        <v>168</v>
      </c>
      <c r="D27" s="83"/>
    </row>
    <row r="28" ht="16.5" customHeight="1" spans="1:4">
      <c r="A28" s="171"/>
      <c r="B28" s="83"/>
      <c r="C28" s="72" t="s">
        <v>169</v>
      </c>
      <c r="D28" s="83"/>
    </row>
    <row r="29" ht="16.5" customHeight="1" spans="1:4">
      <c r="A29" s="171"/>
      <c r="B29" s="83"/>
      <c r="C29" s="72" t="s">
        <v>170</v>
      </c>
      <c r="D29" s="83"/>
    </row>
    <row r="30" ht="16.5" customHeight="1" spans="1:4">
      <c r="A30" s="171"/>
      <c r="B30" s="83"/>
      <c r="C30" s="72" t="s">
        <v>171</v>
      </c>
      <c r="D30" s="83"/>
    </row>
    <row r="31" ht="16.5" customHeight="1" spans="1:4">
      <c r="A31" s="171"/>
      <c r="B31" s="83"/>
      <c r="C31" s="72" t="s">
        <v>172</v>
      </c>
      <c r="D31" s="83"/>
    </row>
    <row r="32" ht="16.5" customHeight="1" spans="1:4">
      <c r="A32" s="171"/>
      <c r="B32" s="83"/>
      <c r="C32" s="170" t="s">
        <v>173</v>
      </c>
      <c r="D32" s="83"/>
    </row>
    <row r="33" ht="16.5" customHeight="1" spans="1:4">
      <c r="A33" s="171"/>
      <c r="B33" s="83"/>
      <c r="C33" s="170" t="s">
        <v>174</v>
      </c>
      <c r="D33" s="146"/>
    </row>
    <row r="34" ht="16.5" customHeight="1" spans="1:4">
      <c r="A34" s="171"/>
      <c r="B34" s="83"/>
      <c r="C34" s="32" t="s">
        <v>175</v>
      </c>
      <c r="D34" s="83"/>
    </row>
    <row r="35" ht="15" customHeight="1" spans="1:4">
      <c r="A35" s="172" t="s">
        <v>51</v>
      </c>
      <c r="B35" s="173">
        <v>20094797.4</v>
      </c>
      <c r="C35" s="172" t="s">
        <v>52</v>
      </c>
      <c r="D35" s="173">
        <v>20094797.4</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4"/>
  <sheetViews>
    <sheetView showZeros="0" workbookViewId="0">
      <pane ySplit="1" topLeftCell="A2" activePane="bottomLeft" state="frozen"/>
      <selection/>
      <selection pane="bottomLeft" activeCell="A4" sqref="A4:B4"/>
    </sheetView>
  </sheetViews>
  <sheetFormatPr defaultColWidth="9.13888888888889" defaultRowHeight="14.25" customHeight="1" outlineLevelCol="6"/>
  <cols>
    <col min="1" max="1" width="20.1388888888889" customWidth="1"/>
    <col min="2" max="2" width="44" customWidth="1"/>
    <col min="3" max="7" width="24.1388888888889" customWidth="1"/>
  </cols>
  <sheetData>
    <row r="1" customHeight="1" spans="1:7">
      <c r="A1" s="2"/>
      <c r="B1" s="2"/>
      <c r="C1" s="2"/>
      <c r="D1" s="2"/>
      <c r="E1" s="2"/>
      <c r="F1" s="2"/>
      <c r="G1" s="2"/>
    </row>
    <row r="2" customHeight="1" spans="4:7">
      <c r="D2" s="139"/>
      <c r="F2" s="75"/>
      <c r="G2" s="147" t="s">
        <v>176</v>
      </c>
    </row>
    <row r="3" ht="41.25" customHeight="1" spans="1:7">
      <c r="A3" s="127" t="str">
        <f>"2025"&amp;"年一般公共预算支出预算表（按功能科目分类）"</f>
        <v>2025年一般公共预算支出预算表（按功能科目分类）</v>
      </c>
      <c r="B3" s="127"/>
      <c r="C3" s="127"/>
      <c r="D3" s="127"/>
      <c r="E3" s="127"/>
      <c r="F3" s="127"/>
      <c r="G3" s="127"/>
    </row>
    <row r="4" ht="18" customHeight="1" spans="1:7">
      <c r="A4" s="47" t="s">
        <v>1</v>
      </c>
      <c r="F4" s="124"/>
      <c r="G4" s="147" t="s">
        <v>2</v>
      </c>
    </row>
    <row r="5" ht="20.25" customHeight="1" spans="1:7">
      <c r="A5" s="162" t="s">
        <v>177</v>
      </c>
      <c r="B5" s="163"/>
      <c r="C5" s="128" t="s">
        <v>56</v>
      </c>
      <c r="D5" s="155" t="s">
        <v>76</v>
      </c>
      <c r="E5" s="13"/>
      <c r="F5" s="14"/>
      <c r="G5" s="142" t="s">
        <v>77</v>
      </c>
    </row>
    <row r="6" ht="20.25" customHeight="1" spans="1:7">
      <c r="A6" s="164" t="s">
        <v>73</v>
      </c>
      <c r="B6" s="164" t="s">
        <v>74</v>
      </c>
      <c r="C6" s="20"/>
      <c r="D6" s="133" t="s">
        <v>58</v>
      </c>
      <c r="E6" s="133" t="s">
        <v>178</v>
      </c>
      <c r="F6" s="133" t="s">
        <v>179</v>
      </c>
      <c r="G6" s="144"/>
    </row>
    <row r="7" ht="15" customHeight="1" spans="1:7">
      <c r="A7" s="63" t="s">
        <v>83</v>
      </c>
      <c r="B7" s="63" t="s">
        <v>84</v>
      </c>
      <c r="C7" s="63" t="s">
        <v>180</v>
      </c>
      <c r="D7" s="63" t="s">
        <v>181</v>
      </c>
      <c r="E7" s="63" t="s">
        <v>182</v>
      </c>
      <c r="F7" s="63" t="s">
        <v>183</v>
      </c>
      <c r="G7" s="63" t="s">
        <v>85</v>
      </c>
    </row>
    <row r="8" ht="15" customHeight="1" spans="1:7">
      <c r="A8" s="138" t="s">
        <v>94</v>
      </c>
      <c r="B8" s="138" t="s">
        <v>95</v>
      </c>
      <c r="C8" s="145">
        <v>1145696.79</v>
      </c>
      <c r="D8" s="145">
        <v>1145696.79</v>
      </c>
      <c r="E8" s="145">
        <v>1127696.79</v>
      </c>
      <c r="F8" s="145">
        <v>18000</v>
      </c>
      <c r="G8" s="145"/>
    </row>
    <row r="9" ht="15" customHeight="1" spans="1:7">
      <c r="A9" s="137" t="s">
        <v>96</v>
      </c>
      <c r="B9" s="137" t="s">
        <v>97</v>
      </c>
      <c r="C9" s="145">
        <v>1111256.79</v>
      </c>
      <c r="D9" s="145">
        <v>1111256.79</v>
      </c>
      <c r="E9" s="145">
        <v>1093256.79</v>
      </c>
      <c r="F9" s="145">
        <v>18000</v>
      </c>
      <c r="G9" s="145"/>
    </row>
    <row r="10" ht="15" customHeight="1" spans="1:7">
      <c r="A10" s="165" t="s">
        <v>98</v>
      </c>
      <c r="B10" s="165" t="s">
        <v>99</v>
      </c>
      <c r="C10" s="145">
        <v>1093256.79</v>
      </c>
      <c r="D10" s="145">
        <v>1093256.79</v>
      </c>
      <c r="E10" s="145">
        <v>1093256.79</v>
      </c>
      <c r="F10" s="145"/>
      <c r="G10" s="145"/>
    </row>
    <row r="11" ht="15" customHeight="1" spans="1:7">
      <c r="A11" s="165" t="s">
        <v>100</v>
      </c>
      <c r="B11" s="165" t="s">
        <v>101</v>
      </c>
      <c r="C11" s="145">
        <v>18000</v>
      </c>
      <c r="D11" s="145">
        <v>18000</v>
      </c>
      <c r="E11" s="145"/>
      <c r="F11" s="145">
        <v>18000</v>
      </c>
      <c r="G11" s="145"/>
    </row>
    <row r="12" ht="15" customHeight="1" spans="1:7">
      <c r="A12" s="137" t="s">
        <v>102</v>
      </c>
      <c r="B12" s="137" t="s">
        <v>103</v>
      </c>
      <c r="C12" s="145">
        <v>34440</v>
      </c>
      <c r="D12" s="145">
        <v>34440</v>
      </c>
      <c r="E12" s="145">
        <v>34440</v>
      </c>
      <c r="F12" s="145"/>
      <c r="G12" s="145"/>
    </row>
    <row r="13" ht="15" customHeight="1" spans="1:7">
      <c r="A13" s="165" t="s">
        <v>104</v>
      </c>
      <c r="B13" s="165" t="s">
        <v>105</v>
      </c>
      <c r="C13" s="145">
        <v>34440</v>
      </c>
      <c r="D13" s="145">
        <v>34440</v>
      </c>
      <c r="E13" s="145">
        <v>34440</v>
      </c>
      <c r="F13" s="145"/>
      <c r="G13" s="145"/>
    </row>
    <row r="14" ht="15" customHeight="1" spans="1:7">
      <c r="A14" s="138" t="s">
        <v>106</v>
      </c>
      <c r="B14" s="138" t="s">
        <v>107</v>
      </c>
      <c r="C14" s="145">
        <v>18129158.01</v>
      </c>
      <c r="D14" s="145">
        <v>9448313.54</v>
      </c>
      <c r="E14" s="145">
        <v>7970293.54</v>
      </c>
      <c r="F14" s="145">
        <v>1478020</v>
      </c>
      <c r="G14" s="145">
        <v>8680844.47</v>
      </c>
    </row>
    <row r="15" ht="15" customHeight="1" spans="1:7">
      <c r="A15" s="137" t="s">
        <v>108</v>
      </c>
      <c r="B15" s="137" t="s">
        <v>109</v>
      </c>
      <c r="C15" s="145">
        <v>266900</v>
      </c>
      <c r="D15" s="145"/>
      <c r="E15" s="145"/>
      <c r="F15" s="145"/>
      <c r="G15" s="145">
        <v>266900</v>
      </c>
    </row>
    <row r="16" ht="15" customHeight="1" spans="1:7">
      <c r="A16" s="165" t="s">
        <v>110</v>
      </c>
      <c r="B16" s="165" t="s">
        <v>111</v>
      </c>
      <c r="C16" s="145">
        <v>266900</v>
      </c>
      <c r="D16" s="145"/>
      <c r="E16" s="145"/>
      <c r="F16" s="145"/>
      <c r="G16" s="145">
        <v>266900</v>
      </c>
    </row>
    <row r="17" ht="15" customHeight="1" spans="1:7">
      <c r="A17" s="137" t="s">
        <v>112</v>
      </c>
      <c r="B17" s="137" t="s">
        <v>113</v>
      </c>
      <c r="C17" s="145">
        <v>3305045</v>
      </c>
      <c r="D17" s="145"/>
      <c r="E17" s="145"/>
      <c r="F17" s="145"/>
      <c r="G17" s="145">
        <v>3305045</v>
      </c>
    </row>
    <row r="18" ht="15" customHeight="1" spans="1:7">
      <c r="A18" s="165" t="s">
        <v>114</v>
      </c>
      <c r="B18" s="165" t="s">
        <v>115</v>
      </c>
      <c r="C18" s="145">
        <v>3305045</v>
      </c>
      <c r="D18" s="145"/>
      <c r="E18" s="145"/>
      <c r="F18" s="145"/>
      <c r="G18" s="145">
        <v>3305045</v>
      </c>
    </row>
    <row r="19" ht="15" customHeight="1" spans="1:7">
      <c r="A19" s="137" t="s">
        <v>116</v>
      </c>
      <c r="B19" s="137" t="s">
        <v>117</v>
      </c>
      <c r="C19" s="145">
        <v>13452478.47</v>
      </c>
      <c r="D19" s="145">
        <v>8343579</v>
      </c>
      <c r="E19" s="145">
        <v>6865559</v>
      </c>
      <c r="F19" s="145">
        <v>1478020</v>
      </c>
      <c r="G19" s="145">
        <v>5108899.47</v>
      </c>
    </row>
    <row r="20" ht="15" customHeight="1" spans="1:7">
      <c r="A20" s="165" t="s">
        <v>118</v>
      </c>
      <c r="B20" s="165" t="s">
        <v>119</v>
      </c>
      <c r="C20" s="145">
        <v>7191725.57</v>
      </c>
      <c r="D20" s="145">
        <v>7072679</v>
      </c>
      <c r="E20" s="145">
        <v>6865559</v>
      </c>
      <c r="F20" s="145">
        <v>207120</v>
      </c>
      <c r="G20" s="145">
        <v>119046.57</v>
      </c>
    </row>
    <row r="21" ht="15" customHeight="1" spans="1:7">
      <c r="A21" s="165" t="s">
        <v>120</v>
      </c>
      <c r="B21" s="165" t="s">
        <v>121</v>
      </c>
      <c r="C21" s="145">
        <v>1250412.9</v>
      </c>
      <c r="D21" s="145"/>
      <c r="E21" s="145"/>
      <c r="F21" s="145"/>
      <c r="G21" s="145">
        <v>1250412.9</v>
      </c>
    </row>
    <row r="22" ht="15" customHeight="1" spans="1:7">
      <c r="A22" s="165" t="s">
        <v>122</v>
      </c>
      <c r="B22" s="165" t="s">
        <v>123</v>
      </c>
      <c r="C22" s="145">
        <v>3929240</v>
      </c>
      <c r="D22" s="145">
        <v>1270900</v>
      </c>
      <c r="E22" s="145"/>
      <c r="F22" s="145">
        <v>1270900</v>
      </c>
      <c r="G22" s="145">
        <v>2658340</v>
      </c>
    </row>
    <row r="23" ht="15" customHeight="1" spans="1:7">
      <c r="A23" s="165" t="s">
        <v>124</v>
      </c>
      <c r="B23" s="165" t="s">
        <v>125</v>
      </c>
      <c r="C23" s="145">
        <v>829100</v>
      </c>
      <c r="D23" s="145"/>
      <c r="E23" s="145"/>
      <c r="F23" s="145"/>
      <c r="G23" s="145">
        <v>829100</v>
      </c>
    </row>
    <row r="24" ht="15" customHeight="1" spans="1:7">
      <c r="A24" s="165" t="s">
        <v>126</v>
      </c>
      <c r="B24" s="165" t="s">
        <v>127</v>
      </c>
      <c r="C24" s="145">
        <v>252000</v>
      </c>
      <c r="D24" s="145"/>
      <c r="E24" s="145"/>
      <c r="F24" s="145"/>
      <c r="G24" s="145">
        <v>252000</v>
      </c>
    </row>
    <row r="25" ht="15" customHeight="1" spans="1:7">
      <c r="A25" s="137" t="s">
        <v>128</v>
      </c>
      <c r="B25" s="137" t="s">
        <v>129</v>
      </c>
      <c r="C25" s="145">
        <v>1104734.54</v>
      </c>
      <c r="D25" s="145">
        <v>1104734.54</v>
      </c>
      <c r="E25" s="145">
        <v>1104734.54</v>
      </c>
      <c r="F25" s="145"/>
      <c r="G25" s="145"/>
    </row>
    <row r="26" ht="15" customHeight="1" spans="1:7">
      <c r="A26" s="165" t="s">
        <v>130</v>
      </c>
      <c r="B26" s="165" t="s">
        <v>131</v>
      </c>
      <c r="C26" s="145">
        <v>629883.04</v>
      </c>
      <c r="D26" s="145">
        <v>629883.04</v>
      </c>
      <c r="E26" s="145">
        <v>629883.04</v>
      </c>
      <c r="F26" s="145"/>
      <c r="G26" s="145"/>
    </row>
    <row r="27" ht="15" customHeight="1" spans="1:7">
      <c r="A27" s="165" t="s">
        <v>132</v>
      </c>
      <c r="B27" s="165" t="s">
        <v>133</v>
      </c>
      <c r="C27" s="145">
        <v>438122.75</v>
      </c>
      <c r="D27" s="145">
        <v>438122.75</v>
      </c>
      <c r="E27" s="145">
        <v>438122.75</v>
      </c>
      <c r="F27" s="145"/>
      <c r="G27" s="145"/>
    </row>
    <row r="28" ht="15" customHeight="1" spans="1:7">
      <c r="A28" s="165" t="s">
        <v>134</v>
      </c>
      <c r="B28" s="165" t="s">
        <v>135</v>
      </c>
      <c r="C28" s="145">
        <v>36728.75</v>
      </c>
      <c r="D28" s="145">
        <v>36728.75</v>
      </c>
      <c r="E28" s="145">
        <v>36728.75</v>
      </c>
      <c r="F28" s="145"/>
      <c r="G28" s="145"/>
    </row>
    <row r="29" ht="15" customHeight="1" spans="1:7">
      <c r="A29" s="137" t="s">
        <v>184</v>
      </c>
      <c r="B29" s="137" t="s">
        <v>185</v>
      </c>
      <c r="C29" s="145"/>
      <c r="D29" s="145"/>
      <c r="E29" s="145"/>
      <c r="F29" s="145"/>
      <c r="G29" s="145"/>
    </row>
    <row r="30" ht="15" customHeight="1" spans="1:7">
      <c r="A30" s="165" t="s">
        <v>186</v>
      </c>
      <c r="B30" s="165" t="s">
        <v>185</v>
      </c>
      <c r="C30" s="145"/>
      <c r="D30" s="145"/>
      <c r="E30" s="145"/>
      <c r="F30" s="145"/>
      <c r="G30" s="145"/>
    </row>
    <row r="31" ht="15" customHeight="1" spans="1:7">
      <c r="A31" s="138" t="s">
        <v>136</v>
      </c>
      <c r="B31" s="138" t="s">
        <v>137</v>
      </c>
      <c r="C31" s="145">
        <v>819942.6</v>
      </c>
      <c r="D31" s="145">
        <v>819942.6</v>
      </c>
      <c r="E31" s="145">
        <v>819942.6</v>
      </c>
      <c r="F31" s="145"/>
      <c r="G31" s="145"/>
    </row>
    <row r="32" ht="15" customHeight="1" spans="1:7">
      <c r="A32" s="137" t="s">
        <v>138</v>
      </c>
      <c r="B32" s="137" t="s">
        <v>139</v>
      </c>
      <c r="C32" s="145">
        <v>819942.6</v>
      </c>
      <c r="D32" s="145">
        <v>819942.6</v>
      </c>
      <c r="E32" s="145">
        <v>819942.6</v>
      </c>
      <c r="F32" s="145"/>
      <c r="G32" s="145"/>
    </row>
    <row r="33" ht="15" customHeight="1" spans="1:7">
      <c r="A33" s="165" t="s">
        <v>140</v>
      </c>
      <c r="B33" s="165" t="s">
        <v>141</v>
      </c>
      <c r="C33" s="145">
        <v>819942.6</v>
      </c>
      <c r="D33" s="145">
        <v>819942.6</v>
      </c>
      <c r="E33" s="145">
        <v>819942.6</v>
      </c>
      <c r="F33" s="145"/>
      <c r="G33" s="145"/>
    </row>
    <row r="34" ht="18" customHeight="1" spans="1:7">
      <c r="A34" s="82" t="s">
        <v>187</v>
      </c>
      <c r="B34" s="166" t="s">
        <v>187</v>
      </c>
      <c r="C34" s="145">
        <v>20094797.4</v>
      </c>
      <c r="D34" s="145">
        <v>11413952.93</v>
      </c>
      <c r="E34" s="145">
        <v>9917932.93</v>
      </c>
      <c r="F34" s="145">
        <v>1496020</v>
      </c>
      <c r="G34" s="145">
        <v>8680844.47</v>
      </c>
    </row>
  </sheetData>
  <mergeCells count="7">
    <mergeCell ref="A3:G3"/>
    <mergeCell ref="A4:B4"/>
    <mergeCell ref="A5:B5"/>
    <mergeCell ref="D5:F5"/>
    <mergeCell ref="A34:B34"/>
    <mergeCell ref="C5:C6"/>
    <mergeCell ref="G5:G6"/>
  </mergeCells>
  <printOptions horizontalCentered="1"/>
  <pageMargins left="0.37" right="0.37" top="0.56" bottom="0.56" header="0.48" footer="0.48"/>
  <pageSetup paperSize="9" fitToHeight="100" orientation="landscape"/>
  <headerFooter/>
  <ignoredErrors>
    <ignoredError sqref="A8:B33" numberStoredAsText="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37"/>
  <sheetViews>
    <sheetView showZeros="0" workbookViewId="0">
      <pane ySplit="1" topLeftCell="A2" activePane="bottomLeft" state="frozen"/>
      <selection/>
      <selection pane="bottomLeft" activeCell="A4" sqref="A4:B4"/>
    </sheetView>
  </sheetViews>
  <sheetFormatPr defaultColWidth="10.4259259259259" defaultRowHeight="14.25" customHeight="1" outlineLevelCol="5"/>
  <cols>
    <col min="1" max="6" width="28.1388888888889" customWidth="1"/>
  </cols>
  <sheetData>
    <row r="1" customHeight="1" spans="1:6">
      <c r="A1" s="2"/>
      <c r="B1" s="2"/>
      <c r="C1" s="2"/>
      <c r="D1" s="2"/>
      <c r="E1" s="2"/>
      <c r="F1" s="2"/>
    </row>
    <row r="2" customHeight="1" spans="1:6">
      <c r="A2" s="46"/>
      <c r="B2" s="46"/>
      <c r="C2" s="46"/>
      <c r="D2" s="46"/>
      <c r="E2" s="45"/>
      <c r="F2" s="159" t="s">
        <v>188</v>
      </c>
    </row>
    <row r="3" ht="41.25" customHeight="1" spans="1:6">
      <c r="A3" s="160" t="str">
        <f>"2025"&amp;"年一般公共预算“三公”经费支出预算表"</f>
        <v>2025年一般公共预算“三公”经费支出预算表</v>
      </c>
      <c r="B3" s="46"/>
      <c r="C3" s="46"/>
      <c r="D3" s="46"/>
      <c r="E3" s="45"/>
      <c r="F3" s="46"/>
    </row>
    <row r="4" customHeight="1" spans="1:6">
      <c r="A4" s="47" t="s">
        <v>1</v>
      </c>
      <c r="D4" s="46"/>
      <c r="E4" s="45"/>
      <c r="F4" s="67" t="s">
        <v>2</v>
      </c>
    </row>
    <row r="5" ht="27" customHeight="1" spans="1:6">
      <c r="A5" s="50" t="s">
        <v>189</v>
      </c>
      <c r="B5" s="50" t="s">
        <v>190</v>
      </c>
      <c r="C5" s="52" t="s">
        <v>191</v>
      </c>
      <c r="D5" s="50"/>
      <c r="E5" s="51"/>
      <c r="F5" s="50" t="s">
        <v>192</v>
      </c>
    </row>
    <row r="6" ht="28.5" customHeight="1" spans="1:6">
      <c r="A6" s="161"/>
      <c r="B6" s="54"/>
      <c r="C6" s="51" t="s">
        <v>58</v>
      </c>
      <c r="D6" s="51" t="s">
        <v>193</v>
      </c>
      <c r="E6" s="51" t="s">
        <v>194</v>
      </c>
      <c r="F6" s="53"/>
    </row>
    <row r="7" ht="17.25" customHeight="1" spans="1:6">
      <c r="A7" s="59" t="s">
        <v>83</v>
      </c>
      <c r="B7" s="59" t="s">
        <v>84</v>
      </c>
      <c r="C7" s="59" t="s">
        <v>180</v>
      </c>
      <c r="D7" s="59" t="s">
        <v>181</v>
      </c>
      <c r="E7" s="59" t="s">
        <v>182</v>
      </c>
      <c r="F7" s="59" t="s">
        <v>183</v>
      </c>
    </row>
    <row r="8" ht="17.25" customHeight="1" spans="1:6">
      <c r="A8" s="145">
        <v>15000</v>
      </c>
      <c r="B8" s="145"/>
      <c r="C8" s="145">
        <v>10000</v>
      </c>
      <c r="D8" s="145"/>
      <c r="E8" s="145">
        <v>10000</v>
      </c>
      <c r="F8" s="145">
        <v>5000</v>
      </c>
    </row>
    <row r="14" customHeight="1" spans="4:4">
      <c r="D14" s="1"/>
    </row>
    <row r="15" customHeight="1" spans="4:4">
      <c r="D15" s="1"/>
    </row>
    <row r="25" customHeight="1" spans="4:4">
      <c r="D25" s="1"/>
    </row>
    <row r="33" customHeight="1" spans="4:4">
      <c r="D33" s="1"/>
    </row>
    <row r="37" customHeight="1" spans="4:4">
      <c r="D37" s="1"/>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34"/>
  <sheetViews>
    <sheetView showZeros="0" workbookViewId="0">
      <pane ySplit="1" topLeftCell="A8" activePane="bottomLeft" state="frozen"/>
      <selection/>
      <selection pane="bottomLeft" activeCell="A4" sqref="A4:H4"/>
    </sheetView>
  </sheetViews>
  <sheetFormatPr defaultColWidth="9.13888888888889" defaultRowHeight="14.25" customHeight="1"/>
  <cols>
    <col min="1" max="1" width="25.4444444444444" customWidth="1"/>
    <col min="2" max="2" width="28.8888888888889" customWidth="1"/>
    <col min="3" max="3" width="20.712962962963" customWidth="1"/>
    <col min="4" max="4" width="17.2222222222222" customWidth="1"/>
    <col min="5" max="5" width="10.1388888888889" customWidth="1"/>
    <col min="6" max="6" width="29.8888888888889" customWidth="1"/>
    <col min="7" max="7" width="10.287037037037" customWidth="1"/>
    <col min="8" max="8" width="23" customWidth="1"/>
    <col min="9" max="24" width="18.712962962963" customWidth="1"/>
  </cols>
  <sheetData>
    <row r="1" customHeight="1" spans="1:24">
      <c r="A1" s="2"/>
      <c r="B1" s="2"/>
      <c r="C1" s="2"/>
      <c r="D1" s="2"/>
      <c r="E1" s="2"/>
      <c r="F1" s="2"/>
      <c r="G1" s="2"/>
      <c r="H1" s="2"/>
      <c r="I1" s="2"/>
      <c r="J1" s="2"/>
      <c r="K1" s="2"/>
      <c r="L1" s="2"/>
      <c r="M1" s="2"/>
      <c r="N1" s="2"/>
      <c r="O1" s="2"/>
      <c r="P1" s="2"/>
      <c r="Q1" s="2"/>
      <c r="R1" s="2"/>
      <c r="S1" s="2"/>
      <c r="T1" s="2"/>
      <c r="U1" s="2"/>
      <c r="V1" s="2"/>
      <c r="W1" s="2"/>
      <c r="X1" s="2"/>
    </row>
    <row r="2" ht="13.5" customHeight="1" spans="2:24">
      <c r="B2" s="139"/>
      <c r="C2" s="148"/>
      <c r="E2" s="149"/>
      <c r="F2" s="149"/>
      <c r="G2" s="149"/>
      <c r="H2" s="149"/>
      <c r="I2" s="87"/>
      <c r="J2" s="87"/>
      <c r="K2" s="87"/>
      <c r="L2" s="87"/>
      <c r="M2" s="87"/>
      <c r="N2" s="87"/>
      <c r="R2" s="87"/>
      <c r="V2" s="148"/>
      <c r="X2" s="4" t="s">
        <v>195</v>
      </c>
    </row>
    <row r="3" ht="45.75" customHeight="1" spans="1:24">
      <c r="A3" s="69" t="str">
        <f>"2025"&amp;"年部门基本支出预算表"</f>
        <v>2025年部门基本支出预算表</v>
      </c>
      <c r="B3" s="5"/>
      <c r="C3" s="69"/>
      <c r="D3" s="69"/>
      <c r="E3" s="69"/>
      <c r="F3" s="69"/>
      <c r="G3" s="69"/>
      <c r="H3" s="69"/>
      <c r="I3" s="69"/>
      <c r="J3" s="69"/>
      <c r="K3" s="69"/>
      <c r="L3" s="69"/>
      <c r="M3" s="69"/>
      <c r="N3" s="69"/>
      <c r="O3" s="5"/>
      <c r="P3" s="5"/>
      <c r="Q3" s="5"/>
      <c r="R3" s="69"/>
      <c r="S3" s="69"/>
      <c r="T3" s="69"/>
      <c r="U3" s="69"/>
      <c r="V3" s="69"/>
      <c r="W3" s="69"/>
      <c r="X3" s="69"/>
    </row>
    <row r="4" ht="18.75" customHeight="1" spans="1:24">
      <c r="A4" s="6" t="s">
        <v>1</v>
      </c>
      <c r="B4" s="7"/>
      <c r="C4" s="150"/>
      <c r="D4" s="150"/>
      <c r="E4" s="150"/>
      <c r="F4" s="150"/>
      <c r="G4" s="150"/>
      <c r="H4" s="150"/>
      <c r="I4" s="89"/>
      <c r="J4" s="89"/>
      <c r="K4" s="89"/>
      <c r="L4" s="89"/>
      <c r="M4" s="89"/>
      <c r="N4" s="89"/>
      <c r="O4" s="8"/>
      <c r="P4" s="8"/>
      <c r="Q4" s="8"/>
      <c r="R4" s="89"/>
      <c r="V4" s="148"/>
      <c r="X4" s="4" t="s">
        <v>2</v>
      </c>
    </row>
    <row r="5" ht="18" customHeight="1" spans="1:24">
      <c r="A5" s="10" t="s">
        <v>196</v>
      </c>
      <c r="B5" s="10" t="s">
        <v>197</v>
      </c>
      <c r="C5" s="10" t="s">
        <v>198</v>
      </c>
      <c r="D5" s="10" t="s">
        <v>199</v>
      </c>
      <c r="E5" s="10" t="s">
        <v>200</v>
      </c>
      <c r="F5" s="10" t="s">
        <v>201</v>
      </c>
      <c r="G5" s="10" t="s">
        <v>202</v>
      </c>
      <c r="H5" s="10" t="s">
        <v>203</v>
      </c>
      <c r="I5" s="155" t="s">
        <v>204</v>
      </c>
      <c r="J5" s="84" t="s">
        <v>204</v>
      </c>
      <c r="K5" s="84"/>
      <c r="L5" s="84"/>
      <c r="M5" s="84"/>
      <c r="N5" s="84"/>
      <c r="O5" s="13"/>
      <c r="P5" s="13"/>
      <c r="Q5" s="13"/>
      <c r="R5" s="105" t="s">
        <v>62</v>
      </c>
      <c r="S5" s="84" t="s">
        <v>63</v>
      </c>
      <c r="T5" s="84"/>
      <c r="U5" s="84"/>
      <c r="V5" s="84"/>
      <c r="W5" s="84"/>
      <c r="X5" s="85"/>
    </row>
    <row r="6" ht="18" customHeight="1" spans="1:24">
      <c r="A6" s="15"/>
      <c r="B6" s="31"/>
      <c r="C6" s="130"/>
      <c r="D6" s="15"/>
      <c r="E6" s="15"/>
      <c r="F6" s="15"/>
      <c r="G6" s="15"/>
      <c r="H6" s="15"/>
      <c r="I6" s="128" t="s">
        <v>205</v>
      </c>
      <c r="J6" s="155" t="s">
        <v>59</v>
      </c>
      <c r="K6" s="84"/>
      <c r="L6" s="84"/>
      <c r="M6" s="84"/>
      <c r="N6" s="85"/>
      <c r="O6" s="12" t="s">
        <v>206</v>
      </c>
      <c r="P6" s="13"/>
      <c r="Q6" s="14"/>
      <c r="R6" s="10" t="s">
        <v>62</v>
      </c>
      <c r="S6" s="155" t="s">
        <v>63</v>
      </c>
      <c r="T6" s="105" t="s">
        <v>65</v>
      </c>
      <c r="U6" s="84" t="s">
        <v>63</v>
      </c>
      <c r="V6" s="105" t="s">
        <v>67</v>
      </c>
      <c r="W6" s="105" t="s">
        <v>68</v>
      </c>
      <c r="X6" s="158" t="s">
        <v>69</v>
      </c>
    </row>
    <row r="7" ht="19.5" customHeight="1" spans="1:24">
      <c r="A7" s="31"/>
      <c r="B7" s="31"/>
      <c r="C7" s="31"/>
      <c r="D7" s="31"/>
      <c r="E7" s="31"/>
      <c r="F7" s="31"/>
      <c r="G7" s="31"/>
      <c r="H7" s="31"/>
      <c r="I7" s="31"/>
      <c r="J7" s="156" t="s">
        <v>207</v>
      </c>
      <c r="K7" s="10" t="s">
        <v>208</v>
      </c>
      <c r="L7" s="10" t="s">
        <v>209</v>
      </c>
      <c r="M7" s="10" t="s">
        <v>210</v>
      </c>
      <c r="N7" s="10" t="s">
        <v>211</v>
      </c>
      <c r="O7" s="10" t="s">
        <v>59</v>
      </c>
      <c r="P7" s="10" t="s">
        <v>60</v>
      </c>
      <c r="Q7" s="10" t="s">
        <v>61</v>
      </c>
      <c r="R7" s="31"/>
      <c r="S7" s="10" t="s">
        <v>58</v>
      </c>
      <c r="T7" s="10" t="s">
        <v>65</v>
      </c>
      <c r="U7" s="10" t="s">
        <v>212</v>
      </c>
      <c r="V7" s="10" t="s">
        <v>67</v>
      </c>
      <c r="W7" s="10" t="s">
        <v>68</v>
      </c>
      <c r="X7" s="10" t="s">
        <v>69</v>
      </c>
    </row>
    <row r="8" ht="37.5" customHeight="1" spans="1:24">
      <c r="A8" s="151"/>
      <c r="B8" s="20"/>
      <c r="C8" s="151"/>
      <c r="D8" s="151"/>
      <c r="E8" s="151"/>
      <c r="F8" s="151"/>
      <c r="G8" s="151"/>
      <c r="H8" s="151"/>
      <c r="I8" s="151"/>
      <c r="J8" s="157" t="s">
        <v>58</v>
      </c>
      <c r="K8" s="18" t="s">
        <v>213</v>
      </c>
      <c r="L8" s="18" t="s">
        <v>209</v>
      </c>
      <c r="M8" s="18" t="s">
        <v>210</v>
      </c>
      <c r="N8" s="18" t="s">
        <v>211</v>
      </c>
      <c r="O8" s="18" t="s">
        <v>209</v>
      </c>
      <c r="P8" s="18" t="s">
        <v>210</v>
      </c>
      <c r="Q8" s="18" t="s">
        <v>211</v>
      </c>
      <c r="R8" s="18" t="s">
        <v>62</v>
      </c>
      <c r="S8" s="18" t="s">
        <v>58</v>
      </c>
      <c r="T8" s="18" t="s">
        <v>65</v>
      </c>
      <c r="U8" s="18" t="s">
        <v>212</v>
      </c>
      <c r="V8" s="18" t="s">
        <v>67</v>
      </c>
      <c r="W8" s="18" t="s">
        <v>68</v>
      </c>
      <c r="X8" s="18" t="s">
        <v>69</v>
      </c>
    </row>
    <row r="9" customHeight="1" spans="1:24">
      <c r="A9" s="39">
        <v>1</v>
      </c>
      <c r="B9" s="39">
        <v>2</v>
      </c>
      <c r="C9" s="39">
        <v>3</v>
      </c>
      <c r="D9" s="39">
        <v>4</v>
      </c>
      <c r="E9" s="39">
        <v>5</v>
      </c>
      <c r="F9" s="39">
        <v>6</v>
      </c>
      <c r="G9" s="39">
        <v>7</v>
      </c>
      <c r="H9" s="39">
        <v>8</v>
      </c>
      <c r="I9" s="39">
        <v>9</v>
      </c>
      <c r="J9" s="39">
        <v>10</v>
      </c>
      <c r="K9" s="39">
        <v>11</v>
      </c>
      <c r="L9" s="39">
        <v>12</v>
      </c>
      <c r="M9" s="39">
        <v>13</v>
      </c>
      <c r="N9" s="39">
        <v>14</v>
      </c>
      <c r="O9" s="39">
        <v>15</v>
      </c>
      <c r="P9" s="39">
        <v>16</v>
      </c>
      <c r="Q9" s="39">
        <v>17</v>
      </c>
      <c r="R9" s="39">
        <v>18</v>
      </c>
      <c r="S9" s="39">
        <v>19</v>
      </c>
      <c r="T9" s="39">
        <v>20</v>
      </c>
      <c r="U9" s="39">
        <v>21</v>
      </c>
      <c r="V9" s="39">
        <v>22</v>
      </c>
      <c r="W9" s="39">
        <v>23</v>
      </c>
      <c r="X9" s="39">
        <v>24</v>
      </c>
    </row>
    <row r="10" customHeight="1" spans="1:24">
      <c r="A10" s="152" t="s">
        <v>214</v>
      </c>
      <c r="B10" s="152" t="s">
        <v>71</v>
      </c>
      <c r="C10" s="152" t="s">
        <v>215</v>
      </c>
      <c r="D10" s="152" t="s">
        <v>141</v>
      </c>
      <c r="E10" s="152" t="s">
        <v>140</v>
      </c>
      <c r="F10" s="152" t="s">
        <v>141</v>
      </c>
      <c r="G10" s="152" t="s">
        <v>216</v>
      </c>
      <c r="H10" s="152" t="s">
        <v>141</v>
      </c>
      <c r="I10" s="145">
        <v>819942.6</v>
      </c>
      <c r="J10" s="145">
        <v>819942.6</v>
      </c>
      <c r="K10" s="39"/>
      <c r="L10" s="39"/>
      <c r="M10" s="146">
        <v>819942.6</v>
      </c>
      <c r="N10" s="39"/>
      <c r="O10" s="39"/>
      <c r="P10" s="39"/>
      <c r="Q10" s="39"/>
      <c r="R10" s="39"/>
      <c r="S10" s="39"/>
      <c r="T10" s="39"/>
      <c r="U10" s="39"/>
      <c r="V10" s="39"/>
      <c r="W10" s="39"/>
      <c r="X10" s="39"/>
    </row>
    <row r="11" customHeight="1" spans="1:24">
      <c r="A11" s="152" t="s">
        <v>214</v>
      </c>
      <c r="B11" s="152" t="s">
        <v>71</v>
      </c>
      <c r="C11" s="152" t="s">
        <v>217</v>
      </c>
      <c r="D11" s="152" t="s">
        <v>218</v>
      </c>
      <c r="E11" s="152" t="s">
        <v>118</v>
      </c>
      <c r="F11" s="152" t="s">
        <v>119</v>
      </c>
      <c r="G11" s="152" t="s">
        <v>219</v>
      </c>
      <c r="H11" s="152" t="s">
        <v>220</v>
      </c>
      <c r="I11" s="145">
        <v>10000</v>
      </c>
      <c r="J11" s="145">
        <v>10000</v>
      </c>
      <c r="K11" s="39"/>
      <c r="L11" s="39"/>
      <c r="M11" s="146">
        <v>10000</v>
      </c>
      <c r="N11" s="39"/>
      <c r="O11" s="39"/>
      <c r="P11" s="39"/>
      <c r="Q11" s="39"/>
      <c r="R11" s="39"/>
      <c r="S11" s="39"/>
      <c r="T11" s="39"/>
      <c r="U11" s="39"/>
      <c r="V11" s="39"/>
      <c r="W11" s="39"/>
      <c r="X11" s="39"/>
    </row>
    <row r="12" customHeight="1" spans="1:24">
      <c r="A12" s="152" t="s">
        <v>214</v>
      </c>
      <c r="B12" s="152" t="s">
        <v>71</v>
      </c>
      <c r="C12" s="152" t="s">
        <v>221</v>
      </c>
      <c r="D12" s="152" t="s">
        <v>222</v>
      </c>
      <c r="E12" s="152" t="s">
        <v>118</v>
      </c>
      <c r="F12" s="152" t="s">
        <v>119</v>
      </c>
      <c r="G12" s="152" t="s">
        <v>223</v>
      </c>
      <c r="H12" s="152" t="s">
        <v>222</v>
      </c>
      <c r="I12" s="145">
        <v>129920</v>
      </c>
      <c r="J12" s="145">
        <v>129920</v>
      </c>
      <c r="K12" s="39"/>
      <c r="L12" s="39"/>
      <c r="M12" s="146">
        <v>129920</v>
      </c>
      <c r="N12" s="39"/>
      <c r="O12" s="39"/>
      <c r="P12" s="39"/>
      <c r="Q12" s="39"/>
      <c r="R12" s="39"/>
      <c r="S12" s="39"/>
      <c r="T12" s="39"/>
      <c r="U12" s="39"/>
      <c r="V12" s="39"/>
      <c r="W12" s="39"/>
      <c r="X12" s="39"/>
    </row>
    <row r="13" customHeight="1" spans="1:24">
      <c r="A13" s="152" t="s">
        <v>214</v>
      </c>
      <c r="B13" s="152" t="s">
        <v>71</v>
      </c>
      <c r="C13" s="152" t="s">
        <v>224</v>
      </c>
      <c r="D13" s="152" t="s">
        <v>225</v>
      </c>
      <c r="E13" s="152" t="s">
        <v>118</v>
      </c>
      <c r="F13" s="152" t="s">
        <v>119</v>
      </c>
      <c r="G13" s="152" t="s">
        <v>226</v>
      </c>
      <c r="H13" s="152" t="s">
        <v>227</v>
      </c>
      <c r="I13" s="145">
        <v>30200</v>
      </c>
      <c r="J13" s="145">
        <v>30200</v>
      </c>
      <c r="K13" s="39"/>
      <c r="L13" s="39"/>
      <c r="M13" s="146">
        <v>30200</v>
      </c>
      <c r="N13" s="39"/>
      <c r="O13" s="39"/>
      <c r="P13" s="39"/>
      <c r="Q13" s="39"/>
      <c r="R13" s="39"/>
      <c r="S13" s="39"/>
      <c r="T13" s="39"/>
      <c r="U13" s="39"/>
      <c r="V13" s="39"/>
      <c r="W13" s="39"/>
      <c r="X13" s="39"/>
    </row>
    <row r="14" customHeight="1" spans="1:24">
      <c r="A14" s="152" t="s">
        <v>214</v>
      </c>
      <c r="B14" s="152" t="s">
        <v>71</v>
      </c>
      <c r="C14" s="152" t="s">
        <v>224</v>
      </c>
      <c r="D14" s="152" t="s">
        <v>225</v>
      </c>
      <c r="E14" s="152" t="s">
        <v>118</v>
      </c>
      <c r="F14" s="152" t="s">
        <v>119</v>
      </c>
      <c r="G14" s="152" t="s">
        <v>228</v>
      </c>
      <c r="H14" s="152" t="s">
        <v>229</v>
      </c>
      <c r="I14" s="145">
        <v>2000</v>
      </c>
      <c r="J14" s="145">
        <v>2000</v>
      </c>
      <c r="K14" s="39"/>
      <c r="L14" s="39"/>
      <c r="M14" s="146">
        <v>2000</v>
      </c>
      <c r="N14" s="39"/>
      <c r="O14" s="39"/>
      <c r="P14" s="39"/>
      <c r="Q14" s="39"/>
      <c r="R14" s="39"/>
      <c r="S14" s="39"/>
      <c r="T14" s="39"/>
      <c r="U14" s="39"/>
      <c r="V14" s="39"/>
      <c r="W14" s="39"/>
      <c r="X14" s="39"/>
    </row>
    <row r="15" customHeight="1" spans="1:24">
      <c r="A15" s="152" t="s">
        <v>214</v>
      </c>
      <c r="B15" s="152" t="s">
        <v>71</v>
      </c>
      <c r="C15" s="152" t="s">
        <v>224</v>
      </c>
      <c r="D15" s="152" t="s">
        <v>225</v>
      </c>
      <c r="E15" s="152" t="s">
        <v>118</v>
      </c>
      <c r="F15" s="152" t="s">
        <v>119</v>
      </c>
      <c r="G15" s="152" t="s">
        <v>230</v>
      </c>
      <c r="H15" s="152" t="s">
        <v>231</v>
      </c>
      <c r="I15" s="145">
        <v>25000</v>
      </c>
      <c r="J15" s="145">
        <v>25000</v>
      </c>
      <c r="K15" s="39"/>
      <c r="L15" s="39"/>
      <c r="M15" s="146">
        <v>25000</v>
      </c>
      <c r="N15" s="39"/>
      <c r="O15" s="39"/>
      <c r="P15" s="39"/>
      <c r="Q15" s="39"/>
      <c r="R15" s="39"/>
      <c r="S15" s="39"/>
      <c r="T15" s="39"/>
      <c r="U15" s="39"/>
      <c r="V15" s="39"/>
      <c r="W15" s="39"/>
      <c r="X15" s="39"/>
    </row>
    <row r="16" customHeight="1" spans="1:24">
      <c r="A16" s="152" t="s">
        <v>214</v>
      </c>
      <c r="B16" s="152" t="s">
        <v>71</v>
      </c>
      <c r="C16" s="152" t="s">
        <v>224</v>
      </c>
      <c r="D16" s="152" t="s">
        <v>225</v>
      </c>
      <c r="E16" s="152" t="s">
        <v>118</v>
      </c>
      <c r="F16" s="152" t="s">
        <v>119</v>
      </c>
      <c r="G16" s="152" t="s">
        <v>232</v>
      </c>
      <c r="H16" s="152" t="s">
        <v>233</v>
      </c>
      <c r="I16" s="145">
        <v>5000</v>
      </c>
      <c r="J16" s="145">
        <v>5000</v>
      </c>
      <c r="K16" s="39"/>
      <c r="L16" s="39"/>
      <c r="M16" s="146">
        <v>5000</v>
      </c>
      <c r="N16" s="39"/>
      <c r="O16" s="39"/>
      <c r="P16" s="39"/>
      <c r="Q16" s="39"/>
      <c r="R16" s="39"/>
      <c r="S16" s="39"/>
      <c r="T16" s="39"/>
      <c r="U16" s="39"/>
      <c r="V16" s="39"/>
      <c r="W16" s="39"/>
      <c r="X16" s="39"/>
    </row>
    <row r="17" customHeight="1" spans="1:24">
      <c r="A17" s="152" t="s">
        <v>214</v>
      </c>
      <c r="B17" s="152" t="s">
        <v>71</v>
      </c>
      <c r="C17" s="152" t="s">
        <v>224</v>
      </c>
      <c r="D17" s="152" t="s">
        <v>225</v>
      </c>
      <c r="E17" s="152" t="s">
        <v>100</v>
      </c>
      <c r="F17" s="152" t="s">
        <v>101</v>
      </c>
      <c r="G17" s="152" t="s">
        <v>234</v>
      </c>
      <c r="H17" s="152" t="s">
        <v>235</v>
      </c>
      <c r="I17" s="145">
        <v>18000</v>
      </c>
      <c r="J17" s="145">
        <v>18000</v>
      </c>
      <c r="K17" s="39"/>
      <c r="L17" s="39"/>
      <c r="M17" s="146">
        <v>18000</v>
      </c>
      <c r="N17" s="39"/>
      <c r="O17" s="39"/>
      <c r="P17" s="39"/>
      <c r="Q17" s="39"/>
      <c r="R17" s="39"/>
      <c r="S17" s="39"/>
      <c r="T17" s="39"/>
      <c r="U17" s="39"/>
      <c r="V17" s="39"/>
      <c r="W17" s="39"/>
      <c r="X17" s="39"/>
    </row>
    <row r="18" customHeight="1" spans="1:24">
      <c r="A18" s="152" t="s">
        <v>214</v>
      </c>
      <c r="B18" s="152" t="s">
        <v>71</v>
      </c>
      <c r="C18" s="152" t="s">
        <v>236</v>
      </c>
      <c r="D18" s="152" t="s">
        <v>237</v>
      </c>
      <c r="E18" s="152" t="s">
        <v>118</v>
      </c>
      <c r="F18" s="152" t="s">
        <v>119</v>
      </c>
      <c r="G18" s="152" t="s">
        <v>238</v>
      </c>
      <c r="H18" s="152" t="s">
        <v>239</v>
      </c>
      <c r="I18" s="145">
        <v>2770788</v>
      </c>
      <c r="J18" s="145">
        <v>2770788</v>
      </c>
      <c r="K18" s="39"/>
      <c r="L18" s="39"/>
      <c r="M18" s="146">
        <v>2770788</v>
      </c>
      <c r="N18" s="39"/>
      <c r="O18" s="39"/>
      <c r="P18" s="39"/>
      <c r="Q18" s="39"/>
      <c r="R18" s="39"/>
      <c r="S18" s="39"/>
      <c r="T18" s="39"/>
      <c r="U18" s="39"/>
      <c r="V18" s="39"/>
      <c r="W18" s="39"/>
      <c r="X18" s="39"/>
    </row>
    <row r="19" customHeight="1" spans="1:24">
      <c r="A19" s="152" t="s">
        <v>214</v>
      </c>
      <c r="B19" s="152" t="s">
        <v>71</v>
      </c>
      <c r="C19" s="152" t="s">
        <v>236</v>
      </c>
      <c r="D19" s="152" t="s">
        <v>237</v>
      </c>
      <c r="E19" s="152" t="s">
        <v>118</v>
      </c>
      <c r="F19" s="152" t="s">
        <v>119</v>
      </c>
      <c r="G19" s="152" t="s">
        <v>240</v>
      </c>
      <c r="H19" s="152" t="s">
        <v>241</v>
      </c>
      <c r="I19" s="145">
        <v>616776</v>
      </c>
      <c r="J19" s="145">
        <v>616776</v>
      </c>
      <c r="K19" s="39"/>
      <c r="L19" s="39"/>
      <c r="M19" s="146">
        <v>616776</v>
      </c>
      <c r="N19" s="39"/>
      <c r="O19" s="39"/>
      <c r="P19" s="39"/>
      <c r="Q19" s="39"/>
      <c r="R19" s="39"/>
      <c r="S19" s="39"/>
      <c r="T19" s="39"/>
      <c r="U19" s="39"/>
      <c r="V19" s="39"/>
      <c r="W19" s="39"/>
      <c r="X19" s="39"/>
    </row>
    <row r="20" customHeight="1" spans="1:24">
      <c r="A20" s="152" t="s">
        <v>214</v>
      </c>
      <c r="B20" s="152" t="s">
        <v>71</v>
      </c>
      <c r="C20" s="152" t="s">
        <v>236</v>
      </c>
      <c r="D20" s="152" t="s">
        <v>237</v>
      </c>
      <c r="E20" s="152" t="s">
        <v>118</v>
      </c>
      <c r="F20" s="152" t="s">
        <v>119</v>
      </c>
      <c r="G20" s="152" t="s">
        <v>242</v>
      </c>
      <c r="H20" s="152" t="s">
        <v>243</v>
      </c>
      <c r="I20" s="145">
        <v>1701852</v>
      </c>
      <c r="J20" s="145">
        <v>1701852</v>
      </c>
      <c r="K20" s="39"/>
      <c r="L20" s="39"/>
      <c r="M20" s="146">
        <v>1701852</v>
      </c>
      <c r="N20" s="39"/>
      <c r="O20" s="39"/>
      <c r="P20" s="39"/>
      <c r="Q20" s="39"/>
      <c r="R20" s="39"/>
      <c r="S20" s="39"/>
      <c r="T20" s="39"/>
      <c r="U20" s="39"/>
      <c r="V20" s="39"/>
      <c r="W20" s="39"/>
      <c r="X20" s="39"/>
    </row>
    <row r="21" customHeight="1" spans="1:24">
      <c r="A21" s="152" t="s">
        <v>214</v>
      </c>
      <c r="B21" s="152" t="s">
        <v>71</v>
      </c>
      <c r="C21" s="152" t="s">
        <v>236</v>
      </c>
      <c r="D21" s="152" t="s">
        <v>237</v>
      </c>
      <c r="E21" s="152" t="s">
        <v>118</v>
      </c>
      <c r="F21" s="152" t="s">
        <v>119</v>
      </c>
      <c r="G21" s="152" t="s">
        <v>242</v>
      </c>
      <c r="H21" s="152" t="s">
        <v>243</v>
      </c>
      <c r="I21" s="145">
        <v>242099</v>
      </c>
      <c r="J21" s="145">
        <v>242099</v>
      </c>
      <c r="K21" s="39"/>
      <c r="L21" s="39"/>
      <c r="M21" s="146">
        <v>242099</v>
      </c>
      <c r="N21" s="39"/>
      <c r="O21" s="39"/>
      <c r="P21" s="39"/>
      <c r="Q21" s="39"/>
      <c r="R21" s="39"/>
      <c r="S21" s="39"/>
      <c r="T21" s="39"/>
      <c r="U21" s="39"/>
      <c r="V21" s="39"/>
      <c r="W21" s="39"/>
      <c r="X21" s="39"/>
    </row>
    <row r="22" customHeight="1" spans="1:24">
      <c r="A22" s="152" t="s">
        <v>214</v>
      </c>
      <c r="B22" s="152" t="s">
        <v>71</v>
      </c>
      <c r="C22" s="152" t="s">
        <v>236</v>
      </c>
      <c r="D22" s="152" t="s">
        <v>237</v>
      </c>
      <c r="E22" s="152" t="s">
        <v>118</v>
      </c>
      <c r="F22" s="152" t="s">
        <v>119</v>
      </c>
      <c r="G22" s="152" t="s">
        <v>242</v>
      </c>
      <c r="H22" s="152" t="s">
        <v>243</v>
      </c>
      <c r="I22" s="145">
        <v>1042140</v>
      </c>
      <c r="J22" s="145">
        <v>1042140</v>
      </c>
      <c r="K22" s="39"/>
      <c r="L22" s="39"/>
      <c r="M22" s="146">
        <v>1042140</v>
      </c>
      <c r="N22" s="39"/>
      <c r="O22" s="39"/>
      <c r="P22" s="39"/>
      <c r="Q22" s="39"/>
      <c r="R22" s="39"/>
      <c r="S22" s="39"/>
      <c r="T22" s="39"/>
      <c r="U22" s="39"/>
      <c r="V22" s="39"/>
      <c r="W22" s="39"/>
      <c r="X22" s="39"/>
    </row>
    <row r="23" customHeight="1" spans="1:24">
      <c r="A23" s="152" t="s">
        <v>214</v>
      </c>
      <c r="B23" s="152" t="s">
        <v>71</v>
      </c>
      <c r="C23" s="152" t="s">
        <v>244</v>
      </c>
      <c r="D23" s="152" t="s">
        <v>245</v>
      </c>
      <c r="E23" s="152" t="s">
        <v>98</v>
      </c>
      <c r="F23" s="152" t="s">
        <v>99</v>
      </c>
      <c r="G23" s="152" t="s">
        <v>246</v>
      </c>
      <c r="H23" s="152" t="s">
        <v>247</v>
      </c>
      <c r="I23" s="145">
        <v>1093256.79</v>
      </c>
      <c r="J23" s="145">
        <v>1093256.79</v>
      </c>
      <c r="K23" s="39"/>
      <c r="L23" s="39"/>
      <c r="M23" s="146">
        <v>1093256.79</v>
      </c>
      <c r="N23" s="39"/>
      <c r="O23" s="39"/>
      <c r="P23" s="39"/>
      <c r="Q23" s="39"/>
      <c r="R23" s="39"/>
      <c r="S23" s="39"/>
      <c r="T23" s="39"/>
      <c r="U23" s="39"/>
      <c r="V23" s="39"/>
      <c r="W23" s="39"/>
      <c r="X23" s="39"/>
    </row>
    <row r="24" customHeight="1" spans="1:24">
      <c r="A24" s="152" t="s">
        <v>214</v>
      </c>
      <c r="B24" s="152" t="s">
        <v>71</v>
      </c>
      <c r="C24" s="152" t="s">
        <v>244</v>
      </c>
      <c r="D24" s="152" t="s">
        <v>245</v>
      </c>
      <c r="E24" s="152" t="s">
        <v>130</v>
      </c>
      <c r="F24" s="152" t="s">
        <v>131</v>
      </c>
      <c r="G24" s="152" t="s">
        <v>248</v>
      </c>
      <c r="H24" s="152" t="s">
        <v>249</v>
      </c>
      <c r="I24" s="145">
        <v>629883.04</v>
      </c>
      <c r="J24" s="145">
        <v>629883.04</v>
      </c>
      <c r="K24" s="39"/>
      <c r="L24" s="39"/>
      <c r="M24" s="146">
        <v>629883.04</v>
      </c>
      <c r="N24" s="39"/>
      <c r="O24" s="39"/>
      <c r="P24" s="39"/>
      <c r="Q24" s="39"/>
      <c r="R24" s="39"/>
      <c r="S24" s="39"/>
      <c r="T24" s="39"/>
      <c r="U24" s="39"/>
      <c r="V24" s="39"/>
      <c r="W24" s="39"/>
      <c r="X24" s="39"/>
    </row>
    <row r="25" customHeight="1" spans="1:24">
      <c r="A25" s="152" t="s">
        <v>214</v>
      </c>
      <c r="B25" s="152" t="s">
        <v>71</v>
      </c>
      <c r="C25" s="152" t="s">
        <v>244</v>
      </c>
      <c r="D25" s="152" t="s">
        <v>245</v>
      </c>
      <c r="E25" s="152" t="s">
        <v>132</v>
      </c>
      <c r="F25" s="152" t="s">
        <v>133</v>
      </c>
      <c r="G25" s="152" t="s">
        <v>250</v>
      </c>
      <c r="H25" s="152" t="s">
        <v>251</v>
      </c>
      <c r="I25" s="145">
        <v>318122.75</v>
      </c>
      <c r="J25" s="145">
        <v>318122.75</v>
      </c>
      <c r="K25" s="39"/>
      <c r="L25" s="39"/>
      <c r="M25" s="146">
        <v>318122.75</v>
      </c>
      <c r="N25" s="39"/>
      <c r="O25" s="39"/>
      <c r="P25" s="39"/>
      <c r="Q25" s="39"/>
      <c r="R25" s="39"/>
      <c r="S25" s="39"/>
      <c r="T25" s="39"/>
      <c r="U25" s="39"/>
      <c r="V25" s="39"/>
      <c r="W25" s="39"/>
      <c r="X25" s="39"/>
    </row>
    <row r="26" customHeight="1" spans="1:24">
      <c r="A26" s="152" t="s">
        <v>214</v>
      </c>
      <c r="B26" s="152" t="s">
        <v>71</v>
      </c>
      <c r="C26" s="152" t="s">
        <v>244</v>
      </c>
      <c r="D26" s="152" t="s">
        <v>245</v>
      </c>
      <c r="E26" s="152" t="s">
        <v>118</v>
      </c>
      <c r="F26" s="152" t="s">
        <v>119</v>
      </c>
      <c r="G26" s="152" t="s">
        <v>252</v>
      </c>
      <c r="H26" s="152" t="s">
        <v>253</v>
      </c>
      <c r="I26" s="145">
        <v>21504</v>
      </c>
      <c r="J26" s="145">
        <v>21504</v>
      </c>
      <c r="K26" s="39"/>
      <c r="L26" s="39"/>
      <c r="M26" s="146">
        <v>21504</v>
      </c>
      <c r="N26" s="39"/>
      <c r="O26" s="39"/>
      <c r="P26" s="39"/>
      <c r="Q26" s="39"/>
      <c r="R26" s="39"/>
      <c r="S26" s="39"/>
      <c r="T26" s="39"/>
      <c r="U26" s="39"/>
      <c r="V26" s="39"/>
      <c r="W26" s="39"/>
      <c r="X26" s="39"/>
    </row>
    <row r="27" customHeight="1" spans="1:24">
      <c r="A27" s="152" t="s">
        <v>214</v>
      </c>
      <c r="B27" s="152" t="s">
        <v>71</v>
      </c>
      <c r="C27" s="152" t="s">
        <v>244</v>
      </c>
      <c r="D27" s="152" t="s">
        <v>245</v>
      </c>
      <c r="E27" s="152" t="s">
        <v>134</v>
      </c>
      <c r="F27" s="152" t="s">
        <v>135</v>
      </c>
      <c r="G27" s="152" t="s">
        <v>252</v>
      </c>
      <c r="H27" s="152" t="s">
        <v>253</v>
      </c>
      <c r="I27" s="145">
        <v>23063.04</v>
      </c>
      <c r="J27" s="145">
        <v>23063.04</v>
      </c>
      <c r="K27" s="39"/>
      <c r="L27" s="39"/>
      <c r="M27" s="146">
        <v>23063.04</v>
      </c>
      <c r="N27" s="39"/>
      <c r="O27" s="39"/>
      <c r="P27" s="39"/>
      <c r="Q27" s="39"/>
      <c r="R27" s="39"/>
      <c r="S27" s="39"/>
      <c r="T27" s="39"/>
      <c r="U27" s="39"/>
      <c r="V27" s="39"/>
      <c r="W27" s="39"/>
      <c r="X27" s="39"/>
    </row>
    <row r="28" customHeight="1" spans="1:24">
      <c r="A28" s="152" t="s">
        <v>214</v>
      </c>
      <c r="B28" s="152" t="s">
        <v>71</v>
      </c>
      <c r="C28" s="152" t="s">
        <v>244</v>
      </c>
      <c r="D28" s="152" t="s">
        <v>245</v>
      </c>
      <c r="E28" s="152" t="s">
        <v>134</v>
      </c>
      <c r="F28" s="152" t="s">
        <v>135</v>
      </c>
      <c r="G28" s="152" t="s">
        <v>252</v>
      </c>
      <c r="H28" s="152" t="s">
        <v>253</v>
      </c>
      <c r="I28" s="145">
        <v>13665.71</v>
      </c>
      <c r="J28" s="145">
        <v>13665.71</v>
      </c>
      <c r="K28" s="39"/>
      <c r="L28" s="39"/>
      <c r="M28" s="146">
        <v>13665.71</v>
      </c>
      <c r="N28" s="39"/>
      <c r="O28" s="39"/>
      <c r="P28" s="39"/>
      <c r="Q28" s="39"/>
      <c r="R28" s="39"/>
      <c r="S28" s="39"/>
      <c r="T28" s="39"/>
      <c r="U28" s="39"/>
      <c r="V28" s="39"/>
      <c r="W28" s="39"/>
      <c r="X28" s="39"/>
    </row>
    <row r="29" customHeight="1" spans="1:24">
      <c r="A29" s="152" t="s">
        <v>214</v>
      </c>
      <c r="B29" s="152" t="s">
        <v>71</v>
      </c>
      <c r="C29" s="152" t="s">
        <v>254</v>
      </c>
      <c r="D29" s="152" t="s">
        <v>255</v>
      </c>
      <c r="E29" s="152" t="s">
        <v>118</v>
      </c>
      <c r="F29" s="152" t="s">
        <v>119</v>
      </c>
      <c r="G29" s="152" t="s">
        <v>242</v>
      </c>
      <c r="H29" s="152" t="s">
        <v>243</v>
      </c>
      <c r="I29" s="145">
        <v>470400</v>
      </c>
      <c r="J29" s="145">
        <v>470400</v>
      </c>
      <c r="K29" s="39"/>
      <c r="L29" s="39"/>
      <c r="M29" s="146">
        <v>470400</v>
      </c>
      <c r="N29" s="39"/>
      <c r="O29" s="39"/>
      <c r="P29" s="39"/>
      <c r="Q29" s="39"/>
      <c r="R29" s="39"/>
      <c r="S29" s="39"/>
      <c r="T29" s="39"/>
      <c r="U29" s="39"/>
      <c r="V29" s="39"/>
      <c r="W29" s="39"/>
      <c r="X29" s="39"/>
    </row>
    <row r="30" customHeight="1" spans="1:24">
      <c r="A30" s="152" t="s">
        <v>214</v>
      </c>
      <c r="B30" s="152" t="s">
        <v>71</v>
      </c>
      <c r="C30" s="152" t="s">
        <v>256</v>
      </c>
      <c r="D30" s="152" t="s">
        <v>257</v>
      </c>
      <c r="E30" s="152" t="s">
        <v>104</v>
      </c>
      <c r="F30" s="152" t="s">
        <v>105</v>
      </c>
      <c r="G30" s="152" t="s">
        <v>258</v>
      </c>
      <c r="H30" s="152" t="s">
        <v>259</v>
      </c>
      <c r="I30" s="145">
        <v>34440</v>
      </c>
      <c r="J30" s="145">
        <v>34440</v>
      </c>
      <c r="K30" s="39"/>
      <c r="L30" s="39"/>
      <c r="M30" s="146">
        <v>34440</v>
      </c>
      <c r="N30" s="39"/>
      <c r="O30" s="39"/>
      <c r="P30" s="39"/>
      <c r="Q30" s="39"/>
      <c r="R30" s="39"/>
      <c r="S30" s="39"/>
      <c r="T30" s="39"/>
      <c r="U30" s="39"/>
      <c r="V30" s="39"/>
      <c r="W30" s="39"/>
      <c r="X30" s="39"/>
    </row>
    <row r="31" customHeight="1" spans="1:24">
      <c r="A31" s="152" t="s">
        <v>214</v>
      </c>
      <c r="B31" s="152" t="s">
        <v>71</v>
      </c>
      <c r="C31" s="152" t="s">
        <v>260</v>
      </c>
      <c r="D31" s="152" t="s">
        <v>261</v>
      </c>
      <c r="E31" s="152" t="s">
        <v>122</v>
      </c>
      <c r="F31" s="152" t="s">
        <v>123</v>
      </c>
      <c r="G31" s="152" t="s">
        <v>262</v>
      </c>
      <c r="H31" s="152" t="s">
        <v>263</v>
      </c>
      <c r="I31" s="145">
        <v>1270900</v>
      </c>
      <c r="J31" s="145">
        <v>1270900</v>
      </c>
      <c r="K31" s="39"/>
      <c r="L31" s="39"/>
      <c r="M31" s="146">
        <v>1270900</v>
      </c>
      <c r="N31" s="39"/>
      <c r="O31" s="39"/>
      <c r="P31" s="39"/>
      <c r="Q31" s="39"/>
      <c r="R31" s="39"/>
      <c r="S31" s="39"/>
      <c r="T31" s="39"/>
      <c r="U31" s="39"/>
      <c r="V31" s="39"/>
      <c r="W31" s="39"/>
      <c r="X31" s="39"/>
    </row>
    <row r="32" customHeight="1" spans="1:24">
      <c r="A32" s="152" t="s">
        <v>214</v>
      </c>
      <c r="B32" s="152" t="s">
        <v>71</v>
      </c>
      <c r="C32" s="152" t="s">
        <v>264</v>
      </c>
      <c r="D32" s="152" t="s">
        <v>253</v>
      </c>
      <c r="E32" s="152" t="s">
        <v>132</v>
      </c>
      <c r="F32" s="152" t="s">
        <v>133</v>
      </c>
      <c r="G32" s="152" t="s">
        <v>250</v>
      </c>
      <c r="H32" s="152" t="s">
        <v>251</v>
      </c>
      <c r="I32" s="145">
        <v>120000</v>
      </c>
      <c r="J32" s="145">
        <v>120000</v>
      </c>
      <c r="K32" s="39"/>
      <c r="L32" s="39"/>
      <c r="M32" s="146">
        <v>120000</v>
      </c>
      <c r="N32" s="39"/>
      <c r="O32" s="39"/>
      <c r="P32" s="39"/>
      <c r="Q32" s="39"/>
      <c r="R32" s="39"/>
      <c r="S32" s="39"/>
      <c r="T32" s="39"/>
      <c r="U32" s="39"/>
      <c r="V32" s="39"/>
      <c r="W32" s="39"/>
      <c r="X32" s="39"/>
    </row>
    <row r="33" ht="20.25" customHeight="1" spans="1:24">
      <c r="A33" s="152" t="s">
        <v>214</v>
      </c>
      <c r="B33" s="152" t="s">
        <v>71</v>
      </c>
      <c r="C33" s="152" t="s">
        <v>265</v>
      </c>
      <c r="D33" s="152" t="s">
        <v>192</v>
      </c>
      <c r="E33" s="152" t="s">
        <v>118</v>
      </c>
      <c r="F33" s="152" t="s">
        <v>119</v>
      </c>
      <c r="G33" s="152" t="s">
        <v>266</v>
      </c>
      <c r="H33" s="152" t="s">
        <v>192</v>
      </c>
      <c r="I33" s="145">
        <v>5000</v>
      </c>
      <c r="J33" s="145">
        <v>5000</v>
      </c>
      <c r="K33" s="83"/>
      <c r="L33" s="83"/>
      <c r="M33" s="146">
        <v>5000</v>
      </c>
      <c r="N33" s="83"/>
      <c r="O33" s="83"/>
      <c r="P33" s="83"/>
      <c r="Q33" s="83"/>
      <c r="R33" s="83"/>
      <c r="S33" s="83"/>
      <c r="T33" s="83"/>
      <c r="U33" s="83"/>
      <c r="V33" s="83"/>
      <c r="W33" s="83"/>
      <c r="X33" s="83"/>
    </row>
    <row r="34" ht="17.25" customHeight="1" spans="1:24">
      <c r="A34" s="36" t="s">
        <v>187</v>
      </c>
      <c r="B34" s="37"/>
      <c r="C34" s="153"/>
      <c r="D34" s="153"/>
      <c r="E34" s="153"/>
      <c r="F34" s="153"/>
      <c r="G34" s="153"/>
      <c r="H34" s="154"/>
      <c r="I34" s="145">
        <v>11413952.93</v>
      </c>
      <c r="J34" s="145">
        <v>11413952.93</v>
      </c>
      <c r="K34" s="83"/>
      <c r="L34" s="83"/>
      <c r="M34" s="146">
        <v>11413952.93</v>
      </c>
      <c r="N34" s="83"/>
      <c r="O34" s="83"/>
      <c r="P34" s="83"/>
      <c r="Q34" s="83"/>
      <c r="R34" s="83"/>
      <c r="S34" s="83"/>
      <c r="T34" s="83"/>
      <c r="U34" s="83"/>
      <c r="V34" s="83"/>
      <c r="W34" s="83"/>
      <c r="X34" s="83"/>
    </row>
  </sheetData>
  <mergeCells count="31">
    <mergeCell ref="A3:X3"/>
    <mergeCell ref="A4:H4"/>
    <mergeCell ref="I5:X5"/>
    <mergeCell ref="J6:N6"/>
    <mergeCell ref="O6:Q6"/>
    <mergeCell ref="S6:X6"/>
    <mergeCell ref="A34:H34"/>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31"/>
  <sheetViews>
    <sheetView showZeros="0" workbookViewId="0">
      <pane ySplit="1" topLeftCell="A16" activePane="bottomLeft" state="frozen"/>
      <selection/>
      <selection pane="bottomLeft" activeCell="A4" sqref="A4:H4"/>
    </sheetView>
  </sheetViews>
  <sheetFormatPr defaultColWidth="9.13888888888889" defaultRowHeight="14.25" customHeight="1"/>
  <cols>
    <col min="1" max="1" width="10.287037037037" customWidth="1"/>
    <col min="2" max="2" width="13.4259259259259" customWidth="1"/>
    <col min="3" max="3" width="32.8518518518519" customWidth="1"/>
    <col min="4" max="4" width="23.8518518518519" customWidth="1"/>
    <col min="5" max="5" width="11.1388888888889" customWidth="1"/>
    <col min="6" max="6" width="17.712962962963" customWidth="1"/>
    <col min="7" max="7" width="9.85185185185185" customWidth="1"/>
    <col min="8" max="8" width="17.712962962963" customWidth="1"/>
    <col min="9" max="13" width="20" customWidth="1"/>
    <col min="14" max="14" width="12.287037037037" customWidth="1"/>
    <col min="15" max="15" width="12.7037037037037" customWidth="1"/>
    <col min="16" max="16" width="11.1388888888889" customWidth="1"/>
    <col min="17" max="21" width="19.8518518518519" customWidth="1"/>
    <col min="22" max="22" width="20" customWidth="1"/>
    <col min="23" max="23" width="19.8518518518519" customWidth="1"/>
  </cols>
  <sheetData>
    <row r="1" customHeight="1" spans="1:23">
      <c r="A1" s="2"/>
      <c r="B1" s="2"/>
      <c r="C1" s="2"/>
      <c r="D1" s="2"/>
      <c r="E1" s="2"/>
      <c r="F1" s="2"/>
      <c r="G1" s="2"/>
      <c r="H1" s="2"/>
      <c r="I1" s="2"/>
      <c r="J1" s="2"/>
      <c r="K1" s="2"/>
      <c r="L1" s="2"/>
      <c r="M1" s="2"/>
      <c r="N1" s="2"/>
      <c r="O1" s="2"/>
      <c r="P1" s="2"/>
      <c r="Q1" s="2"/>
      <c r="R1" s="2"/>
      <c r="S1" s="2"/>
      <c r="T1" s="2"/>
      <c r="U1" s="2"/>
      <c r="V1" s="2"/>
      <c r="W1" s="2"/>
    </row>
    <row r="2" ht="13.5" customHeight="1" spans="2:23">
      <c r="B2" s="139"/>
      <c r="E2" s="3"/>
      <c r="F2" s="3"/>
      <c r="G2" s="3"/>
      <c r="H2" s="3"/>
      <c r="U2" s="139"/>
      <c r="W2" s="147" t="s">
        <v>267</v>
      </c>
    </row>
    <row r="3" ht="46.5" customHeight="1" spans="1:23">
      <c r="A3" s="5" t="str">
        <f>"2025"&amp;"年部门项目支出预算表"</f>
        <v>2025年部门项目支出预算表</v>
      </c>
      <c r="B3" s="5"/>
      <c r="C3" s="5"/>
      <c r="D3" s="5"/>
      <c r="E3" s="5"/>
      <c r="F3" s="5"/>
      <c r="G3" s="5"/>
      <c r="H3" s="5"/>
      <c r="I3" s="5"/>
      <c r="J3" s="5"/>
      <c r="K3" s="5"/>
      <c r="L3" s="5"/>
      <c r="M3" s="5"/>
      <c r="N3" s="5"/>
      <c r="O3" s="5"/>
      <c r="P3" s="5"/>
      <c r="Q3" s="5"/>
      <c r="R3" s="5"/>
      <c r="S3" s="5"/>
      <c r="T3" s="5"/>
      <c r="U3" s="5"/>
      <c r="V3" s="5"/>
      <c r="W3" s="5"/>
    </row>
    <row r="4" ht="13.5" customHeight="1" spans="1:23">
      <c r="A4" s="6" t="s">
        <v>1</v>
      </c>
      <c r="B4" s="7"/>
      <c r="C4" s="7"/>
      <c r="D4" s="7"/>
      <c r="E4" s="7"/>
      <c r="F4" s="7"/>
      <c r="G4" s="7"/>
      <c r="H4" s="7"/>
      <c r="I4" s="8"/>
      <c r="J4" s="8"/>
      <c r="K4" s="8"/>
      <c r="L4" s="8"/>
      <c r="M4" s="8"/>
      <c r="N4" s="8"/>
      <c r="O4" s="8"/>
      <c r="P4" s="8"/>
      <c r="Q4" s="8"/>
      <c r="U4" s="139"/>
      <c r="W4" s="121" t="s">
        <v>2</v>
      </c>
    </row>
    <row r="5" ht="21.75" customHeight="1" spans="1:23">
      <c r="A5" s="10" t="s">
        <v>268</v>
      </c>
      <c r="B5" s="11" t="s">
        <v>198</v>
      </c>
      <c r="C5" s="10" t="s">
        <v>199</v>
      </c>
      <c r="D5" s="10" t="s">
        <v>269</v>
      </c>
      <c r="E5" s="11" t="s">
        <v>200</v>
      </c>
      <c r="F5" s="11" t="s">
        <v>201</v>
      </c>
      <c r="G5" s="11" t="s">
        <v>270</v>
      </c>
      <c r="H5" s="11" t="s">
        <v>271</v>
      </c>
      <c r="I5" s="30" t="s">
        <v>56</v>
      </c>
      <c r="J5" s="12" t="s">
        <v>272</v>
      </c>
      <c r="K5" s="13"/>
      <c r="L5" s="13"/>
      <c r="M5" s="14"/>
      <c r="N5" s="12" t="s">
        <v>206</v>
      </c>
      <c r="O5" s="13"/>
      <c r="P5" s="14"/>
      <c r="Q5" s="11" t="s">
        <v>62</v>
      </c>
      <c r="R5" s="12" t="s">
        <v>63</v>
      </c>
      <c r="S5" s="13"/>
      <c r="T5" s="13"/>
      <c r="U5" s="13"/>
      <c r="V5" s="13"/>
      <c r="W5" s="14"/>
    </row>
    <row r="6" ht="21.75" customHeight="1" spans="1:23">
      <c r="A6" s="15"/>
      <c r="B6" s="31"/>
      <c r="C6" s="15"/>
      <c r="D6" s="15"/>
      <c r="E6" s="16"/>
      <c r="F6" s="16"/>
      <c r="G6" s="16"/>
      <c r="H6" s="16"/>
      <c r="I6" s="31"/>
      <c r="J6" s="141" t="s">
        <v>59</v>
      </c>
      <c r="K6" s="142"/>
      <c r="L6" s="11" t="s">
        <v>60</v>
      </c>
      <c r="M6" s="11" t="s">
        <v>61</v>
      </c>
      <c r="N6" s="11" t="s">
        <v>59</v>
      </c>
      <c r="O6" s="11" t="s">
        <v>60</v>
      </c>
      <c r="P6" s="11" t="s">
        <v>61</v>
      </c>
      <c r="Q6" s="16"/>
      <c r="R6" s="11" t="s">
        <v>58</v>
      </c>
      <c r="S6" s="11" t="s">
        <v>65</v>
      </c>
      <c r="T6" s="11" t="s">
        <v>212</v>
      </c>
      <c r="U6" s="11" t="s">
        <v>67</v>
      </c>
      <c r="V6" s="11" t="s">
        <v>68</v>
      </c>
      <c r="W6" s="11" t="s">
        <v>69</v>
      </c>
    </row>
    <row r="7" ht="21" customHeight="1" spans="1:23">
      <c r="A7" s="31"/>
      <c r="B7" s="31"/>
      <c r="C7" s="31"/>
      <c r="D7" s="31"/>
      <c r="E7" s="31"/>
      <c r="F7" s="31"/>
      <c r="G7" s="31"/>
      <c r="H7" s="31"/>
      <c r="I7" s="31"/>
      <c r="J7" s="143" t="s">
        <v>58</v>
      </c>
      <c r="K7" s="144"/>
      <c r="L7" s="31"/>
      <c r="M7" s="31"/>
      <c r="N7" s="31"/>
      <c r="O7" s="31"/>
      <c r="P7" s="31"/>
      <c r="Q7" s="31"/>
      <c r="R7" s="31"/>
      <c r="S7" s="31"/>
      <c r="T7" s="31"/>
      <c r="U7" s="31"/>
      <c r="V7" s="31"/>
      <c r="W7" s="31"/>
    </row>
    <row r="8" ht="39.75" customHeight="1" spans="1:23">
      <c r="A8" s="18"/>
      <c r="B8" s="20"/>
      <c r="C8" s="18"/>
      <c r="D8" s="18"/>
      <c r="E8" s="19"/>
      <c r="F8" s="19"/>
      <c r="G8" s="19"/>
      <c r="H8" s="19"/>
      <c r="I8" s="20"/>
      <c r="J8" s="70" t="s">
        <v>58</v>
      </c>
      <c r="K8" s="70" t="s">
        <v>273</v>
      </c>
      <c r="L8" s="19"/>
      <c r="M8" s="19"/>
      <c r="N8" s="19"/>
      <c r="O8" s="19"/>
      <c r="P8" s="19"/>
      <c r="Q8" s="19"/>
      <c r="R8" s="19"/>
      <c r="S8" s="19"/>
      <c r="T8" s="19"/>
      <c r="U8" s="20"/>
      <c r="V8" s="19"/>
      <c r="W8" s="19"/>
    </row>
    <row r="9" ht="15" customHeight="1" spans="1:23">
      <c r="A9" s="21">
        <v>1</v>
      </c>
      <c r="B9" s="21">
        <v>2</v>
      </c>
      <c r="C9" s="21">
        <v>3</v>
      </c>
      <c r="D9" s="21">
        <v>4</v>
      </c>
      <c r="E9" s="21">
        <v>5</v>
      </c>
      <c r="F9" s="21">
        <v>6</v>
      </c>
      <c r="G9" s="21">
        <v>7</v>
      </c>
      <c r="H9" s="21">
        <v>8</v>
      </c>
      <c r="I9" s="21">
        <v>9</v>
      </c>
      <c r="J9" s="21">
        <v>10</v>
      </c>
      <c r="K9" s="21">
        <v>11</v>
      </c>
      <c r="L9" s="39">
        <v>12</v>
      </c>
      <c r="M9" s="39">
        <v>13</v>
      </c>
      <c r="N9" s="39">
        <v>14</v>
      </c>
      <c r="O9" s="39">
        <v>15</v>
      </c>
      <c r="P9" s="39">
        <v>16</v>
      </c>
      <c r="Q9" s="39">
        <v>17</v>
      </c>
      <c r="R9" s="39">
        <v>18</v>
      </c>
      <c r="S9" s="39">
        <v>19</v>
      </c>
      <c r="T9" s="39">
        <v>20</v>
      </c>
      <c r="U9" s="21">
        <v>21</v>
      </c>
      <c r="V9" s="39">
        <v>22</v>
      </c>
      <c r="W9" s="21">
        <v>23</v>
      </c>
    </row>
    <row r="10" ht="22" customHeight="1" spans="1:23">
      <c r="A10" s="140" t="s">
        <v>274</v>
      </c>
      <c r="B10" s="140" t="s">
        <v>275</v>
      </c>
      <c r="C10" s="140" t="s">
        <v>276</v>
      </c>
      <c r="D10" s="140" t="s">
        <v>71</v>
      </c>
      <c r="E10" s="140" t="s">
        <v>120</v>
      </c>
      <c r="F10" s="140" t="s">
        <v>121</v>
      </c>
      <c r="G10" s="140" t="s">
        <v>262</v>
      </c>
      <c r="H10" s="140" t="s">
        <v>263</v>
      </c>
      <c r="I10" s="145">
        <v>300000</v>
      </c>
      <c r="J10" s="145">
        <v>300000</v>
      </c>
      <c r="K10" s="146">
        <v>300000</v>
      </c>
      <c r="L10" s="39"/>
      <c r="M10" s="39"/>
      <c r="N10" s="39"/>
      <c r="O10" s="39"/>
      <c r="P10" s="39"/>
      <c r="Q10" s="39"/>
      <c r="R10" s="39"/>
      <c r="S10" s="39"/>
      <c r="T10" s="39"/>
      <c r="U10" s="21"/>
      <c r="V10" s="39"/>
      <c r="W10" s="21"/>
    </row>
    <row r="11" ht="22" customHeight="1" spans="1:23">
      <c r="A11" s="140" t="s">
        <v>274</v>
      </c>
      <c r="B11" s="140" t="s">
        <v>277</v>
      </c>
      <c r="C11" s="140" t="s">
        <v>278</v>
      </c>
      <c r="D11" s="140" t="s">
        <v>71</v>
      </c>
      <c r="E11" s="140" t="s">
        <v>122</v>
      </c>
      <c r="F11" s="140" t="s">
        <v>123</v>
      </c>
      <c r="G11" s="140" t="s">
        <v>262</v>
      </c>
      <c r="H11" s="140" t="s">
        <v>263</v>
      </c>
      <c r="I11" s="145">
        <v>1272600</v>
      </c>
      <c r="J11" s="145">
        <v>1272600</v>
      </c>
      <c r="K11" s="146">
        <v>1272600</v>
      </c>
      <c r="L11" s="39"/>
      <c r="M11" s="39"/>
      <c r="N11" s="39"/>
      <c r="O11" s="39"/>
      <c r="P11" s="39"/>
      <c r="Q11" s="39"/>
      <c r="R11" s="39"/>
      <c r="S11" s="39"/>
      <c r="T11" s="39"/>
      <c r="U11" s="21"/>
      <c r="V11" s="39"/>
      <c r="W11" s="21"/>
    </row>
    <row r="12" ht="22" customHeight="1" spans="1:23">
      <c r="A12" s="140" t="s">
        <v>274</v>
      </c>
      <c r="B12" s="140" t="s">
        <v>279</v>
      </c>
      <c r="C12" s="140" t="s">
        <v>280</v>
      </c>
      <c r="D12" s="140" t="s">
        <v>71</v>
      </c>
      <c r="E12" s="140" t="s">
        <v>120</v>
      </c>
      <c r="F12" s="140" t="s">
        <v>121</v>
      </c>
      <c r="G12" s="140" t="s">
        <v>262</v>
      </c>
      <c r="H12" s="140" t="s">
        <v>263</v>
      </c>
      <c r="I12" s="145">
        <v>240000</v>
      </c>
      <c r="J12" s="145">
        <v>240000</v>
      </c>
      <c r="K12" s="146">
        <v>240000</v>
      </c>
      <c r="L12" s="39"/>
      <c r="M12" s="39"/>
      <c r="N12" s="39"/>
      <c r="O12" s="39"/>
      <c r="P12" s="39"/>
      <c r="Q12" s="39"/>
      <c r="R12" s="39"/>
      <c r="S12" s="39"/>
      <c r="T12" s="39"/>
      <c r="U12" s="21"/>
      <c r="V12" s="39"/>
      <c r="W12" s="21"/>
    </row>
    <row r="13" ht="22" customHeight="1" spans="1:23">
      <c r="A13" s="140" t="s">
        <v>274</v>
      </c>
      <c r="B13" s="140" t="s">
        <v>281</v>
      </c>
      <c r="C13" s="140" t="s">
        <v>282</v>
      </c>
      <c r="D13" s="140" t="s">
        <v>71</v>
      </c>
      <c r="E13" s="140" t="s">
        <v>126</v>
      </c>
      <c r="F13" s="140" t="s">
        <v>127</v>
      </c>
      <c r="G13" s="140" t="s">
        <v>262</v>
      </c>
      <c r="H13" s="140" t="s">
        <v>263</v>
      </c>
      <c r="I13" s="145">
        <v>115000</v>
      </c>
      <c r="J13" s="145">
        <v>115000</v>
      </c>
      <c r="K13" s="146">
        <v>115000</v>
      </c>
      <c r="L13" s="39"/>
      <c r="M13" s="39"/>
      <c r="N13" s="39"/>
      <c r="O13" s="39"/>
      <c r="P13" s="39"/>
      <c r="Q13" s="39"/>
      <c r="R13" s="39"/>
      <c r="S13" s="39"/>
      <c r="T13" s="39"/>
      <c r="U13" s="21"/>
      <c r="V13" s="39"/>
      <c r="W13" s="21"/>
    </row>
    <row r="14" ht="22" customHeight="1" spans="1:23">
      <c r="A14" s="140" t="s">
        <v>274</v>
      </c>
      <c r="B14" s="140" t="s">
        <v>283</v>
      </c>
      <c r="C14" s="140" t="s">
        <v>284</v>
      </c>
      <c r="D14" s="140" t="s">
        <v>71</v>
      </c>
      <c r="E14" s="140" t="s">
        <v>114</v>
      </c>
      <c r="F14" s="140" t="s">
        <v>115</v>
      </c>
      <c r="G14" s="140" t="s">
        <v>262</v>
      </c>
      <c r="H14" s="140" t="s">
        <v>263</v>
      </c>
      <c r="I14" s="145">
        <v>96177</v>
      </c>
      <c r="J14" s="145">
        <v>96177</v>
      </c>
      <c r="K14" s="146">
        <v>96177</v>
      </c>
      <c r="L14" s="39"/>
      <c r="M14" s="39"/>
      <c r="N14" s="39"/>
      <c r="O14" s="39"/>
      <c r="P14" s="39"/>
      <c r="Q14" s="39"/>
      <c r="R14" s="39"/>
      <c r="S14" s="39"/>
      <c r="T14" s="39"/>
      <c r="U14" s="21"/>
      <c r="V14" s="39"/>
      <c r="W14" s="21"/>
    </row>
    <row r="15" ht="22" customHeight="1" spans="1:23">
      <c r="A15" s="140" t="s">
        <v>274</v>
      </c>
      <c r="B15" s="140" t="s">
        <v>285</v>
      </c>
      <c r="C15" s="140" t="s">
        <v>286</v>
      </c>
      <c r="D15" s="140" t="s">
        <v>71</v>
      </c>
      <c r="E15" s="140" t="s">
        <v>114</v>
      </c>
      <c r="F15" s="140" t="s">
        <v>115</v>
      </c>
      <c r="G15" s="140" t="s">
        <v>262</v>
      </c>
      <c r="H15" s="140" t="s">
        <v>263</v>
      </c>
      <c r="I15" s="145">
        <v>3089000</v>
      </c>
      <c r="J15" s="145">
        <v>3089000</v>
      </c>
      <c r="K15" s="146">
        <v>3089000</v>
      </c>
      <c r="L15" s="39"/>
      <c r="M15" s="39"/>
      <c r="N15" s="39"/>
      <c r="O15" s="39"/>
      <c r="P15" s="39"/>
      <c r="Q15" s="39"/>
      <c r="R15" s="39"/>
      <c r="S15" s="39"/>
      <c r="T15" s="39"/>
      <c r="U15" s="21"/>
      <c r="V15" s="39"/>
      <c r="W15" s="21"/>
    </row>
    <row r="16" ht="22" customHeight="1" spans="1:23">
      <c r="A16" s="140" t="s">
        <v>274</v>
      </c>
      <c r="B16" s="140" t="s">
        <v>287</v>
      </c>
      <c r="C16" s="140" t="s">
        <v>288</v>
      </c>
      <c r="D16" s="140" t="s">
        <v>71</v>
      </c>
      <c r="E16" s="140" t="s">
        <v>114</v>
      </c>
      <c r="F16" s="140" t="s">
        <v>115</v>
      </c>
      <c r="G16" s="140" t="s">
        <v>262</v>
      </c>
      <c r="H16" s="140" t="s">
        <v>263</v>
      </c>
      <c r="I16" s="145">
        <v>119868</v>
      </c>
      <c r="J16" s="145">
        <v>119868</v>
      </c>
      <c r="K16" s="146">
        <v>119868</v>
      </c>
      <c r="L16" s="39"/>
      <c r="M16" s="39"/>
      <c r="N16" s="39"/>
      <c r="O16" s="39"/>
      <c r="P16" s="39"/>
      <c r="Q16" s="39"/>
      <c r="R16" s="39"/>
      <c r="S16" s="39"/>
      <c r="T16" s="39"/>
      <c r="U16" s="21"/>
      <c r="V16" s="39"/>
      <c r="W16" s="21"/>
    </row>
    <row r="17" ht="22" customHeight="1" spans="1:23">
      <c r="A17" s="140" t="s">
        <v>274</v>
      </c>
      <c r="B17" s="140" t="s">
        <v>289</v>
      </c>
      <c r="C17" s="140" t="s">
        <v>290</v>
      </c>
      <c r="D17" s="140" t="s">
        <v>71</v>
      </c>
      <c r="E17" s="140" t="s">
        <v>122</v>
      </c>
      <c r="F17" s="140" t="s">
        <v>123</v>
      </c>
      <c r="G17" s="140" t="s">
        <v>262</v>
      </c>
      <c r="H17" s="140" t="s">
        <v>263</v>
      </c>
      <c r="I17" s="145">
        <v>252400</v>
      </c>
      <c r="J17" s="145">
        <v>252400</v>
      </c>
      <c r="K17" s="146">
        <v>252400</v>
      </c>
      <c r="L17" s="39"/>
      <c r="M17" s="39"/>
      <c r="N17" s="39"/>
      <c r="O17" s="39"/>
      <c r="P17" s="39"/>
      <c r="Q17" s="39"/>
      <c r="R17" s="39"/>
      <c r="S17" s="39"/>
      <c r="T17" s="39"/>
      <c r="U17" s="21"/>
      <c r="V17" s="39"/>
      <c r="W17" s="21"/>
    </row>
    <row r="18" ht="22" customHeight="1" spans="1:23">
      <c r="A18" s="140" t="s">
        <v>274</v>
      </c>
      <c r="B18" s="140" t="s">
        <v>291</v>
      </c>
      <c r="C18" s="140" t="s">
        <v>292</v>
      </c>
      <c r="D18" s="140" t="s">
        <v>71</v>
      </c>
      <c r="E18" s="140" t="s">
        <v>124</v>
      </c>
      <c r="F18" s="140" t="s">
        <v>125</v>
      </c>
      <c r="G18" s="140" t="s">
        <v>262</v>
      </c>
      <c r="H18" s="140" t="s">
        <v>263</v>
      </c>
      <c r="I18" s="145">
        <v>40000</v>
      </c>
      <c r="J18" s="145">
        <v>40000</v>
      </c>
      <c r="K18" s="146">
        <v>40000</v>
      </c>
      <c r="L18" s="39"/>
      <c r="M18" s="39"/>
      <c r="N18" s="39"/>
      <c r="O18" s="39"/>
      <c r="P18" s="39"/>
      <c r="Q18" s="39"/>
      <c r="R18" s="39"/>
      <c r="S18" s="39"/>
      <c r="T18" s="39"/>
      <c r="U18" s="21"/>
      <c r="V18" s="39"/>
      <c r="W18" s="21"/>
    </row>
    <row r="19" ht="22" customHeight="1" spans="1:23">
      <c r="A19" s="140" t="s">
        <v>274</v>
      </c>
      <c r="B19" s="140" t="s">
        <v>293</v>
      </c>
      <c r="C19" s="140" t="s">
        <v>294</v>
      </c>
      <c r="D19" s="140" t="s">
        <v>71</v>
      </c>
      <c r="E19" s="140" t="s">
        <v>122</v>
      </c>
      <c r="F19" s="140" t="s">
        <v>123</v>
      </c>
      <c r="G19" s="140" t="s">
        <v>262</v>
      </c>
      <c r="H19" s="140" t="s">
        <v>263</v>
      </c>
      <c r="I19" s="145">
        <v>40000</v>
      </c>
      <c r="J19" s="145">
        <v>40000</v>
      </c>
      <c r="K19" s="146">
        <v>40000</v>
      </c>
      <c r="L19" s="39"/>
      <c r="M19" s="39"/>
      <c r="N19" s="39"/>
      <c r="O19" s="39"/>
      <c r="P19" s="39"/>
      <c r="Q19" s="39"/>
      <c r="R19" s="39"/>
      <c r="S19" s="39"/>
      <c r="T19" s="39"/>
      <c r="U19" s="21"/>
      <c r="V19" s="39"/>
      <c r="W19" s="21"/>
    </row>
    <row r="20" ht="22" customHeight="1" spans="1:23">
      <c r="A20" s="140" t="s">
        <v>274</v>
      </c>
      <c r="B20" s="140" t="s">
        <v>295</v>
      </c>
      <c r="C20" s="140" t="s">
        <v>296</v>
      </c>
      <c r="D20" s="140" t="s">
        <v>71</v>
      </c>
      <c r="E20" s="140" t="s">
        <v>126</v>
      </c>
      <c r="F20" s="140" t="s">
        <v>127</v>
      </c>
      <c r="G20" s="140" t="s">
        <v>262</v>
      </c>
      <c r="H20" s="140" t="s">
        <v>263</v>
      </c>
      <c r="I20" s="145">
        <v>80000</v>
      </c>
      <c r="J20" s="145">
        <v>80000</v>
      </c>
      <c r="K20" s="146">
        <v>80000</v>
      </c>
      <c r="L20" s="39"/>
      <c r="M20" s="39"/>
      <c r="N20" s="39"/>
      <c r="O20" s="39"/>
      <c r="P20" s="39"/>
      <c r="Q20" s="39"/>
      <c r="R20" s="39"/>
      <c r="S20" s="39"/>
      <c r="T20" s="39"/>
      <c r="U20" s="21"/>
      <c r="V20" s="39"/>
      <c r="W20" s="21"/>
    </row>
    <row r="21" ht="22" customHeight="1" spans="1:23">
      <c r="A21" s="140" t="s">
        <v>274</v>
      </c>
      <c r="B21" s="140" t="s">
        <v>297</v>
      </c>
      <c r="C21" s="140" t="s">
        <v>298</v>
      </c>
      <c r="D21" s="140" t="s">
        <v>71</v>
      </c>
      <c r="E21" s="140" t="s">
        <v>110</v>
      </c>
      <c r="F21" s="140" t="s">
        <v>111</v>
      </c>
      <c r="G21" s="140" t="s">
        <v>262</v>
      </c>
      <c r="H21" s="140" t="s">
        <v>263</v>
      </c>
      <c r="I21" s="145">
        <v>266900</v>
      </c>
      <c r="J21" s="145">
        <v>266900</v>
      </c>
      <c r="K21" s="146">
        <v>266900</v>
      </c>
      <c r="L21" s="39"/>
      <c r="M21" s="39"/>
      <c r="N21" s="39"/>
      <c r="O21" s="39"/>
      <c r="P21" s="39"/>
      <c r="Q21" s="39"/>
      <c r="R21" s="39"/>
      <c r="S21" s="39"/>
      <c r="T21" s="39"/>
      <c r="U21" s="21"/>
      <c r="V21" s="39"/>
      <c r="W21" s="21"/>
    </row>
    <row r="22" ht="22" customHeight="1" spans="1:23">
      <c r="A22" s="140" t="s">
        <v>274</v>
      </c>
      <c r="B22" s="140" t="s">
        <v>299</v>
      </c>
      <c r="C22" s="140" t="s">
        <v>300</v>
      </c>
      <c r="D22" s="140" t="s">
        <v>71</v>
      </c>
      <c r="E22" s="140" t="s">
        <v>122</v>
      </c>
      <c r="F22" s="140" t="s">
        <v>123</v>
      </c>
      <c r="G22" s="140" t="s">
        <v>262</v>
      </c>
      <c r="H22" s="140" t="s">
        <v>263</v>
      </c>
      <c r="I22" s="145">
        <v>215000</v>
      </c>
      <c r="J22" s="145">
        <v>215000</v>
      </c>
      <c r="K22" s="146">
        <v>215000</v>
      </c>
      <c r="L22" s="39"/>
      <c r="M22" s="39"/>
      <c r="N22" s="39"/>
      <c r="O22" s="39"/>
      <c r="P22" s="39"/>
      <c r="Q22" s="39"/>
      <c r="R22" s="39"/>
      <c r="S22" s="39"/>
      <c r="T22" s="39"/>
      <c r="U22" s="21"/>
      <c r="V22" s="39"/>
      <c r="W22" s="21"/>
    </row>
    <row r="23" ht="22" customHeight="1" spans="1:23">
      <c r="A23" s="140" t="s">
        <v>274</v>
      </c>
      <c r="B23" s="140" t="s">
        <v>301</v>
      </c>
      <c r="C23" s="140" t="s">
        <v>302</v>
      </c>
      <c r="D23" s="140" t="s">
        <v>71</v>
      </c>
      <c r="E23" s="140" t="s">
        <v>124</v>
      </c>
      <c r="F23" s="140" t="s">
        <v>125</v>
      </c>
      <c r="G23" s="140" t="s">
        <v>262</v>
      </c>
      <c r="H23" s="140" t="s">
        <v>263</v>
      </c>
      <c r="I23" s="145">
        <v>749100</v>
      </c>
      <c r="J23" s="145">
        <v>749100</v>
      </c>
      <c r="K23" s="146">
        <v>749100</v>
      </c>
      <c r="L23" s="39"/>
      <c r="M23" s="39"/>
      <c r="N23" s="39"/>
      <c r="O23" s="39"/>
      <c r="P23" s="39"/>
      <c r="Q23" s="39"/>
      <c r="R23" s="39"/>
      <c r="S23" s="39"/>
      <c r="T23" s="39"/>
      <c r="U23" s="21"/>
      <c r="V23" s="39"/>
      <c r="W23" s="21"/>
    </row>
    <row r="24" ht="22" customHeight="1" spans="1:23">
      <c r="A24" s="140" t="s">
        <v>274</v>
      </c>
      <c r="B24" s="140" t="s">
        <v>303</v>
      </c>
      <c r="C24" s="140" t="s">
        <v>304</v>
      </c>
      <c r="D24" s="140" t="s">
        <v>71</v>
      </c>
      <c r="E24" s="140" t="s">
        <v>122</v>
      </c>
      <c r="F24" s="140" t="s">
        <v>123</v>
      </c>
      <c r="G24" s="140" t="s">
        <v>262</v>
      </c>
      <c r="H24" s="140" t="s">
        <v>263</v>
      </c>
      <c r="I24" s="145">
        <v>325300</v>
      </c>
      <c r="J24" s="145">
        <v>325300</v>
      </c>
      <c r="K24" s="146">
        <v>325300</v>
      </c>
      <c r="L24" s="39"/>
      <c r="M24" s="39"/>
      <c r="N24" s="39"/>
      <c r="O24" s="39"/>
      <c r="P24" s="39"/>
      <c r="Q24" s="39"/>
      <c r="R24" s="39"/>
      <c r="S24" s="39"/>
      <c r="T24" s="39"/>
      <c r="U24" s="21"/>
      <c r="V24" s="39"/>
      <c r="W24" s="21"/>
    </row>
    <row r="25" ht="22" customHeight="1" spans="1:23">
      <c r="A25" s="140" t="s">
        <v>305</v>
      </c>
      <c r="B25" s="140" t="s">
        <v>306</v>
      </c>
      <c r="C25" s="140" t="s">
        <v>307</v>
      </c>
      <c r="D25" s="140" t="s">
        <v>71</v>
      </c>
      <c r="E25" s="140" t="s">
        <v>122</v>
      </c>
      <c r="F25" s="140" t="s">
        <v>123</v>
      </c>
      <c r="G25" s="140" t="s">
        <v>262</v>
      </c>
      <c r="H25" s="140" t="s">
        <v>263</v>
      </c>
      <c r="I25" s="145">
        <v>7540</v>
      </c>
      <c r="J25" s="145">
        <v>7540</v>
      </c>
      <c r="K25" s="146">
        <v>7540</v>
      </c>
      <c r="L25" s="39"/>
      <c r="M25" s="39"/>
      <c r="N25" s="39"/>
      <c r="O25" s="39"/>
      <c r="P25" s="39"/>
      <c r="Q25" s="39"/>
      <c r="R25" s="39"/>
      <c r="S25" s="39"/>
      <c r="T25" s="39"/>
      <c r="U25" s="21"/>
      <c r="V25" s="39"/>
      <c r="W25" s="21"/>
    </row>
    <row r="26" ht="22" customHeight="1" spans="1:23">
      <c r="A26" s="140" t="s">
        <v>305</v>
      </c>
      <c r="B26" s="140" t="s">
        <v>308</v>
      </c>
      <c r="C26" s="140" t="s">
        <v>309</v>
      </c>
      <c r="D26" s="140" t="s">
        <v>71</v>
      </c>
      <c r="E26" s="140" t="s">
        <v>120</v>
      </c>
      <c r="F26" s="140" t="s">
        <v>121</v>
      </c>
      <c r="G26" s="140" t="s">
        <v>262</v>
      </c>
      <c r="H26" s="140" t="s">
        <v>263</v>
      </c>
      <c r="I26" s="145">
        <v>710412.9</v>
      </c>
      <c r="J26" s="145">
        <v>710412.9</v>
      </c>
      <c r="K26" s="146">
        <v>710412.9</v>
      </c>
      <c r="L26" s="39"/>
      <c r="M26" s="39"/>
      <c r="N26" s="39"/>
      <c r="O26" s="39"/>
      <c r="P26" s="39"/>
      <c r="Q26" s="39"/>
      <c r="R26" s="39"/>
      <c r="S26" s="39"/>
      <c r="T26" s="39"/>
      <c r="U26" s="21"/>
      <c r="V26" s="39"/>
      <c r="W26" s="21"/>
    </row>
    <row r="27" ht="22" customHeight="1" spans="1:23">
      <c r="A27" s="140" t="s">
        <v>305</v>
      </c>
      <c r="B27" s="140" t="s">
        <v>310</v>
      </c>
      <c r="C27" s="140" t="s">
        <v>311</v>
      </c>
      <c r="D27" s="140" t="s">
        <v>71</v>
      </c>
      <c r="E27" s="140" t="s">
        <v>122</v>
      </c>
      <c r="F27" s="140" t="s">
        <v>123</v>
      </c>
      <c r="G27" s="140" t="s">
        <v>262</v>
      </c>
      <c r="H27" s="140" t="s">
        <v>263</v>
      </c>
      <c r="I27" s="145">
        <v>545500</v>
      </c>
      <c r="J27" s="145">
        <v>545500</v>
      </c>
      <c r="K27" s="146">
        <v>545500</v>
      </c>
      <c r="L27" s="39"/>
      <c r="M27" s="39"/>
      <c r="N27" s="39"/>
      <c r="O27" s="39"/>
      <c r="P27" s="39"/>
      <c r="Q27" s="39"/>
      <c r="R27" s="39"/>
      <c r="S27" s="39"/>
      <c r="T27" s="39"/>
      <c r="U27" s="21"/>
      <c r="V27" s="39"/>
      <c r="W27" s="21"/>
    </row>
    <row r="28" ht="22" customHeight="1" spans="1:23">
      <c r="A28" s="140" t="s">
        <v>312</v>
      </c>
      <c r="B28" s="140" t="s">
        <v>313</v>
      </c>
      <c r="C28" s="140" t="s">
        <v>314</v>
      </c>
      <c r="D28" s="140" t="s">
        <v>71</v>
      </c>
      <c r="E28" s="140" t="s">
        <v>124</v>
      </c>
      <c r="F28" s="140" t="s">
        <v>125</v>
      </c>
      <c r="G28" s="140" t="s">
        <v>262</v>
      </c>
      <c r="H28" s="140" t="s">
        <v>263</v>
      </c>
      <c r="I28" s="145">
        <v>40000</v>
      </c>
      <c r="J28" s="145">
        <v>40000</v>
      </c>
      <c r="K28" s="146">
        <v>40000</v>
      </c>
      <c r="L28" s="39"/>
      <c r="M28" s="39"/>
      <c r="N28" s="39"/>
      <c r="O28" s="39"/>
      <c r="P28" s="39"/>
      <c r="Q28" s="39"/>
      <c r="R28" s="39"/>
      <c r="S28" s="39"/>
      <c r="T28" s="39"/>
      <c r="U28" s="21"/>
      <c r="V28" s="39"/>
      <c r="W28" s="21"/>
    </row>
    <row r="29" ht="22" customHeight="1" spans="1:23">
      <c r="A29" s="140" t="s">
        <v>312</v>
      </c>
      <c r="B29" s="140" t="s">
        <v>315</v>
      </c>
      <c r="C29" s="140" t="s">
        <v>316</v>
      </c>
      <c r="D29" s="140" t="s">
        <v>71</v>
      </c>
      <c r="E29" s="140" t="s">
        <v>126</v>
      </c>
      <c r="F29" s="140" t="s">
        <v>127</v>
      </c>
      <c r="G29" s="140" t="s">
        <v>262</v>
      </c>
      <c r="H29" s="140" t="s">
        <v>263</v>
      </c>
      <c r="I29" s="145">
        <v>57000</v>
      </c>
      <c r="J29" s="145">
        <v>57000</v>
      </c>
      <c r="K29" s="146">
        <v>57000</v>
      </c>
      <c r="L29" s="39"/>
      <c r="M29" s="39"/>
      <c r="N29" s="39"/>
      <c r="O29" s="39"/>
      <c r="P29" s="39"/>
      <c r="Q29" s="39"/>
      <c r="R29" s="39"/>
      <c r="S29" s="39"/>
      <c r="T29" s="39"/>
      <c r="U29" s="21"/>
      <c r="V29" s="39"/>
      <c r="W29" s="21"/>
    </row>
    <row r="30" ht="22" customHeight="1" spans="1:23">
      <c r="A30" s="140" t="s">
        <v>312</v>
      </c>
      <c r="B30" s="140" t="s">
        <v>317</v>
      </c>
      <c r="C30" s="140" t="s">
        <v>318</v>
      </c>
      <c r="D30" s="140" t="s">
        <v>71</v>
      </c>
      <c r="E30" s="140" t="s">
        <v>118</v>
      </c>
      <c r="F30" s="140" t="s">
        <v>119</v>
      </c>
      <c r="G30" s="140" t="s">
        <v>226</v>
      </c>
      <c r="H30" s="140" t="s">
        <v>227</v>
      </c>
      <c r="I30" s="145">
        <v>119046.57</v>
      </c>
      <c r="J30" s="145">
        <v>119046.57</v>
      </c>
      <c r="K30" s="146">
        <v>119046.57</v>
      </c>
      <c r="L30" s="83"/>
      <c r="M30" s="83"/>
      <c r="N30" s="83"/>
      <c r="O30" s="83"/>
      <c r="P30" s="83"/>
      <c r="Q30" s="83"/>
      <c r="R30" s="83"/>
      <c r="S30" s="83"/>
      <c r="T30" s="83"/>
      <c r="U30" s="83"/>
      <c r="V30" s="83"/>
      <c r="W30" s="83"/>
    </row>
    <row r="31" ht="18.75" customHeight="1" spans="1:23">
      <c r="A31" s="36" t="s">
        <v>187</v>
      </c>
      <c r="B31" s="37"/>
      <c r="C31" s="37"/>
      <c r="D31" s="37"/>
      <c r="E31" s="37"/>
      <c r="F31" s="37"/>
      <c r="G31" s="37"/>
      <c r="H31" s="38"/>
      <c r="I31" s="145">
        <v>8680844.47</v>
      </c>
      <c r="J31" s="145">
        <v>8680844.47</v>
      </c>
      <c r="K31" s="146">
        <v>8680844.47</v>
      </c>
      <c r="L31" s="83"/>
      <c r="M31" s="83"/>
      <c r="N31" s="83"/>
      <c r="O31" s="83"/>
      <c r="P31" s="83"/>
      <c r="Q31" s="83"/>
      <c r="R31" s="83"/>
      <c r="S31" s="83"/>
      <c r="T31" s="83"/>
      <c r="U31" s="83"/>
      <c r="V31" s="83"/>
      <c r="W31" s="83"/>
    </row>
  </sheetData>
  <mergeCells count="28">
    <mergeCell ref="A3:W3"/>
    <mergeCell ref="A4:H4"/>
    <mergeCell ref="J5:M5"/>
    <mergeCell ref="N5:P5"/>
    <mergeCell ref="R5:W5"/>
    <mergeCell ref="A31:H31"/>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7"/>
  <sheetViews>
    <sheetView showZeros="0" workbookViewId="0">
      <pane ySplit="1" topLeftCell="A2" activePane="bottomLeft" state="frozen"/>
      <selection/>
      <selection pane="bottomLeft" activeCell="A4" sqref="A4:H4"/>
    </sheetView>
  </sheetViews>
  <sheetFormatPr defaultColWidth="9.13888888888889" defaultRowHeight="12" customHeight="1"/>
  <cols>
    <col min="1" max="1" width="34.287037037037" customWidth="1"/>
    <col min="2" max="2" width="29" customWidth="1"/>
    <col min="3" max="5" width="23.5740740740741" customWidth="1"/>
    <col min="6" max="6" width="11.287037037037" customWidth="1"/>
    <col min="7" max="7" width="25.1388888888889" customWidth="1"/>
    <col min="8" max="8" width="15.5740740740741" customWidth="1"/>
    <col min="9" max="9" width="13.4259259259259" customWidth="1"/>
    <col min="10" max="10" width="18.8518518518519" customWidth="1"/>
  </cols>
  <sheetData>
    <row r="1" customHeight="1" spans="1:10">
      <c r="A1" s="2"/>
      <c r="B1" s="2"/>
      <c r="C1" s="2"/>
      <c r="D1" s="2"/>
      <c r="E1" s="2"/>
      <c r="F1" s="2"/>
      <c r="G1" s="2"/>
      <c r="H1" s="2"/>
      <c r="I1" s="2"/>
      <c r="J1" s="2"/>
    </row>
    <row r="2" ht="18" customHeight="1" spans="10:10">
      <c r="J2" s="4" t="s">
        <v>319</v>
      </c>
    </row>
    <row r="3" ht="39.75" customHeight="1" spans="1:10">
      <c r="A3" s="68" t="str">
        <f>"2025"&amp;"年部门项目支出绩效目标表"</f>
        <v>2025年部门项目支出绩效目标表</v>
      </c>
      <c r="B3" s="5"/>
      <c r="C3" s="5"/>
      <c r="D3" s="5"/>
      <c r="E3" s="5"/>
      <c r="F3" s="69"/>
      <c r="G3" s="5"/>
      <c r="H3" s="69"/>
      <c r="I3" s="69"/>
      <c r="J3" s="5"/>
    </row>
    <row r="4" ht="17.25" customHeight="1" spans="1:1">
      <c r="A4" s="6" t="s">
        <v>1</v>
      </c>
    </row>
    <row r="5" ht="44.25" customHeight="1" spans="1:10">
      <c r="A5" s="70" t="s">
        <v>199</v>
      </c>
      <c r="B5" s="70" t="s">
        <v>320</v>
      </c>
      <c r="C5" s="70" t="s">
        <v>321</v>
      </c>
      <c r="D5" s="70" t="s">
        <v>322</v>
      </c>
      <c r="E5" s="70" t="s">
        <v>323</v>
      </c>
      <c r="F5" s="71" t="s">
        <v>324</v>
      </c>
      <c r="G5" s="70" t="s">
        <v>325</v>
      </c>
      <c r="H5" s="71" t="s">
        <v>326</v>
      </c>
      <c r="I5" s="71" t="s">
        <v>327</v>
      </c>
      <c r="J5" s="70" t="s">
        <v>328</v>
      </c>
    </row>
    <row r="6" ht="18.75" customHeight="1" spans="1:10">
      <c r="A6" s="136">
        <v>1</v>
      </c>
      <c r="B6" s="136">
        <v>2</v>
      </c>
      <c r="C6" s="136">
        <v>3</v>
      </c>
      <c r="D6" s="136">
        <v>4</v>
      </c>
      <c r="E6" s="136">
        <v>5</v>
      </c>
      <c r="F6" s="39">
        <v>6</v>
      </c>
      <c r="G6" s="136">
        <v>7</v>
      </c>
      <c r="H6" s="39">
        <v>8</v>
      </c>
      <c r="I6" s="39">
        <v>9</v>
      </c>
      <c r="J6" s="136">
        <v>10</v>
      </c>
    </row>
    <row r="7" ht="18.75" customHeight="1" spans="1:10">
      <c r="A7" s="137" t="s">
        <v>282</v>
      </c>
      <c r="B7" s="22" t="s">
        <v>329</v>
      </c>
      <c r="C7" s="22" t="s">
        <v>330</v>
      </c>
      <c r="D7" s="22" t="s">
        <v>331</v>
      </c>
      <c r="E7" s="138" t="s">
        <v>332</v>
      </c>
      <c r="F7" s="22" t="s">
        <v>333</v>
      </c>
      <c r="G7" s="138" t="s">
        <v>334</v>
      </c>
      <c r="H7" s="22" t="s">
        <v>335</v>
      </c>
      <c r="I7" s="22" t="s">
        <v>336</v>
      </c>
      <c r="J7" s="138" t="s">
        <v>337</v>
      </c>
    </row>
    <row r="8" ht="18.75" customHeight="1" spans="1:10">
      <c r="A8" s="137" t="s">
        <v>282</v>
      </c>
      <c r="B8" s="22" t="s">
        <v>329</v>
      </c>
      <c r="C8" s="22" t="s">
        <v>338</v>
      </c>
      <c r="D8" s="22" t="s">
        <v>339</v>
      </c>
      <c r="E8" s="138" t="s">
        <v>340</v>
      </c>
      <c r="F8" s="22" t="s">
        <v>333</v>
      </c>
      <c r="G8" s="138" t="s">
        <v>341</v>
      </c>
      <c r="H8" s="22" t="s">
        <v>342</v>
      </c>
      <c r="I8" s="22" t="s">
        <v>336</v>
      </c>
      <c r="J8" s="138" t="s">
        <v>343</v>
      </c>
    </row>
    <row r="9" ht="18.75" customHeight="1" spans="1:10">
      <c r="A9" s="137" t="s">
        <v>282</v>
      </c>
      <c r="B9" s="22" t="s">
        <v>329</v>
      </c>
      <c r="C9" s="22" t="s">
        <v>344</v>
      </c>
      <c r="D9" s="22" t="s">
        <v>345</v>
      </c>
      <c r="E9" s="138" t="s">
        <v>345</v>
      </c>
      <c r="F9" s="22" t="s">
        <v>333</v>
      </c>
      <c r="G9" s="138" t="s">
        <v>346</v>
      </c>
      <c r="H9" s="22" t="s">
        <v>342</v>
      </c>
      <c r="I9" s="22" t="s">
        <v>336</v>
      </c>
      <c r="J9" s="138" t="s">
        <v>347</v>
      </c>
    </row>
    <row r="10" ht="18.75" customHeight="1" spans="1:10">
      <c r="A10" s="137" t="s">
        <v>314</v>
      </c>
      <c r="B10" s="22" t="s">
        <v>348</v>
      </c>
      <c r="C10" s="22" t="s">
        <v>330</v>
      </c>
      <c r="D10" s="22" t="s">
        <v>331</v>
      </c>
      <c r="E10" s="138" t="s">
        <v>349</v>
      </c>
      <c r="F10" s="22" t="s">
        <v>350</v>
      </c>
      <c r="G10" s="138" t="s">
        <v>351</v>
      </c>
      <c r="H10" s="22" t="s">
        <v>352</v>
      </c>
      <c r="I10" s="22" t="s">
        <v>336</v>
      </c>
      <c r="J10" s="138" t="s">
        <v>353</v>
      </c>
    </row>
    <row r="11" ht="18.75" customHeight="1" spans="1:10">
      <c r="A11" s="137" t="s">
        <v>314</v>
      </c>
      <c r="B11" s="22" t="s">
        <v>348</v>
      </c>
      <c r="C11" s="22" t="s">
        <v>330</v>
      </c>
      <c r="D11" s="22" t="s">
        <v>354</v>
      </c>
      <c r="E11" s="138" t="s">
        <v>355</v>
      </c>
      <c r="F11" s="22" t="s">
        <v>350</v>
      </c>
      <c r="G11" s="138" t="s">
        <v>356</v>
      </c>
      <c r="H11" s="22" t="s">
        <v>342</v>
      </c>
      <c r="I11" s="22" t="s">
        <v>336</v>
      </c>
      <c r="J11" s="138" t="s">
        <v>357</v>
      </c>
    </row>
    <row r="12" ht="18.75" customHeight="1" spans="1:10">
      <c r="A12" s="137" t="s">
        <v>314</v>
      </c>
      <c r="B12" s="22" t="s">
        <v>348</v>
      </c>
      <c r="C12" s="22" t="s">
        <v>330</v>
      </c>
      <c r="D12" s="22" t="s">
        <v>358</v>
      </c>
      <c r="E12" s="138" t="s">
        <v>359</v>
      </c>
      <c r="F12" s="22" t="s">
        <v>350</v>
      </c>
      <c r="G12" s="138" t="s">
        <v>356</v>
      </c>
      <c r="H12" s="22" t="s">
        <v>342</v>
      </c>
      <c r="I12" s="22" t="s">
        <v>336</v>
      </c>
      <c r="J12" s="138" t="s">
        <v>360</v>
      </c>
    </row>
    <row r="13" ht="18.75" customHeight="1" spans="1:10">
      <c r="A13" s="137" t="s">
        <v>314</v>
      </c>
      <c r="B13" s="22" t="s">
        <v>348</v>
      </c>
      <c r="C13" s="22" t="s">
        <v>338</v>
      </c>
      <c r="D13" s="22" t="s">
        <v>339</v>
      </c>
      <c r="E13" s="138" t="s">
        <v>361</v>
      </c>
      <c r="F13" s="22" t="s">
        <v>333</v>
      </c>
      <c r="G13" s="138" t="s">
        <v>83</v>
      </c>
      <c r="H13" s="22" t="s">
        <v>342</v>
      </c>
      <c r="I13" s="22" t="s">
        <v>336</v>
      </c>
      <c r="J13" s="138" t="s">
        <v>362</v>
      </c>
    </row>
    <row r="14" ht="18.75" customHeight="1" spans="1:10">
      <c r="A14" s="137" t="s">
        <v>314</v>
      </c>
      <c r="B14" s="22" t="s">
        <v>348</v>
      </c>
      <c r="C14" s="22" t="s">
        <v>344</v>
      </c>
      <c r="D14" s="22" t="s">
        <v>345</v>
      </c>
      <c r="E14" s="138" t="s">
        <v>363</v>
      </c>
      <c r="F14" s="22" t="s">
        <v>333</v>
      </c>
      <c r="G14" s="138" t="s">
        <v>356</v>
      </c>
      <c r="H14" s="22" t="s">
        <v>342</v>
      </c>
      <c r="I14" s="22" t="s">
        <v>336</v>
      </c>
      <c r="J14" s="138" t="s">
        <v>364</v>
      </c>
    </row>
    <row r="15" ht="18.75" customHeight="1" spans="1:10">
      <c r="A15" s="137" t="s">
        <v>296</v>
      </c>
      <c r="B15" s="22" t="s">
        <v>365</v>
      </c>
      <c r="C15" s="22" t="s">
        <v>330</v>
      </c>
      <c r="D15" s="22" t="s">
        <v>331</v>
      </c>
      <c r="E15" s="138" t="s">
        <v>366</v>
      </c>
      <c r="F15" s="22" t="s">
        <v>333</v>
      </c>
      <c r="G15" s="138" t="s">
        <v>367</v>
      </c>
      <c r="H15" s="22" t="s">
        <v>342</v>
      </c>
      <c r="I15" s="22" t="s">
        <v>336</v>
      </c>
      <c r="J15" s="138" t="s">
        <v>368</v>
      </c>
    </row>
    <row r="16" ht="18.75" customHeight="1" spans="1:10">
      <c r="A16" s="137" t="s">
        <v>296</v>
      </c>
      <c r="B16" s="22" t="s">
        <v>365</v>
      </c>
      <c r="C16" s="22" t="s">
        <v>338</v>
      </c>
      <c r="D16" s="22" t="s">
        <v>339</v>
      </c>
      <c r="E16" s="138" t="s">
        <v>369</v>
      </c>
      <c r="F16" s="22" t="s">
        <v>333</v>
      </c>
      <c r="G16" s="138" t="s">
        <v>88</v>
      </c>
      <c r="H16" s="22" t="s">
        <v>370</v>
      </c>
      <c r="I16" s="22" t="s">
        <v>336</v>
      </c>
      <c r="J16" s="138" t="s">
        <v>371</v>
      </c>
    </row>
    <row r="17" ht="18.75" customHeight="1" spans="1:10">
      <c r="A17" s="137" t="s">
        <v>296</v>
      </c>
      <c r="B17" s="22" t="s">
        <v>365</v>
      </c>
      <c r="C17" s="22" t="s">
        <v>344</v>
      </c>
      <c r="D17" s="22" t="s">
        <v>345</v>
      </c>
      <c r="E17" s="138" t="s">
        <v>372</v>
      </c>
      <c r="F17" s="22" t="s">
        <v>333</v>
      </c>
      <c r="G17" s="138" t="s">
        <v>373</v>
      </c>
      <c r="H17" s="22" t="s">
        <v>342</v>
      </c>
      <c r="I17" s="22" t="s">
        <v>374</v>
      </c>
      <c r="J17" s="138" t="s">
        <v>375</v>
      </c>
    </row>
    <row r="18" ht="18.75" customHeight="1" spans="1:10">
      <c r="A18" s="137" t="s">
        <v>309</v>
      </c>
      <c r="B18" s="22" t="s">
        <v>376</v>
      </c>
      <c r="C18" s="22" t="s">
        <v>330</v>
      </c>
      <c r="D18" s="22" t="s">
        <v>331</v>
      </c>
      <c r="E18" s="138" t="s">
        <v>377</v>
      </c>
      <c r="F18" s="22" t="s">
        <v>333</v>
      </c>
      <c r="G18" s="138" t="s">
        <v>373</v>
      </c>
      <c r="H18" s="22" t="s">
        <v>342</v>
      </c>
      <c r="I18" s="22" t="s">
        <v>336</v>
      </c>
      <c r="J18" s="138" t="s">
        <v>378</v>
      </c>
    </row>
    <row r="19" ht="18.75" customHeight="1" spans="1:10">
      <c r="A19" s="137" t="s">
        <v>309</v>
      </c>
      <c r="B19" s="22" t="s">
        <v>376</v>
      </c>
      <c r="C19" s="22" t="s">
        <v>330</v>
      </c>
      <c r="D19" s="22" t="s">
        <v>331</v>
      </c>
      <c r="E19" s="138" t="s">
        <v>379</v>
      </c>
      <c r="F19" s="22" t="s">
        <v>333</v>
      </c>
      <c r="G19" s="138" t="s">
        <v>373</v>
      </c>
      <c r="H19" s="22" t="s">
        <v>342</v>
      </c>
      <c r="I19" s="22" t="s">
        <v>336</v>
      </c>
      <c r="J19" s="138" t="s">
        <v>380</v>
      </c>
    </row>
    <row r="20" ht="18.75" customHeight="1" spans="1:10">
      <c r="A20" s="137" t="s">
        <v>309</v>
      </c>
      <c r="B20" s="22" t="s">
        <v>376</v>
      </c>
      <c r="C20" s="22" t="s">
        <v>330</v>
      </c>
      <c r="D20" s="22" t="s">
        <v>331</v>
      </c>
      <c r="E20" s="138" t="s">
        <v>381</v>
      </c>
      <c r="F20" s="22" t="s">
        <v>333</v>
      </c>
      <c r="G20" s="138" t="s">
        <v>346</v>
      </c>
      <c r="H20" s="22" t="s">
        <v>342</v>
      </c>
      <c r="I20" s="22" t="s">
        <v>336</v>
      </c>
      <c r="J20" s="138" t="s">
        <v>382</v>
      </c>
    </row>
    <row r="21" ht="18.75" customHeight="1" spans="1:10">
      <c r="A21" s="137" t="s">
        <v>309</v>
      </c>
      <c r="B21" s="22" t="s">
        <v>376</v>
      </c>
      <c r="C21" s="22" t="s">
        <v>330</v>
      </c>
      <c r="D21" s="22" t="s">
        <v>354</v>
      </c>
      <c r="E21" s="138" t="s">
        <v>383</v>
      </c>
      <c r="F21" s="22" t="s">
        <v>333</v>
      </c>
      <c r="G21" s="138" t="s">
        <v>384</v>
      </c>
      <c r="H21" s="22" t="s">
        <v>342</v>
      </c>
      <c r="I21" s="22" t="s">
        <v>336</v>
      </c>
      <c r="J21" s="138" t="s">
        <v>385</v>
      </c>
    </row>
    <row r="22" ht="18.75" customHeight="1" spans="1:10">
      <c r="A22" s="137" t="s">
        <v>309</v>
      </c>
      <c r="B22" s="22" t="s">
        <v>376</v>
      </c>
      <c r="C22" s="22" t="s">
        <v>338</v>
      </c>
      <c r="D22" s="22" t="s">
        <v>339</v>
      </c>
      <c r="E22" s="138" t="s">
        <v>386</v>
      </c>
      <c r="F22" s="22" t="s">
        <v>350</v>
      </c>
      <c r="G22" s="138" t="s">
        <v>387</v>
      </c>
      <c r="H22" s="22"/>
      <c r="I22" s="22" t="s">
        <v>374</v>
      </c>
      <c r="J22" s="138" t="s">
        <v>388</v>
      </c>
    </row>
    <row r="23" ht="18.75" customHeight="1" spans="1:10">
      <c r="A23" s="137" t="s">
        <v>309</v>
      </c>
      <c r="B23" s="22" t="s">
        <v>376</v>
      </c>
      <c r="C23" s="22" t="s">
        <v>338</v>
      </c>
      <c r="D23" s="22" t="s">
        <v>339</v>
      </c>
      <c r="E23" s="138" t="s">
        <v>389</v>
      </c>
      <c r="F23" s="22" t="s">
        <v>350</v>
      </c>
      <c r="G23" s="138" t="s">
        <v>387</v>
      </c>
      <c r="H23" s="22"/>
      <c r="I23" s="22" t="s">
        <v>374</v>
      </c>
      <c r="J23" s="138" t="s">
        <v>390</v>
      </c>
    </row>
    <row r="24" ht="18.75" customHeight="1" spans="1:10">
      <c r="A24" s="137" t="s">
        <v>309</v>
      </c>
      <c r="B24" s="22" t="s">
        <v>376</v>
      </c>
      <c r="C24" s="22" t="s">
        <v>344</v>
      </c>
      <c r="D24" s="22" t="s">
        <v>345</v>
      </c>
      <c r="E24" s="138" t="s">
        <v>345</v>
      </c>
      <c r="F24" s="22" t="s">
        <v>333</v>
      </c>
      <c r="G24" s="138" t="s">
        <v>346</v>
      </c>
      <c r="H24" s="22" t="s">
        <v>342</v>
      </c>
      <c r="I24" s="22" t="s">
        <v>336</v>
      </c>
      <c r="J24" s="138" t="s">
        <v>391</v>
      </c>
    </row>
    <row r="25" ht="18.75" customHeight="1" spans="1:10">
      <c r="A25" s="137" t="s">
        <v>311</v>
      </c>
      <c r="B25" s="22" t="s">
        <v>392</v>
      </c>
      <c r="C25" s="22" t="s">
        <v>330</v>
      </c>
      <c r="D25" s="22" t="s">
        <v>331</v>
      </c>
      <c r="E25" s="138" t="s">
        <v>393</v>
      </c>
      <c r="F25" s="22" t="s">
        <v>350</v>
      </c>
      <c r="G25" s="138" t="s">
        <v>356</v>
      </c>
      <c r="H25" s="22" t="s">
        <v>342</v>
      </c>
      <c r="I25" s="22" t="s">
        <v>336</v>
      </c>
      <c r="J25" s="138" t="s">
        <v>394</v>
      </c>
    </row>
    <row r="26" ht="18.75" customHeight="1" spans="1:10">
      <c r="A26" s="137" t="s">
        <v>311</v>
      </c>
      <c r="B26" s="22" t="s">
        <v>392</v>
      </c>
      <c r="C26" s="22" t="s">
        <v>338</v>
      </c>
      <c r="D26" s="22" t="s">
        <v>339</v>
      </c>
      <c r="E26" s="138" t="s">
        <v>395</v>
      </c>
      <c r="F26" s="22" t="s">
        <v>350</v>
      </c>
      <c r="G26" s="138" t="s">
        <v>396</v>
      </c>
      <c r="H26" s="22"/>
      <c r="I26" s="22" t="s">
        <v>374</v>
      </c>
      <c r="J26" s="138" t="s">
        <v>397</v>
      </c>
    </row>
    <row r="27" ht="18.75" customHeight="1" spans="1:10">
      <c r="A27" s="137" t="s">
        <v>311</v>
      </c>
      <c r="B27" s="22" t="s">
        <v>392</v>
      </c>
      <c r="C27" s="22" t="s">
        <v>344</v>
      </c>
      <c r="D27" s="22" t="s">
        <v>345</v>
      </c>
      <c r="E27" s="138" t="s">
        <v>345</v>
      </c>
      <c r="F27" s="22" t="s">
        <v>333</v>
      </c>
      <c r="G27" s="138" t="s">
        <v>346</v>
      </c>
      <c r="H27" s="22" t="s">
        <v>342</v>
      </c>
      <c r="I27" s="22" t="s">
        <v>374</v>
      </c>
      <c r="J27" s="138" t="s">
        <v>391</v>
      </c>
    </row>
    <row r="28" ht="18.75" customHeight="1" spans="1:10">
      <c r="A28" s="137" t="s">
        <v>318</v>
      </c>
      <c r="B28" s="22" t="s">
        <v>398</v>
      </c>
      <c r="C28" s="22" t="s">
        <v>330</v>
      </c>
      <c r="D28" s="22" t="s">
        <v>331</v>
      </c>
      <c r="E28" s="138" t="s">
        <v>399</v>
      </c>
      <c r="F28" s="22" t="s">
        <v>350</v>
      </c>
      <c r="G28" s="138" t="s">
        <v>400</v>
      </c>
      <c r="H28" s="22"/>
      <c r="I28" s="22" t="s">
        <v>374</v>
      </c>
      <c r="J28" s="138" t="s">
        <v>399</v>
      </c>
    </row>
    <row r="29" ht="18.75" customHeight="1" spans="1:10">
      <c r="A29" s="137" t="s">
        <v>318</v>
      </c>
      <c r="B29" s="22" t="s">
        <v>398</v>
      </c>
      <c r="C29" s="22" t="s">
        <v>338</v>
      </c>
      <c r="D29" s="22" t="s">
        <v>339</v>
      </c>
      <c r="E29" s="138" t="s">
        <v>401</v>
      </c>
      <c r="F29" s="22" t="s">
        <v>350</v>
      </c>
      <c r="G29" s="138" t="s">
        <v>402</v>
      </c>
      <c r="H29" s="22"/>
      <c r="I29" s="22" t="s">
        <v>374</v>
      </c>
      <c r="J29" s="138" t="s">
        <v>401</v>
      </c>
    </row>
    <row r="30" ht="18.75" customHeight="1" spans="1:10">
      <c r="A30" s="137" t="s">
        <v>318</v>
      </c>
      <c r="B30" s="22" t="s">
        <v>398</v>
      </c>
      <c r="C30" s="22" t="s">
        <v>344</v>
      </c>
      <c r="D30" s="22" t="s">
        <v>345</v>
      </c>
      <c r="E30" s="138" t="s">
        <v>403</v>
      </c>
      <c r="F30" s="22" t="s">
        <v>333</v>
      </c>
      <c r="G30" s="138" t="s">
        <v>384</v>
      </c>
      <c r="H30" s="22" t="s">
        <v>342</v>
      </c>
      <c r="I30" s="22" t="s">
        <v>336</v>
      </c>
      <c r="J30" s="138" t="s">
        <v>403</v>
      </c>
    </row>
    <row r="31" ht="18.75" customHeight="1" spans="1:10">
      <c r="A31" s="137" t="s">
        <v>298</v>
      </c>
      <c r="B31" s="22" t="s">
        <v>404</v>
      </c>
      <c r="C31" s="22" t="s">
        <v>330</v>
      </c>
      <c r="D31" s="22" t="s">
        <v>331</v>
      </c>
      <c r="E31" s="138" t="s">
        <v>405</v>
      </c>
      <c r="F31" s="22" t="s">
        <v>350</v>
      </c>
      <c r="G31" s="138" t="s">
        <v>406</v>
      </c>
      <c r="H31" s="22" t="s">
        <v>407</v>
      </c>
      <c r="I31" s="22" t="s">
        <v>336</v>
      </c>
      <c r="J31" s="138" t="s">
        <v>408</v>
      </c>
    </row>
    <row r="32" ht="18.75" customHeight="1" spans="1:10">
      <c r="A32" s="137" t="s">
        <v>298</v>
      </c>
      <c r="B32" s="22" t="s">
        <v>404</v>
      </c>
      <c r="C32" s="22" t="s">
        <v>338</v>
      </c>
      <c r="D32" s="22" t="s">
        <v>339</v>
      </c>
      <c r="E32" s="138" t="s">
        <v>409</v>
      </c>
      <c r="F32" s="22" t="s">
        <v>350</v>
      </c>
      <c r="G32" s="138" t="s">
        <v>387</v>
      </c>
      <c r="H32" s="22"/>
      <c r="I32" s="22" t="s">
        <v>374</v>
      </c>
      <c r="J32" s="138" t="s">
        <v>410</v>
      </c>
    </row>
    <row r="33" ht="18.75" customHeight="1" spans="1:10">
      <c r="A33" s="137" t="s">
        <v>298</v>
      </c>
      <c r="B33" s="22" t="s">
        <v>404</v>
      </c>
      <c r="C33" s="22" t="s">
        <v>344</v>
      </c>
      <c r="D33" s="22" t="s">
        <v>345</v>
      </c>
      <c r="E33" s="138" t="s">
        <v>411</v>
      </c>
      <c r="F33" s="22" t="s">
        <v>333</v>
      </c>
      <c r="G33" s="138" t="s">
        <v>341</v>
      </c>
      <c r="H33" s="22" t="s">
        <v>342</v>
      </c>
      <c r="I33" s="22" t="s">
        <v>374</v>
      </c>
      <c r="J33" s="138" t="s">
        <v>412</v>
      </c>
    </row>
    <row r="34" ht="18.75" customHeight="1" spans="1:10">
      <c r="A34" s="137" t="s">
        <v>290</v>
      </c>
      <c r="B34" s="22" t="s">
        <v>413</v>
      </c>
      <c r="C34" s="22" t="s">
        <v>330</v>
      </c>
      <c r="D34" s="22" t="s">
        <v>331</v>
      </c>
      <c r="E34" s="138" t="s">
        <v>414</v>
      </c>
      <c r="F34" s="22" t="s">
        <v>333</v>
      </c>
      <c r="G34" s="138" t="s">
        <v>341</v>
      </c>
      <c r="H34" s="22" t="s">
        <v>342</v>
      </c>
      <c r="I34" s="22" t="s">
        <v>374</v>
      </c>
      <c r="J34" s="138" t="s">
        <v>415</v>
      </c>
    </row>
    <row r="35" ht="18.75" customHeight="1" spans="1:10">
      <c r="A35" s="137" t="s">
        <v>290</v>
      </c>
      <c r="B35" s="22" t="s">
        <v>413</v>
      </c>
      <c r="C35" s="22" t="s">
        <v>330</v>
      </c>
      <c r="D35" s="22" t="s">
        <v>331</v>
      </c>
      <c r="E35" s="138" t="s">
        <v>416</v>
      </c>
      <c r="F35" s="22" t="s">
        <v>333</v>
      </c>
      <c r="G35" s="138" t="s">
        <v>373</v>
      </c>
      <c r="H35" s="22" t="s">
        <v>342</v>
      </c>
      <c r="I35" s="22" t="s">
        <v>336</v>
      </c>
      <c r="J35" s="138" t="s">
        <v>417</v>
      </c>
    </row>
    <row r="36" ht="18.75" customHeight="1" spans="1:10">
      <c r="A36" s="137" t="s">
        <v>290</v>
      </c>
      <c r="B36" s="22" t="s">
        <v>413</v>
      </c>
      <c r="C36" s="22" t="s">
        <v>330</v>
      </c>
      <c r="D36" s="22" t="s">
        <v>331</v>
      </c>
      <c r="E36" s="138" t="s">
        <v>418</v>
      </c>
      <c r="F36" s="22" t="s">
        <v>350</v>
      </c>
      <c r="G36" s="138" t="s">
        <v>356</v>
      </c>
      <c r="H36" s="22" t="s">
        <v>342</v>
      </c>
      <c r="I36" s="22" t="s">
        <v>336</v>
      </c>
      <c r="J36" s="138" t="s">
        <v>419</v>
      </c>
    </row>
    <row r="37" ht="18.75" customHeight="1" spans="1:10">
      <c r="A37" s="137" t="s">
        <v>290</v>
      </c>
      <c r="B37" s="22" t="s">
        <v>413</v>
      </c>
      <c r="C37" s="22" t="s">
        <v>330</v>
      </c>
      <c r="D37" s="22" t="s">
        <v>354</v>
      </c>
      <c r="E37" s="138" t="s">
        <v>420</v>
      </c>
      <c r="F37" s="22" t="s">
        <v>350</v>
      </c>
      <c r="G37" s="138" t="s">
        <v>356</v>
      </c>
      <c r="H37" s="22" t="s">
        <v>342</v>
      </c>
      <c r="I37" s="22" t="s">
        <v>374</v>
      </c>
      <c r="J37" s="138" t="s">
        <v>421</v>
      </c>
    </row>
    <row r="38" ht="18.75" customHeight="1" spans="1:10">
      <c r="A38" s="137" t="s">
        <v>290</v>
      </c>
      <c r="B38" s="22" t="s">
        <v>413</v>
      </c>
      <c r="C38" s="22" t="s">
        <v>330</v>
      </c>
      <c r="D38" s="22" t="s">
        <v>354</v>
      </c>
      <c r="E38" s="138" t="s">
        <v>422</v>
      </c>
      <c r="F38" s="22" t="s">
        <v>350</v>
      </c>
      <c r="G38" s="138" t="s">
        <v>356</v>
      </c>
      <c r="H38" s="22" t="s">
        <v>342</v>
      </c>
      <c r="I38" s="22" t="s">
        <v>374</v>
      </c>
      <c r="J38" s="138" t="s">
        <v>423</v>
      </c>
    </row>
    <row r="39" ht="18.75" customHeight="1" spans="1:10">
      <c r="A39" s="137" t="s">
        <v>290</v>
      </c>
      <c r="B39" s="22" t="s">
        <v>413</v>
      </c>
      <c r="C39" s="22" t="s">
        <v>338</v>
      </c>
      <c r="D39" s="22" t="s">
        <v>339</v>
      </c>
      <c r="E39" s="138" t="s">
        <v>424</v>
      </c>
      <c r="F39" s="22" t="s">
        <v>350</v>
      </c>
      <c r="G39" s="138" t="s">
        <v>425</v>
      </c>
      <c r="H39" s="22"/>
      <c r="I39" s="22" t="s">
        <v>374</v>
      </c>
      <c r="J39" s="138" t="s">
        <v>426</v>
      </c>
    </row>
    <row r="40" ht="18.75" customHeight="1" spans="1:10">
      <c r="A40" s="137" t="s">
        <v>290</v>
      </c>
      <c r="B40" s="22" t="s">
        <v>413</v>
      </c>
      <c r="C40" s="22" t="s">
        <v>344</v>
      </c>
      <c r="D40" s="22" t="s">
        <v>345</v>
      </c>
      <c r="E40" s="138" t="s">
        <v>345</v>
      </c>
      <c r="F40" s="22" t="s">
        <v>333</v>
      </c>
      <c r="G40" s="138" t="s">
        <v>373</v>
      </c>
      <c r="H40" s="22" t="s">
        <v>342</v>
      </c>
      <c r="I40" s="22" t="s">
        <v>374</v>
      </c>
      <c r="J40" s="138" t="s">
        <v>391</v>
      </c>
    </row>
    <row r="41" ht="18.75" customHeight="1" spans="1:10">
      <c r="A41" s="137" t="s">
        <v>278</v>
      </c>
      <c r="B41" s="22" t="s">
        <v>427</v>
      </c>
      <c r="C41" s="22" t="s">
        <v>330</v>
      </c>
      <c r="D41" s="22" t="s">
        <v>331</v>
      </c>
      <c r="E41" s="138" t="s">
        <v>428</v>
      </c>
      <c r="F41" s="22" t="s">
        <v>333</v>
      </c>
      <c r="G41" s="138" t="s">
        <v>341</v>
      </c>
      <c r="H41" s="22" t="s">
        <v>342</v>
      </c>
      <c r="I41" s="22" t="s">
        <v>336</v>
      </c>
      <c r="J41" s="138" t="s">
        <v>428</v>
      </c>
    </row>
    <row r="42" ht="18.75" customHeight="1" spans="1:10">
      <c r="A42" s="137" t="s">
        <v>278</v>
      </c>
      <c r="B42" s="22" t="s">
        <v>427</v>
      </c>
      <c r="C42" s="22" t="s">
        <v>338</v>
      </c>
      <c r="D42" s="22" t="s">
        <v>339</v>
      </c>
      <c r="E42" s="138" t="s">
        <v>429</v>
      </c>
      <c r="F42" s="22" t="s">
        <v>350</v>
      </c>
      <c r="G42" s="138" t="s">
        <v>356</v>
      </c>
      <c r="H42" s="22" t="s">
        <v>342</v>
      </c>
      <c r="I42" s="22" t="s">
        <v>336</v>
      </c>
      <c r="J42" s="138" t="s">
        <v>429</v>
      </c>
    </row>
    <row r="43" ht="18.75" customHeight="1" spans="1:10">
      <c r="A43" s="137" t="s">
        <v>278</v>
      </c>
      <c r="B43" s="22" t="s">
        <v>427</v>
      </c>
      <c r="C43" s="22" t="s">
        <v>344</v>
      </c>
      <c r="D43" s="22" t="s">
        <v>345</v>
      </c>
      <c r="E43" s="138" t="s">
        <v>345</v>
      </c>
      <c r="F43" s="22" t="s">
        <v>333</v>
      </c>
      <c r="G43" s="138" t="s">
        <v>346</v>
      </c>
      <c r="H43" s="22" t="s">
        <v>342</v>
      </c>
      <c r="I43" s="22" t="s">
        <v>336</v>
      </c>
      <c r="J43" s="138" t="s">
        <v>430</v>
      </c>
    </row>
    <row r="44" ht="18.75" customHeight="1" spans="1:10">
      <c r="A44" s="137" t="s">
        <v>292</v>
      </c>
      <c r="B44" s="22" t="s">
        <v>431</v>
      </c>
      <c r="C44" s="22" t="s">
        <v>330</v>
      </c>
      <c r="D44" s="22" t="s">
        <v>331</v>
      </c>
      <c r="E44" s="138" t="s">
        <v>349</v>
      </c>
      <c r="F44" s="22" t="s">
        <v>333</v>
      </c>
      <c r="G44" s="138" t="s">
        <v>351</v>
      </c>
      <c r="H44" s="22" t="s">
        <v>352</v>
      </c>
      <c r="I44" s="22" t="s">
        <v>336</v>
      </c>
      <c r="J44" s="138" t="s">
        <v>432</v>
      </c>
    </row>
    <row r="45" ht="18.75" customHeight="1" spans="1:10">
      <c r="A45" s="137" t="s">
        <v>292</v>
      </c>
      <c r="B45" s="22" t="s">
        <v>431</v>
      </c>
      <c r="C45" s="22" t="s">
        <v>330</v>
      </c>
      <c r="D45" s="22" t="s">
        <v>354</v>
      </c>
      <c r="E45" s="138" t="s">
        <v>355</v>
      </c>
      <c r="F45" s="22" t="s">
        <v>350</v>
      </c>
      <c r="G45" s="138" t="s">
        <v>356</v>
      </c>
      <c r="H45" s="22" t="s">
        <v>342</v>
      </c>
      <c r="I45" s="22" t="s">
        <v>336</v>
      </c>
      <c r="J45" s="138" t="s">
        <v>433</v>
      </c>
    </row>
    <row r="46" ht="18.75" customHeight="1" spans="1:10">
      <c r="A46" s="137" t="s">
        <v>292</v>
      </c>
      <c r="B46" s="22" t="s">
        <v>431</v>
      </c>
      <c r="C46" s="22" t="s">
        <v>330</v>
      </c>
      <c r="D46" s="22" t="s">
        <v>358</v>
      </c>
      <c r="E46" s="138" t="s">
        <v>359</v>
      </c>
      <c r="F46" s="22" t="s">
        <v>350</v>
      </c>
      <c r="G46" s="138" t="s">
        <v>356</v>
      </c>
      <c r="H46" s="22" t="s">
        <v>342</v>
      </c>
      <c r="I46" s="22" t="s">
        <v>336</v>
      </c>
      <c r="J46" s="138" t="s">
        <v>360</v>
      </c>
    </row>
    <row r="47" ht="18.75" customHeight="1" spans="1:10">
      <c r="A47" s="137" t="s">
        <v>292</v>
      </c>
      <c r="B47" s="22" t="s">
        <v>431</v>
      </c>
      <c r="C47" s="22" t="s">
        <v>338</v>
      </c>
      <c r="D47" s="22" t="s">
        <v>339</v>
      </c>
      <c r="E47" s="138" t="s">
        <v>361</v>
      </c>
      <c r="F47" s="22" t="s">
        <v>350</v>
      </c>
      <c r="G47" s="138" t="s">
        <v>434</v>
      </c>
      <c r="H47" s="22"/>
      <c r="I47" s="22" t="s">
        <v>374</v>
      </c>
      <c r="J47" s="138" t="s">
        <v>435</v>
      </c>
    </row>
    <row r="48" ht="18.75" customHeight="1" spans="1:10">
      <c r="A48" s="137" t="s">
        <v>292</v>
      </c>
      <c r="B48" s="22" t="s">
        <v>431</v>
      </c>
      <c r="C48" s="22" t="s">
        <v>344</v>
      </c>
      <c r="D48" s="22" t="s">
        <v>345</v>
      </c>
      <c r="E48" s="138" t="s">
        <v>363</v>
      </c>
      <c r="F48" s="22" t="s">
        <v>333</v>
      </c>
      <c r="G48" s="138" t="s">
        <v>384</v>
      </c>
      <c r="H48" s="22" t="s">
        <v>342</v>
      </c>
      <c r="I48" s="22" t="s">
        <v>374</v>
      </c>
      <c r="J48" s="138" t="s">
        <v>436</v>
      </c>
    </row>
    <row r="49" ht="18.75" customHeight="1" spans="1:10">
      <c r="A49" s="137" t="s">
        <v>280</v>
      </c>
      <c r="B49" s="22" t="s">
        <v>437</v>
      </c>
      <c r="C49" s="22" t="s">
        <v>330</v>
      </c>
      <c r="D49" s="22" t="s">
        <v>331</v>
      </c>
      <c r="E49" s="138" t="s">
        <v>377</v>
      </c>
      <c r="F49" s="22" t="s">
        <v>333</v>
      </c>
      <c r="G49" s="138" t="s">
        <v>373</v>
      </c>
      <c r="H49" s="22" t="s">
        <v>342</v>
      </c>
      <c r="I49" s="22" t="s">
        <v>336</v>
      </c>
      <c r="J49" s="138" t="s">
        <v>438</v>
      </c>
    </row>
    <row r="50" ht="18.75" customHeight="1" spans="1:10">
      <c r="A50" s="137" t="s">
        <v>280</v>
      </c>
      <c r="B50" s="22" t="s">
        <v>437</v>
      </c>
      <c r="C50" s="22" t="s">
        <v>338</v>
      </c>
      <c r="D50" s="22" t="s">
        <v>439</v>
      </c>
      <c r="E50" s="138" t="s">
        <v>440</v>
      </c>
      <c r="F50" s="22" t="s">
        <v>350</v>
      </c>
      <c r="G50" s="138" t="s">
        <v>441</v>
      </c>
      <c r="H50" s="22" t="s">
        <v>442</v>
      </c>
      <c r="I50" s="22" t="s">
        <v>374</v>
      </c>
      <c r="J50" s="138" t="s">
        <v>443</v>
      </c>
    </row>
    <row r="51" ht="18.75" customHeight="1" spans="1:10">
      <c r="A51" s="137" t="s">
        <v>280</v>
      </c>
      <c r="B51" s="22" t="s">
        <v>437</v>
      </c>
      <c r="C51" s="22" t="s">
        <v>344</v>
      </c>
      <c r="D51" s="22" t="s">
        <v>345</v>
      </c>
      <c r="E51" s="138" t="s">
        <v>345</v>
      </c>
      <c r="F51" s="22" t="s">
        <v>333</v>
      </c>
      <c r="G51" s="138" t="s">
        <v>346</v>
      </c>
      <c r="H51" s="22" t="s">
        <v>342</v>
      </c>
      <c r="I51" s="22" t="s">
        <v>336</v>
      </c>
      <c r="J51" s="138" t="s">
        <v>430</v>
      </c>
    </row>
    <row r="52" ht="18.75" customHeight="1" spans="1:10">
      <c r="A52" s="137" t="s">
        <v>284</v>
      </c>
      <c r="B52" s="22" t="s">
        <v>444</v>
      </c>
      <c r="C52" s="22" t="s">
        <v>330</v>
      </c>
      <c r="D52" s="22" t="s">
        <v>331</v>
      </c>
      <c r="E52" s="138" t="s">
        <v>445</v>
      </c>
      <c r="F52" s="22" t="s">
        <v>333</v>
      </c>
      <c r="G52" s="138" t="s">
        <v>384</v>
      </c>
      <c r="H52" s="22" t="s">
        <v>342</v>
      </c>
      <c r="I52" s="22" t="s">
        <v>336</v>
      </c>
      <c r="J52" s="138" t="s">
        <v>446</v>
      </c>
    </row>
    <row r="53" ht="18.75" customHeight="1" spans="1:10">
      <c r="A53" s="137" t="s">
        <v>284</v>
      </c>
      <c r="B53" s="22" t="s">
        <v>444</v>
      </c>
      <c r="C53" s="22" t="s">
        <v>338</v>
      </c>
      <c r="D53" s="22" t="s">
        <v>339</v>
      </c>
      <c r="E53" s="138" t="s">
        <v>447</v>
      </c>
      <c r="F53" s="22" t="s">
        <v>350</v>
      </c>
      <c r="G53" s="138" t="s">
        <v>448</v>
      </c>
      <c r="H53" s="22"/>
      <c r="I53" s="22" t="s">
        <v>374</v>
      </c>
      <c r="J53" s="138" t="s">
        <v>449</v>
      </c>
    </row>
    <row r="54" ht="18.75" customHeight="1" spans="1:10">
      <c r="A54" s="137" t="s">
        <v>284</v>
      </c>
      <c r="B54" s="22" t="s">
        <v>444</v>
      </c>
      <c r="C54" s="22" t="s">
        <v>344</v>
      </c>
      <c r="D54" s="22" t="s">
        <v>345</v>
      </c>
      <c r="E54" s="138" t="s">
        <v>411</v>
      </c>
      <c r="F54" s="22" t="s">
        <v>333</v>
      </c>
      <c r="G54" s="138" t="s">
        <v>341</v>
      </c>
      <c r="H54" s="22" t="s">
        <v>342</v>
      </c>
      <c r="I54" s="22" t="s">
        <v>336</v>
      </c>
      <c r="J54" s="138" t="s">
        <v>412</v>
      </c>
    </row>
    <row r="55" ht="18.75" customHeight="1" spans="1:10">
      <c r="A55" s="137" t="s">
        <v>276</v>
      </c>
      <c r="B55" s="22" t="s">
        <v>450</v>
      </c>
      <c r="C55" s="22" t="s">
        <v>330</v>
      </c>
      <c r="D55" s="22" t="s">
        <v>331</v>
      </c>
      <c r="E55" s="138" t="s">
        <v>451</v>
      </c>
      <c r="F55" s="22" t="s">
        <v>333</v>
      </c>
      <c r="G55" s="138" t="s">
        <v>373</v>
      </c>
      <c r="H55" s="22" t="s">
        <v>342</v>
      </c>
      <c r="I55" s="22" t="s">
        <v>336</v>
      </c>
      <c r="J55" s="138" t="s">
        <v>452</v>
      </c>
    </row>
    <row r="56" ht="18.75" customHeight="1" spans="1:10">
      <c r="A56" s="137" t="s">
        <v>276</v>
      </c>
      <c r="B56" s="22" t="s">
        <v>450</v>
      </c>
      <c r="C56" s="22" t="s">
        <v>330</v>
      </c>
      <c r="D56" s="22" t="s">
        <v>354</v>
      </c>
      <c r="E56" s="138" t="s">
        <v>453</v>
      </c>
      <c r="F56" s="22" t="s">
        <v>333</v>
      </c>
      <c r="G56" s="138" t="s">
        <v>346</v>
      </c>
      <c r="H56" s="22" t="s">
        <v>342</v>
      </c>
      <c r="I56" s="22" t="s">
        <v>336</v>
      </c>
      <c r="J56" s="138" t="s">
        <v>454</v>
      </c>
    </row>
    <row r="57" ht="18.75" customHeight="1" spans="1:10">
      <c r="A57" s="137" t="s">
        <v>276</v>
      </c>
      <c r="B57" s="22" t="s">
        <v>450</v>
      </c>
      <c r="C57" s="22" t="s">
        <v>330</v>
      </c>
      <c r="D57" s="22" t="s">
        <v>354</v>
      </c>
      <c r="E57" s="138" t="s">
        <v>379</v>
      </c>
      <c r="F57" s="22" t="s">
        <v>333</v>
      </c>
      <c r="G57" s="138" t="s">
        <v>373</v>
      </c>
      <c r="H57" s="22" t="s">
        <v>342</v>
      </c>
      <c r="I57" s="22" t="s">
        <v>336</v>
      </c>
      <c r="J57" s="138" t="s">
        <v>380</v>
      </c>
    </row>
    <row r="58" ht="18.75" customHeight="1" spans="1:10">
      <c r="A58" s="137" t="s">
        <v>276</v>
      </c>
      <c r="B58" s="22" t="s">
        <v>450</v>
      </c>
      <c r="C58" s="22" t="s">
        <v>338</v>
      </c>
      <c r="D58" s="22" t="s">
        <v>339</v>
      </c>
      <c r="E58" s="138" t="s">
        <v>383</v>
      </c>
      <c r="F58" s="22" t="s">
        <v>333</v>
      </c>
      <c r="G58" s="138" t="s">
        <v>384</v>
      </c>
      <c r="H58" s="22" t="s">
        <v>342</v>
      </c>
      <c r="I58" s="22" t="s">
        <v>336</v>
      </c>
      <c r="J58" s="138" t="s">
        <v>455</v>
      </c>
    </row>
    <row r="59" ht="18.75" customHeight="1" spans="1:10">
      <c r="A59" s="137" t="s">
        <v>276</v>
      </c>
      <c r="B59" s="22" t="s">
        <v>450</v>
      </c>
      <c r="C59" s="22" t="s">
        <v>338</v>
      </c>
      <c r="D59" s="22" t="s">
        <v>439</v>
      </c>
      <c r="E59" s="138" t="s">
        <v>389</v>
      </c>
      <c r="F59" s="22" t="s">
        <v>350</v>
      </c>
      <c r="G59" s="138" t="s">
        <v>396</v>
      </c>
      <c r="H59" s="22"/>
      <c r="I59" s="22" t="s">
        <v>374</v>
      </c>
      <c r="J59" s="138" t="s">
        <v>390</v>
      </c>
    </row>
    <row r="60" ht="18.75" customHeight="1" spans="1:10">
      <c r="A60" s="137" t="s">
        <v>276</v>
      </c>
      <c r="B60" s="22" t="s">
        <v>450</v>
      </c>
      <c r="C60" s="22" t="s">
        <v>344</v>
      </c>
      <c r="D60" s="22" t="s">
        <v>345</v>
      </c>
      <c r="E60" s="138" t="s">
        <v>456</v>
      </c>
      <c r="F60" s="22" t="s">
        <v>333</v>
      </c>
      <c r="G60" s="138" t="s">
        <v>346</v>
      </c>
      <c r="H60" s="22" t="s">
        <v>342</v>
      </c>
      <c r="I60" s="22" t="s">
        <v>374</v>
      </c>
      <c r="J60" s="138" t="s">
        <v>457</v>
      </c>
    </row>
    <row r="61" ht="18.75" customHeight="1" spans="1:10">
      <c r="A61" s="137" t="s">
        <v>302</v>
      </c>
      <c r="B61" s="22" t="s">
        <v>458</v>
      </c>
      <c r="C61" s="22" t="s">
        <v>330</v>
      </c>
      <c r="D61" s="22" t="s">
        <v>354</v>
      </c>
      <c r="E61" s="138" t="s">
        <v>459</v>
      </c>
      <c r="F61" s="22" t="s">
        <v>350</v>
      </c>
      <c r="G61" s="138" t="s">
        <v>356</v>
      </c>
      <c r="H61" s="22" t="s">
        <v>342</v>
      </c>
      <c r="I61" s="22" t="s">
        <v>336</v>
      </c>
      <c r="J61" s="138" t="s">
        <v>460</v>
      </c>
    </row>
    <row r="62" ht="18.75" customHeight="1" spans="1:10">
      <c r="A62" s="137" t="s">
        <v>302</v>
      </c>
      <c r="B62" s="22" t="s">
        <v>458</v>
      </c>
      <c r="C62" s="22" t="s">
        <v>338</v>
      </c>
      <c r="D62" s="22" t="s">
        <v>339</v>
      </c>
      <c r="E62" s="138" t="s">
        <v>461</v>
      </c>
      <c r="F62" s="22" t="s">
        <v>350</v>
      </c>
      <c r="G62" s="138" t="s">
        <v>462</v>
      </c>
      <c r="H62" s="22"/>
      <c r="I62" s="22" t="s">
        <v>374</v>
      </c>
      <c r="J62" s="138" t="s">
        <v>463</v>
      </c>
    </row>
    <row r="63" ht="18.75" customHeight="1" spans="1:10">
      <c r="A63" s="137" t="s">
        <v>302</v>
      </c>
      <c r="B63" s="22" t="s">
        <v>458</v>
      </c>
      <c r="C63" s="22" t="s">
        <v>344</v>
      </c>
      <c r="D63" s="22" t="s">
        <v>345</v>
      </c>
      <c r="E63" s="138" t="s">
        <v>464</v>
      </c>
      <c r="F63" s="22" t="s">
        <v>333</v>
      </c>
      <c r="G63" s="138" t="s">
        <v>341</v>
      </c>
      <c r="H63" s="22" t="s">
        <v>342</v>
      </c>
      <c r="I63" s="22" t="s">
        <v>374</v>
      </c>
      <c r="J63" s="138" t="s">
        <v>465</v>
      </c>
    </row>
    <row r="64" ht="18.75" customHeight="1" spans="1:10">
      <c r="A64" s="137" t="s">
        <v>288</v>
      </c>
      <c r="B64" s="22" t="s">
        <v>444</v>
      </c>
      <c r="C64" s="22" t="s">
        <v>330</v>
      </c>
      <c r="D64" s="22" t="s">
        <v>354</v>
      </c>
      <c r="E64" s="138" t="s">
        <v>466</v>
      </c>
      <c r="F64" s="22" t="s">
        <v>350</v>
      </c>
      <c r="G64" s="138" t="s">
        <v>373</v>
      </c>
      <c r="H64" s="22" t="s">
        <v>342</v>
      </c>
      <c r="I64" s="22" t="s">
        <v>336</v>
      </c>
      <c r="J64" s="138" t="s">
        <v>467</v>
      </c>
    </row>
    <row r="65" ht="18.75" customHeight="1" spans="1:10">
      <c r="A65" s="137" t="s">
        <v>288</v>
      </c>
      <c r="B65" s="22" t="s">
        <v>444</v>
      </c>
      <c r="C65" s="22" t="s">
        <v>338</v>
      </c>
      <c r="D65" s="22" t="s">
        <v>339</v>
      </c>
      <c r="E65" s="138" t="s">
        <v>468</v>
      </c>
      <c r="F65" s="22" t="s">
        <v>350</v>
      </c>
      <c r="G65" s="138" t="s">
        <v>448</v>
      </c>
      <c r="H65" s="22"/>
      <c r="I65" s="22" t="s">
        <v>374</v>
      </c>
      <c r="J65" s="138" t="s">
        <v>469</v>
      </c>
    </row>
    <row r="66" ht="18.75" customHeight="1" spans="1:10">
      <c r="A66" s="137" t="s">
        <v>288</v>
      </c>
      <c r="B66" s="22" t="s">
        <v>444</v>
      </c>
      <c r="C66" s="22" t="s">
        <v>344</v>
      </c>
      <c r="D66" s="22" t="s">
        <v>345</v>
      </c>
      <c r="E66" s="138" t="s">
        <v>411</v>
      </c>
      <c r="F66" s="22" t="s">
        <v>333</v>
      </c>
      <c r="G66" s="138" t="s">
        <v>341</v>
      </c>
      <c r="H66" s="22" t="s">
        <v>342</v>
      </c>
      <c r="I66" s="22" t="s">
        <v>374</v>
      </c>
      <c r="J66" s="138" t="s">
        <v>412</v>
      </c>
    </row>
    <row r="67" ht="18.75" customHeight="1" spans="1:10">
      <c r="A67" s="137" t="s">
        <v>304</v>
      </c>
      <c r="B67" s="22" t="s">
        <v>470</v>
      </c>
      <c r="C67" s="22" t="s">
        <v>330</v>
      </c>
      <c r="D67" s="22" t="s">
        <v>331</v>
      </c>
      <c r="E67" s="138" t="s">
        <v>471</v>
      </c>
      <c r="F67" s="22" t="s">
        <v>350</v>
      </c>
      <c r="G67" s="138" t="s">
        <v>384</v>
      </c>
      <c r="H67" s="22" t="s">
        <v>342</v>
      </c>
      <c r="I67" s="22" t="s">
        <v>336</v>
      </c>
      <c r="J67" s="138" t="s">
        <v>472</v>
      </c>
    </row>
    <row r="68" ht="18.75" customHeight="1" spans="1:10">
      <c r="A68" s="137" t="s">
        <v>304</v>
      </c>
      <c r="B68" s="22" t="s">
        <v>470</v>
      </c>
      <c r="C68" s="22" t="s">
        <v>338</v>
      </c>
      <c r="D68" s="22" t="s">
        <v>439</v>
      </c>
      <c r="E68" s="138" t="s">
        <v>473</v>
      </c>
      <c r="F68" s="22" t="s">
        <v>350</v>
      </c>
      <c r="G68" s="138" t="s">
        <v>474</v>
      </c>
      <c r="H68" s="22"/>
      <c r="I68" s="22" t="s">
        <v>374</v>
      </c>
      <c r="J68" s="138" t="s">
        <v>475</v>
      </c>
    </row>
    <row r="69" ht="18.75" customHeight="1" spans="1:10">
      <c r="A69" s="137" t="s">
        <v>304</v>
      </c>
      <c r="B69" s="22" t="s">
        <v>470</v>
      </c>
      <c r="C69" s="22" t="s">
        <v>344</v>
      </c>
      <c r="D69" s="22" t="s">
        <v>345</v>
      </c>
      <c r="E69" s="138" t="s">
        <v>476</v>
      </c>
      <c r="F69" s="22" t="s">
        <v>333</v>
      </c>
      <c r="G69" s="138" t="s">
        <v>341</v>
      </c>
      <c r="H69" s="22" t="s">
        <v>342</v>
      </c>
      <c r="I69" s="22" t="s">
        <v>374</v>
      </c>
      <c r="J69" s="138" t="s">
        <v>477</v>
      </c>
    </row>
    <row r="70" ht="18.75" customHeight="1" spans="1:10">
      <c r="A70" s="137" t="s">
        <v>316</v>
      </c>
      <c r="B70" s="22" t="s">
        <v>478</v>
      </c>
      <c r="C70" s="22" t="s">
        <v>330</v>
      </c>
      <c r="D70" s="22" t="s">
        <v>331</v>
      </c>
      <c r="E70" s="138" t="s">
        <v>479</v>
      </c>
      <c r="F70" s="22" t="s">
        <v>333</v>
      </c>
      <c r="G70" s="138" t="s">
        <v>346</v>
      </c>
      <c r="H70" s="22" t="s">
        <v>342</v>
      </c>
      <c r="I70" s="22" t="s">
        <v>336</v>
      </c>
      <c r="J70" s="138" t="s">
        <v>480</v>
      </c>
    </row>
    <row r="71" ht="18.75" customHeight="1" spans="1:10">
      <c r="A71" s="137" t="s">
        <v>316</v>
      </c>
      <c r="B71" s="22" t="s">
        <v>478</v>
      </c>
      <c r="C71" s="22" t="s">
        <v>330</v>
      </c>
      <c r="D71" s="22" t="s">
        <v>331</v>
      </c>
      <c r="E71" s="138" t="s">
        <v>481</v>
      </c>
      <c r="F71" s="22" t="s">
        <v>333</v>
      </c>
      <c r="G71" s="138" t="s">
        <v>346</v>
      </c>
      <c r="H71" s="22" t="s">
        <v>342</v>
      </c>
      <c r="I71" s="22" t="s">
        <v>336</v>
      </c>
      <c r="J71" s="138" t="s">
        <v>482</v>
      </c>
    </row>
    <row r="72" ht="18.75" customHeight="1" spans="1:10">
      <c r="A72" s="137" t="s">
        <v>316</v>
      </c>
      <c r="B72" s="22" t="s">
        <v>478</v>
      </c>
      <c r="C72" s="22" t="s">
        <v>338</v>
      </c>
      <c r="D72" s="22" t="s">
        <v>339</v>
      </c>
      <c r="E72" s="138" t="s">
        <v>340</v>
      </c>
      <c r="F72" s="22" t="s">
        <v>333</v>
      </c>
      <c r="G72" s="138" t="s">
        <v>341</v>
      </c>
      <c r="H72" s="22" t="s">
        <v>342</v>
      </c>
      <c r="I72" s="22" t="s">
        <v>336</v>
      </c>
      <c r="J72" s="138" t="s">
        <v>483</v>
      </c>
    </row>
    <row r="73" ht="18.75" customHeight="1" spans="1:10">
      <c r="A73" s="137" t="s">
        <v>316</v>
      </c>
      <c r="B73" s="22" t="s">
        <v>478</v>
      </c>
      <c r="C73" s="22" t="s">
        <v>344</v>
      </c>
      <c r="D73" s="22" t="s">
        <v>345</v>
      </c>
      <c r="E73" s="138" t="s">
        <v>484</v>
      </c>
      <c r="F73" s="22" t="s">
        <v>333</v>
      </c>
      <c r="G73" s="138" t="s">
        <v>346</v>
      </c>
      <c r="H73" s="22" t="s">
        <v>342</v>
      </c>
      <c r="I73" s="22" t="s">
        <v>336</v>
      </c>
      <c r="J73" s="138" t="s">
        <v>485</v>
      </c>
    </row>
    <row r="74" ht="18.75" customHeight="1" spans="1:10">
      <c r="A74" s="137" t="s">
        <v>286</v>
      </c>
      <c r="B74" s="22" t="s">
        <v>444</v>
      </c>
      <c r="C74" s="22" t="s">
        <v>330</v>
      </c>
      <c r="D74" s="22" t="s">
        <v>331</v>
      </c>
      <c r="E74" s="138" t="s">
        <v>445</v>
      </c>
      <c r="F74" s="22" t="s">
        <v>333</v>
      </c>
      <c r="G74" s="138" t="s">
        <v>384</v>
      </c>
      <c r="H74" s="22" t="s">
        <v>342</v>
      </c>
      <c r="I74" s="22" t="s">
        <v>336</v>
      </c>
      <c r="J74" s="138" t="s">
        <v>446</v>
      </c>
    </row>
    <row r="75" ht="18.75" customHeight="1" spans="1:10">
      <c r="A75" s="137" t="s">
        <v>286</v>
      </c>
      <c r="B75" s="22" t="s">
        <v>444</v>
      </c>
      <c r="C75" s="22" t="s">
        <v>338</v>
      </c>
      <c r="D75" s="22" t="s">
        <v>339</v>
      </c>
      <c r="E75" s="138" t="s">
        <v>468</v>
      </c>
      <c r="F75" s="22" t="s">
        <v>350</v>
      </c>
      <c r="G75" s="138" t="s">
        <v>448</v>
      </c>
      <c r="H75" s="22"/>
      <c r="I75" s="22" t="s">
        <v>374</v>
      </c>
      <c r="J75" s="138" t="s">
        <v>469</v>
      </c>
    </row>
    <row r="76" ht="18.75" customHeight="1" spans="1:10">
      <c r="A76" s="137" t="s">
        <v>286</v>
      </c>
      <c r="B76" s="22" t="s">
        <v>444</v>
      </c>
      <c r="C76" s="22" t="s">
        <v>344</v>
      </c>
      <c r="D76" s="22" t="s">
        <v>345</v>
      </c>
      <c r="E76" s="138" t="s">
        <v>484</v>
      </c>
      <c r="F76" s="22" t="s">
        <v>333</v>
      </c>
      <c r="G76" s="138" t="s">
        <v>341</v>
      </c>
      <c r="H76" s="22" t="s">
        <v>342</v>
      </c>
      <c r="I76" s="22" t="s">
        <v>374</v>
      </c>
      <c r="J76" s="138" t="s">
        <v>485</v>
      </c>
    </row>
    <row r="77" ht="18.75" customHeight="1" spans="1:10">
      <c r="A77" s="137" t="s">
        <v>294</v>
      </c>
      <c r="B77" s="22" t="s">
        <v>486</v>
      </c>
      <c r="C77" s="22" t="s">
        <v>330</v>
      </c>
      <c r="D77" s="22" t="s">
        <v>331</v>
      </c>
      <c r="E77" s="138" t="s">
        <v>487</v>
      </c>
      <c r="F77" s="22" t="s">
        <v>333</v>
      </c>
      <c r="G77" s="138" t="s">
        <v>356</v>
      </c>
      <c r="H77" s="22" t="s">
        <v>352</v>
      </c>
      <c r="I77" s="22" t="s">
        <v>336</v>
      </c>
      <c r="J77" s="138" t="s">
        <v>488</v>
      </c>
    </row>
    <row r="78" ht="18.75" customHeight="1" spans="1:10">
      <c r="A78" s="137" t="s">
        <v>294</v>
      </c>
      <c r="B78" s="22" t="s">
        <v>486</v>
      </c>
      <c r="C78" s="22" t="s">
        <v>330</v>
      </c>
      <c r="D78" s="22" t="s">
        <v>354</v>
      </c>
      <c r="E78" s="138" t="s">
        <v>489</v>
      </c>
      <c r="F78" s="22" t="s">
        <v>333</v>
      </c>
      <c r="G78" s="138" t="s">
        <v>384</v>
      </c>
      <c r="H78" s="22" t="s">
        <v>342</v>
      </c>
      <c r="I78" s="22" t="s">
        <v>336</v>
      </c>
      <c r="J78" s="138" t="s">
        <v>490</v>
      </c>
    </row>
    <row r="79" ht="18.75" customHeight="1" spans="1:10">
      <c r="A79" s="137" t="s">
        <v>294</v>
      </c>
      <c r="B79" s="22" t="s">
        <v>486</v>
      </c>
      <c r="C79" s="22" t="s">
        <v>338</v>
      </c>
      <c r="D79" s="22" t="s">
        <v>339</v>
      </c>
      <c r="E79" s="138" t="s">
        <v>491</v>
      </c>
      <c r="F79" s="22" t="s">
        <v>350</v>
      </c>
      <c r="G79" s="138" t="s">
        <v>356</v>
      </c>
      <c r="H79" s="22" t="s">
        <v>342</v>
      </c>
      <c r="I79" s="22" t="s">
        <v>374</v>
      </c>
      <c r="J79" s="138" t="s">
        <v>492</v>
      </c>
    </row>
    <row r="80" ht="18.75" customHeight="1" spans="1:10">
      <c r="A80" s="137" t="s">
        <v>294</v>
      </c>
      <c r="B80" s="22" t="s">
        <v>486</v>
      </c>
      <c r="C80" s="22" t="s">
        <v>344</v>
      </c>
      <c r="D80" s="22" t="s">
        <v>345</v>
      </c>
      <c r="E80" s="138" t="s">
        <v>493</v>
      </c>
      <c r="F80" s="22" t="s">
        <v>494</v>
      </c>
      <c r="G80" s="138" t="s">
        <v>88</v>
      </c>
      <c r="H80" s="22" t="s">
        <v>352</v>
      </c>
      <c r="I80" s="22" t="s">
        <v>374</v>
      </c>
      <c r="J80" s="138" t="s">
        <v>495</v>
      </c>
    </row>
    <row r="81" ht="18.75" customHeight="1" spans="1:10">
      <c r="A81" s="137" t="s">
        <v>300</v>
      </c>
      <c r="B81" s="22" t="s">
        <v>496</v>
      </c>
      <c r="C81" s="22" t="s">
        <v>330</v>
      </c>
      <c r="D81" s="22" t="s">
        <v>354</v>
      </c>
      <c r="E81" s="138" t="s">
        <v>497</v>
      </c>
      <c r="F81" s="22" t="s">
        <v>333</v>
      </c>
      <c r="G81" s="138" t="s">
        <v>373</v>
      </c>
      <c r="H81" s="22" t="s">
        <v>342</v>
      </c>
      <c r="I81" s="22" t="s">
        <v>336</v>
      </c>
      <c r="J81" s="138" t="s">
        <v>498</v>
      </c>
    </row>
    <row r="82" ht="18.75" customHeight="1" spans="1:10">
      <c r="A82" s="137" t="s">
        <v>300</v>
      </c>
      <c r="B82" s="22" t="s">
        <v>496</v>
      </c>
      <c r="C82" s="22" t="s">
        <v>338</v>
      </c>
      <c r="D82" s="22" t="s">
        <v>339</v>
      </c>
      <c r="E82" s="138" t="s">
        <v>499</v>
      </c>
      <c r="F82" s="22" t="s">
        <v>350</v>
      </c>
      <c r="G82" s="138" t="s">
        <v>356</v>
      </c>
      <c r="H82" s="22" t="s">
        <v>342</v>
      </c>
      <c r="I82" s="22" t="s">
        <v>374</v>
      </c>
      <c r="J82" s="138" t="s">
        <v>500</v>
      </c>
    </row>
    <row r="83" ht="18.75" customHeight="1" spans="1:10">
      <c r="A83" s="137" t="s">
        <v>300</v>
      </c>
      <c r="B83" s="22" t="s">
        <v>496</v>
      </c>
      <c r="C83" s="22" t="s">
        <v>344</v>
      </c>
      <c r="D83" s="22" t="s">
        <v>345</v>
      </c>
      <c r="E83" s="138" t="s">
        <v>345</v>
      </c>
      <c r="F83" s="22" t="s">
        <v>333</v>
      </c>
      <c r="G83" s="138" t="s">
        <v>341</v>
      </c>
      <c r="H83" s="22" t="s">
        <v>342</v>
      </c>
      <c r="I83" s="22" t="s">
        <v>336</v>
      </c>
      <c r="J83" s="138" t="s">
        <v>391</v>
      </c>
    </row>
    <row r="84" ht="18.75" customHeight="1" spans="1:10">
      <c r="A84" s="137" t="s">
        <v>307</v>
      </c>
      <c r="B84" s="22" t="s">
        <v>501</v>
      </c>
      <c r="C84" s="22" t="s">
        <v>330</v>
      </c>
      <c r="D84" s="22" t="s">
        <v>331</v>
      </c>
      <c r="E84" s="138" t="s">
        <v>487</v>
      </c>
      <c r="F84" s="22" t="s">
        <v>333</v>
      </c>
      <c r="G84" s="138" t="s">
        <v>356</v>
      </c>
      <c r="H84" s="22" t="s">
        <v>352</v>
      </c>
      <c r="I84" s="22" t="s">
        <v>336</v>
      </c>
      <c r="J84" s="138" t="s">
        <v>502</v>
      </c>
    </row>
    <row r="85" ht="18.75" customHeight="1" spans="1:10">
      <c r="A85" s="137" t="s">
        <v>307</v>
      </c>
      <c r="B85" s="22" t="s">
        <v>501</v>
      </c>
      <c r="C85" s="22" t="s">
        <v>330</v>
      </c>
      <c r="D85" s="22" t="s">
        <v>354</v>
      </c>
      <c r="E85" s="138" t="s">
        <v>489</v>
      </c>
      <c r="F85" s="22" t="s">
        <v>333</v>
      </c>
      <c r="G85" s="138" t="s">
        <v>384</v>
      </c>
      <c r="H85" s="22" t="s">
        <v>342</v>
      </c>
      <c r="I85" s="22" t="s">
        <v>336</v>
      </c>
      <c r="J85" s="138" t="s">
        <v>503</v>
      </c>
    </row>
    <row r="86" ht="18.75" customHeight="1" spans="1:10">
      <c r="A86" s="137" t="s">
        <v>307</v>
      </c>
      <c r="B86" s="22" t="s">
        <v>501</v>
      </c>
      <c r="C86" s="22" t="s">
        <v>338</v>
      </c>
      <c r="D86" s="22" t="s">
        <v>339</v>
      </c>
      <c r="E86" s="138" t="s">
        <v>491</v>
      </c>
      <c r="F86" s="22" t="s">
        <v>333</v>
      </c>
      <c r="G86" s="138" t="s">
        <v>356</v>
      </c>
      <c r="H86" s="22" t="s">
        <v>342</v>
      </c>
      <c r="I86" s="22" t="s">
        <v>336</v>
      </c>
      <c r="J86" s="138" t="s">
        <v>504</v>
      </c>
    </row>
    <row r="87" ht="42" customHeight="1" spans="1:10">
      <c r="A87" s="137" t="s">
        <v>307</v>
      </c>
      <c r="B87" s="22" t="s">
        <v>501</v>
      </c>
      <c r="C87" s="22" t="s">
        <v>344</v>
      </c>
      <c r="D87" s="22" t="s">
        <v>345</v>
      </c>
      <c r="E87" s="138" t="s">
        <v>493</v>
      </c>
      <c r="F87" s="22" t="s">
        <v>494</v>
      </c>
      <c r="G87" s="138" t="s">
        <v>88</v>
      </c>
      <c r="H87" s="22" t="s">
        <v>352</v>
      </c>
      <c r="I87" s="22" t="s">
        <v>336</v>
      </c>
      <c r="J87" s="138" t="s">
        <v>505</v>
      </c>
    </row>
  </sheetData>
  <mergeCells count="44">
    <mergeCell ref="A3:J3"/>
    <mergeCell ref="A4:H4"/>
    <mergeCell ref="A7:A9"/>
    <mergeCell ref="A10:A14"/>
    <mergeCell ref="A15:A17"/>
    <mergeCell ref="A18:A24"/>
    <mergeCell ref="A25:A27"/>
    <mergeCell ref="A28:A30"/>
    <mergeCell ref="A31:A33"/>
    <mergeCell ref="A34:A40"/>
    <mergeCell ref="A41:A43"/>
    <mergeCell ref="A44:A48"/>
    <mergeCell ref="A49:A51"/>
    <mergeCell ref="A52:A54"/>
    <mergeCell ref="A55:A60"/>
    <mergeCell ref="A61:A63"/>
    <mergeCell ref="A64:A66"/>
    <mergeCell ref="A67:A69"/>
    <mergeCell ref="A70:A73"/>
    <mergeCell ref="A74:A76"/>
    <mergeCell ref="A77:A80"/>
    <mergeCell ref="A81:A83"/>
    <mergeCell ref="A84:A87"/>
    <mergeCell ref="B7:B9"/>
    <mergeCell ref="B10:B14"/>
    <mergeCell ref="B15:B17"/>
    <mergeCell ref="B18:B24"/>
    <mergeCell ref="B25:B27"/>
    <mergeCell ref="B28:B30"/>
    <mergeCell ref="B31:B33"/>
    <mergeCell ref="B34:B40"/>
    <mergeCell ref="B41:B43"/>
    <mergeCell ref="B44:B48"/>
    <mergeCell ref="B49:B51"/>
    <mergeCell ref="B52:B54"/>
    <mergeCell ref="B55:B60"/>
    <mergeCell ref="B61:B63"/>
    <mergeCell ref="B64:B66"/>
    <mergeCell ref="B67:B69"/>
    <mergeCell ref="B70:B73"/>
    <mergeCell ref="B74:B76"/>
    <mergeCell ref="B77:B80"/>
    <mergeCell ref="B81:B83"/>
    <mergeCell ref="B84:B87"/>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37"/>
  <sheetViews>
    <sheetView showZeros="0" workbookViewId="0">
      <pane ySplit="1" topLeftCell="A2" activePane="bottomLeft" state="frozen"/>
      <selection/>
      <selection pane="bottomLeft" activeCell="C14" sqref="C14"/>
    </sheetView>
  </sheetViews>
  <sheetFormatPr defaultColWidth="9.13888888888889" defaultRowHeight="14.25" customHeight="1" outlineLevelCol="5"/>
  <cols>
    <col min="1" max="1" width="32.1388888888889" customWidth="1"/>
    <col min="2" max="2" width="20.712962962963" customWidth="1"/>
    <col min="3" max="3" width="32.1388888888889" customWidth="1"/>
    <col min="4" max="4" width="27.712962962963" customWidth="1"/>
    <col min="5" max="6" width="36.7037037037037" customWidth="1"/>
  </cols>
  <sheetData>
    <row r="1" customHeight="1" spans="1:6">
      <c r="A1" s="2"/>
      <c r="B1" s="2"/>
      <c r="C1" s="2"/>
      <c r="D1" s="2"/>
      <c r="E1" s="2"/>
      <c r="F1" s="2"/>
    </row>
    <row r="2" ht="12" customHeight="1" spans="1:6">
      <c r="A2" s="122">
        <v>1</v>
      </c>
      <c r="B2" s="123">
        <v>0</v>
      </c>
      <c r="C2" s="122">
        <v>1</v>
      </c>
      <c r="D2" s="124"/>
      <c r="E2" s="124"/>
      <c r="F2" s="121" t="s">
        <v>506</v>
      </c>
    </row>
    <row r="3" ht="42" customHeight="1" spans="1:6">
      <c r="A3" s="125" t="str">
        <f>"2025"&amp;"年部门政府性基金预算支出预算表"</f>
        <v>2025年部门政府性基金预算支出预算表</v>
      </c>
      <c r="B3" s="125" t="s">
        <v>507</v>
      </c>
      <c r="C3" s="126"/>
      <c r="D3" s="127"/>
      <c r="E3" s="127"/>
      <c r="F3" s="127"/>
    </row>
    <row r="4" ht="13.5" customHeight="1" spans="1:6">
      <c r="A4" s="6" t="s">
        <v>1</v>
      </c>
      <c r="B4" s="6"/>
      <c r="C4" s="122"/>
      <c r="D4" s="124"/>
      <c r="E4" s="124"/>
      <c r="F4" s="121" t="s">
        <v>2</v>
      </c>
    </row>
    <row r="5" ht="19.5" customHeight="1" spans="1:6">
      <c r="A5" s="128" t="s">
        <v>197</v>
      </c>
      <c r="B5" s="129" t="s">
        <v>73</v>
      </c>
      <c r="C5" s="128" t="s">
        <v>74</v>
      </c>
      <c r="D5" s="12" t="s">
        <v>508</v>
      </c>
      <c r="E5" s="13"/>
      <c r="F5" s="14"/>
    </row>
    <row r="6" ht="18.75" customHeight="1" spans="1:6">
      <c r="A6" s="130"/>
      <c r="B6" s="131"/>
      <c r="C6" s="130"/>
      <c r="D6" s="17" t="s">
        <v>56</v>
      </c>
      <c r="E6" s="12" t="s">
        <v>76</v>
      </c>
      <c r="F6" s="17" t="s">
        <v>77</v>
      </c>
    </row>
    <row r="7" ht="18.75" customHeight="1" spans="1:6">
      <c r="A7" s="71">
        <v>1</v>
      </c>
      <c r="B7" s="132" t="s">
        <v>84</v>
      </c>
      <c r="C7" s="71">
        <v>3</v>
      </c>
      <c r="D7" s="133">
        <v>4</v>
      </c>
      <c r="E7" s="133">
        <v>5</v>
      </c>
      <c r="F7" s="133">
        <v>6</v>
      </c>
    </row>
    <row r="8" ht="21" customHeight="1" spans="1:6">
      <c r="A8" s="33"/>
      <c r="B8" s="33"/>
      <c r="C8" s="33"/>
      <c r="D8" s="83"/>
      <c r="E8" s="83"/>
      <c r="F8" s="83"/>
    </row>
    <row r="9" ht="21" customHeight="1" spans="1:6">
      <c r="A9" s="33"/>
      <c r="B9" s="33"/>
      <c r="C9" s="33"/>
      <c r="D9" s="83"/>
      <c r="E9" s="83"/>
      <c r="F9" s="83"/>
    </row>
    <row r="10" ht="18.75" customHeight="1" spans="1:6">
      <c r="A10" s="134" t="s">
        <v>187</v>
      </c>
      <c r="B10" s="134" t="s">
        <v>187</v>
      </c>
      <c r="C10" s="135" t="s">
        <v>187</v>
      </c>
      <c r="D10" s="83"/>
      <c r="E10" s="83"/>
      <c r="F10" s="83"/>
    </row>
    <row r="11" customHeight="1" spans="1:1">
      <c r="A11" t="s">
        <v>509</v>
      </c>
    </row>
    <row r="14" customHeight="1" spans="4:4">
      <c r="D14" s="1"/>
    </row>
    <row r="15" customHeight="1" spans="4:4">
      <c r="D15" s="1"/>
    </row>
    <row r="25" customHeight="1" spans="4:4">
      <c r="D25" s="1"/>
    </row>
    <row r="33" customHeight="1" spans="4:4">
      <c r="D33" s="1"/>
    </row>
    <row r="37" customHeight="1" spans="4:4">
      <c r="D37" s="1"/>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37"/>
  <sheetViews>
    <sheetView showZeros="0" workbookViewId="0">
      <pane ySplit="1" topLeftCell="A2" activePane="bottomLeft" state="frozen"/>
      <selection/>
      <selection pane="bottomLeft" activeCell="A11" sqref="A11:S11"/>
    </sheetView>
  </sheetViews>
  <sheetFormatPr defaultColWidth="9.13888888888889" defaultRowHeight="14.25" customHeight="1"/>
  <cols>
    <col min="1" max="2" width="32.5740740740741" customWidth="1"/>
    <col min="3" max="3" width="41.1388888888889" customWidth="1"/>
    <col min="4" max="4" width="21.712962962963" customWidth="1"/>
    <col min="5" max="5" width="35.287037037037" customWidth="1"/>
    <col min="6" max="6" width="7.71296296296296" customWidth="1"/>
    <col min="7" max="7" width="11.1388888888889" customWidth="1"/>
    <col min="8" max="8" width="13.287037037037" customWidth="1"/>
    <col min="9" max="18" width="20" customWidth="1"/>
    <col min="19" max="19" width="19.8518518518519" customWidth="1"/>
  </cols>
  <sheetData>
    <row r="1" customHeight="1" spans="1:19">
      <c r="A1" s="2"/>
      <c r="B1" s="2"/>
      <c r="C1" s="2"/>
      <c r="D1" s="2"/>
      <c r="E1" s="2"/>
      <c r="F1" s="2"/>
      <c r="G1" s="2"/>
      <c r="H1" s="2"/>
      <c r="I1" s="2"/>
      <c r="J1" s="2"/>
      <c r="K1" s="2"/>
      <c r="L1" s="2"/>
      <c r="M1" s="2"/>
      <c r="N1" s="2"/>
      <c r="O1" s="2"/>
      <c r="P1" s="2"/>
      <c r="Q1" s="2"/>
      <c r="R1" s="2"/>
      <c r="S1" s="2"/>
    </row>
    <row r="2" ht="15.75" customHeight="1" spans="2:19">
      <c r="B2" s="87"/>
      <c r="C2" s="87"/>
      <c r="R2" s="4"/>
      <c r="S2" s="4" t="s">
        <v>510</v>
      </c>
    </row>
    <row r="3" ht="41.25" customHeight="1" spans="1:19">
      <c r="A3" s="76" t="str">
        <f>"2025"&amp;"年部门政府采购预算表"</f>
        <v>2025年部门政府采购预算表</v>
      </c>
      <c r="B3" s="69"/>
      <c r="C3" s="69"/>
      <c r="D3" s="5"/>
      <c r="E3" s="5"/>
      <c r="F3" s="5"/>
      <c r="G3" s="5"/>
      <c r="H3" s="5"/>
      <c r="I3" s="5"/>
      <c r="J3" s="5"/>
      <c r="K3" s="5"/>
      <c r="L3" s="5"/>
      <c r="M3" s="69"/>
      <c r="N3" s="5"/>
      <c r="O3" s="5"/>
      <c r="P3" s="69"/>
      <c r="Q3" s="5"/>
      <c r="R3" s="69"/>
      <c r="S3" s="69"/>
    </row>
    <row r="4" ht="18.75" customHeight="1" spans="1:19">
      <c r="A4" s="114" t="s">
        <v>1</v>
      </c>
      <c r="B4" s="89"/>
      <c r="C4" s="89"/>
      <c r="D4" s="8"/>
      <c r="E4" s="8"/>
      <c r="F4" s="8"/>
      <c r="G4" s="8"/>
      <c r="H4" s="8"/>
      <c r="I4" s="8"/>
      <c r="J4" s="8"/>
      <c r="K4" s="8"/>
      <c r="L4" s="8"/>
      <c r="R4" s="9"/>
      <c r="S4" s="121" t="s">
        <v>2</v>
      </c>
    </row>
    <row r="5" ht="15.75" customHeight="1" spans="1:19">
      <c r="A5" s="11" t="s">
        <v>196</v>
      </c>
      <c r="B5" s="90" t="s">
        <v>197</v>
      </c>
      <c r="C5" s="90" t="s">
        <v>511</v>
      </c>
      <c r="D5" s="91" t="s">
        <v>512</v>
      </c>
      <c r="E5" s="91" t="s">
        <v>513</v>
      </c>
      <c r="F5" s="91" t="s">
        <v>514</v>
      </c>
      <c r="G5" s="91" t="s">
        <v>515</v>
      </c>
      <c r="H5" s="91" t="s">
        <v>516</v>
      </c>
      <c r="I5" s="104" t="s">
        <v>204</v>
      </c>
      <c r="J5" s="104"/>
      <c r="K5" s="104"/>
      <c r="L5" s="104"/>
      <c r="M5" s="105"/>
      <c r="N5" s="104"/>
      <c r="O5" s="104"/>
      <c r="P5" s="84"/>
      <c r="Q5" s="104"/>
      <c r="R5" s="105"/>
      <c r="S5" s="85"/>
    </row>
    <row r="6" ht="17.25" customHeight="1" spans="1:19">
      <c r="A6" s="16"/>
      <c r="B6" s="92"/>
      <c r="C6" s="92"/>
      <c r="D6" s="93"/>
      <c r="E6" s="93"/>
      <c r="F6" s="93"/>
      <c r="G6" s="93"/>
      <c r="H6" s="93"/>
      <c r="I6" s="93" t="s">
        <v>56</v>
      </c>
      <c r="J6" s="93" t="s">
        <v>59</v>
      </c>
      <c r="K6" s="93" t="s">
        <v>517</v>
      </c>
      <c r="L6" s="93" t="s">
        <v>518</v>
      </c>
      <c r="M6" s="106" t="s">
        <v>519</v>
      </c>
      <c r="N6" s="107" t="s">
        <v>520</v>
      </c>
      <c r="O6" s="107"/>
      <c r="P6" s="112"/>
      <c r="Q6" s="107"/>
      <c r="R6" s="113"/>
      <c r="S6" s="94"/>
    </row>
    <row r="7" ht="54" customHeight="1" spans="1:19">
      <c r="A7" s="19"/>
      <c r="B7" s="94"/>
      <c r="C7" s="94"/>
      <c r="D7" s="95"/>
      <c r="E7" s="95"/>
      <c r="F7" s="95"/>
      <c r="G7" s="95"/>
      <c r="H7" s="95"/>
      <c r="I7" s="95"/>
      <c r="J7" s="95" t="s">
        <v>58</v>
      </c>
      <c r="K7" s="95"/>
      <c r="L7" s="95"/>
      <c r="M7" s="108"/>
      <c r="N7" s="95" t="s">
        <v>58</v>
      </c>
      <c r="O7" s="95" t="s">
        <v>65</v>
      </c>
      <c r="P7" s="94" t="s">
        <v>66</v>
      </c>
      <c r="Q7" s="95" t="s">
        <v>67</v>
      </c>
      <c r="R7" s="108" t="s">
        <v>68</v>
      </c>
      <c r="S7" s="94" t="s">
        <v>69</v>
      </c>
    </row>
    <row r="8" ht="18" customHeight="1" spans="1:19">
      <c r="A8" s="115">
        <v>1</v>
      </c>
      <c r="B8" s="115" t="s">
        <v>84</v>
      </c>
      <c r="C8" s="116">
        <v>3</v>
      </c>
      <c r="D8" s="116">
        <v>4</v>
      </c>
      <c r="E8" s="115">
        <v>5</v>
      </c>
      <c r="F8" s="115">
        <v>6</v>
      </c>
      <c r="G8" s="115">
        <v>7</v>
      </c>
      <c r="H8" s="115">
        <v>8</v>
      </c>
      <c r="I8" s="115">
        <v>9</v>
      </c>
      <c r="J8" s="115">
        <v>10</v>
      </c>
      <c r="K8" s="115">
        <v>11</v>
      </c>
      <c r="L8" s="115">
        <v>12</v>
      </c>
      <c r="M8" s="115">
        <v>13</v>
      </c>
      <c r="N8" s="115">
        <v>14</v>
      </c>
      <c r="O8" s="115">
        <v>15</v>
      </c>
      <c r="P8" s="115">
        <v>16</v>
      </c>
      <c r="Q8" s="115">
        <v>17</v>
      </c>
      <c r="R8" s="115">
        <v>18</v>
      </c>
      <c r="S8" s="115">
        <v>19</v>
      </c>
    </row>
    <row r="9" ht="21" customHeight="1" spans="1:19">
      <c r="A9" s="96"/>
      <c r="B9" s="97"/>
      <c r="C9" s="97"/>
      <c r="D9" s="98"/>
      <c r="E9" s="98"/>
      <c r="F9" s="98"/>
      <c r="G9" s="117"/>
      <c r="H9" s="83"/>
      <c r="I9" s="83"/>
      <c r="J9" s="83"/>
      <c r="K9" s="83"/>
      <c r="L9" s="83"/>
      <c r="M9" s="83"/>
      <c r="N9" s="83"/>
      <c r="O9" s="83"/>
      <c r="P9" s="83"/>
      <c r="Q9" s="83"/>
      <c r="R9" s="83"/>
      <c r="S9" s="83"/>
    </row>
    <row r="10" ht="21" customHeight="1" spans="1:19">
      <c r="A10" s="99" t="s">
        <v>187</v>
      </c>
      <c r="B10" s="100"/>
      <c r="C10" s="100"/>
      <c r="D10" s="101"/>
      <c r="E10" s="101"/>
      <c r="F10" s="101"/>
      <c r="G10" s="118"/>
      <c r="H10" s="83"/>
      <c r="I10" s="83"/>
      <c r="J10" s="83"/>
      <c r="K10" s="83"/>
      <c r="L10" s="83"/>
      <c r="M10" s="83"/>
      <c r="N10" s="83"/>
      <c r="O10" s="83"/>
      <c r="P10" s="83"/>
      <c r="Q10" s="83"/>
      <c r="R10" s="83"/>
      <c r="S10" s="83"/>
    </row>
    <row r="11" ht="21" customHeight="1" spans="1:19">
      <c r="A11" s="114" t="s">
        <v>521</v>
      </c>
      <c r="B11" s="6"/>
      <c r="C11" s="6"/>
      <c r="D11" s="114"/>
      <c r="E11" s="114"/>
      <c r="F11" s="114"/>
      <c r="G11" s="119"/>
      <c r="H11" s="120"/>
      <c r="I11" s="120"/>
      <c r="J11" s="120"/>
      <c r="K11" s="120"/>
      <c r="L11" s="120"/>
      <c r="M11" s="120"/>
      <c r="N11" s="120"/>
      <c r="O11" s="120"/>
      <c r="P11" s="120"/>
      <c r="Q11" s="120"/>
      <c r="R11" s="120"/>
      <c r="S11" s="120"/>
    </row>
    <row r="14" customHeight="1" spans="4:4">
      <c r="D14" s="1"/>
    </row>
    <row r="15" customHeight="1" spans="4:4">
      <c r="D15" s="1"/>
    </row>
    <row r="25" customHeight="1" spans="4:4">
      <c r="D25" s="1"/>
    </row>
    <row r="33" customHeight="1" spans="4:4">
      <c r="D33" s="1"/>
    </row>
    <row r="37" customHeight="1" spans="4:4">
      <c r="D37" s="1"/>
    </row>
  </sheetData>
  <mergeCells count="19">
    <mergeCell ref="A3:S3"/>
    <mergeCell ref="A4:H4"/>
    <mergeCell ref="I5:S5"/>
    <mergeCell ref="N6:S6"/>
    <mergeCell ref="A10:G10"/>
    <mergeCell ref="A11:S11"/>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37"/>
  <sheetViews>
    <sheetView showZeros="0" workbookViewId="0">
      <pane ySplit="1" topLeftCell="A2" activePane="bottomLeft" state="frozen"/>
      <selection/>
      <selection pane="bottomLeft" activeCell="B12" sqref="B12"/>
    </sheetView>
  </sheetViews>
  <sheetFormatPr defaultColWidth="9.13888888888889" defaultRowHeight="14.25" customHeight="1"/>
  <cols>
    <col min="1" max="5" width="39.1388888888889" customWidth="1"/>
    <col min="6" max="6" width="27.5740740740741" customWidth="1"/>
    <col min="7" max="7" width="28.5740740740741" customWidth="1"/>
    <col min="8" max="8" width="28.1388888888889" customWidth="1"/>
    <col min="9" max="9" width="39.1388888888889" customWidth="1"/>
    <col min="10" max="18" width="20.4259259259259" customWidth="1"/>
    <col min="19" max="20" width="20.287037037037" customWidth="1"/>
  </cols>
  <sheetData>
    <row r="1" customHeight="1" spans="1:20">
      <c r="A1" s="2"/>
      <c r="B1" s="2"/>
      <c r="C1" s="2"/>
      <c r="D1" s="2"/>
      <c r="E1" s="2"/>
      <c r="F1" s="2"/>
      <c r="G1" s="2"/>
      <c r="H1" s="2"/>
      <c r="I1" s="2"/>
      <c r="J1" s="2"/>
      <c r="K1" s="2"/>
      <c r="L1" s="2"/>
      <c r="M1" s="2"/>
      <c r="N1" s="2"/>
      <c r="O1" s="2"/>
      <c r="P1" s="2"/>
      <c r="Q1" s="2"/>
      <c r="R1" s="2"/>
      <c r="S1" s="2"/>
      <c r="T1" s="2"/>
    </row>
    <row r="2" ht="16.5" customHeight="1" spans="1:20">
      <c r="A2" s="80"/>
      <c r="B2" s="87"/>
      <c r="C2" s="87"/>
      <c r="D2" s="87"/>
      <c r="E2" s="87"/>
      <c r="F2" s="87"/>
      <c r="G2" s="87"/>
      <c r="H2" s="80"/>
      <c r="I2" s="80"/>
      <c r="J2" s="80"/>
      <c r="K2" s="80"/>
      <c r="L2" s="80"/>
      <c r="M2" s="80"/>
      <c r="N2" s="102"/>
      <c r="O2" s="80"/>
      <c r="P2" s="80"/>
      <c r="Q2" s="87"/>
      <c r="R2" s="80"/>
      <c r="S2" s="110"/>
      <c r="T2" s="110" t="s">
        <v>522</v>
      </c>
    </row>
    <row r="3" ht="41.25" customHeight="1" spans="1:20">
      <c r="A3" s="76" t="str">
        <f>"2025"&amp;"年部门政府购买服务预算表"</f>
        <v>2025年部门政府购买服务预算表</v>
      </c>
      <c r="B3" s="69"/>
      <c r="C3" s="69"/>
      <c r="D3" s="69"/>
      <c r="E3" s="69"/>
      <c r="F3" s="69"/>
      <c r="G3" s="69"/>
      <c r="H3" s="88"/>
      <c r="I3" s="88"/>
      <c r="J3" s="88"/>
      <c r="K3" s="88"/>
      <c r="L3" s="88"/>
      <c r="M3" s="88"/>
      <c r="N3" s="103"/>
      <c r="O3" s="88"/>
      <c r="P3" s="88"/>
      <c r="Q3" s="69"/>
      <c r="R3" s="88"/>
      <c r="S3" s="103"/>
      <c r="T3" s="69"/>
    </row>
    <row r="4" ht="22.5" customHeight="1" spans="1:20">
      <c r="A4" s="77" t="s">
        <v>1</v>
      </c>
      <c r="B4" s="89"/>
      <c r="C4" s="89"/>
      <c r="D4" s="89"/>
      <c r="E4" s="89"/>
      <c r="F4" s="89"/>
      <c r="G4" s="89"/>
      <c r="H4" s="78"/>
      <c r="I4" s="78"/>
      <c r="J4" s="78"/>
      <c r="K4" s="78"/>
      <c r="L4" s="78"/>
      <c r="M4" s="78"/>
      <c r="N4" s="102"/>
      <c r="O4" s="80"/>
      <c r="P4" s="80"/>
      <c r="Q4" s="87"/>
      <c r="R4" s="80"/>
      <c r="S4" s="111"/>
      <c r="T4" s="110" t="s">
        <v>2</v>
      </c>
    </row>
    <row r="5" ht="24" customHeight="1" spans="1:20">
      <c r="A5" s="11" t="s">
        <v>196</v>
      </c>
      <c r="B5" s="90" t="s">
        <v>197</v>
      </c>
      <c r="C5" s="90" t="s">
        <v>511</v>
      </c>
      <c r="D5" s="90" t="s">
        <v>523</v>
      </c>
      <c r="E5" s="90" t="s">
        <v>524</v>
      </c>
      <c r="F5" s="90" t="s">
        <v>525</v>
      </c>
      <c r="G5" s="90" t="s">
        <v>526</v>
      </c>
      <c r="H5" s="91" t="s">
        <v>527</v>
      </c>
      <c r="I5" s="91" t="s">
        <v>528</v>
      </c>
      <c r="J5" s="104" t="s">
        <v>204</v>
      </c>
      <c r="K5" s="104"/>
      <c r="L5" s="104"/>
      <c r="M5" s="104"/>
      <c r="N5" s="105"/>
      <c r="O5" s="104"/>
      <c r="P5" s="104"/>
      <c r="Q5" s="84"/>
      <c r="R5" s="104"/>
      <c r="S5" s="105"/>
      <c r="T5" s="85"/>
    </row>
    <row r="6" ht="24" customHeight="1" spans="1:20">
      <c r="A6" s="16"/>
      <c r="B6" s="92"/>
      <c r="C6" s="92"/>
      <c r="D6" s="92"/>
      <c r="E6" s="92"/>
      <c r="F6" s="92"/>
      <c r="G6" s="92"/>
      <c r="H6" s="93"/>
      <c r="I6" s="93"/>
      <c r="J6" s="93" t="s">
        <v>56</v>
      </c>
      <c r="K6" s="93" t="s">
        <v>59</v>
      </c>
      <c r="L6" s="93" t="s">
        <v>517</v>
      </c>
      <c r="M6" s="93" t="s">
        <v>518</v>
      </c>
      <c r="N6" s="106" t="s">
        <v>519</v>
      </c>
      <c r="O6" s="107" t="s">
        <v>520</v>
      </c>
      <c r="P6" s="107"/>
      <c r="Q6" s="112"/>
      <c r="R6" s="107"/>
      <c r="S6" s="113"/>
      <c r="T6" s="94"/>
    </row>
    <row r="7" ht="54" customHeight="1" spans="1:20">
      <c r="A7" s="19"/>
      <c r="B7" s="94"/>
      <c r="C7" s="94"/>
      <c r="D7" s="94"/>
      <c r="E7" s="94"/>
      <c r="F7" s="94"/>
      <c r="G7" s="94"/>
      <c r="H7" s="95"/>
      <c r="I7" s="95"/>
      <c r="J7" s="95"/>
      <c r="K7" s="95" t="s">
        <v>58</v>
      </c>
      <c r="L7" s="95"/>
      <c r="M7" s="95"/>
      <c r="N7" s="108"/>
      <c r="O7" s="95" t="s">
        <v>58</v>
      </c>
      <c r="P7" s="95" t="s">
        <v>65</v>
      </c>
      <c r="Q7" s="94" t="s">
        <v>66</v>
      </c>
      <c r="R7" s="95" t="s">
        <v>67</v>
      </c>
      <c r="S7" s="108" t="s">
        <v>68</v>
      </c>
      <c r="T7" s="94" t="s">
        <v>69</v>
      </c>
    </row>
    <row r="8" ht="17.25" customHeight="1" spans="1:20">
      <c r="A8" s="20">
        <v>1</v>
      </c>
      <c r="B8" s="94">
        <v>2</v>
      </c>
      <c r="C8" s="20">
        <v>3</v>
      </c>
      <c r="D8" s="20">
        <v>4</v>
      </c>
      <c r="E8" s="94">
        <v>5</v>
      </c>
      <c r="F8" s="20">
        <v>6</v>
      </c>
      <c r="G8" s="20">
        <v>7</v>
      </c>
      <c r="H8" s="94">
        <v>8</v>
      </c>
      <c r="I8" s="20">
        <v>9</v>
      </c>
      <c r="J8" s="20">
        <v>10</v>
      </c>
      <c r="K8" s="94">
        <v>11</v>
      </c>
      <c r="L8" s="20">
        <v>12</v>
      </c>
      <c r="M8" s="20">
        <v>13</v>
      </c>
      <c r="N8" s="94">
        <v>14</v>
      </c>
      <c r="O8" s="20">
        <v>15</v>
      </c>
      <c r="P8" s="20">
        <v>16</v>
      </c>
      <c r="Q8" s="94">
        <v>17</v>
      </c>
      <c r="R8" s="20">
        <v>18</v>
      </c>
      <c r="S8" s="20">
        <v>19</v>
      </c>
      <c r="T8" s="20">
        <v>20</v>
      </c>
    </row>
    <row r="9" ht="21" customHeight="1" spans="1:20">
      <c r="A9" s="96"/>
      <c r="B9" s="97"/>
      <c r="C9" s="97"/>
      <c r="D9" s="97"/>
      <c r="E9" s="97"/>
      <c r="F9" s="97"/>
      <c r="G9" s="97"/>
      <c r="H9" s="98"/>
      <c r="I9" s="98"/>
      <c r="J9" s="83"/>
      <c r="K9" s="83"/>
      <c r="L9" s="83"/>
      <c r="M9" s="83"/>
      <c r="N9" s="83"/>
      <c r="O9" s="83"/>
      <c r="P9" s="83"/>
      <c r="Q9" s="83"/>
      <c r="R9" s="83"/>
      <c r="S9" s="83"/>
      <c r="T9" s="83"/>
    </row>
    <row r="10" ht="21" customHeight="1" spans="1:20">
      <c r="A10" s="99" t="s">
        <v>187</v>
      </c>
      <c r="B10" s="100"/>
      <c r="C10" s="100"/>
      <c r="D10" s="100"/>
      <c r="E10" s="100"/>
      <c r="F10" s="100"/>
      <c r="G10" s="100"/>
      <c r="H10" s="101"/>
      <c r="I10" s="109"/>
      <c r="J10" s="83"/>
      <c r="K10" s="83"/>
      <c r="L10" s="83"/>
      <c r="M10" s="83"/>
      <c r="N10" s="83"/>
      <c r="O10" s="83"/>
      <c r="P10" s="83"/>
      <c r="Q10" s="83"/>
      <c r="R10" s="83"/>
      <c r="S10" s="83"/>
      <c r="T10" s="83"/>
    </row>
    <row r="11" customHeight="1" spans="1:1">
      <c r="A11" t="s">
        <v>529</v>
      </c>
    </row>
    <row r="14" customHeight="1" spans="4:4">
      <c r="D14" s="1"/>
    </row>
    <row r="15" customHeight="1" spans="4:4">
      <c r="D15" s="1"/>
    </row>
    <row r="25" customHeight="1" spans="4:4">
      <c r="D25" s="1"/>
    </row>
    <row r="33" customHeight="1" spans="4:4">
      <c r="D33" s="1"/>
    </row>
    <row r="37" customHeight="1" spans="4:4">
      <c r="D37" s="1"/>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37"/>
  <sheetViews>
    <sheetView showZeros="0" workbookViewId="0">
      <pane ySplit="1" topLeftCell="A2" activePane="bottomLeft" state="frozen"/>
      <selection/>
      <selection pane="bottomLeft" activeCell="A10" sqref="A10"/>
    </sheetView>
  </sheetViews>
  <sheetFormatPr defaultColWidth="9.13888888888889" defaultRowHeight="14.25" customHeight="1"/>
  <cols>
    <col min="1" max="1" width="37.7037037037037" customWidth="1"/>
    <col min="2" max="24" width="20" customWidth="1"/>
  </cols>
  <sheetData>
    <row r="1" customHeight="1" spans="1:24">
      <c r="A1" s="2"/>
      <c r="B1" s="2"/>
      <c r="C1" s="2"/>
      <c r="D1" s="2"/>
      <c r="E1" s="2"/>
      <c r="F1" s="2"/>
      <c r="G1" s="2"/>
      <c r="H1" s="2"/>
      <c r="I1" s="2"/>
      <c r="J1" s="2"/>
      <c r="K1" s="2"/>
      <c r="L1" s="2"/>
      <c r="M1" s="2"/>
      <c r="N1" s="2"/>
      <c r="O1" s="2"/>
      <c r="P1" s="2"/>
      <c r="Q1" s="2"/>
      <c r="R1" s="2"/>
      <c r="S1" s="2"/>
      <c r="T1" s="2"/>
      <c r="U1" s="2"/>
      <c r="V1" s="2"/>
      <c r="W1" s="2"/>
      <c r="X1" s="2"/>
    </row>
    <row r="2" ht="17.25" customHeight="1" spans="4:24">
      <c r="D2" s="75"/>
      <c r="W2" s="4"/>
      <c r="X2" s="4" t="s">
        <v>530</v>
      </c>
    </row>
    <row r="3" ht="41.25" customHeight="1" spans="1:24">
      <c r="A3" s="76" t="str">
        <f>"2025"&amp;"年县对下转移支付预算表"</f>
        <v>2025年县对下转移支付预算表</v>
      </c>
      <c r="B3" s="5"/>
      <c r="C3" s="5"/>
      <c r="D3" s="5"/>
      <c r="E3" s="5"/>
      <c r="F3" s="5"/>
      <c r="G3" s="5"/>
      <c r="H3" s="5"/>
      <c r="I3" s="5"/>
      <c r="J3" s="5"/>
      <c r="K3" s="5"/>
      <c r="L3" s="5"/>
      <c r="M3" s="5"/>
      <c r="N3" s="5"/>
      <c r="O3" s="5"/>
      <c r="P3" s="5"/>
      <c r="Q3" s="5"/>
      <c r="R3" s="5"/>
      <c r="S3" s="5"/>
      <c r="T3" s="5"/>
      <c r="U3" s="5"/>
      <c r="V3" s="5"/>
      <c r="W3" s="69"/>
      <c r="X3" s="69"/>
    </row>
    <row r="4" ht="18" customHeight="1" spans="1:24">
      <c r="A4" s="77" t="s">
        <v>1</v>
      </c>
      <c r="B4" s="78"/>
      <c r="C4" s="78"/>
      <c r="D4" s="79"/>
      <c r="E4" s="80"/>
      <c r="F4" s="80"/>
      <c r="G4" s="80"/>
      <c r="H4" s="80"/>
      <c r="I4" s="80"/>
      <c r="W4" s="9"/>
      <c r="X4" s="9" t="s">
        <v>2</v>
      </c>
    </row>
    <row r="5" ht="19.5" customHeight="1" spans="1:24">
      <c r="A5" s="30" t="s">
        <v>531</v>
      </c>
      <c r="B5" s="12" t="s">
        <v>204</v>
      </c>
      <c r="C5" s="13"/>
      <c r="D5" s="13"/>
      <c r="E5" s="12" t="s">
        <v>532</v>
      </c>
      <c r="F5" s="13"/>
      <c r="G5" s="13"/>
      <c r="H5" s="13"/>
      <c r="I5" s="13"/>
      <c r="J5" s="13"/>
      <c r="K5" s="13"/>
      <c r="L5" s="13"/>
      <c r="M5" s="13"/>
      <c r="N5" s="13"/>
      <c r="O5" s="13"/>
      <c r="P5" s="13"/>
      <c r="Q5" s="13"/>
      <c r="R5" s="13"/>
      <c r="S5" s="13"/>
      <c r="T5" s="13"/>
      <c r="U5" s="13"/>
      <c r="V5" s="13"/>
      <c r="W5" s="84"/>
      <c r="X5" s="85"/>
    </row>
    <row r="6" ht="40.5" customHeight="1" spans="1:24">
      <c r="A6" s="20"/>
      <c r="B6" s="31" t="s">
        <v>56</v>
      </c>
      <c r="C6" s="11" t="s">
        <v>59</v>
      </c>
      <c r="D6" s="81" t="s">
        <v>517</v>
      </c>
      <c r="E6" s="51" t="s">
        <v>533</v>
      </c>
      <c r="F6" s="51" t="s">
        <v>534</v>
      </c>
      <c r="G6" s="51" t="s">
        <v>535</v>
      </c>
      <c r="H6" s="51" t="s">
        <v>536</v>
      </c>
      <c r="I6" s="51" t="s">
        <v>537</v>
      </c>
      <c r="J6" s="51" t="s">
        <v>538</v>
      </c>
      <c r="K6" s="51" t="s">
        <v>539</v>
      </c>
      <c r="L6" s="51" t="s">
        <v>540</v>
      </c>
      <c r="M6" s="51" t="s">
        <v>541</v>
      </c>
      <c r="N6" s="51" t="s">
        <v>542</v>
      </c>
      <c r="O6" s="51" t="s">
        <v>543</v>
      </c>
      <c r="P6" s="51" t="s">
        <v>544</v>
      </c>
      <c r="Q6" s="51" t="s">
        <v>545</v>
      </c>
      <c r="R6" s="51" t="s">
        <v>546</v>
      </c>
      <c r="S6" s="51" t="s">
        <v>547</v>
      </c>
      <c r="T6" s="51" t="s">
        <v>548</v>
      </c>
      <c r="U6" s="51" t="s">
        <v>549</v>
      </c>
      <c r="V6" s="51" t="s">
        <v>550</v>
      </c>
      <c r="W6" s="51" t="s">
        <v>551</v>
      </c>
      <c r="X6" s="86" t="s">
        <v>552</v>
      </c>
    </row>
    <row r="7" ht="19.5" customHeight="1" spans="1:24">
      <c r="A7" s="21">
        <v>1</v>
      </c>
      <c r="B7" s="21">
        <v>2</v>
      </c>
      <c r="C7" s="21">
        <v>3</v>
      </c>
      <c r="D7" s="82">
        <v>4</v>
      </c>
      <c r="E7" s="39">
        <v>5</v>
      </c>
      <c r="F7" s="21">
        <v>6</v>
      </c>
      <c r="G7" s="21">
        <v>7</v>
      </c>
      <c r="H7" s="82">
        <v>8</v>
      </c>
      <c r="I7" s="21">
        <v>9</v>
      </c>
      <c r="J7" s="21">
        <v>10</v>
      </c>
      <c r="K7" s="21">
        <v>11</v>
      </c>
      <c r="L7" s="82">
        <v>12</v>
      </c>
      <c r="M7" s="21">
        <v>13</v>
      </c>
      <c r="N7" s="21">
        <v>14</v>
      </c>
      <c r="O7" s="21">
        <v>15</v>
      </c>
      <c r="P7" s="82">
        <v>16</v>
      </c>
      <c r="Q7" s="21">
        <v>17</v>
      </c>
      <c r="R7" s="21">
        <v>18</v>
      </c>
      <c r="S7" s="21">
        <v>19</v>
      </c>
      <c r="T7" s="82">
        <v>20</v>
      </c>
      <c r="U7" s="82">
        <v>21</v>
      </c>
      <c r="V7" s="82">
        <v>22</v>
      </c>
      <c r="W7" s="39">
        <v>23</v>
      </c>
      <c r="X7" s="39">
        <v>24</v>
      </c>
    </row>
    <row r="8" ht="19.5" customHeight="1" spans="1:24">
      <c r="A8" s="32"/>
      <c r="B8" s="83"/>
      <c r="C8" s="83"/>
      <c r="D8" s="83"/>
      <c r="E8" s="83"/>
      <c r="F8" s="83"/>
      <c r="G8" s="83"/>
      <c r="H8" s="83"/>
      <c r="I8" s="83"/>
      <c r="J8" s="83"/>
      <c r="K8" s="83"/>
      <c r="L8" s="83"/>
      <c r="M8" s="83"/>
      <c r="N8" s="83"/>
      <c r="O8" s="83"/>
      <c r="P8" s="83"/>
      <c r="Q8" s="83"/>
      <c r="R8" s="83"/>
      <c r="S8" s="83"/>
      <c r="T8" s="83"/>
      <c r="U8" s="83"/>
      <c r="V8" s="83"/>
      <c r="W8" s="83"/>
      <c r="X8" s="83"/>
    </row>
    <row r="9" ht="19.5" customHeight="1" spans="1:24">
      <c r="A9" s="72"/>
      <c r="B9" s="83"/>
      <c r="C9" s="83"/>
      <c r="D9" s="83"/>
      <c r="E9" s="83"/>
      <c r="F9" s="83"/>
      <c r="G9" s="83"/>
      <c r="H9" s="83"/>
      <c r="I9" s="83"/>
      <c r="J9" s="83"/>
      <c r="K9" s="83"/>
      <c r="L9" s="83"/>
      <c r="M9" s="83"/>
      <c r="N9" s="83"/>
      <c r="O9" s="83"/>
      <c r="P9" s="83"/>
      <c r="Q9" s="83"/>
      <c r="R9" s="83"/>
      <c r="S9" s="83"/>
      <c r="T9" s="83"/>
      <c r="U9" s="83"/>
      <c r="V9" s="83"/>
      <c r="W9" s="83"/>
      <c r="X9" s="83"/>
    </row>
    <row r="10" customHeight="1" spans="1:1">
      <c r="A10" t="s">
        <v>553</v>
      </c>
    </row>
    <row r="14" customHeight="1" spans="4:4">
      <c r="D14" s="1"/>
    </row>
    <row r="15" customHeight="1" spans="4:4">
      <c r="D15" s="1"/>
    </row>
    <row r="25" customHeight="1" spans="4:4">
      <c r="D25" s="1"/>
    </row>
    <row r="33" customHeight="1" spans="4:4">
      <c r="D33" s="1"/>
    </row>
    <row r="37" customHeight="1" spans="4:4">
      <c r="D37" s="1"/>
    </row>
  </sheetData>
  <mergeCells count="5">
    <mergeCell ref="A3:X3"/>
    <mergeCell ref="A4:I4"/>
    <mergeCell ref="B5:D5"/>
    <mergeCell ref="E5:X5"/>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37"/>
  <sheetViews>
    <sheetView showZeros="0" workbookViewId="0">
      <pane ySplit="1" topLeftCell="A2" activePane="bottomLeft" state="frozen"/>
      <selection/>
      <selection pane="bottomLeft" activeCell="A9" sqref="A9"/>
    </sheetView>
  </sheetViews>
  <sheetFormatPr defaultColWidth="9.13888888888889" defaultRowHeight="12" customHeight="1"/>
  <cols>
    <col min="1" max="1" width="34.287037037037" customWidth="1"/>
    <col min="2" max="2" width="29" customWidth="1"/>
    <col min="3" max="5" width="23.5740740740741" customWidth="1"/>
    <col min="6" max="6" width="11.287037037037" customWidth="1"/>
    <col min="7" max="7" width="25.1388888888889" customWidth="1"/>
    <col min="8" max="8" width="15.5740740740741" customWidth="1"/>
    <col min="9" max="9" width="13.4259259259259" customWidth="1"/>
    <col min="10" max="10" width="18.8518518518519" customWidth="1"/>
  </cols>
  <sheetData>
    <row r="1" customHeight="1" spans="1:10">
      <c r="A1" s="2"/>
      <c r="B1" s="2"/>
      <c r="C1" s="2"/>
      <c r="D1" s="2"/>
      <c r="E1" s="2"/>
      <c r="F1" s="2"/>
      <c r="G1" s="2"/>
      <c r="H1" s="2"/>
      <c r="I1" s="2"/>
      <c r="J1" s="2"/>
    </row>
    <row r="2" ht="16.5" customHeight="1" spans="10:10">
      <c r="J2" s="4" t="s">
        <v>554</v>
      </c>
    </row>
    <row r="3" ht="41.25" customHeight="1" spans="1:10">
      <c r="A3" s="68" t="str">
        <f>"2025"&amp;"年县对下转移支付绩效目标表"</f>
        <v>2025年县对下转移支付绩效目标表</v>
      </c>
      <c r="B3" s="5"/>
      <c r="C3" s="5"/>
      <c r="D3" s="5"/>
      <c r="E3" s="5"/>
      <c r="F3" s="69"/>
      <c r="G3" s="5"/>
      <c r="H3" s="69"/>
      <c r="I3" s="69"/>
      <c r="J3" s="5"/>
    </row>
    <row r="4" ht="17.25" customHeight="1" spans="1:1">
      <c r="A4" s="6" t="s">
        <v>1</v>
      </c>
    </row>
    <row r="5" ht="44.25" customHeight="1" spans="1:10">
      <c r="A5" s="70" t="s">
        <v>531</v>
      </c>
      <c r="B5" s="70" t="s">
        <v>320</v>
      </c>
      <c r="C5" s="70" t="s">
        <v>321</v>
      </c>
      <c r="D5" s="70" t="s">
        <v>322</v>
      </c>
      <c r="E5" s="70" t="s">
        <v>323</v>
      </c>
      <c r="F5" s="71" t="s">
        <v>324</v>
      </c>
      <c r="G5" s="70" t="s">
        <v>325</v>
      </c>
      <c r="H5" s="71" t="s">
        <v>326</v>
      </c>
      <c r="I5" s="71" t="s">
        <v>327</v>
      </c>
      <c r="J5" s="70" t="s">
        <v>328</v>
      </c>
    </row>
    <row r="6" ht="14.25" customHeight="1" spans="1:10">
      <c r="A6" s="70">
        <v>1</v>
      </c>
      <c r="B6" s="70">
        <v>2</v>
      </c>
      <c r="C6" s="70">
        <v>3</v>
      </c>
      <c r="D6" s="70">
        <v>4</v>
      </c>
      <c r="E6" s="70">
        <v>5</v>
      </c>
      <c r="F6" s="71">
        <v>6</v>
      </c>
      <c r="G6" s="70">
        <v>7</v>
      </c>
      <c r="H6" s="71">
        <v>8</v>
      </c>
      <c r="I6" s="71">
        <v>9</v>
      </c>
      <c r="J6" s="70">
        <v>10</v>
      </c>
    </row>
    <row r="7" ht="42" customHeight="1" spans="1:10">
      <c r="A7" s="32"/>
      <c r="B7" s="72"/>
      <c r="C7" s="72"/>
      <c r="D7" s="72"/>
      <c r="E7" s="73"/>
      <c r="F7" s="74"/>
      <c r="G7" s="73"/>
      <c r="H7" s="74"/>
      <c r="I7" s="74"/>
      <c r="J7" s="73"/>
    </row>
    <row r="8" ht="42" customHeight="1" spans="1:10">
      <c r="A8" s="32"/>
      <c r="B8" s="33"/>
      <c r="C8" s="33"/>
      <c r="D8" s="33"/>
      <c r="E8" s="32"/>
      <c r="F8" s="33"/>
      <c r="G8" s="32"/>
      <c r="H8" s="33"/>
      <c r="I8" s="33"/>
      <c r="J8" s="32"/>
    </row>
    <row r="9" customHeight="1" spans="1:1">
      <c r="A9" t="s">
        <v>553</v>
      </c>
    </row>
    <row r="14" customHeight="1" spans="4:4">
      <c r="D14" s="1"/>
    </row>
    <row r="15" customHeight="1" spans="4:4">
      <c r="D15" s="1"/>
    </row>
    <row r="25" customHeight="1" spans="4:4">
      <c r="D25" s="1"/>
    </row>
    <row r="33" customHeight="1" spans="4:4">
      <c r="D33" s="1"/>
    </row>
    <row r="37" customHeight="1" spans="4:4">
      <c r="D37" s="1"/>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37"/>
  <sheetViews>
    <sheetView showZeros="0" workbookViewId="0">
      <pane ySplit="1" topLeftCell="A2" activePane="bottomLeft" state="frozen"/>
      <selection/>
      <selection pane="bottomLeft" activeCell="B17" sqref="B17"/>
    </sheetView>
  </sheetViews>
  <sheetFormatPr defaultColWidth="10.4259259259259" defaultRowHeight="14.25" customHeight="1"/>
  <cols>
    <col min="1" max="3" width="33.7037037037037" customWidth="1"/>
    <col min="4" max="4" width="45.5740740740741" customWidth="1"/>
    <col min="5" max="5" width="27.5740740740741" customWidth="1"/>
    <col min="6" max="6" width="21.712962962963" customWidth="1"/>
    <col min="7" max="9" width="26.287037037037" customWidth="1"/>
  </cols>
  <sheetData>
    <row r="1" customHeight="1" spans="1:9">
      <c r="A1" s="2"/>
      <c r="B1" s="2"/>
      <c r="C1" s="2"/>
      <c r="D1" s="2"/>
      <c r="E1" s="2"/>
      <c r="F1" s="2"/>
      <c r="G1" s="2"/>
      <c r="H1" s="2"/>
      <c r="I1" s="2"/>
    </row>
    <row r="2" customHeight="1" spans="1:9">
      <c r="A2" s="41" t="s">
        <v>555</v>
      </c>
      <c r="B2" s="42"/>
      <c r="C2" s="42"/>
      <c r="D2" s="43"/>
      <c r="E2" s="43"/>
      <c r="F2" s="43"/>
      <c r="G2" s="42"/>
      <c r="H2" s="42"/>
      <c r="I2" s="43"/>
    </row>
    <row r="3" ht="41.25" customHeight="1" spans="1:9">
      <c r="A3" s="44" t="str">
        <f>"2025"&amp;"年新增资产配置预算表"</f>
        <v>2025年新增资产配置预算表</v>
      </c>
      <c r="B3" s="45"/>
      <c r="C3" s="45"/>
      <c r="D3" s="46"/>
      <c r="E3" s="46"/>
      <c r="F3" s="46"/>
      <c r="G3" s="45"/>
      <c r="H3" s="45"/>
      <c r="I3" s="46"/>
    </row>
    <row r="4" customHeight="1" spans="1:9">
      <c r="A4" s="47" t="s">
        <v>1</v>
      </c>
      <c r="B4" s="48"/>
      <c r="C4" s="48"/>
      <c r="D4" s="49"/>
      <c r="F4" s="46"/>
      <c r="G4" s="45"/>
      <c r="H4" s="45"/>
      <c r="I4" s="67" t="s">
        <v>2</v>
      </c>
    </row>
    <row r="5" ht="28.5" customHeight="1" spans="1:9">
      <c r="A5" s="50" t="s">
        <v>196</v>
      </c>
      <c r="B5" s="51" t="s">
        <v>197</v>
      </c>
      <c r="C5" s="52" t="s">
        <v>556</v>
      </c>
      <c r="D5" s="50" t="s">
        <v>557</v>
      </c>
      <c r="E5" s="50" t="s">
        <v>558</v>
      </c>
      <c r="F5" s="50" t="s">
        <v>559</v>
      </c>
      <c r="G5" s="51" t="s">
        <v>560</v>
      </c>
      <c r="H5" s="39"/>
      <c r="I5" s="50"/>
    </row>
    <row r="6" ht="21" customHeight="1" spans="1:9">
      <c r="A6" s="52"/>
      <c r="B6" s="53"/>
      <c r="C6" s="53"/>
      <c r="D6" s="54"/>
      <c r="E6" s="53"/>
      <c r="F6" s="53"/>
      <c r="G6" s="51" t="s">
        <v>515</v>
      </c>
      <c r="H6" s="51" t="s">
        <v>561</v>
      </c>
      <c r="I6" s="51" t="s">
        <v>562</v>
      </c>
    </row>
    <row r="7" ht="17.25" customHeight="1" spans="1:9">
      <c r="A7" s="55" t="s">
        <v>83</v>
      </c>
      <c r="B7" s="56"/>
      <c r="C7" s="57" t="s">
        <v>84</v>
      </c>
      <c r="D7" s="55" t="s">
        <v>180</v>
      </c>
      <c r="E7" s="58" t="s">
        <v>181</v>
      </c>
      <c r="F7" s="55" t="s">
        <v>182</v>
      </c>
      <c r="G7" s="57" t="s">
        <v>183</v>
      </c>
      <c r="H7" s="59" t="s">
        <v>85</v>
      </c>
      <c r="I7" s="58" t="s">
        <v>86</v>
      </c>
    </row>
    <row r="8" ht="19.5" customHeight="1" spans="1:9">
      <c r="A8" s="60"/>
      <c r="B8" s="35"/>
      <c r="C8" s="35"/>
      <c r="D8" s="32"/>
      <c r="E8" s="33"/>
      <c r="F8" s="59"/>
      <c r="G8" s="61"/>
      <c r="H8" s="62"/>
      <c r="I8" s="62"/>
    </row>
    <row r="9" ht="19.5" customHeight="1" spans="1:9">
      <c r="A9" s="63" t="s">
        <v>56</v>
      </c>
      <c r="B9" s="64"/>
      <c r="C9" s="64"/>
      <c r="D9" s="65"/>
      <c r="E9" s="66"/>
      <c r="F9" s="66"/>
      <c r="G9" s="61"/>
      <c r="H9" s="62"/>
      <c r="I9" s="62"/>
    </row>
    <row r="10" customHeight="1" spans="1:1">
      <c r="A10" t="s">
        <v>563</v>
      </c>
    </row>
    <row r="14" customHeight="1" spans="4:4">
      <c r="D14" s="1"/>
    </row>
    <row r="15" customHeight="1" spans="4:4">
      <c r="D15" s="1"/>
    </row>
    <row r="25" customHeight="1" spans="4:4">
      <c r="D25" s="1"/>
    </row>
    <row r="33" customHeight="1" spans="4:4">
      <c r="D33" s="1"/>
    </row>
    <row r="37" customHeight="1" spans="4:4">
      <c r="D37" s="1"/>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37"/>
  <sheetViews>
    <sheetView showZeros="0" workbookViewId="0">
      <pane ySplit="1" topLeftCell="A2" activePane="bottomLeft" state="frozen"/>
      <selection/>
      <selection pane="bottomLeft" activeCell="B16" sqref="B16"/>
    </sheetView>
  </sheetViews>
  <sheetFormatPr defaultColWidth="9.13888888888889" defaultRowHeight="14.25" customHeight="1"/>
  <cols>
    <col min="1" max="1" width="19.287037037037" customWidth="1"/>
    <col min="2" max="2" width="33.8518518518519" customWidth="1"/>
    <col min="3" max="3" width="23.8518518518519" customWidth="1"/>
    <col min="4" max="4" width="11.1388888888889" customWidth="1"/>
    <col min="5" max="5" width="17.712962962963" customWidth="1"/>
    <col min="6" max="6" width="9.85185185185185" customWidth="1"/>
    <col min="7" max="7" width="17.712962962963" customWidth="1"/>
    <col min="8" max="11" width="23.1388888888889" customWidth="1"/>
  </cols>
  <sheetData>
    <row r="1" customHeight="1" spans="1:11">
      <c r="A1" s="2"/>
      <c r="B1" s="2"/>
      <c r="C1" s="2"/>
      <c r="D1" s="2"/>
      <c r="E1" s="2"/>
      <c r="F1" s="2"/>
      <c r="G1" s="2"/>
      <c r="H1" s="2"/>
      <c r="I1" s="2"/>
      <c r="J1" s="2"/>
      <c r="K1" s="2"/>
    </row>
    <row r="2" customHeight="1" spans="4:11">
      <c r="D2" s="3"/>
      <c r="E2" s="3"/>
      <c r="F2" s="3"/>
      <c r="G2" s="3"/>
      <c r="K2" s="4" t="s">
        <v>564</v>
      </c>
    </row>
    <row r="3" ht="41.25" customHeight="1" spans="1:11">
      <c r="A3" s="5" t="str">
        <f>"2025"&amp;"年上级转移支付补助项目支出预算表"</f>
        <v>2025年上级转移支付补助项目支出预算表</v>
      </c>
      <c r="B3" s="5"/>
      <c r="C3" s="5"/>
      <c r="D3" s="5"/>
      <c r="E3" s="5"/>
      <c r="F3" s="5"/>
      <c r="G3" s="5"/>
      <c r="H3" s="5"/>
      <c r="I3" s="5"/>
      <c r="J3" s="5"/>
      <c r="K3" s="5"/>
    </row>
    <row r="4" ht="13.5" customHeight="1" spans="1:11">
      <c r="A4" s="6" t="s">
        <v>1</v>
      </c>
      <c r="B4" s="7"/>
      <c r="C4" s="7"/>
      <c r="D4" s="7"/>
      <c r="E4" s="7"/>
      <c r="F4" s="7"/>
      <c r="G4" s="7"/>
      <c r="H4" s="8"/>
      <c r="I4" s="8"/>
      <c r="J4" s="8"/>
      <c r="K4" s="9" t="s">
        <v>2</v>
      </c>
    </row>
    <row r="5" ht="21.75" customHeight="1" spans="1:11">
      <c r="A5" s="10" t="s">
        <v>268</v>
      </c>
      <c r="B5" s="10" t="s">
        <v>199</v>
      </c>
      <c r="C5" s="10" t="s">
        <v>269</v>
      </c>
      <c r="D5" s="11" t="s">
        <v>200</v>
      </c>
      <c r="E5" s="11" t="s">
        <v>201</v>
      </c>
      <c r="F5" s="11" t="s">
        <v>270</v>
      </c>
      <c r="G5" s="11" t="s">
        <v>271</v>
      </c>
      <c r="H5" s="30" t="s">
        <v>56</v>
      </c>
      <c r="I5" s="12" t="s">
        <v>565</v>
      </c>
      <c r="J5" s="13"/>
      <c r="K5" s="14"/>
    </row>
    <row r="6" ht="21.75" customHeight="1" spans="1:11">
      <c r="A6" s="15"/>
      <c r="B6" s="15"/>
      <c r="C6" s="15"/>
      <c r="D6" s="16"/>
      <c r="E6" s="16"/>
      <c r="F6" s="16"/>
      <c r="G6" s="16"/>
      <c r="H6" s="31"/>
      <c r="I6" s="11" t="s">
        <v>59</v>
      </c>
      <c r="J6" s="11" t="s">
        <v>60</v>
      </c>
      <c r="K6" s="11" t="s">
        <v>61</v>
      </c>
    </row>
    <row r="7" ht="40.5" customHeight="1" spans="1:11">
      <c r="A7" s="18"/>
      <c r="B7" s="18"/>
      <c r="C7" s="18"/>
      <c r="D7" s="19"/>
      <c r="E7" s="19"/>
      <c r="F7" s="19"/>
      <c r="G7" s="19"/>
      <c r="H7" s="20"/>
      <c r="I7" s="19" t="s">
        <v>58</v>
      </c>
      <c r="J7" s="19"/>
      <c r="K7" s="19"/>
    </row>
    <row r="8" ht="15" customHeight="1" spans="1:11">
      <c r="A8" s="21">
        <v>1</v>
      </c>
      <c r="B8" s="21">
        <v>2</v>
      </c>
      <c r="C8" s="21">
        <v>3</v>
      </c>
      <c r="D8" s="21">
        <v>4</v>
      </c>
      <c r="E8" s="21">
        <v>5</v>
      </c>
      <c r="F8" s="21">
        <v>6</v>
      </c>
      <c r="G8" s="21">
        <v>7</v>
      </c>
      <c r="H8" s="21">
        <v>8</v>
      </c>
      <c r="I8" s="21">
        <v>9</v>
      </c>
      <c r="J8" s="39">
        <v>10</v>
      </c>
      <c r="K8" s="39">
        <v>11</v>
      </c>
    </row>
    <row r="9" ht="18.75" customHeight="1" spans="1:11">
      <c r="A9" s="32"/>
      <c r="B9" s="33"/>
      <c r="C9" s="32"/>
      <c r="D9" s="32"/>
      <c r="E9" s="32"/>
      <c r="F9" s="32"/>
      <c r="G9" s="32"/>
      <c r="H9" s="34"/>
      <c r="I9" s="40"/>
      <c r="J9" s="40"/>
      <c r="K9" s="34"/>
    </row>
    <row r="10" ht="18.75" customHeight="1" spans="1:11">
      <c r="A10" s="35"/>
      <c r="B10" s="33"/>
      <c r="C10" s="33"/>
      <c r="D10" s="33"/>
      <c r="E10" s="33"/>
      <c r="F10" s="33"/>
      <c r="G10" s="33"/>
      <c r="H10" s="25"/>
      <c r="I10" s="25"/>
      <c r="J10" s="25"/>
      <c r="K10" s="34"/>
    </row>
    <row r="11" ht="18.75" customHeight="1" spans="1:11">
      <c r="A11" s="36" t="s">
        <v>187</v>
      </c>
      <c r="B11" s="37"/>
      <c r="C11" s="37"/>
      <c r="D11" s="37"/>
      <c r="E11" s="37"/>
      <c r="F11" s="37"/>
      <c r="G11" s="38"/>
      <c r="H11" s="25"/>
      <c r="I11" s="25"/>
      <c r="J11" s="25"/>
      <c r="K11" s="34"/>
    </row>
    <row r="12" customHeight="1" spans="1:1">
      <c r="A12" t="s">
        <v>566</v>
      </c>
    </row>
    <row r="14" customHeight="1" spans="4:4">
      <c r="D14" s="1"/>
    </row>
    <row r="15" customHeight="1" spans="4:4">
      <c r="D15" s="1"/>
    </row>
    <row r="25" customHeight="1" spans="4:4">
      <c r="D25" s="1"/>
    </row>
    <row r="33" customHeight="1" spans="4:4">
      <c r="D33" s="1"/>
    </row>
    <row r="37" customHeight="1" spans="4:4">
      <c r="D37" s="1"/>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1"/>
  <sheetViews>
    <sheetView showZeros="0" workbookViewId="0">
      <pane ySplit="1" topLeftCell="A2" activePane="bottomLeft" state="frozen"/>
      <selection/>
      <selection pane="bottomLeft" activeCell="A4" sqref="A4:D4"/>
    </sheetView>
  </sheetViews>
  <sheetFormatPr defaultColWidth="9.13888888888889" defaultRowHeight="14.25" customHeight="1" outlineLevelCol="6"/>
  <cols>
    <col min="1" max="1" width="35.287037037037" customWidth="1"/>
    <col min="2" max="2" width="28" customWidth="1"/>
    <col min="3" max="3" width="33.5555555555556" customWidth="1"/>
    <col min="4" max="4" width="28" customWidth="1"/>
    <col min="5" max="7" width="23.8518518518519" customWidth="1"/>
  </cols>
  <sheetData>
    <row r="1" customHeight="1" spans="1:7">
      <c r="A1" s="2"/>
      <c r="B1" s="2"/>
      <c r="C1" s="2"/>
      <c r="D1" s="2"/>
      <c r="E1" s="2"/>
      <c r="F1" s="2"/>
      <c r="G1" s="2"/>
    </row>
    <row r="2" ht="13.5" customHeight="1" spans="4:7">
      <c r="D2" s="3"/>
      <c r="G2" s="4" t="s">
        <v>567</v>
      </c>
    </row>
    <row r="3" ht="41.25" customHeight="1" spans="1:7">
      <c r="A3" s="5" t="str">
        <f>"2025"&amp;"年部门项目中期规划预算表"</f>
        <v>2025年部门项目中期规划预算表</v>
      </c>
      <c r="B3" s="5"/>
      <c r="C3" s="5"/>
      <c r="D3" s="5"/>
      <c r="E3" s="5"/>
      <c r="F3" s="5"/>
      <c r="G3" s="5"/>
    </row>
    <row r="4" ht="13.5" customHeight="1" spans="1:7">
      <c r="A4" s="6" t="s">
        <v>1</v>
      </c>
      <c r="B4" s="7"/>
      <c r="C4" s="7"/>
      <c r="D4" s="7"/>
      <c r="E4" s="8"/>
      <c r="F4" s="8"/>
      <c r="G4" s="9" t="s">
        <v>2</v>
      </c>
    </row>
    <row r="5" ht="21.75" customHeight="1" spans="1:7">
      <c r="A5" s="10" t="s">
        <v>269</v>
      </c>
      <c r="B5" s="10" t="s">
        <v>268</v>
      </c>
      <c r="C5" s="10" t="s">
        <v>199</v>
      </c>
      <c r="D5" s="11" t="s">
        <v>568</v>
      </c>
      <c r="E5" s="12" t="s">
        <v>59</v>
      </c>
      <c r="F5" s="13"/>
      <c r="G5" s="14"/>
    </row>
    <row r="6" ht="21.75" customHeight="1" spans="1:7">
      <c r="A6" s="15"/>
      <c r="B6" s="15"/>
      <c r="C6" s="15"/>
      <c r="D6" s="16"/>
      <c r="E6" s="17" t="str">
        <f>"2025"&amp;"年"</f>
        <v>2025年</v>
      </c>
      <c r="F6" s="11" t="str">
        <f>("2025"+1)&amp;"年"</f>
        <v>2026年</v>
      </c>
      <c r="G6" s="11" t="str">
        <f>("2025"+2)&amp;"年"</f>
        <v>2027年</v>
      </c>
    </row>
    <row r="7" ht="40.5" customHeight="1" spans="1:7">
      <c r="A7" s="18"/>
      <c r="B7" s="18"/>
      <c r="C7" s="18"/>
      <c r="D7" s="19"/>
      <c r="E7" s="20"/>
      <c r="F7" s="19" t="s">
        <v>58</v>
      </c>
      <c r="G7" s="19"/>
    </row>
    <row r="8" ht="15" customHeight="1" spans="1:7">
      <c r="A8" s="21">
        <v>1</v>
      </c>
      <c r="B8" s="21">
        <v>2</v>
      </c>
      <c r="C8" s="21">
        <v>3</v>
      </c>
      <c r="D8" s="21">
        <v>4</v>
      </c>
      <c r="E8" s="21">
        <v>5</v>
      </c>
      <c r="F8" s="21">
        <v>6</v>
      </c>
      <c r="G8" s="21">
        <v>7</v>
      </c>
    </row>
    <row r="9" ht="24" customHeight="1" spans="1:7">
      <c r="A9" s="22" t="s">
        <v>71</v>
      </c>
      <c r="B9" s="23"/>
      <c r="C9" s="23"/>
      <c r="D9" s="22"/>
      <c r="E9" s="24">
        <v>8680844.47</v>
      </c>
      <c r="F9" s="25"/>
      <c r="G9" s="25"/>
    </row>
    <row r="10" ht="24" customHeight="1" spans="1:7">
      <c r="A10" s="22"/>
      <c r="B10" s="22" t="s">
        <v>569</v>
      </c>
      <c r="C10" s="22" t="s">
        <v>276</v>
      </c>
      <c r="D10" s="22" t="s">
        <v>570</v>
      </c>
      <c r="E10" s="24">
        <v>300000</v>
      </c>
      <c r="F10" s="25"/>
      <c r="G10" s="25"/>
    </row>
    <row r="11" ht="24" customHeight="1" spans="1:7">
      <c r="A11" s="26"/>
      <c r="B11" s="22" t="s">
        <v>569</v>
      </c>
      <c r="C11" s="22" t="s">
        <v>278</v>
      </c>
      <c r="D11" s="22" t="s">
        <v>570</v>
      </c>
      <c r="E11" s="24">
        <v>1272600</v>
      </c>
      <c r="F11" s="25"/>
      <c r="G11" s="25"/>
    </row>
    <row r="12" ht="24" customHeight="1" spans="1:7">
      <c r="A12" s="26"/>
      <c r="B12" s="22" t="s">
        <v>569</v>
      </c>
      <c r="C12" s="22" t="s">
        <v>280</v>
      </c>
      <c r="D12" s="22" t="s">
        <v>570</v>
      </c>
      <c r="E12" s="24">
        <v>240000</v>
      </c>
      <c r="F12" s="25"/>
      <c r="G12" s="25"/>
    </row>
    <row r="13" ht="24" customHeight="1" spans="1:7">
      <c r="A13" s="26"/>
      <c r="B13" s="22" t="s">
        <v>569</v>
      </c>
      <c r="C13" s="22" t="s">
        <v>282</v>
      </c>
      <c r="D13" s="22" t="s">
        <v>570</v>
      </c>
      <c r="E13" s="24">
        <v>115000</v>
      </c>
      <c r="F13" s="25"/>
      <c r="G13" s="25"/>
    </row>
    <row r="14" ht="24" customHeight="1" spans="1:7">
      <c r="A14" s="26"/>
      <c r="B14" s="22" t="s">
        <v>569</v>
      </c>
      <c r="C14" s="22" t="s">
        <v>284</v>
      </c>
      <c r="D14" s="22" t="s">
        <v>570</v>
      </c>
      <c r="E14" s="24">
        <v>96177</v>
      </c>
      <c r="F14" s="25"/>
      <c r="G14" s="25"/>
    </row>
    <row r="15" ht="24" customHeight="1" spans="1:7">
      <c r="A15" s="26"/>
      <c r="B15" s="22" t="s">
        <v>569</v>
      </c>
      <c r="C15" s="22" t="s">
        <v>286</v>
      </c>
      <c r="D15" s="22" t="s">
        <v>570</v>
      </c>
      <c r="E15" s="24">
        <v>3089000</v>
      </c>
      <c r="F15" s="25"/>
      <c r="G15" s="25"/>
    </row>
    <row r="16" ht="24" customHeight="1" spans="1:7">
      <c r="A16" s="26"/>
      <c r="B16" s="22" t="s">
        <v>569</v>
      </c>
      <c r="C16" s="22" t="s">
        <v>288</v>
      </c>
      <c r="D16" s="22" t="s">
        <v>570</v>
      </c>
      <c r="E16" s="24">
        <v>119868</v>
      </c>
      <c r="F16" s="25"/>
      <c r="G16" s="25"/>
    </row>
    <row r="17" ht="24" customHeight="1" spans="1:7">
      <c r="A17" s="26"/>
      <c r="B17" s="22" t="s">
        <v>569</v>
      </c>
      <c r="C17" s="22" t="s">
        <v>290</v>
      </c>
      <c r="D17" s="22" t="s">
        <v>570</v>
      </c>
      <c r="E17" s="24">
        <v>252400</v>
      </c>
      <c r="F17" s="25"/>
      <c r="G17" s="25"/>
    </row>
    <row r="18" ht="24" customHeight="1" spans="1:7">
      <c r="A18" s="26"/>
      <c r="B18" s="22" t="s">
        <v>569</v>
      </c>
      <c r="C18" s="22" t="s">
        <v>292</v>
      </c>
      <c r="D18" s="22" t="s">
        <v>570</v>
      </c>
      <c r="E18" s="24">
        <v>40000</v>
      </c>
      <c r="F18" s="25"/>
      <c r="G18" s="25"/>
    </row>
    <row r="19" ht="24" customHeight="1" spans="1:7">
      <c r="A19" s="26"/>
      <c r="B19" s="22" t="s">
        <v>569</v>
      </c>
      <c r="C19" s="22" t="s">
        <v>294</v>
      </c>
      <c r="D19" s="22" t="s">
        <v>570</v>
      </c>
      <c r="E19" s="24">
        <v>40000</v>
      </c>
      <c r="F19" s="25"/>
      <c r="G19" s="25"/>
    </row>
    <row r="20" ht="24" customHeight="1" spans="1:7">
      <c r="A20" s="26"/>
      <c r="B20" s="22" t="s">
        <v>569</v>
      </c>
      <c r="C20" s="22" t="s">
        <v>296</v>
      </c>
      <c r="D20" s="22" t="s">
        <v>570</v>
      </c>
      <c r="E20" s="24">
        <v>80000</v>
      </c>
      <c r="F20" s="25"/>
      <c r="G20" s="25"/>
    </row>
    <row r="21" ht="24" customHeight="1" spans="1:7">
      <c r="A21" s="26"/>
      <c r="B21" s="22" t="s">
        <v>569</v>
      </c>
      <c r="C21" s="22" t="s">
        <v>298</v>
      </c>
      <c r="D21" s="22" t="s">
        <v>570</v>
      </c>
      <c r="E21" s="24">
        <v>266900</v>
      </c>
      <c r="F21" s="25"/>
      <c r="G21" s="25"/>
    </row>
    <row r="22" ht="24" customHeight="1" spans="1:7">
      <c r="A22" s="26"/>
      <c r="B22" s="22" t="s">
        <v>569</v>
      </c>
      <c r="C22" s="22" t="s">
        <v>300</v>
      </c>
      <c r="D22" s="22" t="s">
        <v>570</v>
      </c>
      <c r="E22" s="24">
        <v>215000</v>
      </c>
      <c r="F22" s="25"/>
      <c r="G22" s="25"/>
    </row>
    <row r="23" ht="24" customHeight="1" spans="1:7">
      <c r="A23" s="26"/>
      <c r="B23" s="22" t="s">
        <v>569</v>
      </c>
      <c r="C23" s="22" t="s">
        <v>302</v>
      </c>
      <c r="D23" s="22" t="s">
        <v>570</v>
      </c>
      <c r="E23" s="24">
        <v>749100</v>
      </c>
      <c r="F23" s="25"/>
      <c r="G23" s="25"/>
    </row>
    <row r="24" ht="24" customHeight="1" spans="1:7">
      <c r="A24" s="26"/>
      <c r="B24" s="22" t="s">
        <v>569</v>
      </c>
      <c r="C24" s="22" t="s">
        <v>304</v>
      </c>
      <c r="D24" s="22" t="s">
        <v>570</v>
      </c>
      <c r="E24" s="24">
        <v>325300</v>
      </c>
      <c r="F24" s="25"/>
      <c r="G24" s="25"/>
    </row>
    <row r="25" ht="24" customHeight="1" spans="1:7">
      <c r="A25" s="26"/>
      <c r="B25" s="22" t="s">
        <v>571</v>
      </c>
      <c r="C25" s="22" t="s">
        <v>307</v>
      </c>
      <c r="D25" s="22" t="s">
        <v>570</v>
      </c>
      <c r="E25" s="24">
        <v>7540</v>
      </c>
      <c r="F25" s="25"/>
      <c r="G25" s="25"/>
    </row>
    <row r="26" ht="24" customHeight="1" spans="1:7">
      <c r="A26" s="26"/>
      <c r="B26" s="22" t="s">
        <v>571</v>
      </c>
      <c r="C26" s="22" t="s">
        <v>309</v>
      </c>
      <c r="D26" s="22" t="s">
        <v>570</v>
      </c>
      <c r="E26" s="24">
        <v>710412.9</v>
      </c>
      <c r="F26" s="25"/>
      <c r="G26" s="25"/>
    </row>
    <row r="27" ht="24" customHeight="1" spans="1:7">
      <c r="A27" s="26"/>
      <c r="B27" s="22" t="s">
        <v>571</v>
      </c>
      <c r="C27" s="22" t="s">
        <v>311</v>
      </c>
      <c r="D27" s="22" t="s">
        <v>570</v>
      </c>
      <c r="E27" s="24">
        <v>545500</v>
      </c>
      <c r="F27" s="25"/>
      <c r="G27" s="25"/>
    </row>
    <row r="28" ht="24" customHeight="1" spans="1:7">
      <c r="A28" s="26"/>
      <c r="B28" s="22" t="s">
        <v>572</v>
      </c>
      <c r="C28" s="22" t="s">
        <v>314</v>
      </c>
      <c r="D28" s="22" t="s">
        <v>570</v>
      </c>
      <c r="E28" s="24">
        <v>40000</v>
      </c>
      <c r="F28" s="25"/>
      <c r="G28" s="25"/>
    </row>
    <row r="29" ht="24" customHeight="1" spans="1:7">
      <c r="A29" s="26"/>
      <c r="B29" s="22" t="s">
        <v>572</v>
      </c>
      <c r="C29" s="22" t="s">
        <v>316</v>
      </c>
      <c r="D29" s="22" t="s">
        <v>570</v>
      </c>
      <c r="E29" s="24">
        <v>57000</v>
      </c>
      <c r="F29" s="25"/>
      <c r="G29" s="25"/>
    </row>
    <row r="30" ht="24" customHeight="1" spans="1:7">
      <c r="A30" s="26"/>
      <c r="B30" s="22" t="s">
        <v>572</v>
      </c>
      <c r="C30" s="22" t="s">
        <v>318</v>
      </c>
      <c r="D30" s="22" t="s">
        <v>570</v>
      </c>
      <c r="E30" s="24">
        <v>119046.57</v>
      </c>
      <c r="F30" s="25"/>
      <c r="G30" s="25"/>
    </row>
    <row r="31" s="1" customFormat="1" ht="18.75" customHeight="1" spans="1:7">
      <c r="A31" s="27" t="s">
        <v>56</v>
      </c>
      <c r="B31" s="28" t="s">
        <v>573</v>
      </c>
      <c r="C31" s="28"/>
      <c r="D31" s="29"/>
      <c r="E31" s="24">
        <v>8680844.47</v>
      </c>
      <c r="F31" s="24"/>
      <c r="G31" s="24"/>
    </row>
  </sheetData>
  <mergeCells count="11">
    <mergeCell ref="A3:G3"/>
    <mergeCell ref="A4:D4"/>
    <mergeCell ref="E5:G5"/>
    <mergeCell ref="A31:D31"/>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小样</cp:lastModifiedBy>
  <dcterms:created xsi:type="dcterms:W3CDTF">2025-02-06T07:09:00Z</dcterms:created>
  <dcterms:modified xsi:type="dcterms:W3CDTF">2025-03-17T01:50:02Z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1A00A4DA7E8945B8BBD59C1948F9F40C</vt:lpwstr>
  </property>
  <property fmtid="{D5CDD505-2E9C-101B-9397-08002B2CF9AE}" pid="3" name="KSOProductBuildVer">
    <vt:lpwstr>2052-12.1.0.20305</vt:lpwstr>
  </property>
  <property fmtid="{D5CDD505-2E9C-101B-9397-08002B2CF9AE}" pid="4" name="KSOReadingLayout">
    <vt:bool>true</vt:bool>
  </property>
</Properties>
</file>