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<sst xmlns="http://schemas.openxmlformats.org/spreadsheetml/2006/main" count="1163" uniqueCount="429">
  <si>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</si>
  <si>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</si>
  <si>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</si>
  <si>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</si>
  <si>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</si>
  <si>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</si>
  <si>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</si>
  <si>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</si>
  <si>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</si>
  <si>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</si>
  <si>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</si>
  <si>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</si>
  <si>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</si>
  <si>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</si>
  <si>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</si>
  <si>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</si>
  <si>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</si>
  <si>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</si>
  <si>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</si>
  <si>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</si>
  <si>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</si>
  <si>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</si>
  <si>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</si>
  <si>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</si>
  <si>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</si>
  <si>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</si>
  <si>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</si>
  <si>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</si>
  <si>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</si>
  <si>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</si>
  <si>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</si>
  <si>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</si>
  <si>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</si>
  <si>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</si>
  <si>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</si>
  <si>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</si>
  <si>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</si>
  <si>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</si>
  <si>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</si>
  <si>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</si>
  <si>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</si>
  <si>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</si>
  <si>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</si>
  <si>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</si>
  <si>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</si>
  <si>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</si>
  <si>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</si>
  <si>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</si>
  <si>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</si>
  <si>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</si>
  <si>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</si>
  <si>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</si>
  <si>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</si>
  <si>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</si>
  <si>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</si>
  <si>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</si>
  <si>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</si>
  <si>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</si>
  <si>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</si>
  <si>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</si>
  <si>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</si>
  <si>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</si>
  <si>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</si>
  <si>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</si>
  <si>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</si>
  <si>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</si>
  <si>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</si>
  <si>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</si>
  <si>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</si>
  <si>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131020</t>
  </si>
  <si>
    <t>寻甸回族彝族自治县六哨乡卫生院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</si>
  <si>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</si>
  <si>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</si>
  <si>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</si>
  <si>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</si>
  <si>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</si>
  <si>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</si>
  <si>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</si>
  <si>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</si>
  <si>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</si>
  <si>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</si>
  <si>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</si>
  <si>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</si>
  <si>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</si>
  <si>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</si>
  <si>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</si>
  <si>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</si>
  <si>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</si>
  <si>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</si>
  <si>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</si>
  <si>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</si>
  <si>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</si>
  <si>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</si>
  <si>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</si>
  <si>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</si>
  <si>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</si>
  <si>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</si>
  <si>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</si>
  <si>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</si>
  <si>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</si>
  <si>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</si>
  <si>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</si>
  <si>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</si>
  <si>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</si>
  <si>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</si>
  <si>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</si>
  <si>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</si>
  <si>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</si>
  <si>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</si>
  <si>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</si>
  <si>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</si>
  <si>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</si>
  <si>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</si>
  <si>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</si>
  <si>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</si>
  <si>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</si>
  <si>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</si>
  <si>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</si>
  <si>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</si>
  <si>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</si>
  <si>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</si>
  <si>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</si>
  <si>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</si>
  <si>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</si>
  <si>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</si>
  <si>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</si>
  <si>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</si>
  <si>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</si>
  <si>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</si>
  <si>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</si>
  <si>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</si>
  <si>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</si>
  <si>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</si>
  <si>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</si>
  <si>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</si>
  <si>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</si>
  <si>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</si>
  <si>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</si>
  <si>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</si>
  <si>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</si>
  <si>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</si>
  <si>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</si>
  <si>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</si>
  <si>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</si>
  <si>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</si>
  <si>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</si>
  <si>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</si>
  <si>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</si>
  <si>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</si>
  <si>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</si>
  <si>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</si>
  <si>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</si>
  <si>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</si>
  <si>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</si>
  <si>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</si>
  <si>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</si>
  <si>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</si>
  <si>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</si>
  <si>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</si>
  <si>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</si>
  <si>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</si>
  <si>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</si>
  <si>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</si>
  <si>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</si>
  <si>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</si>
  <si>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</si>
  <si>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</si>
  <si>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</si>
  <si>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</si>
  <si>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</si>
  <si>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</si>
  <si>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</si>
  <si>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</si>
  <si>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</si>
  <si>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</si>
  <si>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备注：寻甸回族彝族自治县六哨乡卫生院2025年无“三公”经费支出预算情况。</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</si>
  <si>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</si>
  <si>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</si>
  <si>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</si>
  <si>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</si>
  <si>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</si>
  <si>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</si>
  <si>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</si>
  <si>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</si>
  <si>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</si>
  <si>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</si>
  <si>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</si>
  <si>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</si>
  <si>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</si>
  <si>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</si>
  <si>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</si>
  <si>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</si>
  <si>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</si>
  <si>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</si>
  <si>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</si>
  <si>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寻甸回族彝族自治县卫生健康局</t>
  </si>
  <si>
    <t>530129210000000004656</t>
  </si>
  <si>
    <t>事业人员支出工资</t>
  </si>
  <si>
    <t>30101</t>
  </si>
  <si>
    <t>基本工资</t>
  </si>
  <si>
    <t>30102</t>
  </si>
  <si>
    <t>津贴补贴</t>
  </si>
  <si>
    <t>30107</t>
  </si>
  <si>
    <t>绩效工资</t>
  </si>
  <si>
    <t>530129210000000004657</t>
  </si>
  <si>
    <t>社会保障缴费</t>
  </si>
  <si>
    <t>30108</t>
  </si>
  <si>
    <t>机关事业单位基本养老保险缴费</t>
  </si>
  <si>
    <t>30110</t>
  </si>
  <si>
    <t>职工基本医疗保险缴费</t>
  </si>
  <si>
    <t>30111</t>
  </si>
  <si>
    <t>公务员医疗补助缴费</t>
  </si>
  <si>
    <t>30112</t>
  </si>
  <si>
    <t>其他社会保障缴费</t>
  </si>
  <si>
    <t>530129210000000004658</t>
  </si>
  <si>
    <t>30113</t>
  </si>
  <si>
    <t>530129231100001428833</t>
  </si>
  <si>
    <t>事业人员绩效奖励</t>
  </si>
  <si>
    <t>530129241100002444927</t>
  </si>
  <si>
    <t>预算05-1表</t>
  </si>
  <si>
    <t>项目分类</t>
  </si>
  <si>
    <t>项目单位</t>
  </si>
  <si>
    <t>经济科目编码</t>
  </si>
  <si>
    <t>经济科目名称</t>
  </si>
  <si>
    <t>本年拨款</t>
  </si>
  <si>
    <t>其中：本次下达</t>
  </si>
  <si>
    <t>民生类</t>
  </si>
  <si>
    <t>530129241100002839032</t>
  </si>
  <si>
    <t>2023年基本公共卫生服务项目中央结算补助资金</t>
  </si>
  <si>
    <t>30226</t>
  </si>
  <si>
    <t>劳务费</t>
  </si>
  <si>
    <t>530129241100003041587</t>
  </si>
  <si>
    <t>2024年基本公共卫生服务项目中央补助资金</t>
  </si>
  <si>
    <t>530129241100003337708</t>
  </si>
  <si>
    <t>昆财社〔2024〕129号2024年已脱贫人口重点人群和农村低收入人群家庭医生签约服省级补助资金</t>
  </si>
  <si>
    <t>事业发展类</t>
  </si>
  <si>
    <t>530129241100002764875</t>
  </si>
  <si>
    <t>收支专户公共卫生服务项目资金</t>
  </si>
  <si>
    <t>30218</t>
  </si>
  <si>
    <t>专用材料费</t>
  </si>
  <si>
    <t>2100410</t>
  </si>
  <si>
    <t>突发公共卫生事件应急处置</t>
  </si>
  <si>
    <t>2100499</t>
  </si>
  <si>
    <t>其他公共卫生支出</t>
  </si>
  <si>
    <t>530129241100002890751</t>
  </si>
  <si>
    <t>2023年卫生监督协管服务资金</t>
  </si>
  <si>
    <t>30211</t>
  </si>
  <si>
    <t>差旅费</t>
  </si>
  <si>
    <t>530129241100003016186</t>
  </si>
  <si>
    <t>退公共卫生服务多拨付资金</t>
  </si>
  <si>
    <t>530129241100003016217</t>
  </si>
  <si>
    <t>寻甸县疾病预防控制中心拨营养监测经费</t>
  </si>
  <si>
    <t>30202</t>
  </si>
  <si>
    <t>印刷费</t>
  </si>
  <si>
    <t>530129241100003118390</t>
  </si>
  <si>
    <t>2024年乡镇卫生院慢病就近规范治疗建设项目省级补助资金</t>
  </si>
  <si>
    <t>30213</t>
  </si>
  <si>
    <t>维修（护）费</t>
  </si>
  <si>
    <t>30216</t>
  </si>
  <si>
    <t>培训费</t>
  </si>
  <si>
    <t>31003</t>
  </si>
  <si>
    <t>专用设备购置</t>
  </si>
  <si>
    <t>预算05-2表</t>
  </si>
  <si>
    <t>项目年度绩效目标</t>
  </si>
  <si>
    <t>一级指标</t>
  </si>
  <si>
    <t>二级指标</t>
  </si>
  <si>
    <t>三级指标</t>
  </si>
  <si>
    <t>指标性质</t>
  </si>
  <si>
    <t>指标值</t>
  </si>
  <si>
    <t>度量单位</t>
  </si>
  <si>
    <t>指标属性</t>
  </si>
  <si>
    <t>指标内容</t>
  </si>
  <si>
    <t>项目年度目标：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县区结合实际扩大签约服务重点人群或慢病管理范围。</t>
  </si>
  <si>
    <t>产出指标</t>
  </si>
  <si>
    <t>数量指标</t>
  </si>
  <si>
    <t>重点监测对象签约率</t>
  </si>
  <si>
    <t>&gt;=</t>
  </si>
  <si>
    <t>95</t>
  </si>
  <si>
    <t>%</t>
  </si>
  <si>
    <t>定量指标</t>
  </si>
  <si>
    <t xml:space="preserve">"2024年已脱贫人口和农村低收入人群家庭医生签约服省级补助资金
"
</t>
  </si>
  <si>
    <t>脱贫人口和重点签约对象受益人数（人）</t>
  </si>
  <si>
    <t>2041</t>
  </si>
  <si>
    <t>人</t>
  </si>
  <si>
    <t>质量指标</t>
  </si>
  <si>
    <t>已签约高血压、糖尿病患者规范管理率</t>
  </si>
  <si>
    <t>90</t>
  </si>
  <si>
    <t>时效指标</t>
  </si>
  <si>
    <t>服务团队考核兑付及时率</t>
  </si>
  <si>
    <t>100</t>
  </si>
  <si>
    <t>效益指标</t>
  </si>
  <si>
    <t>社会效益</t>
  </si>
  <si>
    <t>已脱贫人口和农村低收入人群家庭医生签约服务制度知晓率</t>
  </si>
  <si>
    <t>85</t>
  </si>
  <si>
    <t>满意度指标</t>
  </si>
  <si>
    <t>服务对象满意度</t>
  </si>
  <si>
    <t>签约对象满意度</t>
  </si>
  <si>
    <t>1.实施乡镇卫生院提质建设、个标准化慢性病诊疗专科；
2.引导和鼓励符合条件的乡村医生积极参加执业（助理）医师资格培训及考试，提升乡村医生执业（助理）医师占比；
3.开展以慢性病诊疗、中医药服务、急诊急救和基本医疗卫生服务技能为重点，覆盖乡镇卫生院、卫生技术人员和村卫生室乡村医生的全员培训；
4.持续提升基层医疗卫生机构防病治病及健康管理能力。</t>
  </si>
  <si>
    <t>基层标准化慢性病诊疗专科建设数量</t>
  </si>
  <si>
    <t>=</t>
  </si>
  <si>
    <t>1.00</t>
  </si>
  <si>
    <t>个</t>
  </si>
  <si>
    <t>2024年第一批医疗卫生事业高质量发展三年行动计划资金</t>
  </si>
  <si>
    <t>基层标准化慢性病诊疗专科建设项目单位年内高血压、糖尿病、高血脂、慢阻肺患者诊疗人次</t>
  </si>
  <si>
    <t>较上年度增加</t>
  </si>
  <si>
    <t>年</t>
  </si>
  <si>
    <t>定性指标</t>
  </si>
  <si>
    <t>以乡镇为单位，辖区内高血压、2型糖尿病规范管理率</t>
  </si>
  <si>
    <t>基层标准化慢性病诊疗服务能力</t>
  </si>
  <si>
    <t>逐步提高</t>
  </si>
  <si>
    <t>患者满意度</t>
  </si>
  <si>
    <t xml:space="preserve">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t>
  </si>
  <si>
    <t>适龄儿童国家免疫规划疫苗接种率</t>
  </si>
  <si>
    <t xml:space="preserve">适龄儿童国家免疫规划疫苗接种率
</t>
  </si>
  <si>
    <t>7岁以下儿童健康管理率</t>
  </si>
  <si>
    <t xml:space="preserve">7岁以下儿童健康管理率
</t>
  </si>
  <si>
    <t>孕产妇系统管理率</t>
  </si>
  <si>
    <t xml:space="preserve">孕产妇系统管理率
</t>
  </si>
  <si>
    <t>3岁以下儿童系统管理率</t>
  </si>
  <si>
    <t>80</t>
  </si>
  <si>
    <t xml:space="preserve">3岁以下儿童系统管理率
</t>
  </si>
  <si>
    <t>老年人中医药健康管理率</t>
  </si>
  <si>
    <t>70</t>
  </si>
  <si>
    <t xml:space="preserve">老年人中医药健康管理率
</t>
  </si>
  <si>
    <t>肺结核患者管理率</t>
  </si>
  <si>
    <t xml:space="preserve">肺结核患者管理率
</t>
  </si>
  <si>
    <t>社区在册居家严重精神障碍患者健康管理率</t>
  </si>
  <si>
    <t xml:space="preserve">社区在册居家严重精神障碍患者健康管理率
</t>
  </si>
  <si>
    <t>居民规范化电子健康档案覆盖率</t>
  </si>
  <si>
    <t>62</t>
  </si>
  <si>
    <t xml:space="preserve">居民规范化电子健康档案覆盖率
</t>
  </si>
  <si>
    <t>高血压患者基层规范管理服务率</t>
  </si>
  <si>
    <t xml:space="preserve">高血压患者基层规范管理服务率
</t>
  </si>
  <si>
    <t>2型糖尿病患者基层规范管理服务率</t>
  </si>
  <si>
    <t xml:space="preserve">2型糖尿病患者基层规范管理服务率
</t>
  </si>
  <si>
    <t>65岁以上老年人城乡社区规范健康管理服务率</t>
  </si>
  <si>
    <t xml:space="preserve">65岁以上老年人城乡社区规范健康管理服务率
</t>
  </si>
  <si>
    <t>传染病和突发公共卫生时间报告率</t>
  </si>
  <si>
    <t xml:space="preserve">传染病和突发公共卫生时间报告率
</t>
  </si>
  <si>
    <t>城乡居民公共卫生差距</t>
  </si>
  <si>
    <t>不断缩小</t>
  </si>
  <si>
    <t xml:space="preserve">城乡居民公共卫生差距
</t>
  </si>
  <si>
    <t>居民健康素养水平</t>
  </si>
  <si>
    <t>不断提高</t>
  </si>
  <si>
    <t xml:space="preserve">居民健康素养水平
</t>
  </si>
  <si>
    <t>基本公共卫生服务水平</t>
  </si>
  <si>
    <t xml:space="preserve">基本公共卫生服务水平
</t>
  </si>
  <si>
    <t xml:space="preserve">服务对象满意度
</t>
  </si>
  <si>
    <t>1.按照《健康促进医院评价标准》创建健康促进试点医院，开展重点疾病和领域健康教育，开展各类健康教育活动，普及公共卫生知识。
2.免费向城乡居民提供基本公共卫生服务，促进基本公共卫生服务均等化；按照《国家基本公共卫生服务规范（第三版）》要求在辖区内对原发性高血压和2型糖尿病患者开展规范健康管理服务。</t>
  </si>
  <si>
    <t>高血压患者管理人数（万人）</t>
  </si>
  <si>
    <t>1379</t>
  </si>
  <si>
    <t>基层医疗机构实施公共卫生服务补助资金</t>
  </si>
  <si>
    <t>2型糖尿病患者管理人数（万人）</t>
  </si>
  <si>
    <t>251</t>
  </si>
  <si>
    <t>0-6岁儿童眼保健和视力检查覆盖率</t>
  </si>
  <si>
    <t>宫颈癌、乳腺癌筛查目标人群覆盖率</t>
  </si>
  <si>
    <t>较上年提高</t>
  </si>
  <si>
    <t>健康知识知晓率及健康生活方式行为</t>
  </si>
  <si>
    <t>持续提高</t>
  </si>
  <si>
    <t>宣传效果群众满意度</t>
  </si>
  <si>
    <t>预算06表</t>
  </si>
  <si>
    <t>政府性基金预算支出预算表</t>
  </si>
  <si>
    <t>单位名称：昆明市发展和改革委员会</t>
  </si>
  <si>
    <t>政府性基金预算支出</t>
  </si>
  <si>
    <t>备注：寻甸回族彝族自治县六哨乡卫生院2025年无政府性基金预算支出情况。</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</si>
  <si>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</si>
  <si>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</si>
  <si>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</si>
  <si>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</si>
  <si>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</si>
  <si>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</si>
  <si>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</si>
  <si>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</si>
  <si>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</si>
  <si>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</si>
  <si>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</si>
  <si>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</si>
  <si>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备注：寻甸回族彝族自治县六哨乡卫生院2025年无部门政府采购预算情况。</t>
  </si>
  <si>
    <t>预算08表</t>
  </si>
  <si>
    <t>政府购买服务项目</t>
  </si>
  <si>
    <t>政府购买服务指导性目录代码</t>
  </si>
  <si>
    <t>基本支出/项目支出</t>
  </si>
  <si>
    <t>所属服务类别</t>
  </si>
  <si>
    <t>所属服务领域</t>
  </si>
  <si>
    <t>购买内容简述</t>
  </si>
  <si>
    <t>备注：寻甸回族彝族自治县六哨乡卫生院2025年无政府购买服务预算。</t>
  </si>
  <si>
    <t>预算09-1表</t>
  </si>
  <si>
    <t>2025年县对下转移支付预算表</t>
  </si>
  <si>
    <t>单位名称（项目）</t>
  </si>
  <si>
    <t>地区</t>
  </si>
  <si>
    <t>仁德</t>
  </si>
  <si>
    <t>塘子</t>
  </si>
  <si>
    <t>七星</t>
  </si>
  <si>
    <t>河口</t>
  </si>
  <si>
    <t>功山</t>
  </si>
  <si>
    <t>金所</t>
  </si>
  <si>
    <t>羊街</t>
  </si>
  <si>
    <t>先锋</t>
  </si>
  <si>
    <t>六哨</t>
  </si>
  <si>
    <t>柯渡</t>
  </si>
  <si>
    <t>鸡街</t>
  </si>
  <si>
    <t>倘甸</t>
  </si>
  <si>
    <t>凤合</t>
  </si>
  <si>
    <t>联合</t>
  </si>
  <si>
    <t>金源</t>
  </si>
  <si>
    <t>甸沙</t>
  </si>
  <si>
    <t>备注：寻甸回族彝族自治县六哨乡卫生院2025年无对下转移支付预算。</t>
  </si>
  <si>
    <t>预算09-2表</t>
  </si>
  <si>
    <t>2025年县对下转移支付绩效目标表</t>
  </si>
  <si>
    <t xml:space="preserve">预算10表
</t>
  </si>
  <si>
    <t>2025年新增资产配置表</t>
  </si>
  <si>
    <t>资产类别</t>
  </si>
  <si>
    <t>资产分类代码.名称</t>
  </si>
  <si>
    <t>资产名称</t>
  </si>
  <si>
    <t>计量单位</t>
  </si>
  <si>
    <t>财政部门批复数（元）</t>
  </si>
  <si>
    <t>单价</t>
  </si>
  <si>
    <t>金额</t>
  </si>
  <si>
    <t>备注：寻甸回族彝族自治县六哨乡卫生院2025年无新增资产配置预算。</t>
  </si>
  <si>
    <t>预算11表</t>
  </si>
  <si>
    <t>2025年上级转移支付补助项目支出预算表</t>
  </si>
  <si>
    <t>上级补助</t>
  </si>
  <si>
    <t>备注：寻甸回族彝族自治县六哨乡卫生院2025年无上级补助项目支出预算，此表为空。</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</si>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</sst>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9"/>
      <color theme="1"/>
      <name val="宋体"/>
      <charset val="134"/>
      <scheme val="minor"/>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3" fillId="0" borderId="0" applyNumberFormat="0" applyFill="0" applyBorder="0" applyAlignment="0" applyProtection="0">
      <alignment vertical="center"/>
    </xf>
    <xf numFmtId="0" fontId="24" fillId="4" borderId="17" applyNumberFormat="0" applyAlignment="0" applyProtection="0">
      <alignment vertical="center"/>
    </xf>
    <xf numFmtId="0" fontId="25" fillId="5" borderId="18" applyNumberFormat="0" applyAlignment="0" applyProtection="0">
      <alignment vertical="center"/>
    </xf>
    <xf numFmtId="0" fontId="26" fillId="5" borderId="17" applyNumberFormat="0" applyAlignment="0" applyProtection="0">
      <alignment vertical="center"/>
    </xf>
    <xf numFmtId="0" fontId="27" fillId="6" borderId="19" applyNumberFormat="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35" fillId="0" borderId="7">
      <alignment horizontal="right" vertical="center"/>
    </xf>
    <xf numFmtId="49" fontId="35" fillId="0" borderId="7">
      <alignment horizontal="left" vertical="center" wrapText="1"/>
    </xf>
    <xf numFmtId="176" fontId="35" fillId="0" borderId="7">
      <alignment horizontal="right" vertical="center"/>
    </xf>
    <xf numFmtId="177" fontId="35" fillId="0" borderId="7">
      <alignment horizontal="right" vertical="center"/>
    </xf>
    <xf numFmtId="178" fontId="35" fillId="0" borderId="7">
      <alignment horizontal="right" vertical="center"/>
    </xf>
    <xf numFmtId="179" fontId="35" fillId="0" borderId="7">
      <alignment horizontal="right" vertical="center"/>
    </xf>
    <xf numFmtId="10" fontId="35" fillId="0" borderId="7">
      <alignment horizontal="right" vertical="center"/>
    </xf>
    <xf numFmtId="180" fontId="35" fillId="0" borderId="7">
      <alignment horizontal="right" vertical="center"/>
    </xf>
  </cellStyleXfs>
  <cellXfs count="200">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0" applyFont="1" applyFill="1" applyBorder="1" applyAlignment="1"/>
    <xf numFmtId="0" fontId="1" fillId="0" borderId="7" xfId="0" applyFont="1" applyBorder="1" applyAlignment="1" applyProtection="1">
      <alignment horizontal="center" vertical="center"/>
      <protection locked="0"/>
    </xf>
    <xf numFmtId="4" fontId="5" fillId="0" borderId="7" xfId="51" applyNumberFormat="1" applyFont="1">
      <alignment horizontal="right" vertical="center"/>
    </xf>
    <xf numFmtId="0" fontId="2" fillId="2" borderId="0" xfId="0" applyFont="1" applyFill="1" applyAlignment="1" applyProtection="1">
      <alignment horizontal="right" vertical="top" wrapText="1"/>
      <protection locked="0"/>
    </xf>
    <xf numFmtId="0" fontId="7" fillId="0" borderId="0" xfId="0" applyFont="1" applyAlignment="1" applyProtection="1">
      <alignment vertical="top"/>
      <protection locked="0"/>
    </xf>
    <xf numFmtId="0" fontId="7" fillId="0" borderId="0" xfId="0" applyFont="1" applyAlignment="1">
      <alignment vertical="top"/>
    </xf>
    <xf numFmtId="0" fontId="8" fillId="2" borderId="0" xfId="0" applyFont="1" applyFill="1" applyAlignment="1" applyProtection="1">
      <alignment horizontal="center" vertical="center" wrapText="1"/>
      <protection locked="0"/>
    </xf>
    <xf numFmtId="0" fontId="7" fillId="0" borderId="0" xfId="0" applyFont="1" applyProtection="1">
      <protection locked="0"/>
    </xf>
    <xf numFmtId="0" fontId="7"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9"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9"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51" applyFont="1">
      <alignment horizontal="right" vertical="center"/>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176" fontId="5" fillId="0" borderId="7" xfId="0" applyNumberFormat="1" applyFont="1" applyBorder="1" applyAlignment="1">
      <alignment horizontal="right" vertical="center"/>
    </xf>
    <xf numFmtId="0" fontId="2" fillId="0" borderId="0" xfId="0" applyFont="1" applyAlignment="1">
      <alignment horizontal="left" vertical="center"/>
    </xf>
    <xf numFmtId="180" fontId="5" fillId="0" borderId="7" xfId="56" applyFont="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Alignment="1">
      <alignment horizontal="right"/>
    </xf>
    <xf numFmtId="0" fontId="10" fillId="0" borderId="0" xfId="0" applyFont="1" applyAlignment="1" applyProtection="1">
      <alignment horizontal="right"/>
      <protection locked="0"/>
    </xf>
    <xf numFmtId="49" fontId="10" fillId="0" borderId="0" xfId="0" applyNumberFormat="1" applyFont="1" applyProtection="1">
      <protection locked="0"/>
    </xf>
    <xf numFmtId="0" fontId="1" fillId="0" borderId="0" xfId="0" applyFont="1" applyAlignment="1">
      <alignment horizontal="right"/>
    </xf>
    <xf numFmtId="0" fontId="11"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1"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Alignment="1">
      <alignment horizontal="right" vertical="center" wrapText="1"/>
    </xf>
    <xf numFmtId="0" fontId="12"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176" fontId="5" fillId="0" borderId="7" xfId="51" applyFont="1" applyAlignment="1">
      <alignment vertical="center"/>
    </xf>
    <xf numFmtId="0" fontId="1" fillId="0" borderId="4" xfId="0" applyFont="1" applyBorder="1" applyAlignment="1">
      <alignment horizontal="center" vertical="center"/>
    </xf>
    <xf numFmtId="0" fontId="7" fillId="2" borderId="0" xfId="0" applyFont="1" applyFill="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4" fillId="0" borderId="7"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176" fontId="15" fillId="0" borderId="7" xfId="0" applyNumberFormat="1" applyFont="1" applyBorder="1" applyAlignment="1">
      <alignment horizontal="right" vertical="center"/>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2" fillId="2" borderId="7" xfId="0" applyFont="1" applyFill="1" applyBorder="1" applyAlignment="1">
      <alignment vertical="center" wrapText="1"/>
    </xf>
    <xf numFmtId="176" fontId="5" fillId="0" borderId="7" xfId="51" applyFont="1" applyAlignment="1">
      <alignment horizontal="left" vertical="center"/>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GridLines="0" showZeros="0" workbookViewId="0">
      <selection activeCell="D36" sqref="D36"/>
    </sheetView>
  </sheetViews>
  <sheetFormatPr defaultColWidth="8.575" defaultRowHeight="12.75" customHeight="1" outlineLevelCol="3"/>
  <cols>
    <col min="1" max="1" width="33.5" customWidth="1"/>
    <col min="2" max="4" width="41" customWidth="1"/>
  </cols>
  <sheetData>
    <row r="1" ht="15" customHeight="1" spans="1:4">
      <c r="A1" s="46"/>
      <c r="B1" s="46"/>
      <c r="C1" s="46"/>
      <c r="D1" s="63" t="s">
        <v>0</v>
      </c>
    </row>
    <row r="2" ht="41.25" customHeight="1" spans="1:1">
      <c r="A2" s="41" t="str">
        <f>"2025"&amp;"年部门财务收支预算总表"</f>
        <v>2025年部门财务收支预算总表</v>
      </c>
    </row>
    <row r="3" ht="17.25" customHeight="1" spans="1:4">
      <c r="A3" s="44" t="str">
        <f>"单位名称："&amp;"寻甸回族彝族自治县六哨乡卫生院"</f>
        <v>单位名称：寻甸回族彝族自治县六哨乡卫生院</v>
      </c>
      <c r="B3" s="162"/>
      <c r="D3" s="141" t="s">
        <v>1</v>
      </c>
    </row>
    <row r="4" ht="23.25" customHeight="1" spans="1:4">
      <c r="A4" s="163" t="s">
        <v>2</v>
      </c>
      <c r="B4" s="164"/>
      <c r="C4" s="163" t="s">
        <v>3</v>
      </c>
      <c r="D4" s="164"/>
    </row>
    <row r="5" ht="24" customHeight="1" spans="1:4">
      <c r="A5" s="163" t="s">
        <v>4</v>
      </c>
      <c r="B5" s="163" t="s">
        <v>5</v>
      </c>
      <c r="C5" s="163" t="s">
        <v>6</v>
      </c>
      <c r="D5" s="163" t="s">
        <v>5</v>
      </c>
    </row>
    <row r="6" ht="17.25" customHeight="1" spans="1:4">
      <c r="A6" s="165" t="s">
        <v>7</v>
      </c>
      <c r="B6" s="78">
        <v>4626198.65</v>
      </c>
      <c r="C6" s="165" t="s">
        <v>8</v>
      </c>
      <c r="D6" s="78"/>
    </row>
    <row r="7" ht="17.25" customHeight="1" spans="1:4">
      <c r="A7" s="165" t="s">
        <v>9</v>
      </c>
      <c r="B7" s="78"/>
      <c r="C7" s="165" t="s">
        <v>10</v>
      </c>
      <c r="D7" s="78"/>
    </row>
    <row r="8" ht="17.25" customHeight="1" spans="1:4">
      <c r="A8" s="165" t="s">
        <v>11</v>
      </c>
      <c r="B8" s="78"/>
      <c r="C8" s="199" t="s">
        <v>12</v>
      </c>
      <c r="D8" s="78"/>
    </row>
    <row r="9" ht="17.25" customHeight="1" spans="1:4">
      <c r="A9" s="165" t="s">
        <v>13</v>
      </c>
      <c r="B9" s="78"/>
      <c r="C9" s="199" t="s">
        <v>14</v>
      </c>
      <c r="D9" s="78"/>
    </row>
    <row r="10" ht="17.25" customHeight="1" spans="1:4">
      <c r="A10" s="165" t="s">
        <v>15</v>
      </c>
      <c r="B10" s="78"/>
      <c r="C10" s="199" t="s">
        <v>16</v>
      </c>
      <c r="D10" s="78"/>
    </row>
    <row r="11" ht="17.25" customHeight="1" spans="1:4">
      <c r="A11" s="165" t="s">
        <v>17</v>
      </c>
      <c r="B11" s="78"/>
      <c r="C11" s="199" t="s">
        <v>18</v>
      </c>
      <c r="D11" s="78"/>
    </row>
    <row r="12" ht="17.25" customHeight="1" spans="1:4">
      <c r="A12" s="165" t="s">
        <v>19</v>
      </c>
      <c r="B12" s="78"/>
      <c r="C12" s="31" t="s">
        <v>20</v>
      </c>
      <c r="D12" s="78"/>
    </row>
    <row r="13" ht="17.25" customHeight="1" spans="1:4">
      <c r="A13" s="165" t="s">
        <v>21</v>
      </c>
      <c r="B13" s="78"/>
      <c r="C13" s="31" t="s">
        <v>22</v>
      </c>
      <c r="D13" s="78">
        <v>377516.79</v>
      </c>
    </row>
    <row r="14" ht="17.25" customHeight="1" spans="1:4">
      <c r="A14" s="165" t="s">
        <v>23</v>
      </c>
      <c r="B14" s="78"/>
      <c r="C14" s="31" t="s">
        <v>24</v>
      </c>
      <c r="D14" s="78">
        <v>3965544.26</v>
      </c>
    </row>
    <row r="15" ht="17.25" customHeight="1" spans="1:4">
      <c r="A15" s="165" t="s">
        <v>25</v>
      </c>
      <c r="B15" s="109"/>
      <c r="C15" s="31" t="s">
        <v>26</v>
      </c>
      <c r="D15" s="78"/>
    </row>
    <row r="16" ht="17.25" customHeight="1" spans="1:4">
      <c r="A16" s="146"/>
      <c r="B16" s="78"/>
      <c r="C16" s="31" t="s">
        <v>27</v>
      </c>
      <c r="D16" s="78"/>
    </row>
    <row r="17" ht="17.25" customHeight="1" spans="1:4">
      <c r="A17" s="166"/>
      <c r="B17" s="78"/>
      <c r="C17" s="31" t="s">
        <v>28</v>
      </c>
      <c r="D17" s="78"/>
    </row>
    <row r="18" ht="17.25" customHeight="1" spans="1:4">
      <c r="A18" s="166"/>
      <c r="B18" s="78"/>
      <c r="C18" s="31" t="s">
        <v>29</v>
      </c>
      <c r="D18" s="78"/>
    </row>
    <row r="19" ht="17.25" customHeight="1" spans="1:4">
      <c r="A19" s="166"/>
      <c r="B19" s="78"/>
      <c r="C19" s="31" t="s">
        <v>30</v>
      </c>
      <c r="D19" s="78"/>
    </row>
    <row r="20" ht="17.25" customHeight="1" spans="1:4">
      <c r="A20" s="166"/>
      <c r="B20" s="78"/>
      <c r="C20" s="31" t="s">
        <v>31</v>
      </c>
      <c r="D20" s="78"/>
    </row>
    <row r="21" ht="17.25" customHeight="1" spans="1:4">
      <c r="A21" s="166"/>
      <c r="B21" s="78"/>
      <c r="C21" s="31" t="s">
        <v>32</v>
      </c>
      <c r="D21" s="78"/>
    </row>
    <row r="22" ht="17.25" customHeight="1" spans="1:4">
      <c r="A22" s="166"/>
      <c r="B22" s="78"/>
      <c r="C22" s="31" t="s">
        <v>33</v>
      </c>
      <c r="D22" s="78"/>
    </row>
    <row r="23" ht="17.25" customHeight="1" spans="1:4">
      <c r="A23" s="166"/>
      <c r="B23" s="78"/>
      <c r="C23" s="31" t="s">
        <v>34</v>
      </c>
      <c r="D23" s="78"/>
    </row>
    <row r="24" ht="17.25" customHeight="1" spans="1:4">
      <c r="A24" s="166"/>
      <c r="B24" s="78"/>
      <c r="C24" s="31" t="s">
        <v>35</v>
      </c>
      <c r="D24" s="78">
        <v>283137.6</v>
      </c>
    </row>
    <row r="25" ht="17.25" customHeight="1" spans="1:4">
      <c r="A25" s="166"/>
      <c r="B25" s="78"/>
      <c r="C25" s="31" t="s">
        <v>36</v>
      </c>
      <c r="D25" s="78"/>
    </row>
    <row r="26" ht="17.25" customHeight="1" spans="1:4">
      <c r="A26" s="166"/>
      <c r="B26" s="78"/>
      <c r="C26" s="146" t="s">
        <v>37</v>
      </c>
      <c r="D26" s="78"/>
    </row>
    <row r="27" ht="17.25" customHeight="1" spans="1:4">
      <c r="A27" s="166"/>
      <c r="B27" s="78"/>
      <c r="C27" s="31" t="s">
        <v>38</v>
      </c>
      <c r="D27" s="78"/>
    </row>
    <row r="28" ht="16.5" customHeight="1" spans="1:4">
      <c r="A28" s="166"/>
      <c r="B28" s="78"/>
      <c r="C28" s="31" t="s">
        <v>39</v>
      </c>
      <c r="D28" s="78"/>
    </row>
    <row r="29" ht="16.5" customHeight="1" spans="1:4">
      <c r="A29" s="166"/>
      <c r="B29" s="78"/>
      <c r="C29" s="146" t="s">
        <v>40</v>
      </c>
      <c r="D29" s="78"/>
    </row>
    <row r="30" ht="17.25" customHeight="1" spans="1:4">
      <c r="A30" s="166"/>
      <c r="B30" s="78"/>
      <c r="C30" s="146" t="s">
        <v>41</v>
      </c>
      <c r="D30" s="78"/>
    </row>
    <row r="31" ht="17.25" customHeight="1" spans="1:4">
      <c r="A31" s="166"/>
      <c r="B31" s="78"/>
      <c r="C31" s="31" t="s">
        <v>42</v>
      </c>
      <c r="D31" s="78"/>
    </row>
    <row r="32" ht="16.5" customHeight="1" spans="1:4">
      <c r="A32" s="166" t="s">
        <v>43</v>
      </c>
      <c r="B32" s="78">
        <v>4626198.65</v>
      </c>
      <c r="C32" s="166" t="s">
        <v>44</v>
      </c>
      <c r="D32" s="78">
        <v>4626198.65</v>
      </c>
    </row>
    <row r="33" ht="16.5" customHeight="1" spans="1:4">
      <c r="A33" s="146" t="s">
        <v>45</v>
      </c>
      <c r="B33" s="78"/>
      <c r="C33" s="146" t="s">
        <v>46</v>
      </c>
      <c r="D33" s="78"/>
    </row>
    <row r="34" ht="16.5" customHeight="1" spans="1:4">
      <c r="A34" s="31" t="s">
        <v>47</v>
      </c>
      <c r="B34" s="109"/>
      <c r="C34" s="31" t="s">
        <v>47</v>
      </c>
      <c r="D34" s="109"/>
    </row>
    <row r="35" ht="16.5" customHeight="1" spans="1:4">
      <c r="A35" s="31" t="s">
        <v>48</v>
      </c>
      <c r="B35" s="109"/>
      <c r="C35" s="31" t="s">
        <v>49</v>
      </c>
      <c r="D35" s="109"/>
    </row>
    <row r="36" ht="16.5" customHeight="1" spans="1:4">
      <c r="A36" s="167" t="s">
        <v>50</v>
      </c>
      <c r="B36" s="78">
        <v>4626198.65</v>
      </c>
      <c r="C36" s="167" t="s">
        <v>51</v>
      </c>
      <c r="D36" s="78">
        <v>4626198.65</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selection activeCell="B25" sqref="B25"/>
    </sheetView>
  </sheetViews>
  <sheetFormatPr defaultColWidth="9.14166666666667" defaultRowHeight="14.25" customHeight="1" outlineLevelCol="5"/>
  <cols>
    <col min="1" max="1" width="33.5" customWidth="1"/>
    <col min="2" max="2" width="20.7083333333333" customWidth="1"/>
    <col min="3" max="3" width="32.1416666666667" customWidth="1"/>
    <col min="4" max="4" width="27.7083333333333" customWidth="1"/>
    <col min="5" max="6" width="36.7083333333333" customWidth="1"/>
  </cols>
  <sheetData>
    <row r="1" ht="12" customHeight="1" spans="1:6">
      <c r="A1" s="120">
        <v>1</v>
      </c>
      <c r="B1" s="121">
        <v>0</v>
      </c>
      <c r="C1" s="120">
        <v>1</v>
      </c>
      <c r="D1" s="122"/>
      <c r="E1" s="122"/>
      <c r="F1" s="119" t="s">
        <v>360</v>
      </c>
    </row>
    <row r="2" ht="42" customHeight="1" spans="1:6">
      <c r="A2" s="123" t="str">
        <f>"2025"&amp;"年部门政府性基金预算支出预算表"</f>
        <v>2025年部门政府性基金预算支出预算表</v>
      </c>
      <c r="B2" s="123" t="s">
        <v>361</v>
      </c>
      <c r="C2" s="124"/>
      <c r="D2" s="125"/>
      <c r="E2" s="125"/>
      <c r="F2" s="125"/>
    </row>
    <row r="3" ht="13.5" customHeight="1" spans="1:6">
      <c r="A3" s="4" t="str">
        <f>"单位名称："&amp;"寻甸回族彝族自治县六哨乡卫生院"</f>
        <v>单位名称：寻甸回族彝族自治县六哨乡卫生院</v>
      </c>
      <c r="B3" s="4" t="s">
        <v>362</v>
      </c>
      <c r="C3" s="120"/>
      <c r="D3" s="122"/>
      <c r="E3" s="122"/>
      <c r="F3" s="119" t="s">
        <v>1</v>
      </c>
    </row>
    <row r="4" ht="19.5" customHeight="1" spans="1:6">
      <c r="A4" s="126" t="s">
        <v>178</v>
      </c>
      <c r="B4" s="127" t="s">
        <v>72</v>
      </c>
      <c r="C4" s="126" t="s">
        <v>73</v>
      </c>
      <c r="D4" s="10" t="s">
        <v>363</v>
      </c>
      <c r="E4" s="11"/>
      <c r="F4" s="12"/>
    </row>
    <row r="5" ht="18.75" customHeight="1" spans="1:6">
      <c r="A5" s="128"/>
      <c r="B5" s="129"/>
      <c r="C5" s="128"/>
      <c r="D5" s="15" t="s">
        <v>55</v>
      </c>
      <c r="E5" s="10" t="s">
        <v>75</v>
      </c>
      <c r="F5" s="15" t="s">
        <v>76</v>
      </c>
    </row>
    <row r="6" ht="18.75" customHeight="1" spans="1:6">
      <c r="A6" s="67">
        <v>1</v>
      </c>
      <c r="B6" s="130" t="s">
        <v>83</v>
      </c>
      <c r="C6" s="67">
        <v>3</v>
      </c>
      <c r="D6" s="131">
        <v>4</v>
      </c>
      <c r="E6" s="131">
        <v>5</v>
      </c>
      <c r="F6" s="131">
        <v>6</v>
      </c>
    </row>
    <row r="7" ht="21" customHeight="1" spans="1:6">
      <c r="A7" s="20"/>
      <c r="B7" s="20"/>
      <c r="C7" s="20"/>
      <c r="D7" s="78"/>
      <c r="E7" s="78"/>
      <c r="F7" s="78"/>
    </row>
    <row r="8" ht="21" customHeight="1" spans="1:6">
      <c r="A8" s="20"/>
      <c r="B8" s="20"/>
      <c r="C8" s="20"/>
      <c r="D8" s="78"/>
      <c r="E8" s="78"/>
      <c r="F8" s="78"/>
    </row>
    <row r="9" ht="18.75" customHeight="1" spans="1:6">
      <c r="A9" s="132" t="s">
        <v>167</v>
      </c>
      <c r="B9" s="132" t="s">
        <v>167</v>
      </c>
      <c r="C9" s="133" t="s">
        <v>167</v>
      </c>
      <c r="D9" s="78"/>
      <c r="E9" s="78"/>
      <c r="F9" s="78"/>
    </row>
    <row r="10" customHeight="1" spans="1:1">
      <c r="A10" t="s">
        <v>364</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selection activeCell="B25" sqref="B25"/>
    </sheetView>
  </sheetViews>
  <sheetFormatPr defaultColWidth="9.14166666666667" defaultRowHeight="14.25" customHeight="1"/>
  <cols>
    <col min="1" max="1" width="33.5" customWidth="1"/>
    <col min="2"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1"/>
      <c r="C1" s="81"/>
      <c r="R1" s="2"/>
      <c r="S1" s="2" t="s">
        <v>365</v>
      </c>
    </row>
    <row r="2" ht="41.25" customHeight="1" spans="1:19">
      <c r="A2" s="71" t="str">
        <f>"2025"&amp;"年部门政府采购预算表"</f>
        <v>2025年部门政府采购预算表</v>
      </c>
      <c r="B2" s="65"/>
      <c r="C2" s="65"/>
      <c r="D2" s="3"/>
      <c r="E2" s="3"/>
      <c r="F2" s="3"/>
      <c r="G2" s="3"/>
      <c r="H2" s="3"/>
      <c r="I2" s="3"/>
      <c r="J2" s="3"/>
      <c r="K2" s="3"/>
      <c r="L2" s="3"/>
      <c r="M2" s="65"/>
      <c r="N2" s="3"/>
      <c r="O2" s="3"/>
      <c r="P2" s="65"/>
      <c r="Q2" s="3"/>
      <c r="R2" s="65"/>
      <c r="S2" s="65"/>
    </row>
    <row r="3" ht="18.75" customHeight="1" spans="1:19">
      <c r="A3" s="110" t="str">
        <f>"单位名称："&amp;"寻甸回族彝族自治县六哨乡卫生院"</f>
        <v>单位名称：寻甸回族彝族自治县六哨乡卫生院</v>
      </c>
      <c r="B3" s="83"/>
      <c r="C3" s="83"/>
      <c r="D3" s="6"/>
      <c r="E3" s="6"/>
      <c r="F3" s="6"/>
      <c r="G3" s="6"/>
      <c r="H3" s="6"/>
      <c r="I3" s="6"/>
      <c r="J3" s="6"/>
      <c r="K3" s="6"/>
      <c r="L3" s="6"/>
      <c r="R3" s="7"/>
      <c r="S3" s="119" t="s">
        <v>1</v>
      </c>
    </row>
    <row r="4" ht="15.75" customHeight="1" spans="1:19">
      <c r="A4" s="9" t="s">
        <v>177</v>
      </c>
      <c r="B4" s="84" t="s">
        <v>178</v>
      </c>
      <c r="C4" s="84" t="s">
        <v>366</v>
      </c>
      <c r="D4" s="85" t="s">
        <v>367</v>
      </c>
      <c r="E4" s="85" t="s">
        <v>368</v>
      </c>
      <c r="F4" s="85" t="s">
        <v>369</v>
      </c>
      <c r="G4" s="85" t="s">
        <v>370</v>
      </c>
      <c r="H4" s="85" t="s">
        <v>371</v>
      </c>
      <c r="I4" s="98" t="s">
        <v>185</v>
      </c>
      <c r="J4" s="98"/>
      <c r="K4" s="98"/>
      <c r="L4" s="98"/>
      <c r="M4" s="99"/>
      <c r="N4" s="98"/>
      <c r="O4" s="98"/>
      <c r="P4" s="106"/>
      <c r="Q4" s="98"/>
      <c r="R4" s="99"/>
      <c r="S4" s="79"/>
    </row>
    <row r="5" ht="17.25" customHeight="1" spans="1:19">
      <c r="A5" s="14"/>
      <c r="B5" s="86"/>
      <c r="C5" s="86"/>
      <c r="D5" s="87"/>
      <c r="E5" s="87"/>
      <c r="F5" s="87"/>
      <c r="G5" s="87"/>
      <c r="H5" s="87"/>
      <c r="I5" s="87" t="s">
        <v>55</v>
      </c>
      <c r="J5" s="87" t="s">
        <v>58</v>
      </c>
      <c r="K5" s="87" t="s">
        <v>372</v>
      </c>
      <c r="L5" s="87" t="s">
        <v>373</v>
      </c>
      <c r="M5" s="100" t="s">
        <v>374</v>
      </c>
      <c r="N5" s="101" t="s">
        <v>375</v>
      </c>
      <c r="O5" s="101"/>
      <c r="P5" s="107"/>
      <c r="Q5" s="101"/>
      <c r="R5" s="108"/>
      <c r="S5" s="88"/>
    </row>
    <row r="6" ht="54" customHeight="1" spans="1:19">
      <c r="A6" s="17"/>
      <c r="B6" s="88"/>
      <c r="C6" s="88"/>
      <c r="D6" s="89"/>
      <c r="E6" s="89"/>
      <c r="F6" s="89"/>
      <c r="G6" s="89"/>
      <c r="H6" s="89"/>
      <c r="I6" s="89"/>
      <c r="J6" s="89" t="s">
        <v>57</v>
      </c>
      <c r="K6" s="89"/>
      <c r="L6" s="89"/>
      <c r="M6" s="102"/>
      <c r="N6" s="89" t="s">
        <v>57</v>
      </c>
      <c r="O6" s="89" t="s">
        <v>64</v>
      </c>
      <c r="P6" s="88" t="s">
        <v>65</v>
      </c>
      <c r="Q6" s="89" t="s">
        <v>66</v>
      </c>
      <c r="R6" s="102" t="s">
        <v>67</v>
      </c>
      <c r="S6" s="88" t="s">
        <v>68</v>
      </c>
    </row>
    <row r="7" ht="18" customHeight="1" spans="1:19">
      <c r="A7" s="111">
        <v>1</v>
      </c>
      <c r="B7" s="111" t="s">
        <v>83</v>
      </c>
      <c r="C7" s="112">
        <v>3</v>
      </c>
      <c r="D7" s="112">
        <v>4</v>
      </c>
      <c r="E7" s="111">
        <v>5</v>
      </c>
      <c r="F7" s="111">
        <v>6</v>
      </c>
      <c r="G7" s="111">
        <v>7</v>
      </c>
      <c r="H7" s="111">
        <v>8</v>
      </c>
      <c r="I7" s="111">
        <v>9</v>
      </c>
      <c r="J7" s="111">
        <v>10</v>
      </c>
      <c r="K7" s="111">
        <v>11</v>
      </c>
      <c r="L7" s="111">
        <v>12</v>
      </c>
      <c r="M7" s="111">
        <v>13</v>
      </c>
      <c r="N7" s="111">
        <v>14</v>
      </c>
      <c r="O7" s="111">
        <v>15</v>
      </c>
      <c r="P7" s="111">
        <v>16</v>
      </c>
      <c r="Q7" s="111">
        <v>17</v>
      </c>
      <c r="R7" s="111">
        <v>18</v>
      </c>
      <c r="S7" s="111">
        <v>19</v>
      </c>
    </row>
    <row r="8" ht="21" customHeight="1" spans="1:19">
      <c r="A8" s="90"/>
      <c r="B8" s="91"/>
      <c r="C8" s="91"/>
      <c r="D8" s="92"/>
      <c r="E8" s="92"/>
      <c r="F8" s="92"/>
      <c r="G8" s="113"/>
      <c r="H8" s="78"/>
      <c r="I8" s="78"/>
      <c r="J8" s="78"/>
      <c r="K8" s="78"/>
      <c r="L8" s="78"/>
      <c r="M8" s="78"/>
      <c r="N8" s="78"/>
      <c r="O8" s="78"/>
      <c r="P8" s="109"/>
      <c r="Q8" s="109"/>
      <c r="R8" s="78"/>
      <c r="S8" s="78"/>
    </row>
    <row r="9" ht="21" customHeight="1" spans="1:19">
      <c r="A9" s="93" t="s">
        <v>167</v>
      </c>
      <c r="B9" s="94"/>
      <c r="C9" s="94"/>
      <c r="D9" s="95"/>
      <c r="E9" s="95"/>
      <c r="F9" s="95"/>
      <c r="G9" s="114"/>
      <c r="H9" s="78"/>
      <c r="I9" s="78"/>
      <c r="J9" s="78"/>
      <c r="K9" s="78"/>
      <c r="L9" s="78"/>
      <c r="M9" s="78"/>
      <c r="N9" s="78"/>
      <c r="O9" s="78"/>
      <c r="P9" s="109"/>
      <c r="Q9" s="109"/>
      <c r="R9" s="78"/>
      <c r="S9" s="78"/>
    </row>
    <row r="10" ht="21" customHeight="1" spans="1:19">
      <c r="A10" s="115" t="s">
        <v>376</v>
      </c>
      <c r="B10" s="116"/>
      <c r="C10" s="116"/>
      <c r="D10" s="115"/>
      <c r="E10" s="115"/>
      <c r="F10" s="115"/>
      <c r="G10" s="117"/>
      <c r="H10" s="118"/>
      <c r="I10" s="118"/>
      <c r="J10" s="118"/>
      <c r="K10" s="118"/>
      <c r="L10" s="118"/>
      <c r="M10" s="118"/>
      <c r="N10" s="118"/>
      <c r="O10" s="118"/>
      <c r="P10" s="118"/>
      <c r="Q10" s="118"/>
      <c r="R10" s="118"/>
      <c r="S10" s="118"/>
    </row>
    <row r="11" customHeight="1" spans="1:1">
      <c r="A11" s="35" t="s">
        <v>377</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selection activeCell="B25" sqref="B25"/>
    </sheetView>
  </sheetViews>
  <sheetFormatPr defaultColWidth="9.14166666666667" defaultRowHeight="14.25" customHeight="1"/>
  <cols>
    <col min="1" max="1" width="33.5" customWidth="1"/>
    <col min="2"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5"/>
      <c r="B1" s="81"/>
      <c r="C1" s="81"/>
      <c r="D1" s="81"/>
      <c r="E1" s="81"/>
      <c r="F1" s="81"/>
      <c r="G1" s="81"/>
      <c r="H1" s="75"/>
      <c r="I1" s="75"/>
      <c r="J1" s="75"/>
      <c r="K1" s="75"/>
      <c r="L1" s="75"/>
      <c r="M1" s="75"/>
      <c r="N1" s="96"/>
      <c r="O1" s="75"/>
      <c r="P1" s="75"/>
      <c r="Q1" s="81"/>
      <c r="R1" s="75"/>
      <c r="S1" s="104"/>
      <c r="T1" s="104" t="s">
        <v>378</v>
      </c>
    </row>
    <row r="2" ht="41.25" customHeight="1" spans="1:20">
      <c r="A2" s="71" t="str">
        <f>"2025"&amp;"年部门政府购买服务预算表"</f>
        <v>2025年部门政府购买服务预算表</v>
      </c>
      <c r="B2" s="65"/>
      <c r="C2" s="65"/>
      <c r="D2" s="65"/>
      <c r="E2" s="65"/>
      <c r="F2" s="65"/>
      <c r="G2" s="65"/>
      <c r="H2" s="82"/>
      <c r="I2" s="82"/>
      <c r="J2" s="82"/>
      <c r="K2" s="82"/>
      <c r="L2" s="82"/>
      <c r="M2" s="82"/>
      <c r="N2" s="97"/>
      <c r="O2" s="82"/>
      <c r="P2" s="82"/>
      <c r="Q2" s="65"/>
      <c r="R2" s="82"/>
      <c r="S2" s="97"/>
      <c r="T2" s="65"/>
    </row>
    <row r="3" ht="22.5" customHeight="1" spans="1:20">
      <c r="A3" s="72" t="str">
        <f>"单位名称："&amp;"寻甸回族彝族自治县六哨乡卫生院"</f>
        <v>单位名称：寻甸回族彝族自治县六哨乡卫生院</v>
      </c>
      <c r="B3" s="83"/>
      <c r="C3" s="83"/>
      <c r="D3" s="83"/>
      <c r="E3" s="83"/>
      <c r="F3" s="83"/>
      <c r="G3" s="83"/>
      <c r="H3" s="73"/>
      <c r="I3" s="73"/>
      <c r="J3" s="73"/>
      <c r="K3" s="73"/>
      <c r="L3" s="73"/>
      <c r="M3" s="73"/>
      <c r="N3" s="96"/>
      <c r="O3" s="75"/>
      <c r="P3" s="75"/>
      <c r="Q3" s="81"/>
      <c r="R3" s="75"/>
      <c r="S3" s="105"/>
      <c r="T3" s="104" t="s">
        <v>1</v>
      </c>
    </row>
    <row r="4" ht="24" customHeight="1" spans="1:20">
      <c r="A4" s="9" t="s">
        <v>177</v>
      </c>
      <c r="B4" s="84" t="s">
        <v>178</v>
      </c>
      <c r="C4" s="84" t="s">
        <v>366</v>
      </c>
      <c r="D4" s="84" t="s">
        <v>379</v>
      </c>
      <c r="E4" s="84" t="s">
        <v>380</v>
      </c>
      <c r="F4" s="84" t="s">
        <v>381</v>
      </c>
      <c r="G4" s="84" t="s">
        <v>382</v>
      </c>
      <c r="H4" s="85" t="s">
        <v>383</v>
      </c>
      <c r="I4" s="85" t="s">
        <v>384</v>
      </c>
      <c r="J4" s="98" t="s">
        <v>185</v>
      </c>
      <c r="K4" s="98"/>
      <c r="L4" s="98"/>
      <c r="M4" s="98"/>
      <c r="N4" s="99"/>
      <c r="O4" s="98"/>
      <c r="P4" s="98"/>
      <c r="Q4" s="106"/>
      <c r="R4" s="98"/>
      <c r="S4" s="99"/>
      <c r="T4" s="79"/>
    </row>
    <row r="5" ht="24" customHeight="1" spans="1:20">
      <c r="A5" s="14"/>
      <c r="B5" s="86"/>
      <c r="C5" s="86"/>
      <c r="D5" s="86"/>
      <c r="E5" s="86"/>
      <c r="F5" s="86"/>
      <c r="G5" s="86"/>
      <c r="H5" s="87"/>
      <c r="I5" s="87"/>
      <c r="J5" s="87" t="s">
        <v>55</v>
      </c>
      <c r="K5" s="87" t="s">
        <v>58</v>
      </c>
      <c r="L5" s="87" t="s">
        <v>372</v>
      </c>
      <c r="M5" s="87" t="s">
        <v>373</v>
      </c>
      <c r="N5" s="100" t="s">
        <v>374</v>
      </c>
      <c r="O5" s="101" t="s">
        <v>375</v>
      </c>
      <c r="P5" s="101"/>
      <c r="Q5" s="107"/>
      <c r="R5" s="101"/>
      <c r="S5" s="108"/>
      <c r="T5" s="88"/>
    </row>
    <row r="6" ht="54" customHeight="1" spans="1:20">
      <c r="A6" s="17"/>
      <c r="B6" s="88"/>
      <c r="C6" s="88"/>
      <c r="D6" s="88"/>
      <c r="E6" s="88"/>
      <c r="F6" s="88"/>
      <c r="G6" s="88"/>
      <c r="H6" s="89"/>
      <c r="I6" s="89"/>
      <c r="J6" s="89"/>
      <c r="K6" s="89" t="s">
        <v>57</v>
      </c>
      <c r="L6" s="89"/>
      <c r="M6" s="89"/>
      <c r="N6" s="102"/>
      <c r="O6" s="89" t="s">
        <v>57</v>
      </c>
      <c r="P6" s="89" t="s">
        <v>64</v>
      </c>
      <c r="Q6" s="88" t="s">
        <v>65</v>
      </c>
      <c r="R6" s="89" t="s">
        <v>66</v>
      </c>
      <c r="S6" s="102"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90"/>
      <c r="B8" s="91"/>
      <c r="C8" s="91"/>
      <c r="D8" s="91"/>
      <c r="E8" s="91"/>
      <c r="F8" s="91"/>
      <c r="G8" s="91"/>
      <c r="H8" s="92"/>
      <c r="I8" s="92"/>
      <c r="J8" s="78"/>
      <c r="K8" s="78"/>
      <c r="L8" s="78"/>
      <c r="M8" s="78"/>
      <c r="N8" s="78"/>
      <c r="O8" s="78"/>
      <c r="P8" s="78"/>
      <c r="Q8" s="109"/>
      <c r="R8" s="109"/>
      <c r="S8" s="78"/>
      <c r="T8" s="78"/>
    </row>
    <row r="9" ht="21" customHeight="1" spans="1:20">
      <c r="A9" s="93" t="s">
        <v>167</v>
      </c>
      <c r="B9" s="94"/>
      <c r="C9" s="94"/>
      <c r="D9" s="94"/>
      <c r="E9" s="94"/>
      <c r="F9" s="94"/>
      <c r="G9" s="94"/>
      <c r="H9" s="95"/>
      <c r="I9" s="103"/>
      <c r="J9" s="78"/>
      <c r="K9" s="78"/>
      <c r="L9" s="78"/>
      <c r="M9" s="78"/>
      <c r="N9" s="78"/>
      <c r="O9" s="78"/>
      <c r="P9" s="78"/>
      <c r="Q9" s="109"/>
      <c r="R9" s="109"/>
      <c r="S9" s="78"/>
      <c r="T9" s="78"/>
    </row>
    <row r="10" customHeight="1" spans="1:1">
      <c r="A10" s="35" t="s">
        <v>385</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C22" sqref="C22"/>
    </sheetView>
  </sheetViews>
  <sheetFormatPr defaultColWidth="9.14166666666667" defaultRowHeight="14.25" customHeight="1"/>
  <cols>
    <col min="1" max="1" width="33.5" customWidth="1"/>
    <col min="2" max="20" width="20" customWidth="1"/>
  </cols>
  <sheetData>
    <row r="1" ht="17.25" customHeight="1" spans="4:20">
      <c r="D1" s="70"/>
      <c r="T1" s="2" t="s">
        <v>386</v>
      </c>
    </row>
    <row r="2" ht="41.25" customHeight="1" spans="1:20">
      <c r="A2" s="71" t="s">
        <v>387</v>
      </c>
      <c r="B2" s="3"/>
      <c r="C2" s="3"/>
      <c r="D2" s="3"/>
      <c r="E2" s="3"/>
      <c r="F2" s="3"/>
      <c r="G2" s="3"/>
      <c r="H2" s="3"/>
      <c r="I2" s="3"/>
      <c r="J2" s="3"/>
      <c r="K2" s="3"/>
      <c r="L2" s="3"/>
      <c r="M2" s="3"/>
      <c r="N2" s="3"/>
      <c r="O2" s="3"/>
      <c r="P2" s="3"/>
      <c r="Q2" s="3"/>
      <c r="R2" s="3"/>
      <c r="S2" s="3"/>
      <c r="T2" s="65"/>
    </row>
    <row r="3" ht="18" customHeight="1" spans="1:20">
      <c r="A3" s="72" t="str">
        <f>"单位名称："&amp;"寻甸回族彝族自治县六哨乡卫生院"</f>
        <v>单位名称：寻甸回族彝族自治县六哨乡卫生院</v>
      </c>
      <c r="B3" s="73"/>
      <c r="C3" s="73"/>
      <c r="D3" s="74"/>
      <c r="E3" s="75"/>
      <c r="F3" s="75"/>
      <c r="G3" s="75"/>
      <c r="H3" s="75"/>
      <c r="I3" s="75"/>
      <c r="T3" s="7" t="s">
        <v>1</v>
      </c>
    </row>
    <row r="4" ht="19.5" customHeight="1" spans="1:20">
      <c r="A4" s="27" t="s">
        <v>388</v>
      </c>
      <c r="B4" s="10" t="s">
        <v>185</v>
      </c>
      <c r="C4" s="11"/>
      <c r="D4" s="11"/>
      <c r="E4" s="10" t="s">
        <v>389</v>
      </c>
      <c r="F4" s="11"/>
      <c r="G4" s="11"/>
      <c r="H4" s="11"/>
      <c r="I4" s="11"/>
      <c r="J4" s="11"/>
      <c r="K4" s="11"/>
      <c r="L4" s="11"/>
      <c r="M4" s="11"/>
      <c r="N4" s="11"/>
      <c r="O4" s="11"/>
      <c r="P4" s="11"/>
      <c r="Q4" s="11"/>
      <c r="R4" s="11"/>
      <c r="S4" s="11"/>
      <c r="T4" s="79"/>
    </row>
    <row r="5" ht="40.5" customHeight="1" spans="1:20">
      <c r="A5" s="18"/>
      <c r="B5" s="28" t="s">
        <v>55</v>
      </c>
      <c r="C5" s="9" t="s">
        <v>58</v>
      </c>
      <c r="D5" s="76" t="s">
        <v>372</v>
      </c>
      <c r="E5" s="48" t="s">
        <v>390</v>
      </c>
      <c r="F5" s="48" t="s">
        <v>391</v>
      </c>
      <c r="G5" s="48" t="s">
        <v>392</v>
      </c>
      <c r="H5" s="48" t="s">
        <v>393</v>
      </c>
      <c r="I5" s="48" t="s">
        <v>394</v>
      </c>
      <c r="J5" s="48" t="s">
        <v>395</v>
      </c>
      <c r="K5" s="48" t="s">
        <v>396</v>
      </c>
      <c r="L5" s="48" t="s">
        <v>397</v>
      </c>
      <c r="M5" s="48" t="s">
        <v>398</v>
      </c>
      <c r="N5" s="48" t="s">
        <v>399</v>
      </c>
      <c r="O5" s="48" t="s">
        <v>400</v>
      </c>
      <c r="P5" s="48" t="s">
        <v>401</v>
      </c>
      <c r="Q5" s="48" t="s">
        <v>402</v>
      </c>
      <c r="R5" s="48" t="s">
        <v>403</v>
      </c>
      <c r="S5" s="48" t="s">
        <v>404</v>
      </c>
      <c r="T5" s="80" t="s">
        <v>405</v>
      </c>
    </row>
    <row r="6" ht="19.5" customHeight="1" spans="1:20">
      <c r="A6" s="19">
        <v>1</v>
      </c>
      <c r="B6" s="19">
        <v>2</v>
      </c>
      <c r="C6" s="19">
        <v>3</v>
      </c>
      <c r="D6" s="77">
        <v>4</v>
      </c>
      <c r="E6" s="36">
        <v>5</v>
      </c>
      <c r="F6" s="19">
        <v>6</v>
      </c>
      <c r="G6" s="19">
        <v>7</v>
      </c>
      <c r="H6" s="77">
        <v>8</v>
      </c>
      <c r="I6" s="19">
        <v>9</v>
      </c>
      <c r="J6" s="19">
        <v>10</v>
      </c>
      <c r="K6" s="19">
        <v>11</v>
      </c>
      <c r="L6" s="77">
        <v>12</v>
      </c>
      <c r="M6" s="19">
        <v>13</v>
      </c>
      <c r="N6" s="19">
        <v>14</v>
      </c>
      <c r="O6" s="19">
        <v>15</v>
      </c>
      <c r="P6" s="77">
        <v>16</v>
      </c>
      <c r="Q6" s="19">
        <v>17</v>
      </c>
      <c r="R6" s="19">
        <v>18</v>
      </c>
      <c r="S6" s="19">
        <v>19</v>
      </c>
      <c r="T6" s="36">
        <v>20</v>
      </c>
    </row>
    <row r="7" ht="19.5" customHeight="1" spans="1:20">
      <c r="A7" s="29"/>
      <c r="B7" s="78"/>
      <c r="C7" s="78"/>
      <c r="D7" s="78"/>
      <c r="E7" s="78"/>
      <c r="F7" s="78"/>
      <c r="G7" s="78"/>
      <c r="H7" s="78"/>
      <c r="I7" s="78"/>
      <c r="J7" s="78"/>
      <c r="K7" s="78"/>
      <c r="L7" s="78"/>
      <c r="M7" s="78"/>
      <c r="N7" s="78"/>
      <c r="O7" s="78"/>
      <c r="P7" s="78"/>
      <c r="Q7" s="78"/>
      <c r="R7" s="78"/>
      <c r="S7" s="78"/>
      <c r="T7" s="78"/>
    </row>
    <row r="8" ht="19.5" customHeight="1" spans="1:20">
      <c r="A8" s="68"/>
      <c r="B8" s="78"/>
      <c r="C8" s="78"/>
      <c r="D8" s="78"/>
      <c r="E8" s="78"/>
      <c r="F8" s="78"/>
      <c r="G8" s="78"/>
      <c r="H8" s="78"/>
      <c r="I8" s="78"/>
      <c r="J8" s="78"/>
      <c r="K8" s="78"/>
      <c r="L8" s="78"/>
      <c r="M8" s="78"/>
      <c r="N8" s="78"/>
      <c r="O8" s="78"/>
      <c r="P8" s="78"/>
      <c r="Q8" s="78"/>
      <c r="R8" s="78"/>
      <c r="S8" s="78"/>
      <c r="T8" s="78"/>
    </row>
    <row r="9" customHeight="1" spans="1:1">
      <c r="A9" s="35" t="s">
        <v>406</v>
      </c>
    </row>
  </sheetData>
  <mergeCells count="5">
    <mergeCell ref="A2:T2"/>
    <mergeCell ref="A3:I3"/>
    <mergeCell ref="B4:D4"/>
    <mergeCell ref="E4:T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B25" sqref="B25"/>
    </sheetView>
  </sheetViews>
  <sheetFormatPr defaultColWidth="9.14166666666667" defaultRowHeight="12" customHeight="1" outlineLevelRow="7"/>
  <cols>
    <col min="1" max="1" width="33.5"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407</v>
      </c>
    </row>
    <row r="2" ht="41.25" customHeight="1" spans="1:10">
      <c r="A2" s="64" t="s">
        <v>408</v>
      </c>
      <c r="B2" s="3"/>
      <c r="C2" s="3"/>
      <c r="D2" s="3"/>
      <c r="E2" s="3"/>
      <c r="F2" s="65"/>
      <c r="G2" s="3"/>
      <c r="H2" s="65"/>
      <c r="I2" s="65"/>
      <c r="J2" s="3"/>
    </row>
    <row r="3" ht="17.25" customHeight="1" spans="1:1">
      <c r="A3" s="4" t="str">
        <f>"单位名称："&amp;"寻甸回族彝族自治县六哨乡卫生院"</f>
        <v>单位名称：寻甸回族彝族自治县六哨乡卫生院</v>
      </c>
    </row>
    <row r="4" ht="44.25" customHeight="1" spans="1:10">
      <c r="A4" s="66" t="s">
        <v>388</v>
      </c>
      <c r="B4" s="66" t="s">
        <v>263</v>
      </c>
      <c r="C4" s="66" t="s">
        <v>264</v>
      </c>
      <c r="D4" s="66" t="s">
        <v>265</v>
      </c>
      <c r="E4" s="66" t="s">
        <v>266</v>
      </c>
      <c r="F4" s="67" t="s">
        <v>267</v>
      </c>
      <c r="G4" s="66" t="s">
        <v>268</v>
      </c>
      <c r="H4" s="67" t="s">
        <v>269</v>
      </c>
      <c r="I4" s="67" t="s">
        <v>270</v>
      </c>
      <c r="J4" s="66" t="s">
        <v>271</v>
      </c>
    </row>
    <row r="5" ht="14.25" customHeight="1" spans="1:10">
      <c r="A5" s="66">
        <v>1</v>
      </c>
      <c r="B5" s="66">
        <v>2</v>
      </c>
      <c r="C5" s="66">
        <v>3</v>
      </c>
      <c r="D5" s="66">
        <v>4</v>
      </c>
      <c r="E5" s="66">
        <v>5</v>
      </c>
      <c r="F5" s="67">
        <v>6</v>
      </c>
      <c r="G5" s="66">
        <v>7</v>
      </c>
      <c r="H5" s="67">
        <v>8</v>
      </c>
      <c r="I5" s="67">
        <v>9</v>
      </c>
      <c r="J5" s="66">
        <v>10</v>
      </c>
    </row>
    <row r="6" ht="42" customHeight="1" spans="1:10">
      <c r="A6" s="29"/>
      <c r="B6" s="68"/>
      <c r="C6" s="68"/>
      <c r="D6" s="68"/>
      <c r="E6" s="54"/>
      <c r="F6" s="69"/>
      <c r="G6" s="54"/>
      <c r="H6" s="69"/>
      <c r="I6" s="69"/>
      <c r="J6" s="54"/>
    </row>
    <row r="7" ht="42" customHeight="1" spans="1:10">
      <c r="A7" s="29"/>
      <c r="B7" s="20"/>
      <c r="C7" s="20"/>
      <c r="D7" s="20"/>
      <c r="E7" s="29"/>
      <c r="F7" s="20"/>
      <c r="G7" s="29"/>
      <c r="H7" s="20"/>
      <c r="I7" s="20"/>
      <c r="J7" s="29"/>
    </row>
    <row r="8" customHeight="1" spans="1:1">
      <c r="A8" s="35" t="s">
        <v>406</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9"/>
  <sheetViews>
    <sheetView showZeros="0" workbookViewId="0">
      <selection activeCell="B25" sqref="B25"/>
    </sheetView>
  </sheetViews>
  <sheetFormatPr defaultColWidth="10.425" defaultRowHeight="14.25" customHeight="1"/>
  <cols>
    <col min="1" max="1" width="33.5" customWidth="1"/>
    <col min="2" max="3" width="33.7083333333333" customWidth="1"/>
    <col min="4" max="4" width="45.575" customWidth="1"/>
    <col min="5" max="5" width="27.575" customWidth="1"/>
    <col min="6" max="6" width="21.7083333333333" customWidth="1"/>
    <col min="7" max="9" width="26.2833333333333" customWidth="1"/>
  </cols>
  <sheetData>
    <row r="1" customHeight="1" spans="1:9">
      <c r="A1" s="38" t="s">
        <v>409</v>
      </c>
      <c r="B1" s="39"/>
      <c r="C1" s="39"/>
      <c r="D1" s="40"/>
      <c r="E1" s="40"/>
      <c r="F1" s="40"/>
      <c r="G1" s="39"/>
      <c r="H1" s="39"/>
      <c r="I1" s="40"/>
    </row>
    <row r="2" ht="41.25" customHeight="1" spans="1:9">
      <c r="A2" s="41" t="s">
        <v>410</v>
      </c>
      <c r="B2" s="42"/>
      <c r="C2" s="42"/>
      <c r="D2" s="43"/>
      <c r="E2" s="43"/>
      <c r="F2" s="43"/>
      <c r="G2" s="42"/>
      <c r="H2" s="42"/>
      <c r="I2" s="43"/>
    </row>
    <row r="3" customHeight="1" spans="1:9">
      <c r="A3" s="44" t="str">
        <f>"单位名称："&amp;"寻甸回族彝族自治县六哨乡卫生院"</f>
        <v>单位名称：寻甸回族彝族自治县六哨乡卫生院</v>
      </c>
      <c r="B3" s="45"/>
      <c r="C3" s="45"/>
      <c r="D3" s="46"/>
      <c r="F3" s="43"/>
      <c r="G3" s="42"/>
      <c r="H3" s="42"/>
      <c r="I3" s="63" t="s">
        <v>1</v>
      </c>
    </row>
    <row r="4" ht="28.5" customHeight="1" spans="1:9">
      <c r="A4" s="47" t="s">
        <v>177</v>
      </c>
      <c r="B4" s="48" t="s">
        <v>178</v>
      </c>
      <c r="C4" s="49" t="s">
        <v>411</v>
      </c>
      <c r="D4" s="47" t="s">
        <v>412</v>
      </c>
      <c r="E4" s="47" t="s">
        <v>413</v>
      </c>
      <c r="F4" s="47" t="s">
        <v>414</v>
      </c>
      <c r="G4" s="48" t="s">
        <v>415</v>
      </c>
      <c r="H4" s="36"/>
      <c r="I4" s="47"/>
    </row>
    <row r="5" ht="21" customHeight="1" spans="1:9">
      <c r="A5" s="49"/>
      <c r="B5" s="50"/>
      <c r="C5" s="50"/>
      <c r="D5" s="51"/>
      <c r="E5" s="50"/>
      <c r="F5" s="50"/>
      <c r="G5" s="48" t="s">
        <v>370</v>
      </c>
      <c r="H5" s="48" t="s">
        <v>416</v>
      </c>
      <c r="I5" s="48" t="s">
        <v>417</v>
      </c>
    </row>
    <row r="6" ht="17.25" customHeight="1" spans="1:9">
      <c r="A6" s="52" t="s">
        <v>82</v>
      </c>
      <c r="B6" s="53" t="s">
        <v>83</v>
      </c>
      <c r="C6" s="52" t="s">
        <v>84</v>
      </c>
      <c r="D6" s="54" t="s">
        <v>85</v>
      </c>
      <c r="E6" s="52" t="s">
        <v>86</v>
      </c>
      <c r="F6" s="53" t="s">
        <v>87</v>
      </c>
      <c r="G6" s="55" t="s">
        <v>88</v>
      </c>
      <c r="H6" s="54" t="s">
        <v>89</v>
      </c>
      <c r="I6" s="54">
        <v>9</v>
      </c>
    </row>
    <row r="7" ht="19.5" customHeight="1" spans="1:9">
      <c r="A7" s="56"/>
      <c r="B7" s="31"/>
      <c r="C7" s="31"/>
      <c r="D7" s="29"/>
      <c r="E7" s="20"/>
      <c r="F7" s="55"/>
      <c r="G7" s="57"/>
      <c r="H7" s="58"/>
      <c r="I7" s="58"/>
    </row>
    <row r="8" ht="19.5" customHeight="1" spans="1:9">
      <c r="A8" s="59" t="s">
        <v>55</v>
      </c>
      <c r="B8" s="60"/>
      <c r="C8" s="60"/>
      <c r="D8" s="61"/>
      <c r="E8" s="62"/>
      <c r="F8" s="62"/>
      <c r="G8" s="57"/>
      <c r="H8" s="58"/>
      <c r="I8" s="58"/>
    </row>
    <row r="9" customHeight="1" spans="1:1">
      <c r="A9" s="35" t="s">
        <v>418</v>
      </c>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B25" sqref="B25"/>
    </sheetView>
  </sheetViews>
  <sheetFormatPr defaultColWidth="9.14166666666667" defaultRowHeight="14.25" customHeight="1"/>
  <cols>
    <col min="1" max="1" width="33.5"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419</v>
      </c>
    </row>
    <row r="2" ht="41.25" customHeight="1" spans="1:11">
      <c r="A2" s="3" t="s">
        <v>420</v>
      </c>
      <c r="B2" s="3"/>
      <c r="C2" s="3"/>
      <c r="D2" s="3"/>
      <c r="E2" s="3"/>
      <c r="F2" s="3"/>
      <c r="G2" s="3"/>
      <c r="H2" s="3"/>
      <c r="I2" s="3"/>
      <c r="J2" s="3"/>
      <c r="K2" s="3"/>
    </row>
    <row r="3" ht="13.5" customHeight="1" spans="1:11">
      <c r="A3" s="4" t="str">
        <f>"单位名称："&amp;"寻甸回族彝族自治县六哨乡卫生院"</f>
        <v>单位名称：寻甸回族彝族自治县六哨乡卫生院</v>
      </c>
      <c r="B3" s="5"/>
      <c r="C3" s="5"/>
      <c r="D3" s="5"/>
      <c r="E3" s="5"/>
      <c r="F3" s="5"/>
      <c r="G3" s="5"/>
      <c r="H3" s="6"/>
      <c r="I3" s="6"/>
      <c r="J3" s="6"/>
      <c r="K3" s="7" t="s">
        <v>1</v>
      </c>
    </row>
    <row r="4" ht="21.75" customHeight="1" spans="1:11">
      <c r="A4" s="8" t="s">
        <v>220</v>
      </c>
      <c r="B4" s="8" t="s">
        <v>180</v>
      </c>
      <c r="C4" s="8" t="s">
        <v>221</v>
      </c>
      <c r="D4" s="9" t="s">
        <v>181</v>
      </c>
      <c r="E4" s="9" t="s">
        <v>182</v>
      </c>
      <c r="F4" s="9" t="s">
        <v>222</v>
      </c>
      <c r="G4" s="9" t="s">
        <v>223</v>
      </c>
      <c r="H4" s="27" t="s">
        <v>55</v>
      </c>
      <c r="I4" s="10" t="s">
        <v>421</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6">
        <v>10</v>
      </c>
      <c r="K7" s="36">
        <v>11</v>
      </c>
    </row>
    <row r="8" ht="18.75" customHeight="1" spans="1:11">
      <c r="A8" s="29"/>
      <c r="B8" s="20"/>
      <c r="C8" s="29"/>
      <c r="D8" s="29"/>
      <c r="E8" s="29"/>
      <c r="F8" s="29"/>
      <c r="G8" s="29"/>
      <c r="H8" s="30"/>
      <c r="I8" s="37"/>
      <c r="J8" s="37"/>
      <c r="K8" s="30"/>
    </row>
    <row r="9" ht="18.75" customHeight="1" spans="1:11">
      <c r="A9" s="31"/>
      <c r="B9" s="20"/>
      <c r="C9" s="20"/>
      <c r="D9" s="20"/>
      <c r="E9" s="20"/>
      <c r="F9" s="20"/>
      <c r="G9" s="20"/>
      <c r="H9" s="22"/>
      <c r="I9" s="22"/>
      <c r="J9" s="22"/>
      <c r="K9" s="30"/>
    </row>
    <row r="10" ht="18.75" customHeight="1" spans="1:11">
      <c r="A10" s="32" t="s">
        <v>167</v>
      </c>
      <c r="B10" s="33"/>
      <c r="C10" s="33"/>
      <c r="D10" s="33"/>
      <c r="E10" s="33"/>
      <c r="F10" s="33"/>
      <c r="G10" s="34"/>
      <c r="H10" s="22"/>
      <c r="I10" s="22"/>
      <c r="J10" s="22"/>
      <c r="K10" s="30"/>
    </row>
    <row r="11" customHeight="1" spans="1:1">
      <c r="A11" s="35" t="s">
        <v>422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3"/>
  <sheetViews>
    <sheetView showZeros="0" tabSelected="1" workbookViewId="0">
      <selection activeCell="A2" sqref="A2:G2"/>
    </sheetView>
  </sheetViews>
  <sheetFormatPr defaultColWidth="9.14166666666667" defaultRowHeight="14.25" customHeight="1" outlineLevelCol="6"/>
  <cols>
    <col min="1" max="1" width="24.875" customWidth="1"/>
    <col min="2" max="2" width="13" customWidth="1"/>
    <col min="3" max="3" width="65.5" customWidth="1"/>
    <col min="4" max="4" width="11.125" customWidth="1"/>
    <col min="5" max="5" width="18.375" customWidth="1"/>
    <col min="6" max="6" width="19.125" customWidth="1"/>
    <col min="7" max="7" width="21.25" customWidth="1"/>
  </cols>
  <sheetData>
    <row r="1" ht="13.5" customHeight="1" spans="4:7">
      <c r="D1" s="1"/>
      <c r="G1" s="2" t="s">
        <v>423</v>
      </c>
    </row>
    <row r="2" ht="41.25" customHeight="1" spans="1:7">
      <c r="A2" s="3" t="str">
        <f>"2025"&amp;"年部门项目中期规划预算表"</f>
        <v>2025年部门项目中期规划预算表</v>
      </c>
      <c r="B2" s="3"/>
      <c r="C2" s="3"/>
      <c r="D2" s="3"/>
      <c r="E2" s="3"/>
      <c r="F2" s="3"/>
      <c r="G2" s="3"/>
    </row>
    <row r="3" ht="13.5" customHeight="1" spans="1:7">
      <c r="A3" s="4" t="str">
        <f>"单位名称："&amp;"寻甸回族彝族自治县六哨乡卫生院"</f>
        <v>单位名称：寻甸回族彝族自治县六哨乡卫生院</v>
      </c>
      <c r="B3" s="5"/>
      <c r="C3" s="5"/>
      <c r="D3" s="5"/>
      <c r="E3" s="6"/>
      <c r="F3" s="6"/>
      <c r="G3" s="7" t="s">
        <v>1</v>
      </c>
    </row>
    <row r="4" ht="21.75" customHeight="1" spans="1:7">
      <c r="A4" s="8" t="s">
        <v>221</v>
      </c>
      <c r="B4" s="8" t="s">
        <v>220</v>
      </c>
      <c r="C4" s="8" t="s">
        <v>180</v>
      </c>
      <c r="D4" s="9" t="s">
        <v>424</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880146.3</v>
      </c>
      <c r="F8" s="22"/>
      <c r="G8" s="22"/>
    </row>
    <row r="9" ht="18.75" customHeight="1" spans="1:7">
      <c r="A9" s="20"/>
      <c r="B9" s="20" t="s">
        <v>425</v>
      </c>
      <c r="C9" s="20" t="s">
        <v>228</v>
      </c>
      <c r="D9" s="20" t="s">
        <v>426</v>
      </c>
      <c r="E9" s="22">
        <v>18796.9</v>
      </c>
      <c r="F9" s="22"/>
      <c r="G9" s="22"/>
    </row>
    <row r="10" ht="18.75" customHeight="1" spans="1:7">
      <c r="A10" s="23"/>
      <c r="B10" s="20" t="s">
        <v>425</v>
      </c>
      <c r="C10" s="20" t="s">
        <v>232</v>
      </c>
      <c r="D10" s="20" t="s">
        <v>426</v>
      </c>
      <c r="E10" s="22">
        <v>559947.9</v>
      </c>
      <c r="F10" s="22"/>
      <c r="G10" s="22"/>
    </row>
    <row r="11" ht="28" customHeight="1" spans="1:7">
      <c r="A11" s="23"/>
      <c r="B11" s="20" t="s">
        <v>425</v>
      </c>
      <c r="C11" s="20" t="s">
        <v>234</v>
      </c>
      <c r="D11" s="20" t="s">
        <v>426</v>
      </c>
      <c r="E11" s="22">
        <v>1401.5</v>
      </c>
      <c r="F11" s="22"/>
      <c r="G11" s="22"/>
    </row>
    <row r="12" ht="18.75" customHeight="1" spans="1:7">
      <c r="A12" s="23"/>
      <c r="B12" s="20" t="s">
        <v>427</v>
      </c>
      <c r="C12" s="20" t="s">
        <v>255</v>
      </c>
      <c r="D12" s="20" t="s">
        <v>426</v>
      </c>
      <c r="E12" s="22">
        <v>300000</v>
      </c>
      <c r="F12" s="22"/>
      <c r="G12" s="22"/>
    </row>
    <row r="13" ht="18.75" customHeight="1" spans="1:7">
      <c r="A13" s="24" t="s">
        <v>55</v>
      </c>
      <c r="B13" s="25" t="s">
        <v>428</v>
      </c>
      <c r="C13" s="25"/>
      <c r="D13" s="26"/>
      <c r="E13" s="22">
        <v>880146.3</v>
      </c>
      <c r="F13" s="22"/>
      <c r="G13" s="22"/>
    </row>
  </sheetData>
  <mergeCells count="11">
    <mergeCell ref="A2:G2"/>
    <mergeCell ref="A3:D3"/>
    <mergeCell ref="E4:G4"/>
    <mergeCell ref="A13:D13"/>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GridLines="0" showZeros="0" workbookViewId="0">
      <selection activeCell="B25" sqref="B25"/>
    </sheetView>
  </sheetViews>
  <sheetFormatPr defaultColWidth="8.575" defaultRowHeight="12.75" customHeight="1"/>
  <cols>
    <col min="1" max="1" width="30.75" customWidth="1"/>
    <col min="2" max="2" width="25.5" customWidth="1"/>
    <col min="3" max="19" width="22" customWidth="1"/>
  </cols>
  <sheetData>
    <row r="1" ht="17.25" customHeight="1" spans="1:1">
      <c r="A1" s="63" t="s">
        <v>52</v>
      </c>
    </row>
    <row r="2" ht="41.25" customHeight="1" spans="1:1">
      <c r="A2" s="41" t="str">
        <f>"2025"&amp;"年部门收入预算表"</f>
        <v>2025年部门收入预算表</v>
      </c>
    </row>
    <row r="3" ht="17.25" customHeight="1" spans="1:19">
      <c r="A3" s="44" t="str">
        <f>"单位名称："&amp;"寻甸回族彝族自治县六哨乡卫生院"</f>
        <v>单位名称：寻甸回族彝族自治县六哨乡卫生院</v>
      </c>
      <c r="S3" s="46" t="s">
        <v>1</v>
      </c>
    </row>
    <row r="4" ht="21.75" customHeight="1" spans="1:19">
      <c r="A4" s="186" t="s">
        <v>53</v>
      </c>
      <c r="B4" s="187" t="s">
        <v>54</v>
      </c>
      <c r="C4" s="187" t="s">
        <v>55</v>
      </c>
      <c r="D4" s="188" t="s">
        <v>56</v>
      </c>
      <c r="E4" s="188"/>
      <c r="F4" s="188"/>
      <c r="G4" s="188"/>
      <c r="H4" s="188"/>
      <c r="I4" s="132"/>
      <c r="J4" s="188"/>
      <c r="K4" s="188"/>
      <c r="L4" s="188"/>
      <c r="M4" s="188"/>
      <c r="N4" s="194"/>
      <c r="O4" s="188" t="s">
        <v>45</v>
      </c>
      <c r="P4" s="188"/>
      <c r="Q4" s="188"/>
      <c r="R4" s="188"/>
      <c r="S4" s="194"/>
    </row>
    <row r="5" ht="27" customHeight="1" spans="1:19">
      <c r="A5" s="189"/>
      <c r="B5" s="190"/>
      <c r="C5" s="190"/>
      <c r="D5" s="190" t="s">
        <v>57</v>
      </c>
      <c r="E5" s="190" t="s">
        <v>58</v>
      </c>
      <c r="F5" s="190" t="s">
        <v>59</v>
      </c>
      <c r="G5" s="190" t="s">
        <v>60</v>
      </c>
      <c r="H5" s="190" t="s">
        <v>61</v>
      </c>
      <c r="I5" s="195" t="s">
        <v>62</v>
      </c>
      <c r="J5" s="196"/>
      <c r="K5" s="196"/>
      <c r="L5" s="196"/>
      <c r="M5" s="196"/>
      <c r="N5" s="197"/>
      <c r="O5" s="190" t="s">
        <v>57</v>
      </c>
      <c r="P5" s="190" t="s">
        <v>58</v>
      </c>
      <c r="Q5" s="190" t="s">
        <v>59</v>
      </c>
      <c r="R5" s="190" t="s">
        <v>60</v>
      </c>
      <c r="S5" s="190" t="s">
        <v>63</v>
      </c>
    </row>
    <row r="6" ht="30" customHeight="1" spans="1:19">
      <c r="A6" s="191"/>
      <c r="B6" s="103"/>
      <c r="C6" s="114"/>
      <c r="D6" s="114"/>
      <c r="E6" s="114"/>
      <c r="F6" s="114"/>
      <c r="G6" s="114"/>
      <c r="H6" s="114"/>
      <c r="I6" s="69" t="s">
        <v>57</v>
      </c>
      <c r="J6" s="197" t="s">
        <v>64</v>
      </c>
      <c r="K6" s="197" t="s">
        <v>65</v>
      </c>
      <c r="L6" s="197" t="s">
        <v>66</v>
      </c>
      <c r="M6" s="197" t="s">
        <v>67</v>
      </c>
      <c r="N6" s="197" t="s">
        <v>68</v>
      </c>
      <c r="O6" s="198"/>
      <c r="P6" s="198"/>
      <c r="Q6" s="198"/>
      <c r="R6" s="198"/>
      <c r="S6" s="114"/>
    </row>
    <row r="7" ht="15" customHeight="1" spans="1:19">
      <c r="A7" s="192">
        <v>1</v>
      </c>
      <c r="B7" s="192">
        <v>2</v>
      </c>
      <c r="C7" s="192">
        <v>3</v>
      </c>
      <c r="D7" s="192">
        <v>4</v>
      </c>
      <c r="E7" s="192">
        <v>5</v>
      </c>
      <c r="F7" s="192">
        <v>6</v>
      </c>
      <c r="G7" s="192">
        <v>7</v>
      </c>
      <c r="H7" s="192">
        <v>8</v>
      </c>
      <c r="I7" s="69">
        <v>9</v>
      </c>
      <c r="J7" s="192">
        <v>10</v>
      </c>
      <c r="K7" s="192">
        <v>11</v>
      </c>
      <c r="L7" s="192">
        <v>12</v>
      </c>
      <c r="M7" s="192">
        <v>13</v>
      </c>
      <c r="N7" s="192">
        <v>14</v>
      </c>
      <c r="O7" s="192">
        <v>15</v>
      </c>
      <c r="P7" s="192">
        <v>16</v>
      </c>
      <c r="Q7" s="192">
        <v>17</v>
      </c>
      <c r="R7" s="192">
        <v>18</v>
      </c>
      <c r="S7" s="192">
        <v>19</v>
      </c>
    </row>
    <row r="8" ht="18" customHeight="1" spans="1:19">
      <c r="A8" s="20" t="s">
        <v>69</v>
      </c>
      <c r="B8" s="20" t="s">
        <v>70</v>
      </c>
      <c r="C8" s="109">
        <v>4626198.65</v>
      </c>
      <c r="D8" s="78">
        <v>4626198.65</v>
      </c>
      <c r="E8" s="78">
        <v>4626198.65</v>
      </c>
      <c r="F8" s="78"/>
      <c r="G8" s="78"/>
      <c r="H8" s="78"/>
      <c r="I8" s="78"/>
      <c r="J8" s="78"/>
      <c r="K8" s="78"/>
      <c r="L8" s="78"/>
      <c r="M8" s="78"/>
      <c r="N8" s="78"/>
      <c r="O8" s="78"/>
      <c r="P8" s="78"/>
      <c r="Q8" s="78"/>
      <c r="R8" s="78"/>
      <c r="S8" s="78"/>
    </row>
    <row r="9" ht="18" customHeight="1" spans="1:19">
      <c r="A9" s="49" t="s">
        <v>55</v>
      </c>
      <c r="B9" s="193"/>
      <c r="C9" s="78">
        <v>4626198.65</v>
      </c>
      <c r="D9" s="78">
        <v>4626198.65</v>
      </c>
      <c r="E9" s="78">
        <v>4626198.65</v>
      </c>
      <c r="F9" s="78"/>
      <c r="G9" s="78"/>
      <c r="H9" s="78"/>
      <c r="I9" s="78"/>
      <c r="J9" s="78"/>
      <c r="K9" s="78"/>
      <c r="L9" s="78"/>
      <c r="M9" s="78"/>
      <c r="N9" s="78"/>
      <c r="O9" s="78"/>
      <c r="P9" s="78"/>
      <c r="Q9" s="78"/>
      <c r="R9" s="78"/>
      <c r="S9" s="78"/>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3"/>
  <sheetViews>
    <sheetView showGridLines="0" showZeros="0" workbookViewId="0">
      <selection activeCell="F23" sqref="F23"/>
    </sheetView>
  </sheetViews>
  <sheetFormatPr defaultColWidth="8.575" defaultRowHeight="12.75" customHeight="1"/>
  <cols>
    <col min="1" max="1" width="31.875" customWidth="1"/>
    <col min="2" max="2" width="31.375" customWidth="1"/>
    <col min="3" max="8" width="24.575" customWidth="1"/>
    <col min="9" max="9" width="26.7083333333333" customWidth="1"/>
    <col min="10" max="11" width="24.425" customWidth="1"/>
    <col min="12" max="15" width="24.575" customWidth="1"/>
  </cols>
  <sheetData>
    <row r="1" ht="17.25" customHeight="1" spans="1:1">
      <c r="A1" s="46" t="s">
        <v>71</v>
      </c>
    </row>
    <row r="2" ht="41.25" customHeight="1" spans="1:1">
      <c r="A2" s="41" t="str">
        <f>"2025"&amp;"年部门支出预算表"</f>
        <v>2025年部门支出预算表</v>
      </c>
    </row>
    <row r="3" ht="17.25" customHeight="1" spans="1:15">
      <c r="A3" s="44" t="str">
        <f>"单位名称："&amp;"寻甸回族彝族自治县六哨乡卫生院"</f>
        <v>单位名称：寻甸回族彝族自治县六哨乡卫生院</v>
      </c>
      <c r="O3" s="46" t="s">
        <v>1</v>
      </c>
    </row>
    <row r="4" ht="27" customHeight="1" spans="1:15">
      <c r="A4" s="169" t="s">
        <v>72</v>
      </c>
      <c r="B4" s="169" t="s">
        <v>73</v>
      </c>
      <c r="C4" s="169" t="s">
        <v>55</v>
      </c>
      <c r="D4" s="170" t="s">
        <v>58</v>
      </c>
      <c r="E4" s="171"/>
      <c r="F4" s="172"/>
      <c r="G4" s="173" t="s">
        <v>59</v>
      </c>
      <c r="H4" s="173" t="s">
        <v>60</v>
      </c>
      <c r="I4" s="173" t="s">
        <v>74</v>
      </c>
      <c r="J4" s="170" t="s">
        <v>62</v>
      </c>
      <c r="K4" s="171"/>
      <c r="L4" s="171"/>
      <c r="M4" s="171"/>
      <c r="N4" s="183"/>
      <c r="O4" s="184"/>
    </row>
    <row r="5" ht="42" customHeight="1" spans="1:15">
      <c r="A5" s="174"/>
      <c r="B5" s="174"/>
      <c r="C5" s="175"/>
      <c r="D5" s="176" t="s">
        <v>57</v>
      </c>
      <c r="E5" s="176" t="s">
        <v>75</v>
      </c>
      <c r="F5" s="176" t="s">
        <v>76</v>
      </c>
      <c r="G5" s="175"/>
      <c r="H5" s="175"/>
      <c r="I5" s="185"/>
      <c r="J5" s="176" t="s">
        <v>57</v>
      </c>
      <c r="K5" s="163" t="s">
        <v>77</v>
      </c>
      <c r="L5" s="163" t="s">
        <v>78</v>
      </c>
      <c r="M5" s="163" t="s">
        <v>79</v>
      </c>
      <c r="N5" s="163" t="s">
        <v>80</v>
      </c>
      <c r="O5" s="163" t="s">
        <v>81</v>
      </c>
    </row>
    <row r="6" ht="18" customHeight="1" spans="1:15">
      <c r="A6" s="52" t="s">
        <v>82</v>
      </c>
      <c r="B6" s="52" t="s">
        <v>83</v>
      </c>
      <c r="C6" s="52" t="s">
        <v>84</v>
      </c>
      <c r="D6" s="55" t="s">
        <v>85</v>
      </c>
      <c r="E6" s="55" t="s">
        <v>86</v>
      </c>
      <c r="F6" s="55" t="s">
        <v>87</v>
      </c>
      <c r="G6" s="55" t="s">
        <v>88</v>
      </c>
      <c r="H6" s="55" t="s">
        <v>89</v>
      </c>
      <c r="I6" s="55" t="s">
        <v>90</v>
      </c>
      <c r="J6" s="55" t="s">
        <v>91</v>
      </c>
      <c r="K6" s="55" t="s">
        <v>92</v>
      </c>
      <c r="L6" s="55" t="s">
        <v>93</v>
      </c>
      <c r="M6" s="55" t="s">
        <v>94</v>
      </c>
      <c r="N6" s="52" t="s">
        <v>95</v>
      </c>
      <c r="O6" s="55" t="s">
        <v>96</v>
      </c>
    </row>
    <row r="7" ht="21" customHeight="1" spans="1:15">
      <c r="A7" s="177" t="s">
        <v>97</v>
      </c>
      <c r="B7" s="56" t="s">
        <v>98</v>
      </c>
      <c r="C7" s="178">
        <v>377516.79</v>
      </c>
      <c r="D7" s="178">
        <v>377516.79</v>
      </c>
      <c r="E7" s="178">
        <v>377516.79</v>
      </c>
      <c r="F7" s="178"/>
      <c r="G7" s="78"/>
      <c r="H7" s="78"/>
      <c r="I7" s="78"/>
      <c r="J7" s="78"/>
      <c r="K7" s="78"/>
      <c r="L7" s="78"/>
      <c r="M7" s="78"/>
      <c r="N7" s="78"/>
      <c r="O7" s="78"/>
    </row>
    <row r="8" ht="21" customHeight="1" spans="1:15">
      <c r="A8" s="177" t="s">
        <v>99</v>
      </c>
      <c r="B8" s="179" t="s">
        <v>100</v>
      </c>
      <c r="C8" s="178">
        <v>377516.79</v>
      </c>
      <c r="D8" s="178">
        <v>377516.79</v>
      </c>
      <c r="E8" s="178">
        <v>377516.79</v>
      </c>
      <c r="F8" s="178"/>
      <c r="G8" s="78"/>
      <c r="H8" s="78"/>
      <c r="I8" s="78"/>
      <c r="J8" s="78"/>
      <c r="K8" s="78"/>
      <c r="L8" s="78"/>
      <c r="M8" s="78"/>
      <c r="N8" s="78"/>
      <c r="O8" s="78"/>
    </row>
    <row r="9" ht="21" customHeight="1" spans="1:15">
      <c r="A9" s="177" t="s">
        <v>101</v>
      </c>
      <c r="B9" s="180" t="s">
        <v>102</v>
      </c>
      <c r="C9" s="178">
        <v>377516.79</v>
      </c>
      <c r="D9" s="178">
        <v>377516.79</v>
      </c>
      <c r="E9" s="178">
        <v>377516.79</v>
      </c>
      <c r="F9" s="178"/>
      <c r="G9" s="78"/>
      <c r="H9" s="78"/>
      <c r="I9" s="78"/>
      <c r="J9" s="78"/>
      <c r="K9" s="78"/>
      <c r="L9" s="78"/>
      <c r="M9" s="78"/>
      <c r="N9" s="78"/>
      <c r="O9" s="78"/>
    </row>
    <row r="10" ht="21" customHeight="1" spans="1:15">
      <c r="A10" s="177" t="s">
        <v>103</v>
      </c>
      <c r="B10" s="56" t="s">
        <v>104</v>
      </c>
      <c r="C10" s="178">
        <v>3965544.26</v>
      </c>
      <c r="D10" s="178">
        <v>3965544.26</v>
      </c>
      <c r="E10" s="178">
        <v>3085397.96</v>
      </c>
      <c r="F10" s="178">
        <v>880146.3</v>
      </c>
      <c r="G10" s="78"/>
      <c r="H10" s="78"/>
      <c r="I10" s="78"/>
      <c r="J10" s="78"/>
      <c r="K10" s="78"/>
      <c r="L10" s="78"/>
      <c r="M10" s="78"/>
      <c r="N10" s="78"/>
      <c r="O10" s="78"/>
    </row>
    <row r="11" ht="21" customHeight="1" spans="1:15">
      <c r="A11" s="177" t="s">
        <v>105</v>
      </c>
      <c r="B11" s="179" t="s">
        <v>106</v>
      </c>
      <c r="C11" s="178">
        <v>3033113.5</v>
      </c>
      <c r="D11" s="178">
        <v>3033113.5</v>
      </c>
      <c r="E11" s="178">
        <v>2731712</v>
      </c>
      <c r="F11" s="178">
        <v>301401.5</v>
      </c>
      <c r="G11" s="78"/>
      <c r="H11" s="78"/>
      <c r="I11" s="78"/>
      <c r="J11" s="78"/>
      <c r="K11" s="78"/>
      <c r="L11" s="78"/>
      <c r="M11" s="78"/>
      <c r="N11" s="78"/>
      <c r="O11" s="78"/>
    </row>
    <row r="12" ht="21" customHeight="1" spans="1:15">
      <c r="A12" s="177" t="s">
        <v>107</v>
      </c>
      <c r="B12" s="180" t="s">
        <v>108</v>
      </c>
      <c r="C12" s="178">
        <v>2731712</v>
      </c>
      <c r="D12" s="178">
        <v>2731712</v>
      </c>
      <c r="E12" s="178">
        <v>2731712</v>
      </c>
      <c r="F12" s="178"/>
      <c r="G12" s="78"/>
      <c r="H12" s="78"/>
      <c r="I12" s="78"/>
      <c r="J12" s="78"/>
      <c r="K12" s="78"/>
      <c r="L12" s="78"/>
      <c r="M12" s="78"/>
      <c r="N12" s="78"/>
      <c r="O12" s="78"/>
    </row>
    <row r="13" ht="21" customHeight="1" spans="1:15">
      <c r="A13" s="177" t="s">
        <v>109</v>
      </c>
      <c r="B13" s="180" t="s">
        <v>110</v>
      </c>
      <c r="C13" s="178">
        <v>301401.5</v>
      </c>
      <c r="D13" s="178">
        <v>301401.5</v>
      </c>
      <c r="E13" s="178"/>
      <c r="F13" s="178">
        <v>301401.5</v>
      </c>
      <c r="G13" s="78"/>
      <c r="H13" s="78"/>
      <c r="I13" s="78"/>
      <c r="J13" s="78"/>
      <c r="K13" s="78"/>
      <c r="L13" s="78"/>
      <c r="M13" s="78"/>
      <c r="N13" s="78"/>
      <c r="O13" s="78"/>
    </row>
    <row r="14" ht="21" customHeight="1" spans="1:15">
      <c r="A14" s="177" t="s">
        <v>111</v>
      </c>
      <c r="B14" s="179" t="s">
        <v>112</v>
      </c>
      <c r="C14" s="178">
        <v>578744.8</v>
      </c>
      <c r="D14" s="178">
        <v>578744.8</v>
      </c>
      <c r="E14" s="178"/>
      <c r="F14" s="178">
        <v>578744.8</v>
      </c>
      <c r="G14" s="78"/>
      <c r="H14" s="78"/>
      <c r="I14" s="78"/>
      <c r="J14" s="78"/>
      <c r="K14" s="78"/>
      <c r="L14" s="78"/>
      <c r="M14" s="78"/>
      <c r="N14" s="78"/>
      <c r="O14" s="78"/>
    </row>
    <row r="15" ht="21" customHeight="1" spans="1:15">
      <c r="A15" s="177" t="s">
        <v>113</v>
      </c>
      <c r="B15" s="180" t="s">
        <v>114</v>
      </c>
      <c r="C15" s="178">
        <v>578744.8</v>
      </c>
      <c r="D15" s="178">
        <v>578744.8</v>
      </c>
      <c r="E15" s="178"/>
      <c r="F15" s="178">
        <v>578744.8</v>
      </c>
      <c r="G15" s="78"/>
      <c r="H15" s="78"/>
      <c r="I15" s="78"/>
      <c r="J15" s="78"/>
      <c r="K15" s="78"/>
      <c r="L15" s="78"/>
      <c r="M15" s="78"/>
      <c r="N15" s="78"/>
      <c r="O15" s="78"/>
    </row>
    <row r="16" ht="21" customHeight="1" spans="1:15">
      <c r="A16" s="177" t="s">
        <v>115</v>
      </c>
      <c r="B16" s="179" t="s">
        <v>116</v>
      </c>
      <c r="C16" s="178">
        <v>353685.96</v>
      </c>
      <c r="D16" s="178">
        <v>353685.96</v>
      </c>
      <c r="E16" s="178">
        <v>353685.96</v>
      </c>
      <c r="F16" s="178"/>
      <c r="G16" s="78"/>
      <c r="H16" s="78"/>
      <c r="I16" s="78"/>
      <c r="J16" s="78"/>
      <c r="K16" s="78"/>
      <c r="L16" s="78"/>
      <c r="M16" s="78"/>
      <c r="N16" s="78"/>
      <c r="O16" s="78"/>
    </row>
    <row r="17" ht="21" customHeight="1" spans="1:15">
      <c r="A17" s="177" t="s">
        <v>117</v>
      </c>
      <c r="B17" s="180" t="s">
        <v>118</v>
      </c>
      <c r="C17" s="178">
        <v>214461.72</v>
      </c>
      <c r="D17" s="178">
        <v>214461.72</v>
      </c>
      <c r="E17" s="178">
        <v>214461.72</v>
      </c>
      <c r="F17" s="178"/>
      <c r="G17" s="78"/>
      <c r="H17" s="78"/>
      <c r="I17" s="78"/>
      <c r="J17" s="78"/>
      <c r="K17" s="78"/>
      <c r="L17" s="78"/>
      <c r="M17" s="78"/>
      <c r="N17" s="78"/>
      <c r="O17" s="78"/>
    </row>
    <row r="18" ht="21" customHeight="1" spans="1:15">
      <c r="A18" s="177" t="s">
        <v>119</v>
      </c>
      <c r="B18" s="180" t="s">
        <v>120</v>
      </c>
      <c r="C18" s="178">
        <v>120314</v>
      </c>
      <c r="D18" s="178">
        <v>120314</v>
      </c>
      <c r="E18" s="178">
        <v>120314</v>
      </c>
      <c r="F18" s="178"/>
      <c r="G18" s="78"/>
      <c r="H18" s="78"/>
      <c r="I18" s="78"/>
      <c r="J18" s="78"/>
      <c r="K18" s="78"/>
      <c r="L18" s="78"/>
      <c r="M18" s="78"/>
      <c r="N18" s="78"/>
      <c r="O18" s="78"/>
    </row>
    <row r="19" ht="21" customHeight="1" spans="1:15">
      <c r="A19" s="177" t="s">
        <v>121</v>
      </c>
      <c r="B19" s="180" t="s">
        <v>122</v>
      </c>
      <c r="C19" s="178">
        <v>18910.24</v>
      </c>
      <c r="D19" s="178">
        <v>18910.24</v>
      </c>
      <c r="E19" s="178">
        <v>18910.24</v>
      </c>
      <c r="F19" s="178"/>
      <c r="G19" s="78"/>
      <c r="H19" s="78"/>
      <c r="I19" s="78"/>
      <c r="J19" s="78"/>
      <c r="K19" s="78"/>
      <c r="L19" s="78"/>
      <c r="M19" s="78"/>
      <c r="N19" s="78"/>
      <c r="O19" s="78"/>
    </row>
    <row r="20" ht="21" customHeight="1" spans="1:15">
      <c r="A20" s="177" t="s">
        <v>123</v>
      </c>
      <c r="B20" s="56" t="s">
        <v>124</v>
      </c>
      <c r="C20" s="178">
        <v>283137.6</v>
      </c>
      <c r="D20" s="178">
        <v>283137.6</v>
      </c>
      <c r="E20" s="178">
        <v>283137.6</v>
      </c>
      <c r="F20" s="178"/>
      <c r="G20" s="78"/>
      <c r="H20" s="78"/>
      <c r="I20" s="78"/>
      <c r="J20" s="78"/>
      <c r="K20" s="78"/>
      <c r="L20" s="78"/>
      <c r="M20" s="78"/>
      <c r="N20" s="78"/>
      <c r="O20" s="78"/>
    </row>
    <row r="21" ht="21" customHeight="1" spans="1:15">
      <c r="A21" s="177" t="s">
        <v>125</v>
      </c>
      <c r="B21" s="179" t="s">
        <v>126</v>
      </c>
      <c r="C21" s="178">
        <v>283137.6</v>
      </c>
      <c r="D21" s="178">
        <v>283137.6</v>
      </c>
      <c r="E21" s="178">
        <v>283137.6</v>
      </c>
      <c r="F21" s="178"/>
      <c r="G21" s="78"/>
      <c r="H21" s="78"/>
      <c r="I21" s="78"/>
      <c r="J21" s="78"/>
      <c r="K21" s="78"/>
      <c r="L21" s="78"/>
      <c r="M21" s="78"/>
      <c r="N21" s="78"/>
      <c r="O21" s="78"/>
    </row>
    <row r="22" ht="21" customHeight="1" spans="1:15">
      <c r="A22" s="177" t="s">
        <v>127</v>
      </c>
      <c r="B22" s="180" t="s">
        <v>128</v>
      </c>
      <c r="C22" s="178">
        <v>283137.6</v>
      </c>
      <c r="D22" s="178">
        <v>283137.6</v>
      </c>
      <c r="E22" s="178">
        <v>283137.6</v>
      </c>
      <c r="F22" s="178"/>
      <c r="G22" s="78"/>
      <c r="H22" s="78"/>
      <c r="I22" s="78"/>
      <c r="J22" s="78"/>
      <c r="K22" s="78"/>
      <c r="L22" s="78"/>
      <c r="M22" s="78"/>
      <c r="N22" s="78"/>
      <c r="O22" s="78"/>
    </row>
    <row r="23" ht="21" customHeight="1" spans="1:15">
      <c r="A23" s="181" t="s">
        <v>55</v>
      </c>
      <c r="B23" s="182"/>
      <c r="C23" s="178">
        <v>4626198.65</v>
      </c>
      <c r="D23" s="178">
        <v>4626198.65</v>
      </c>
      <c r="E23" s="178">
        <v>3746052.35</v>
      </c>
      <c r="F23" s="178">
        <v>880146.3</v>
      </c>
      <c r="G23" s="78"/>
      <c r="H23" s="78"/>
      <c r="I23" s="78"/>
      <c r="J23" s="78"/>
      <c r="K23" s="78"/>
      <c r="L23" s="78"/>
      <c r="M23" s="78"/>
      <c r="N23" s="78"/>
      <c r="O23" s="78"/>
    </row>
  </sheetData>
  <mergeCells count="12">
    <mergeCell ref="A1:O1"/>
    <mergeCell ref="A2:O2"/>
    <mergeCell ref="A3:B3"/>
    <mergeCell ref="D4:F4"/>
    <mergeCell ref="J4:O4"/>
    <mergeCell ref="A23:B23"/>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GridLines="0" showZeros="0" workbookViewId="0">
      <selection activeCell="B6" sqref="B6"/>
    </sheetView>
  </sheetViews>
  <sheetFormatPr defaultColWidth="8.575" defaultRowHeight="12.75" customHeight="1" outlineLevelCol="3"/>
  <cols>
    <col min="1" max="1" width="33.5" customWidth="1"/>
    <col min="2" max="4" width="35.575" customWidth="1"/>
  </cols>
  <sheetData>
    <row r="1" ht="15" customHeight="1" spans="1:4">
      <c r="A1" s="42"/>
      <c r="B1" s="46"/>
      <c r="C1" s="46"/>
      <c r="D1" s="46" t="s">
        <v>129</v>
      </c>
    </row>
    <row r="2" ht="41.25" customHeight="1" spans="1:1">
      <c r="A2" s="41" t="str">
        <f>"2025"&amp;"年部门财政拨款收支预算总表"</f>
        <v>2025年部门财政拨款收支预算总表</v>
      </c>
    </row>
    <row r="3" ht="17.25" customHeight="1" spans="1:4">
      <c r="A3" s="44" t="str">
        <f>"单位名称："&amp;"寻甸回族彝族自治县六哨乡卫生院"</f>
        <v>单位名称：寻甸回族彝族自治县六哨乡卫生院</v>
      </c>
      <c r="B3" s="162"/>
      <c r="D3" s="46" t="s">
        <v>1</v>
      </c>
    </row>
    <row r="4" ht="17.25" customHeight="1" spans="1:4">
      <c r="A4" s="163" t="s">
        <v>2</v>
      </c>
      <c r="B4" s="164"/>
      <c r="C4" s="163" t="s">
        <v>3</v>
      </c>
      <c r="D4" s="164"/>
    </row>
    <row r="5" ht="18.75" customHeight="1" spans="1:4">
      <c r="A5" s="163" t="s">
        <v>4</v>
      </c>
      <c r="B5" s="163" t="s">
        <v>5</v>
      </c>
      <c r="C5" s="163" t="s">
        <v>6</v>
      </c>
      <c r="D5" s="163" t="s">
        <v>5</v>
      </c>
    </row>
    <row r="6" ht="16.5" customHeight="1" spans="1:4">
      <c r="A6" s="165" t="s">
        <v>130</v>
      </c>
      <c r="B6" s="78">
        <v>4626198.65</v>
      </c>
      <c r="C6" s="165" t="s">
        <v>131</v>
      </c>
      <c r="D6" s="109">
        <v>4626198.65</v>
      </c>
    </row>
    <row r="7" ht="16.5" customHeight="1" spans="1:4">
      <c r="A7" s="165" t="s">
        <v>132</v>
      </c>
      <c r="B7" s="78">
        <v>4626198.65</v>
      </c>
      <c r="C7" s="165" t="s">
        <v>133</v>
      </c>
      <c r="D7" s="109"/>
    </row>
    <row r="8" ht="16.5" customHeight="1" spans="1:4">
      <c r="A8" s="165" t="s">
        <v>134</v>
      </c>
      <c r="B8" s="78"/>
      <c r="C8" s="165" t="s">
        <v>135</v>
      </c>
      <c r="D8" s="109"/>
    </row>
    <row r="9" ht="16.5" customHeight="1" spans="1:4">
      <c r="A9" s="165" t="s">
        <v>136</v>
      </c>
      <c r="B9" s="78"/>
      <c r="C9" s="165" t="s">
        <v>137</v>
      </c>
      <c r="D9" s="109"/>
    </row>
    <row r="10" ht="16.5" customHeight="1" spans="1:4">
      <c r="A10" s="165" t="s">
        <v>138</v>
      </c>
      <c r="B10" s="78"/>
      <c r="C10" s="165" t="s">
        <v>139</v>
      </c>
      <c r="D10" s="109"/>
    </row>
    <row r="11" ht="16.5" customHeight="1" spans="1:4">
      <c r="A11" s="165" t="s">
        <v>132</v>
      </c>
      <c r="B11" s="78"/>
      <c r="C11" s="165" t="s">
        <v>140</v>
      </c>
      <c r="D11" s="109"/>
    </row>
    <row r="12" ht="16.5" customHeight="1" spans="1:4">
      <c r="A12" s="146" t="s">
        <v>134</v>
      </c>
      <c r="B12" s="78"/>
      <c r="C12" s="68" t="s">
        <v>141</v>
      </c>
      <c r="D12" s="109"/>
    </row>
    <row r="13" ht="16.5" customHeight="1" spans="1:4">
      <c r="A13" s="146" t="s">
        <v>136</v>
      </c>
      <c r="B13" s="78"/>
      <c r="C13" s="68" t="s">
        <v>142</v>
      </c>
      <c r="D13" s="109"/>
    </row>
    <row r="14" ht="16.5" customHeight="1" spans="1:4">
      <c r="A14" s="166"/>
      <c r="B14" s="78"/>
      <c r="C14" s="68" t="s">
        <v>143</v>
      </c>
      <c r="D14" s="109">
        <v>377516.79</v>
      </c>
    </row>
    <row r="15" ht="16.5" customHeight="1" spans="1:4">
      <c r="A15" s="166"/>
      <c r="B15" s="78"/>
      <c r="C15" s="68" t="s">
        <v>144</v>
      </c>
      <c r="D15" s="109">
        <v>3965544.26</v>
      </c>
    </row>
    <row r="16" ht="16.5" customHeight="1" spans="1:4">
      <c r="A16" s="166"/>
      <c r="B16" s="78"/>
      <c r="C16" s="68" t="s">
        <v>145</v>
      </c>
      <c r="D16" s="109"/>
    </row>
    <row r="17" ht="16.5" customHeight="1" spans="1:4">
      <c r="A17" s="166"/>
      <c r="B17" s="78"/>
      <c r="C17" s="68" t="s">
        <v>146</v>
      </c>
      <c r="D17" s="109"/>
    </row>
    <row r="18" ht="16.5" customHeight="1" spans="1:4">
      <c r="A18" s="166"/>
      <c r="B18" s="78"/>
      <c r="C18" s="68" t="s">
        <v>147</v>
      </c>
      <c r="D18" s="109"/>
    </row>
    <row r="19" ht="16.5" customHeight="1" spans="1:4">
      <c r="A19" s="166"/>
      <c r="B19" s="78"/>
      <c r="C19" s="68" t="s">
        <v>148</v>
      </c>
      <c r="D19" s="109"/>
    </row>
    <row r="20" ht="16.5" customHeight="1" spans="1:4">
      <c r="A20" s="166"/>
      <c r="B20" s="78"/>
      <c r="C20" s="68" t="s">
        <v>149</v>
      </c>
      <c r="D20" s="109"/>
    </row>
    <row r="21" ht="16.5" customHeight="1" spans="1:4">
      <c r="A21" s="166"/>
      <c r="B21" s="78"/>
      <c r="C21" s="68" t="s">
        <v>150</v>
      </c>
      <c r="D21" s="109"/>
    </row>
    <row r="22" ht="16.5" customHeight="1" spans="1:4">
      <c r="A22" s="166"/>
      <c r="B22" s="78"/>
      <c r="C22" s="68" t="s">
        <v>151</v>
      </c>
      <c r="D22" s="109"/>
    </row>
    <row r="23" ht="16.5" customHeight="1" spans="1:4">
      <c r="A23" s="166"/>
      <c r="B23" s="78"/>
      <c r="C23" s="68" t="s">
        <v>152</v>
      </c>
      <c r="D23" s="109"/>
    </row>
    <row r="24" ht="16.5" customHeight="1" spans="1:4">
      <c r="A24" s="166"/>
      <c r="B24" s="78"/>
      <c r="C24" s="68" t="s">
        <v>153</v>
      </c>
      <c r="D24" s="109"/>
    </row>
    <row r="25" ht="16.5" customHeight="1" spans="1:4">
      <c r="A25" s="166"/>
      <c r="B25" s="78"/>
      <c r="C25" s="68" t="s">
        <v>154</v>
      </c>
      <c r="D25" s="109">
        <v>283137.6</v>
      </c>
    </row>
    <row r="26" ht="16.5" customHeight="1" spans="1:4">
      <c r="A26" s="166"/>
      <c r="B26" s="78"/>
      <c r="C26" s="68" t="s">
        <v>155</v>
      </c>
      <c r="D26" s="109"/>
    </row>
    <row r="27" ht="16.5" customHeight="1" spans="1:4">
      <c r="A27" s="166"/>
      <c r="B27" s="78"/>
      <c r="C27" s="68" t="s">
        <v>156</v>
      </c>
      <c r="D27" s="109"/>
    </row>
    <row r="28" ht="16.5" customHeight="1" spans="1:4">
      <c r="A28" s="166"/>
      <c r="B28" s="78"/>
      <c r="C28" s="68" t="s">
        <v>157</v>
      </c>
      <c r="D28" s="109"/>
    </row>
    <row r="29" ht="16.5" customHeight="1" spans="1:4">
      <c r="A29" s="166"/>
      <c r="B29" s="78"/>
      <c r="C29" s="68" t="s">
        <v>158</v>
      </c>
      <c r="D29" s="109"/>
    </row>
    <row r="30" ht="16.5" customHeight="1" spans="1:4">
      <c r="A30" s="166"/>
      <c r="B30" s="78"/>
      <c r="C30" s="68" t="s">
        <v>159</v>
      </c>
      <c r="D30" s="109"/>
    </row>
    <row r="31" ht="16.5" customHeight="1" spans="1:4">
      <c r="A31" s="166"/>
      <c r="B31" s="78"/>
      <c r="C31" s="146" t="s">
        <v>160</v>
      </c>
      <c r="D31" s="109"/>
    </row>
    <row r="32" ht="16.5" customHeight="1" spans="1:4">
      <c r="A32" s="166"/>
      <c r="B32" s="78"/>
      <c r="C32" s="146" t="s">
        <v>161</v>
      </c>
      <c r="D32" s="109"/>
    </row>
    <row r="33" ht="16.5" customHeight="1" spans="1:4">
      <c r="A33" s="166"/>
      <c r="B33" s="78"/>
      <c r="C33" s="29" t="s">
        <v>162</v>
      </c>
      <c r="D33" s="109"/>
    </row>
    <row r="34" ht="15" customHeight="1" spans="1:4">
      <c r="A34" s="167" t="s">
        <v>50</v>
      </c>
      <c r="B34" s="168">
        <v>4626198.65</v>
      </c>
      <c r="C34" s="167" t="s">
        <v>51</v>
      </c>
      <c r="D34" s="168">
        <v>4626198.65</v>
      </c>
    </row>
  </sheetData>
  <mergeCells count="4">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3"/>
  <sheetViews>
    <sheetView showZeros="0" workbookViewId="0">
      <selection activeCell="G18" sqref="G18"/>
    </sheetView>
  </sheetViews>
  <sheetFormatPr defaultColWidth="9.14166666666667" defaultRowHeight="14.25" customHeight="1" outlineLevelCol="6"/>
  <cols>
    <col min="1" max="1" width="32" customWidth="1"/>
    <col min="2" max="2" width="37.5" customWidth="1"/>
    <col min="3" max="7" width="24.1416666666667" customWidth="1"/>
  </cols>
  <sheetData>
    <row r="1" customHeight="1" spans="4:7">
      <c r="D1" s="136"/>
      <c r="F1" s="70"/>
      <c r="G1" s="141" t="s">
        <v>163</v>
      </c>
    </row>
    <row r="2" ht="41.25" customHeight="1" spans="1:7">
      <c r="A2" s="125" t="str">
        <f>"2025"&amp;"年一般公共预算支出预算表（按功能科目分类）"</f>
        <v>2025年一般公共预算支出预算表（按功能科目分类）</v>
      </c>
      <c r="B2" s="125"/>
      <c r="C2" s="125"/>
      <c r="D2" s="125"/>
      <c r="E2" s="125"/>
      <c r="F2" s="125"/>
      <c r="G2" s="125"/>
    </row>
    <row r="3" ht="18" customHeight="1" spans="1:7">
      <c r="A3" s="4" t="str">
        <f>"单位名称："&amp;"寻甸回族彝族自治县六哨乡卫生院"</f>
        <v>单位名称：寻甸回族彝族自治县六哨乡卫生院</v>
      </c>
      <c r="F3" s="122"/>
      <c r="G3" s="141" t="s">
        <v>1</v>
      </c>
    </row>
    <row r="4" ht="20.25" customHeight="1" spans="1:7">
      <c r="A4" s="157" t="s">
        <v>164</v>
      </c>
      <c r="B4" s="158"/>
      <c r="C4" s="126" t="s">
        <v>55</v>
      </c>
      <c r="D4" s="149" t="s">
        <v>75</v>
      </c>
      <c r="E4" s="11"/>
      <c r="F4" s="12"/>
      <c r="G4" s="138" t="s">
        <v>76</v>
      </c>
    </row>
    <row r="5" ht="20.25" customHeight="1" spans="1:7">
      <c r="A5" s="159" t="s">
        <v>72</v>
      </c>
      <c r="B5" s="159" t="s">
        <v>73</v>
      </c>
      <c r="C5" s="18"/>
      <c r="D5" s="131" t="s">
        <v>57</v>
      </c>
      <c r="E5" s="131" t="s">
        <v>165</v>
      </c>
      <c r="F5" s="131" t="s">
        <v>166</v>
      </c>
      <c r="G5" s="140"/>
    </row>
    <row r="6" ht="15" customHeight="1" spans="1:7">
      <c r="A6" s="59" t="s">
        <v>82</v>
      </c>
      <c r="B6" s="59" t="s">
        <v>83</v>
      </c>
      <c r="C6" s="59" t="s">
        <v>84</v>
      </c>
      <c r="D6" s="59" t="s">
        <v>85</v>
      </c>
      <c r="E6" s="59" t="s">
        <v>86</v>
      </c>
      <c r="F6" s="59" t="s">
        <v>87</v>
      </c>
      <c r="G6" s="59" t="s">
        <v>88</v>
      </c>
    </row>
    <row r="7" ht="18" customHeight="1" spans="1:7">
      <c r="A7" s="68" t="s">
        <v>97</v>
      </c>
      <c r="B7" s="68" t="s">
        <v>98</v>
      </c>
      <c r="C7" s="160">
        <v>377516.79</v>
      </c>
      <c r="D7" s="160">
        <v>377516.79</v>
      </c>
      <c r="E7" s="160">
        <v>377516.79</v>
      </c>
      <c r="F7" s="160"/>
      <c r="G7" s="160"/>
    </row>
    <row r="8" ht="18" customHeight="1" spans="1:7">
      <c r="A8" s="68" t="s">
        <v>99</v>
      </c>
      <c r="B8" s="68" t="s">
        <v>100</v>
      </c>
      <c r="C8" s="160">
        <v>377516.79</v>
      </c>
      <c r="D8" s="160">
        <v>377516.79</v>
      </c>
      <c r="E8" s="160">
        <v>377516.79</v>
      </c>
      <c r="F8" s="160"/>
      <c r="G8" s="160"/>
    </row>
    <row r="9" ht="18" customHeight="1" spans="1:7">
      <c r="A9" s="68" t="s">
        <v>101</v>
      </c>
      <c r="B9" s="68" t="s">
        <v>102</v>
      </c>
      <c r="C9" s="160">
        <v>377516.79</v>
      </c>
      <c r="D9" s="160">
        <v>377516.79</v>
      </c>
      <c r="E9" s="160">
        <v>377516.79</v>
      </c>
      <c r="F9" s="160"/>
      <c r="G9" s="160"/>
    </row>
    <row r="10" ht="18" customHeight="1" spans="1:7">
      <c r="A10" s="68" t="s">
        <v>103</v>
      </c>
      <c r="B10" s="68" t="s">
        <v>104</v>
      </c>
      <c r="C10" s="160">
        <v>3965544.26</v>
      </c>
      <c r="D10" s="160">
        <v>3085397.96</v>
      </c>
      <c r="E10" s="160">
        <v>3085397.96</v>
      </c>
      <c r="F10" s="160"/>
      <c r="G10" s="160">
        <v>880146.3</v>
      </c>
    </row>
    <row r="11" ht="18" customHeight="1" spans="1:7">
      <c r="A11" s="68" t="s">
        <v>105</v>
      </c>
      <c r="B11" s="68" t="s">
        <v>106</v>
      </c>
      <c r="C11" s="160">
        <v>3033113.5</v>
      </c>
      <c r="D11" s="160">
        <v>2731712</v>
      </c>
      <c r="E11" s="160">
        <v>2731712</v>
      </c>
      <c r="F11" s="160"/>
      <c r="G11" s="160">
        <v>301401.5</v>
      </c>
    </row>
    <row r="12" ht="18" customHeight="1" spans="1:7">
      <c r="A12" s="68" t="s">
        <v>107</v>
      </c>
      <c r="B12" s="68" t="s">
        <v>108</v>
      </c>
      <c r="C12" s="160">
        <v>2731712</v>
      </c>
      <c r="D12" s="160">
        <v>2731712</v>
      </c>
      <c r="E12" s="160">
        <v>2731712</v>
      </c>
      <c r="F12" s="160"/>
      <c r="G12" s="160"/>
    </row>
    <row r="13" ht="18" customHeight="1" spans="1:7">
      <c r="A13" s="68" t="s">
        <v>109</v>
      </c>
      <c r="B13" s="68" t="s">
        <v>110</v>
      </c>
      <c r="C13" s="160">
        <v>301401.5</v>
      </c>
      <c r="D13" s="160"/>
      <c r="E13" s="160"/>
      <c r="F13" s="160"/>
      <c r="G13" s="160">
        <v>301401.5</v>
      </c>
    </row>
    <row r="14" ht="18" customHeight="1" spans="1:7">
      <c r="A14" s="68" t="s">
        <v>111</v>
      </c>
      <c r="B14" s="68" t="s">
        <v>112</v>
      </c>
      <c r="C14" s="160">
        <v>578744.8</v>
      </c>
      <c r="D14" s="160"/>
      <c r="E14" s="160"/>
      <c r="F14" s="160"/>
      <c r="G14" s="160">
        <v>578744.8</v>
      </c>
    </row>
    <row r="15" ht="18" customHeight="1" spans="1:7">
      <c r="A15" s="68" t="s">
        <v>113</v>
      </c>
      <c r="B15" s="68" t="s">
        <v>114</v>
      </c>
      <c r="C15" s="160">
        <v>578744.8</v>
      </c>
      <c r="D15" s="160"/>
      <c r="E15" s="160"/>
      <c r="F15" s="160"/>
      <c r="G15" s="160">
        <v>578744.8</v>
      </c>
    </row>
    <row r="16" ht="18" customHeight="1" spans="1:7">
      <c r="A16" s="68" t="s">
        <v>115</v>
      </c>
      <c r="B16" s="68" t="s">
        <v>116</v>
      </c>
      <c r="C16" s="160">
        <v>353685.96</v>
      </c>
      <c r="D16" s="160">
        <v>353685.96</v>
      </c>
      <c r="E16" s="160">
        <v>353685.96</v>
      </c>
      <c r="F16" s="160"/>
      <c r="G16" s="160"/>
    </row>
    <row r="17" ht="18" customHeight="1" spans="1:7">
      <c r="A17" s="68" t="s">
        <v>117</v>
      </c>
      <c r="B17" s="68" t="s">
        <v>118</v>
      </c>
      <c r="C17" s="160">
        <v>214461.72</v>
      </c>
      <c r="D17" s="160">
        <v>214461.72</v>
      </c>
      <c r="E17" s="160">
        <v>214461.72</v>
      </c>
      <c r="F17" s="160"/>
      <c r="G17" s="160"/>
    </row>
    <row r="18" ht="18" customHeight="1" spans="1:7">
      <c r="A18" s="68" t="s">
        <v>119</v>
      </c>
      <c r="B18" s="68" t="s">
        <v>120</v>
      </c>
      <c r="C18" s="160">
        <v>120314</v>
      </c>
      <c r="D18" s="160">
        <v>120314</v>
      </c>
      <c r="E18" s="160">
        <v>120314</v>
      </c>
      <c r="F18" s="160"/>
      <c r="G18" s="160"/>
    </row>
    <row r="19" ht="18" customHeight="1" spans="1:7">
      <c r="A19" s="68" t="s">
        <v>121</v>
      </c>
      <c r="B19" s="68" t="s">
        <v>122</v>
      </c>
      <c r="C19" s="160">
        <v>18910.24</v>
      </c>
      <c r="D19" s="160">
        <v>18910.24</v>
      </c>
      <c r="E19" s="160">
        <v>18910.24</v>
      </c>
      <c r="F19" s="160"/>
      <c r="G19" s="160"/>
    </row>
    <row r="20" ht="18" customHeight="1" spans="1:7">
      <c r="A20" s="68" t="s">
        <v>123</v>
      </c>
      <c r="B20" s="68" t="s">
        <v>124</v>
      </c>
      <c r="C20" s="160">
        <v>283137.6</v>
      </c>
      <c r="D20" s="160">
        <v>283137.6</v>
      </c>
      <c r="E20" s="160">
        <v>283137.6</v>
      </c>
      <c r="F20" s="160"/>
      <c r="G20" s="160"/>
    </row>
    <row r="21" ht="18" customHeight="1" spans="1:7">
      <c r="A21" s="68" t="s">
        <v>125</v>
      </c>
      <c r="B21" s="68" t="s">
        <v>126</v>
      </c>
      <c r="C21" s="160">
        <v>283137.6</v>
      </c>
      <c r="D21" s="160">
        <v>283137.6</v>
      </c>
      <c r="E21" s="160">
        <v>283137.6</v>
      </c>
      <c r="F21" s="160"/>
      <c r="G21" s="160"/>
    </row>
    <row r="22" ht="18" customHeight="1" spans="1:7">
      <c r="A22" s="68" t="s">
        <v>127</v>
      </c>
      <c r="B22" s="68" t="s">
        <v>128</v>
      </c>
      <c r="C22" s="160">
        <v>283137.6</v>
      </c>
      <c r="D22" s="160">
        <v>283137.6</v>
      </c>
      <c r="E22" s="160">
        <v>283137.6</v>
      </c>
      <c r="F22" s="160"/>
      <c r="G22" s="160"/>
    </row>
    <row r="23" ht="18" customHeight="1" spans="1:7">
      <c r="A23" s="77" t="s">
        <v>167</v>
      </c>
      <c r="B23" s="161" t="s">
        <v>167</v>
      </c>
      <c r="C23" s="78">
        <v>4626198.65</v>
      </c>
      <c r="D23" s="78">
        <v>3746052.35</v>
      </c>
      <c r="E23" s="78">
        <v>3746052.35</v>
      </c>
      <c r="F23" s="78"/>
      <c r="G23" s="78">
        <v>880146.3</v>
      </c>
    </row>
  </sheetData>
  <mergeCells count="6">
    <mergeCell ref="A2:G2"/>
    <mergeCell ref="A4:B4"/>
    <mergeCell ref="D4:F4"/>
    <mergeCell ref="A23:B23"/>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B25" sqref="B25"/>
    </sheetView>
  </sheetViews>
  <sheetFormatPr defaultColWidth="10.425" defaultRowHeight="14.25" customHeight="1" outlineLevelRow="7" outlineLevelCol="5"/>
  <cols>
    <col min="1" max="1" width="33.5" customWidth="1"/>
    <col min="2" max="6" width="28.1416666666667" customWidth="1"/>
  </cols>
  <sheetData>
    <row r="1" customHeight="1" spans="1:6">
      <c r="A1" s="43"/>
      <c r="B1" s="43"/>
      <c r="C1" s="43"/>
      <c r="D1" s="43"/>
      <c r="E1" s="42"/>
      <c r="F1" s="153" t="s">
        <v>168</v>
      </c>
    </row>
    <row r="2" ht="41.25" customHeight="1" spans="1:6">
      <c r="A2" s="154" t="str">
        <f>"2025"&amp;"年一般公共预算“三公”经费支出预算表"</f>
        <v>2025年一般公共预算“三公”经费支出预算表</v>
      </c>
      <c r="B2" s="43"/>
      <c r="C2" s="43"/>
      <c r="D2" s="43"/>
      <c r="E2" s="42"/>
      <c r="F2" s="43"/>
    </row>
    <row r="3" customHeight="1" spans="1:6">
      <c r="A3" s="110" t="str">
        <f>"单位名称："&amp;"寻甸回族彝族自治县六哨乡卫生院"</f>
        <v>单位名称：寻甸回族彝族自治县六哨乡卫生院</v>
      </c>
      <c r="B3" s="155"/>
      <c r="D3" s="43"/>
      <c r="E3" s="42"/>
      <c r="F3" s="63" t="s">
        <v>1</v>
      </c>
    </row>
    <row r="4" ht="27" customHeight="1" spans="1:6">
      <c r="A4" s="47" t="s">
        <v>169</v>
      </c>
      <c r="B4" s="47" t="s">
        <v>170</v>
      </c>
      <c r="C4" s="49" t="s">
        <v>171</v>
      </c>
      <c r="D4" s="47"/>
      <c r="E4" s="48"/>
      <c r="F4" s="47" t="s">
        <v>172</v>
      </c>
    </row>
    <row r="5" ht="28.5" customHeight="1" spans="1:6">
      <c r="A5" s="156"/>
      <c r="B5" s="51"/>
      <c r="C5" s="48" t="s">
        <v>57</v>
      </c>
      <c r="D5" s="48" t="s">
        <v>173</v>
      </c>
      <c r="E5" s="48" t="s">
        <v>174</v>
      </c>
      <c r="F5" s="50"/>
    </row>
    <row r="6" ht="17.25" customHeight="1" spans="1:6">
      <c r="A6" s="55" t="s">
        <v>82</v>
      </c>
      <c r="B6" s="55" t="s">
        <v>83</v>
      </c>
      <c r="C6" s="55" t="s">
        <v>84</v>
      </c>
      <c r="D6" s="55" t="s">
        <v>85</v>
      </c>
      <c r="E6" s="55" t="s">
        <v>86</v>
      </c>
      <c r="F6" s="55" t="s">
        <v>87</v>
      </c>
    </row>
    <row r="7" ht="17.25" customHeight="1" spans="1:6">
      <c r="A7" s="78"/>
      <c r="B7" s="78"/>
      <c r="C7" s="78"/>
      <c r="D7" s="78"/>
      <c r="E7" s="78"/>
      <c r="F7" s="78"/>
    </row>
    <row r="8" customHeight="1" spans="1:1">
      <c r="A8" s="35" t="s">
        <v>175</v>
      </c>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24"/>
  <sheetViews>
    <sheetView showZeros="0" workbookViewId="0">
      <selection activeCell="D29" sqref="D29"/>
    </sheetView>
  </sheetViews>
  <sheetFormatPr defaultColWidth="9.14166666666667" defaultRowHeight="14.25" customHeight="1"/>
  <cols>
    <col min="1" max="1" width="33.5" customWidth="1"/>
    <col min="2"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6"/>
      <c r="C1" s="142"/>
      <c r="E1" s="143"/>
      <c r="F1" s="143"/>
      <c r="G1" s="143"/>
      <c r="H1" s="143"/>
      <c r="I1" s="81"/>
      <c r="J1" s="81"/>
      <c r="K1" s="81"/>
      <c r="L1" s="81"/>
      <c r="M1" s="81"/>
      <c r="N1" s="81"/>
      <c r="R1" s="81"/>
      <c r="V1" s="142"/>
      <c r="X1" s="2" t="s">
        <v>176</v>
      </c>
    </row>
    <row r="2" ht="45.75" customHeight="1" spans="1:24">
      <c r="A2" s="65" t="str">
        <f>"2025"&amp;"年部门基本支出预算表"</f>
        <v>2025年部门基本支出预算表</v>
      </c>
      <c r="B2" s="3"/>
      <c r="C2" s="65"/>
      <c r="D2" s="65"/>
      <c r="E2" s="65"/>
      <c r="F2" s="65"/>
      <c r="G2" s="65"/>
      <c r="H2" s="65"/>
      <c r="I2" s="65"/>
      <c r="J2" s="65"/>
      <c r="K2" s="65"/>
      <c r="L2" s="65"/>
      <c r="M2" s="65"/>
      <c r="N2" s="65"/>
      <c r="O2" s="3"/>
      <c r="P2" s="3"/>
      <c r="Q2" s="3"/>
      <c r="R2" s="65"/>
      <c r="S2" s="65"/>
      <c r="T2" s="65"/>
      <c r="U2" s="65"/>
      <c r="V2" s="65"/>
      <c r="W2" s="65"/>
      <c r="X2" s="65"/>
    </row>
    <row r="3" ht="18.75" customHeight="1" spans="1:24">
      <c r="A3" s="4" t="str">
        <f>"单位名称："&amp;"寻甸回族彝族自治县六哨乡卫生院"</f>
        <v>单位名称：寻甸回族彝族自治县六哨乡卫生院</v>
      </c>
      <c r="B3" s="5"/>
      <c r="C3" s="144"/>
      <c r="D3" s="144"/>
      <c r="E3" s="144"/>
      <c r="F3" s="144"/>
      <c r="G3" s="144"/>
      <c r="H3" s="144"/>
      <c r="I3" s="83"/>
      <c r="J3" s="83"/>
      <c r="K3" s="83"/>
      <c r="L3" s="83"/>
      <c r="M3" s="83"/>
      <c r="N3" s="83"/>
      <c r="O3" s="6"/>
      <c r="P3" s="6"/>
      <c r="Q3" s="6"/>
      <c r="R3" s="83"/>
      <c r="V3" s="142"/>
      <c r="X3" s="2" t="s">
        <v>1</v>
      </c>
    </row>
    <row r="4" ht="18" customHeight="1" spans="1:24">
      <c r="A4" s="8" t="s">
        <v>177</v>
      </c>
      <c r="B4" s="8" t="s">
        <v>178</v>
      </c>
      <c r="C4" s="8" t="s">
        <v>179</v>
      </c>
      <c r="D4" s="8" t="s">
        <v>180</v>
      </c>
      <c r="E4" s="8" t="s">
        <v>181</v>
      </c>
      <c r="F4" s="8" t="s">
        <v>182</v>
      </c>
      <c r="G4" s="8" t="s">
        <v>183</v>
      </c>
      <c r="H4" s="8" t="s">
        <v>184</v>
      </c>
      <c r="I4" s="149" t="s">
        <v>185</v>
      </c>
      <c r="J4" s="106" t="s">
        <v>185</v>
      </c>
      <c r="K4" s="106"/>
      <c r="L4" s="106"/>
      <c r="M4" s="106"/>
      <c r="N4" s="106"/>
      <c r="O4" s="11"/>
      <c r="P4" s="11"/>
      <c r="Q4" s="11"/>
      <c r="R4" s="99" t="s">
        <v>61</v>
      </c>
      <c r="S4" s="106" t="s">
        <v>62</v>
      </c>
      <c r="T4" s="106"/>
      <c r="U4" s="106"/>
      <c r="V4" s="106"/>
      <c r="W4" s="106"/>
      <c r="X4" s="79"/>
    </row>
    <row r="5" ht="18" customHeight="1" spans="1:24">
      <c r="A5" s="13"/>
      <c r="B5" s="28"/>
      <c r="C5" s="128"/>
      <c r="D5" s="13"/>
      <c r="E5" s="13"/>
      <c r="F5" s="13"/>
      <c r="G5" s="13"/>
      <c r="H5" s="13"/>
      <c r="I5" s="126" t="s">
        <v>186</v>
      </c>
      <c r="J5" s="149" t="s">
        <v>58</v>
      </c>
      <c r="K5" s="106"/>
      <c r="L5" s="106"/>
      <c r="M5" s="106"/>
      <c r="N5" s="79"/>
      <c r="O5" s="10" t="s">
        <v>187</v>
      </c>
      <c r="P5" s="11"/>
      <c r="Q5" s="12"/>
      <c r="R5" s="8" t="s">
        <v>61</v>
      </c>
      <c r="S5" s="149" t="s">
        <v>62</v>
      </c>
      <c r="T5" s="99" t="s">
        <v>64</v>
      </c>
      <c r="U5" s="106" t="s">
        <v>62</v>
      </c>
      <c r="V5" s="99" t="s">
        <v>66</v>
      </c>
      <c r="W5" s="99" t="s">
        <v>67</v>
      </c>
      <c r="X5" s="152" t="s">
        <v>68</v>
      </c>
    </row>
    <row r="6" ht="19.5" customHeight="1" spans="1:24">
      <c r="A6" s="28"/>
      <c r="B6" s="28"/>
      <c r="C6" s="28"/>
      <c r="D6" s="28"/>
      <c r="E6" s="28"/>
      <c r="F6" s="28"/>
      <c r="G6" s="28"/>
      <c r="H6" s="28"/>
      <c r="I6" s="28"/>
      <c r="J6" s="150" t="s">
        <v>188</v>
      </c>
      <c r="K6" s="8" t="s">
        <v>189</v>
      </c>
      <c r="L6" s="8" t="s">
        <v>190</v>
      </c>
      <c r="M6" s="8" t="s">
        <v>191</v>
      </c>
      <c r="N6" s="8" t="s">
        <v>192</v>
      </c>
      <c r="O6" s="8" t="s">
        <v>58</v>
      </c>
      <c r="P6" s="8" t="s">
        <v>59</v>
      </c>
      <c r="Q6" s="8" t="s">
        <v>60</v>
      </c>
      <c r="R6" s="28"/>
      <c r="S6" s="8" t="s">
        <v>57</v>
      </c>
      <c r="T6" s="8" t="s">
        <v>64</v>
      </c>
      <c r="U6" s="8" t="s">
        <v>193</v>
      </c>
      <c r="V6" s="8" t="s">
        <v>66</v>
      </c>
      <c r="W6" s="8" t="s">
        <v>67</v>
      </c>
      <c r="X6" s="8" t="s">
        <v>68</v>
      </c>
    </row>
    <row r="7" ht="37.5" customHeight="1" spans="1:24">
      <c r="A7" s="145"/>
      <c r="B7" s="18"/>
      <c r="C7" s="145"/>
      <c r="D7" s="145"/>
      <c r="E7" s="145"/>
      <c r="F7" s="145"/>
      <c r="G7" s="145"/>
      <c r="H7" s="145"/>
      <c r="I7" s="145"/>
      <c r="J7" s="151" t="s">
        <v>57</v>
      </c>
      <c r="K7" s="16" t="s">
        <v>194</v>
      </c>
      <c r="L7" s="16" t="s">
        <v>190</v>
      </c>
      <c r="M7" s="16" t="s">
        <v>191</v>
      </c>
      <c r="N7" s="16" t="s">
        <v>192</v>
      </c>
      <c r="O7" s="16" t="s">
        <v>190</v>
      </c>
      <c r="P7" s="16" t="s">
        <v>191</v>
      </c>
      <c r="Q7" s="16" t="s">
        <v>192</v>
      </c>
      <c r="R7" s="16" t="s">
        <v>61</v>
      </c>
      <c r="S7" s="16" t="s">
        <v>57</v>
      </c>
      <c r="T7" s="16" t="s">
        <v>64</v>
      </c>
      <c r="U7" s="16" t="s">
        <v>193</v>
      </c>
      <c r="V7" s="16" t="s">
        <v>66</v>
      </c>
      <c r="W7" s="16" t="s">
        <v>67</v>
      </c>
      <c r="X7" s="16" t="s">
        <v>68</v>
      </c>
    </row>
    <row r="8" customHeight="1" spans="1:24">
      <c r="A8" s="36">
        <v>1</v>
      </c>
      <c r="B8" s="36">
        <v>2</v>
      </c>
      <c r="C8" s="36">
        <v>3</v>
      </c>
      <c r="D8" s="36">
        <v>4</v>
      </c>
      <c r="E8" s="36">
        <v>5</v>
      </c>
      <c r="F8" s="36">
        <v>6</v>
      </c>
      <c r="G8" s="36">
        <v>7</v>
      </c>
      <c r="H8" s="36">
        <v>8</v>
      </c>
      <c r="I8" s="36">
        <v>9</v>
      </c>
      <c r="J8" s="36">
        <v>10</v>
      </c>
      <c r="K8" s="36">
        <v>11</v>
      </c>
      <c r="L8" s="36">
        <v>12</v>
      </c>
      <c r="M8" s="36">
        <v>13</v>
      </c>
      <c r="N8" s="36">
        <v>14</v>
      </c>
      <c r="O8" s="36">
        <v>15</v>
      </c>
      <c r="P8" s="36">
        <v>16</v>
      </c>
      <c r="Q8" s="36">
        <v>17</v>
      </c>
      <c r="R8" s="36">
        <v>18</v>
      </c>
      <c r="S8" s="36">
        <v>19</v>
      </c>
      <c r="T8" s="36">
        <v>20</v>
      </c>
      <c r="U8" s="36">
        <v>21</v>
      </c>
      <c r="V8" s="36">
        <v>22</v>
      </c>
      <c r="W8" s="36">
        <v>23</v>
      </c>
      <c r="X8" s="36">
        <v>24</v>
      </c>
    </row>
    <row r="9" ht="20.25" customHeight="1" spans="1:24">
      <c r="A9" s="146" t="s">
        <v>195</v>
      </c>
      <c r="B9" s="146" t="s">
        <v>70</v>
      </c>
      <c r="C9" s="146" t="s">
        <v>196</v>
      </c>
      <c r="D9" s="146" t="s">
        <v>197</v>
      </c>
      <c r="E9" s="146" t="s">
        <v>107</v>
      </c>
      <c r="F9" s="146" t="s">
        <v>108</v>
      </c>
      <c r="G9" s="146" t="s">
        <v>198</v>
      </c>
      <c r="H9" s="146" t="s">
        <v>199</v>
      </c>
      <c r="I9" s="78">
        <v>883344</v>
      </c>
      <c r="J9" s="78">
        <v>883344</v>
      </c>
      <c r="K9" s="78"/>
      <c r="L9" s="78"/>
      <c r="M9" s="109">
        <v>883344</v>
      </c>
      <c r="N9" s="78"/>
      <c r="O9" s="78"/>
      <c r="P9" s="78"/>
      <c r="Q9" s="78"/>
      <c r="R9" s="78"/>
      <c r="S9" s="78"/>
      <c r="T9" s="78"/>
      <c r="U9" s="78"/>
      <c r="V9" s="78"/>
      <c r="W9" s="78"/>
      <c r="X9" s="78"/>
    </row>
    <row r="10" ht="20.25" customHeight="1" spans="1:24">
      <c r="A10" s="146" t="s">
        <v>195</v>
      </c>
      <c r="B10" s="146" t="s">
        <v>70</v>
      </c>
      <c r="C10" s="146" t="s">
        <v>196</v>
      </c>
      <c r="D10" s="146" t="s">
        <v>197</v>
      </c>
      <c r="E10" s="146" t="s">
        <v>107</v>
      </c>
      <c r="F10" s="146" t="s">
        <v>108</v>
      </c>
      <c r="G10" s="146" t="s">
        <v>200</v>
      </c>
      <c r="H10" s="146" t="s">
        <v>201</v>
      </c>
      <c r="I10" s="78">
        <v>138000</v>
      </c>
      <c r="J10" s="78">
        <v>138000</v>
      </c>
      <c r="K10" s="23"/>
      <c r="L10" s="23"/>
      <c r="M10" s="109">
        <v>138000</v>
      </c>
      <c r="N10" s="23"/>
      <c r="O10" s="78"/>
      <c r="P10" s="78"/>
      <c r="Q10" s="78"/>
      <c r="R10" s="78"/>
      <c r="S10" s="78"/>
      <c r="T10" s="78"/>
      <c r="U10" s="78"/>
      <c r="V10" s="78"/>
      <c r="W10" s="78"/>
      <c r="X10" s="78"/>
    </row>
    <row r="11" ht="20.25" customHeight="1" spans="1:24">
      <c r="A11" s="146" t="s">
        <v>195</v>
      </c>
      <c r="B11" s="146" t="s">
        <v>70</v>
      </c>
      <c r="C11" s="146" t="s">
        <v>196</v>
      </c>
      <c r="D11" s="146" t="s">
        <v>197</v>
      </c>
      <c r="E11" s="146" t="s">
        <v>107</v>
      </c>
      <c r="F11" s="146" t="s">
        <v>108</v>
      </c>
      <c r="G11" s="146" t="s">
        <v>200</v>
      </c>
      <c r="H11" s="146" t="s">
        <v>201</v>
      </c>
      <c r="I11" s="78">
        <v>128208</v>
      </c>
      <c r="J11" s="78">
        <v>128208</v>
      </c>
      <c r="K11" s="23"/>
      <c r="L11" s="23"/>
      <c r="M11" s="109">
        <v>128208</v>
      </c>
      <c r="N11" s="23"/>
      <c r="O11" s="78"/>
      <c r="P11" s="78"/>
      <c r="Q11" s="78"/>
      <c r="R11" s="78"/>
      <c r="S11" s="78"/>
      <c r="T11" s="78"/>
      <c r="U11" s="78"/>
      <c r="V11" s="78"/>
      <c r="W11" s="78"/>
      <c r="X11" s="78"/>
    </row>
    <row r="12" ht="20.25" customHeight="1" spans="1:24">
      <c r="A12" s="146" t="s">
        <v>195</v>
      </c>
      <c r="B12" s="146" t="s">
        <v>70</v>
      </c>
      <c r="C12" s="146" t="s">
        <v>196</v>
      </c>
      <c r="D12" s="146" t="s">
        <v>197</v>
      </c>
      <c r="E12" s="146" t="s">
        <v>107</v>
      </c>
      <c r="F12" s="146" t="s">
        <v>108</v>
      </c>
      <c r="G12" s="146" t="s">
        <v>202</v>
      </c>
      <c r="H12" s="146" t="s">
        <v>203</v>
      </c>
      <c r="I12" s="78">
        <v>78212</v>
      </c>
      <c r="J12" s="78">
        <v>78212</v>
      </c>
      <c r="K12" s="23"/>
      <c r="L12" s="23"/>
      <c r="M12" s="109">
        <v>78212</v>
      </c>
      <c r="N12" s="23"/>
      <c r="O12" s="78"/>
      <c r="P12" s="78"/>
      <c r="Q12" s="78"/>
      <c r="R12" s="78"/>
      <c r="S12" s="78"/>
      <c r="T12" s="78"/>
      <c r="U12" s="78"/>
      <c r="V12" s="78"/>
      <c r="W12" s="78"/>
      <c r="X12" s="78"/>
    </row>
    <row r="13" ht="20.25" customHeight="1" spans="1:24">
      <c r="A13" s="146" t="s">
        <v>195</v>
      </c>
      <c r="B13" s="146" t="s">
        <v>70</v>
      </c>
      <c r="C13" s="146" t="s">
        <v>196</v>
      </c>
      <c r="D13" s="146" t="s">
        <v>197</v>
      </c>
      <c r="E13" s="146" t="s">
        <v>107</v>
      </c>
      <c r="F13" s="146" t="s">
        <v>108</v>
      </c>
      <c r="G13" s="146" t="s">
        <v>202</v>
      </c>
      <c r="H13" s="146" t="s">
        <v>203</v>
      </c>
      <c r="I13" s="78">
        <v>407580</v>
      </c>
      <c r="J13" s="78">
        <v>407580</v>
      </c>
      <c r="K13" s="23"/>
      <c r="L13" s="23"/>
      <c r="M13" s="109">
        <v>407580</v>
      </c>
      <c r="N13" s="23"/>
      <c r="O13" s="78"/>
      <c r="P13" s="78"/>
      <c r="Q13" s="78"/>
      <c r="R13" s="78"/>
      <c r="S13" s="78"/>
      <c r="T13" s="78"/>
      <c r="U13" s="78"/>
      <c r="V13" s="78"/>
      <c r="W13" s="78"/>
      <c r="X13" s="78"/>
    </row>
    <row r="14" ht="20.25" customHeight="1" spans="1:24">
      <c r="A14" s="146" t="s">
        <v>195</v>
      </c>
      <c r="B14" s="146" t="s">
        <v>70</v>
      </c>
      <c r="C14" s="146" t="s">
        <v>196</v>
      </c>
      <c r="D14" s="146" t="s">
        <v>197</v>
      </c>
      <c r="E14" s="146" t="s">
        <v>107</v>
      </c>
      <c r="F14" s="146" t="s">
        <v>108</v>
      </c>
      <c r="G14" s="146" t="s">
        <v>202</v>
      </c>
      <c r="H14" s="146" t="s">
        <v>203</v>
      </c>
      <c r="I14" s="78">
        <v>673536</v>
      </c>
      <c r="J14" s="78">
        <v>673536</v>
      </c>
      <c r="K14" s="23"/>
      <c r="L14" s="23"/>
      <c r="M14" s="109">
        <v>673536</v>
      </c>
      <c r="N14" s="23"/>
      <c r="O14" s="78"/>
      <c r="P14" s="78"/>
      <c r="Q14" s="78"/>
      <c r="R14" s="78"/>
      <c r="S14" s="78"/>
      <c r="T14" s="78"/>
      <c r="U14" s="78"/>
      <c r="V14" s="78"/>
      <c r="W14" s="78"/>
      <c r="X14" s="78"/>
    </row>
    <row r="15" ht="20.25" customHeight="1" spans="1:24">
      <c r="A15" s="146" t="s">
        <v>195</v>
      </c>
      <c r="B15" s="146" t="s">
        <v>70</v>
      </c>
      <c r="C15" s="146" t="s">
        <v>204</v>
      </c>
      <c r="D15" s="146" t="s">
        <v>205</v>
      </c>
      <c r="E15" s="146" t="s">
        <v>101</v>
      </c>
      <c r="F15" s="146" t="s">
        <v>102</v>
      </c>
      <c r="G15" s="146" t="s">
        <v>206</v>
      </c>
      <c r="H15" s="146" t="s">
        <v>207</v>
      </c>
      <c r="I15" s="78">
        <v>377516.79</v>
      </c>
      <c r="J15" s="78">
        <v>377516.79</v>
      </c>
      <c r="K15" s="23"/>
      <c r="L15" s="23"/>
      <c r="M15" s="109">
        <v>377516.79</v>
      </c>
      <c r="N15" s="23"/>
      <c r="O15" s="78"/>
      <c r="P15" s="78"/>
      <c r="Q15" s="78"/>
      <c r="R15" s="78"/>
      <c r="S15" s="78"/>
      <c r="T15" s="78"/>
      <c r="U15" s="78"/>
      <c r="V15" s="78"/>
      <c r="W15" s="78"/>
      <c r="X15" s="78"/>
    </row>
    <row r="16" ht="20.25" customHeight="1" spans="1:24">
      <c r="A16" s="146" t="s">
        <v>195</v>
      </c>
      <c r="B16" s="146" t="s">
        <v>70</v>
      </c>
      <c r="C16" s="146" t="s">
        <v>204</v>
      </c>
      <c r="D16" s="146" t="s">
        <v>205</v>
      </c>
      <c r="E16" s="146" t="s">
        <v>117</v>
      </c>
      <c r="F16" s="146" t="s">
        <v>118</v>
      </c>
      <c r="G16" s="146" t="s">
        <v>208</v>
      </c>
      <c r="H16" s="146" t="s">
        <v>209</v>
      </c>
      <c r="I16" s="78">
        <v>214461.72</v>
      </c>
      <c r="J16" s="78">
        <v>214461.72</v>
      </c>
      <c r="K16" s="23"/>
      <c r="L16" s="23"/>
      <c r="M16" s="109">
        <v>214461.72</v>
      </c>
      <c r="N16" s="23"/>
      <c r="O16" s="78"/>
      <c r="P16" s="78"/>
      <c r="Q16" s="78"/>
      <c r="R16" s="78"/>
      <c r="S16" s="78"/>
      <c r="T16" s="78"/>
      <c r="U16" s="78"/>
      <c r="V16" s="78"/>
      <c r="W16" s="78"/>
      <c r="X16" s="78"/>
    </row>
    <row r="17" ht="20.25" customHeight="1" spans="1:24">
      <c r="A17" s="146" t="s">
        <v>195</v>
      </c>
      <c r="B17" s="146" t="s">
        <v>70</v>
      </c>
      <c r="C17" s="146" t="s">
        <v>204</v>
      </c>
      <c r="D17" s="146" t="s">
        <v>205</v>
      </c>
      <c r="E17" s="146" t="s">
        <v>119</v>
      </c>
      <c r="F17" s="146" t="s">
        <v>120</v>
      </c>
      <c r="G17" s="146" t="s">
        <v>210</v>
      </c>
      <c r="H17" s="146" t="s">
        <v>211</v>
      </c>
      <c r="I17" s="78">
        <v>108314</v>
      </c>
      <c r="J17" s="78">
        <v>108314</v>
      </c>
      <c r="K17" s="23"/>
      <c r="L17" s="23"/>
      <c r="M17" s="109">
        <v>108314</v>
      </c>
      <c r="N17" s="23"/>
      <c r="O17" s="78"/>
      <c r="P17" s="78"/>
      <c r="Q17" s="78"/>
      <c r="R17" s="78"/>
      <c r="S17" s="78"/>
      <c r="T17" s="78"/>
      <c r="U17" s="78"/>
      <c r="V17" s="78"/>
      <c r="W17" s="78"/>
      <c r="X17" s="78"/>
    </row>
    <row r="18" ht="20.25" customHeight="1" spans="1:24">
      <c r="A18" s="146" t="s">
        <v>195</v>
      </c>
      <c r="B18" s="146" t="s">
        <v>70</v>
      </c>
      <c r="C18" s="146" t="s">
        <v>204</v>
      </c>
      <c r="D18" s="146" t="s">
        <v>205</v>
      </c>
      <c r="E18" s="146" t="s">
        <v>107</v>
      </c>
      <c r="F18" s="146" t="s">
        <v>108</v>
      </c>
      <c r="G18" s="146" t="s">
        <v>212</v>
      </c>
      <c r="H18" s="146" t="s">
        <v>213</v>
      </c>
      <c r="I18" s="78">
        <v>8832</v>
      </c>
      <c r="J18" s="78">
        <v>8832</v>
      </c>
      <c r="K18" s="23"/>
      <c r="L18" s="23"/>
      <c r="M18" s="109">
        <v>8832</v>
      </c>
      <c r="N18" s="23"/>
      <c r="O18" s="78"/>
      <c r="P18" s="78"/>
      <c r="Q18" s="78"/>
      <c r="R18" s="78"/>
      <c r="S18" s="78"/>
      <c r="T18" s="78"/>
      <c r="U18" s="78"/>
      <c r="V18" s="78"/>
      <c r="W18" s="78"/>
      <c r="X18" s="78"/>
    </row>
    <row r="19" ht="20.25" customHeight="1" spans="1:24">
      <c r="A19" s="146" t="s">
        <v>195</v>
      </c>
      <c r="B19" s="146" t="s">
        <v>70</v>
      </c>
      <c r="C19" s="146" t="s">
        <v>204</v>
      </c>
      <c r="D19" s="146" t="s">
        <v>205</v>
      </c>
      <c r="E19" s="146" t="s">
        <v>121</v>
      </c>
      <c r="F19" s="146" t="s">
        <v>122</v>
      </c>
      <c r="G19" s="146" t="s">
        <v>212</v>
      </c>
      <c r="H19" s="146" t="s">
        <v>213</v>
      </c>
      <c r="I19" s="78">
        <v>9472.32</v>
      </c>
      <c r="J19" s="78">
        <v>9472.32</v>
      </c>
      <c r="K19" s="23"/>
      <c r="L19" s="23"/>
      <c r="M19" s="109">
        <v>9472.32</v>
      </c>
      <c r="N19" s="23"/>
      <c r="O19" s="78"/>
      <c r="P19" s="78"/>
      <c r="Q19" s="78"/>
      <c r="R19" s="78"/>
      <c r="S19" s="78"/>
      <c r="T19" s="78"/>
      <c r="U19" s="78"/>
      <c r="V19" s="78"/>
      <c r="W19" s="78"/>
      <c r="X19" s="78"/>
    </row>
    <row r="20" ht="20.25" customHeight="1" spans="1:24">
      <c r="A20" s="146" t="s">
        <v>195</v>
      </c>
      <c r="B20" s="146" t="s">
        <v>70</v>
      </c>
      <c r="C20" s="146" t="s">
        <v>204</v>
      </c>
      <c r="D20" s="146" t="s">
        <v>205</v>
      </c>
      <c r="E20" s="146" t="s">
        <v>121</v>
      </c>
      <c r="F20" s="146" t="s">
        <v>122</v>
      </c>
      <c r="G20" s="146" t="s">
        <v>212</v>
      </c>
      <c r="H20" s="146" t="s">
        <v>213</v>
      </c>
      <c r="I20" s="78">
        <v>9437.92</v>
      </c>
      <c r="J20" s="78">
        <v>9437.92</v>
      </c>
      <c r="K20" s="23"/>
      <c r="L20" s="23"/>
      <c r="M20" s="109">
        <v>9437.92</v>
      </c>
      <c r="N20" s="23"/>
      <c r="O20" s="78"/>
      <c r="P20" s="78"/>
      <c r="Q20" s="78"/>
      <c r="R20" s="78"/>
      <c r="S20" s="78"/>
      <c r="T20" s="78"/>
      <c r="U20" s="78"/>
      <c r="V20" s="78"/>
      <c r="W20" s="78"/>
      <c r="X20" s="78"/>
    </row>
    <row r="21" ht="20.25" customHeight="1" spans="1:24">
      <c r="A21" s="146" t="s">
        <v>195</v>
      </c>
      <c r="B21" s="146" t="s">
        <v>70</v>
      </c>
      <c r="C21" s="146" t="s">
        <v>214</v>
      </c>
      <c r="D21" s="146" t="s">
        <v>128</v>
      </c>
      <c r="E21" s="146" t="s">
        <v>127</v>
      </c>
      <c r="F21" s="146" t="s">
        <v>128</v>
      </c>
      <c r="G21" s="146" t="s">
        <v>215</v>
      </c>
      <c r="H21" s="146" t="s">
        <v>128</v>
      </c>
      <c r="I21" s="78">
        <v>283137.6</v>
      </c>
      <c r="J21" s="78">
        <v>283137.6</v>
      </c>
      <c r="K21" s="23"/>
      <c r="L21" s="23"/>
      <c r="M21" s="109">
        <v>283137.6</v>
      </c>
      <c r="N21" s="23"/>
      <c r="O21" s="78"/>
      <c r="P21" s="78"/>
      <c r="Q21" s="78"/>
      <c r="R21" s="78"/>
      <c r="S21" s="78"/>
      <c r="T21" s="78"/>
      <c r="U21" s="78"/>
      <c r="V21" s="78"/>
      <c r="W21" s="78"/>
      <c r="X21" s="78"/>
    </row>
    <row r="22" ht="20.25" customHeight="1" spans="1:24">
      <c r="A22" s="146" t="s">
        <v>195</v>
      </c>
      <c r="B22" s="146" t="s">
        <v>70</v>
      </c>
      <c r="C22" s="146" t="s">
        <v>216</v>
      </c>
      <c r="D22" s="146" t="s">
        <v>217</v>
      </c>
      <c r="E22" s="146" t="s">
        <v>107</v>
      </c>
      <c r="F22" s="146" t="s">
        <v>108</v>
      </c>
      <c r="G22" s="146" t="s">
        <v>202</v>
      </c>
      <c r="H22" s="146" t="s">
        <v>203</v>
      </c>
      <c r="I22" s="78">
        <v>414000</v>
      </c>
      <c r="J22" s="78">
        <v>414000</v>
      </c>
      <c r="K22" s="23"/>
      <c r="L22" s="23"/>
      <c r="M22" s="109">
        <v>414000</v>
      </c>
      <c r="N22" s="23"/>
      <c r="O22" s="78"/>
      <c r="P22" s="78"/>
      <c r="Q22" s="78"/>
      <c r="R22" s="78"/>
      <c r="S22" s="78"/>
      <c r="T22" s="78"/>
      <c r="U22" s="78"/>
      <c r="V22" s="78"/>
      <c r="W22" s="78"/>
      <c r="X22" s="78"/>
    </row>
    <row r="23" ht="20.25" customHeight="1" spans="1:24">
      <c r="A23" s="146" t="s">
        <v>195</v>
      </c>
      <c r="B23" s="146" t="s">
        <v>70</v>
      </c>
      <c r="C23" s="146" t="s">
        <v>218</v>
      </c>
      <c r="D23" s="146" t="s">
        <v>213</v>
      </c>
      <c r="E23" s="146" t="s">
        <v>119</v>
      </c>
      <c r="F23" s="146" t="s">
        <v>120</v>
      </c>
      <c r="G23" s="146" t="s">
        <v>210</v>
      </c>
      <c r="H23" s="146" t="s">
        <v>211</v>
      </c>
      <c r="I23" s="78">
        <v>12000</v>
      </c>
      <c r="J23" s="78">
        <v>12000</v>
      </c>
      <c r="K23" s="23"/>
      <c r="L23" s="23"/>
      <c r="M23" s="109">
        <v>12000</v>
      </c>
      <c r="N23" s="23"/>
      <c r="O23" s="78"/>
      <c r="P23" s="78"/>
      <c r="Q23" s="78"/>
      <c r="R23" s="78"/>
      <c r="S23" s="78"/>
      <c r="T23" s="78"/>
      <c r="U23" s="78"/>
      <c r="V23" s="78"/>
      <c r="W23" s="78"/>
      <c r="X23" s="78"/>
    </row>
    <row r="24" ht="17.25" customHeight="1" spans="1:24">
      <c r="A24" s="32" t="s">
        <v>167</v>
      </c>
      <c r="B24" s="33"/>
      <c r="C24" s="147"/>
      <c r="D24" s="147"/>
      <c r="E24" s="147"/>
      <c r="F24" s="147"/>
      <c r="G24" s="147"/>
      <c r="H24" s="148"/>
      <c r="I24" s="78">
        <v>3746052.35</v>
      </c>
      <c r="J24" s="78">
        <v>3746052.35</v>
      </c>
      <c r="K24" s="78"/>
      <c r="L24" s="78"/>
      <c r="M24" s="109">
        <v>3746052.35</v>
      </c>
      <c r="N24" s="78"/>
      <c r="O24" s="78"/>
      <c r="P24" s="78"/>
      <c r="Q24" s="78"/>
      <c r="R24" s="78"/>
      <c r="S24" s="78"/>
      <c r="T24" s="78"/>
      <c r="U24" s="78"/>
      <c r="V24" s="78"/>
      <c r="W24" s="78"/>
      <c r="X24" s="78"/>
    </row>
  </sheetData>
  <mergeCells count="31">
    <mergeCell ref="A2:X2"/>
    <mergeCell ref="A3:H3"/>
    <mergeCell ref="I4:X4"/>
    <mergeCell ref="J5:N5"/>
    <mergeCell ref="O5:Q5"/>
    <mergeCell ref="S5:X5"/>
    <mergeCell ref="A24:H2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4"/>
  <sheetViews>
    <sheetView showZeros="0" workbookViewId="0">
      <selection activeCell="C29" sqref="C29"/>
    </sheetView>
  </sheetViews>
  <sheetFormatPr defaultColWidth="9.14166666666667" defaultRowHeight="14.25" customHeight="1"/>
  <cols>
    <col min="1" max="1" width="15.125" customWidth="1"/>
    <col min="2" max="2" width="20.75" customWidth="1"/>
    <col min="3" max="3" width="64.75" customWidth="1"/>
    <col min="4" max="4" width="23.85" customWidth="1"/>
    <col min="5" max="5" width="8.75" customWidth="1"/>
    <col min="6" max="6" width="20.25" customWidth="1"/>
    <col min="7" max="7" width="7.875" customWidth="1"/>
    <col min="8" max="8" width="12.375" customWidth="1"/>
    <col min="9" max="9" width="15.625" customWidth="1"/>
    <col min="10" max="10" width="16.375" customWidth="1"/>
    <col min="11" max="11" width="16.5" customWidth="1"/>
    <col min="12"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6"/>
      <c r="E1" s="1"/>
      <c r="F1" s="1"/>
      <c r="G1" s="1"/>
      <c r="H1" s="1"/>
      <c r="U1" s="136"/>
      <c r="W1" s="141" t="s">
        <v>219</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"单位名称："&amp;"寻甸回族彝族自治县六哨乡卫生院"</f>
        <v>单位名称：寻甸回族彝族自治县六哨乡卫生院</v>
      </c>
      <c r="B3" s="5"/>
      <c r="C3" s="5"/>
      <c r="D3" s="5"/>
      <c r="E3" s="5"/>
      <c r="F3" s="5"/>
      <c r="G3" s="5"/>
      <c r="H3" s="5"/>
      <c r="I3" s="6"/>
      <c r="J3" s="6"/>
      <c r="K3" s="6"/>
      <c r="L3" s="6"/>
      <c r="M3" s="6"/>
      <c r="N3" s="6"/>
      <c r="O3" s="6"/>
      <c r="P3" s="6"/>
      <c r="Q3" s="6"/>
      <c r="U3" s="136"/>
      <c r="W3" s="119" t="s">
        <v>1</v>
      </c>
    </row>
    <row r="4" ht="21.75" customHeight="1" spans="1:23">
      <c r="A4" s="8" t="s">
        <v>220</v>
      </c>
      <c r="B4" s="9" t="s">
        <v>179</v>
      </c>
      <c r="C4" s="8" t="s">
        <v>180</v>
      </c>
      <c r="D4" s="8" t="s">
        <v>221</v>
      </c>
      <c r="E4" s="9" t="s">
        <v>181</v>
      </c>
      <c r="F4" s="9" t="s">
        <v>182</v>
      </c>
      <c r="G4" s="9" t="s">
        <v>222</v>
      </c>
      <c r="H4" s="9" t="s">
        <v>223</v>
      </c>
      <c r="I4" s="27" t="s">
        <v>55</v>
      </c>
      <c r="J4" s="10" t="s">
        <v>224</v>
      </c>
      <c r="K4" s="11"/>
      <c r="L4" s="11"/>
      <c r="M4" s="12"/>
      <c r="N4" s="10" t="s">
        <v>187</v>
      </c>
      <c r="O4" s="11"/>
      <c r="P4" s="12"/>
      <c r="Q4" s="9" t="s">
        <v>61</v>
      </c>
      <c r="R4" s="10" t="s">
        <v>62</v>
      </c>
      <c r="S4" s="11"/>
      <c r="T4" s="11"/>
      <c r="U4" s="11"/>
      <c r="V4" s="11"/>
      <c r="W4" s="12"/>
    </row>
    <row r="5" ht="21.75" customHeight="1" spans="1:23">
      <c r="A5" s="13"/>
      <c r="B5" s="28"/>
      <c r="C5" s="13"/>
      <c r="D5" s="13"/>
      <c r="E5" s="14"/>
      <c r="F5" s="14"/>
      <c r="G5" s="14"/>
      <c r="H5" s="14"/>
      <c r="I5" s="28"/>
      <c r="J5" s="137" t="s">
        <v>58</v>
      </c>
      <c r="K5" s="138"/>
      <c r="L5" s="9" t="s">
        <v>59</v>
      </c>
      <c r="M5" s="9" t="s">
        <v>60</v>
      </c>
      <c r="N5" s="9" t="s">
        <v>58</v>
      </c>
      <c r="O5" s="9" t="s">
        <v>59</v>
      </c>
      <c r="P5" s="9" t="s">
        <v>60</v>
      </c>
      <c r="Q5" s="14"/>
      <c r="R5" s="9" t="s">
        <v>57</v>
      </c>
      <c r="S5" s="9" t="s">
        <v>64</v>
      </c>
      <c r="T5" s="9" t="s">
        <v>193</v>
      </c>
      <c r="U5" s="9" t="s">
        <v>66</v>
      </c>
      <c r="V5" s="9" t="s">
        <v>67</v>
      </c>
      <c r="W5" s="9" t="s">
        <v>68</v>
      </c>
    </row>
    <row r="6" ht="21" customHeight="1" spans="1:23">
      <c r="A6" s="28"/>
      <c r="B6" s="28"/>
      <c r="C6" s="28"/>
      <c r="D6" s="28"/>
      <c r="E6" s="28"/>
      <c r="F6" s="28"/>
      <c r="G6" s="28"/>
      <c r="H6" s="28"/>
      <c r="I6" s="28"/>
      <c r="J6" s="139" t="s">
        <v>57</v>
      </c>
      <c r="K6" s="140"/>
      <c r="L6" s="28"/>
      <c r="M6" s="28"/>
      <c r="N6" s="28"/>
      <c r="O6" s="28"/>
      <c r="P6" s="28"/>
      <c r="Q6" s="28"/>
      <c r="R6" s="28"/>
      <c r="S6" s="28"/>
      <c r="T6" s="28"/>
      <c r="U6" s="28"/>
      <c r="V6" s="28"/>
      <c r="W6" s="28"/>
    </row>
    <row r="7" ht="39.75" customHeight="1" spans="1:23">
      <c r="A7" s="16"/>
      <c r="B7" s="18"/>
      <c r="C7" s="16"/>
      <c r="D7" s="16"/>
      <c r="E7" s="17"/>
      <c r="F7" s="17"/>
      <c r="G7" s="17"/>
      <c r="H7" s="17"/>
      <c r="I7" s="18"/>
      <c r="J7" s="66" t="s">
        <v>57</v>
      </c>
      <c r="K7" s="66" t="s">
        <v>225</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6">
        <v>12</v>
      </c>
      <c r="M8" s="36">
        <v>13</v>
      </c>
      <c r="N8" s="36">
        <v>14</v>
      </c>
      <c r="O8" s="36">
        <v>15</v>
      </c>
      <c r="P8" s="36">
        <v>16</v>
      </c>
      <c r="Q8" s="36">
        <v>17</v>
      </c>
      <c r="R8" s="36">
        <v>18</v>
      </c>
      <c r="S8" s="36">
        <v>19</v>
      </c>
      <c r="T8" s="36">
        <v>20</v>
      </c>
      <c r="U8" s="19">
        <v>21</v>
      </c>
      <c r="V8" s="36">
        <v>22</v>
      </c>
      <c r="W8" s="19">
        <v>23</v>
      </c>
    </row>
    <row r="9" ht="21.75" customHeight="1" spans="1:23">
      <c r="A9" s="68" t="s">
        <v>226</v>
      </c>
      <c r="B9" s="68" t="s">
        <v>227</v>
      </c>
      <c r="C9" s="68" t="s">
        <v>228</v>
      </c>
      <c r="D9" s="68" t="s">
        <v>70</v>
      </c>
      <c r="E9" s="68" t="s">
        <v>113</v>
      </c>
      <c r="F9" s="68" t="s">
        <v>114</v>
      </c>
      <c r="G9" s="68" t="s">
        <v>229</v>
      </c>
      <c r="H9" s="68" t="s">
        <v>230</v>
      </c>
      <c r="I9" s="78">
        <v>18796.9</v>
      </c>
      <c r="J9" s="78">
        <v>18796.9</v>
      </c>
      <c r="K9" s="109">
        <v>18796.9</v>
      </c>
      <c r="L9" s="78"/>
      <c r="M9" s="78"/>
      <c r="N9" s="78"/>
      <c r="O9" s="78"/>
      <c r="P9" s="78"/>
      <c r="Q9" s="78"/>
      <c r="R9" s="78"/>
      <c r="S9" s="78"/>
      <c r="T9" s="78"/>
      <c r="U9" s="78"/>
      <c r="V9" s="78"/>
      <c r="W9" s="78"/>
    </row>
    <row r="10" ht="21.75" customHeight="1" spans="1:23">
      <c r="A10" s="68" t="s">
        <v>226</v>
      </c>
      <c r="B10" s="68" t="s">
        <v>231</v>
      </c>
      <c r="C10" s="68" t="s">
        <v>232</v>
      </c>
      <c r="D10" s="68" t="s">
        <v>70</v>
      </c>
      <c r="E10" s="68" t="s">
        <v>113</v>
      </c>
      <c r="F10" s="68" t="s">
        <v>114</v>
      </c>
      <c r="G10" s="68" t="s">
        <v>229</v>
      </c>
      <c r="H10" s="68" t="s">
        <v>230</v>
      </c>
      <c r="I10" s="78">
        <v>559947.9</v>
      </c>
      <c r="J10" s="78">
        <v>559947.9</v>
      </c>
      <c r="K10" s="109">
        <v>559947.9</v>
      </c>
      <c r="L10" s="78"/>
      <c r="M10" s="78"/>
      <c r="N10" s="78"/>
      <c r="O10" s="78"/>
      <c r="P10" s="78"/>
      <c r="Q10" s="78"/>
      <c r="R10" s="78"/>
      <c r="S10" s="78"/>
      <c r="T10" s="78"/>
      <c r="U10" s="78"/>
      <c r="V10" s="78"/>
      <c r="W10" s="78"/>
    </row>
    <row r="11" ht="21.75" customHeight="1" spans="1:23">
      <c r="A11" s="68" t="s">
        <v>226</v>
      </c>
      <c r="B11" s="68" t="s">
        <v>233</v>
      </c>
      <c r="C11" s="68" t="s">
        <v>234</v>
      </c>
      <c r="D11" s="68" t="s">
        <v>70</v>
      </c>
      <c r="E11" s="68" t="s">
        <v>109</v>
      </c>
      <c r="F11" s="68" t="s">
        <v>110</v>
      </c>
      <c r="G11" s="68" t="s">
        <v>229</v>
      </c>
      <c r="H11" s="68" t="s">
        <v>230</v>
      </c>
      <c r="I11" s="78">
        <v>1401.5</v>
      </c>
      <c r="J11" s="78">
        <v>1401.5</v>
      </c>
      <c r="K11" s="109">
        <v>1401.5</v>
      </c>
      <c r="L11" s="78"/>
      <c r="M11" s="78"/>
      <c r="N11" s="78"/>
      <c r="O11" s="78"/>
      <c r="P11" s="78"/>
      <c r="Q11" s="78"/>
      <c r="R11" s="78"/>
      <c r="S11" s="78"/>
      <c r="T11" s="78"/>
      <c r="U11" s="78"/>
      <c r="V11" s="78"/>
      <c r="W11" s="78"/>
    </row>
    <row r="12" ht="21.75" customHeight="1" spans="1:23">
      <c r="A12" s="68" t="s">
        <v>235</v>
      </c>
      <c r="B12" s="68" t="s">
        <v>236</v>
      </c>
      <c r="C12" s="68" t="s">
        <v>237</v>
      </c>
      <c r="D12" s="68" t="s">
        <v>70</v>
      </c>
      <c r="E12" s="68" t="s">
        <v>113</v>
      </c>
      <c r="F12" s="68" t="s">
        <v>114</v>
      </c>
      <c r="G12" s="68" t="s">
        <v>238</v>
      </c>
      <c r="H12" s="68" t="s">
        <v>239</v>
      </c>
      <c r="I12" s="78"/>
      <c r="J12" s="78"/>
      <c r="K12" s="109"/>
      <c r="L12" s="78"/>
      <c r="M12" s="78"/>
      <c r="N12" s="78"/>
      <c r="O12" s="78"/>
      <c r="P12" s="78"/>
      <c r="Q12" s="78"/>
      <c r="R12" s="78"/>
      <c r="S12" s="78"/>
      <c r="T12" s="78"/>
      <c r="U12" s="78"/>
      <c r="V12" s="78"/>
      <c r="W12" s="78"/>
    </row>
    <row r="13" ht="21.75" customHeight="1" spans="1:23">
      <c r="A13" s="68" t="s">
        <v>235</v>
      </c>
      <c r="B13" s="68" t="s">
        <v>236</v>
      </c>
      <c r="C13" s="68" t="s">
        <v>237</v>
      </c>
      <c r="D13" s="68" t="s">
        <v>70</v>
      </c>
      <c r="E13" s="68" t="s">
        <v>113</v>
      </c>
      <c r="F13" s="68" t="s">
        <v>114</v>
      </c>
      <c r="G13" s="68" t="s">
        <v>238</v>
      </c>
      <c r="H13" s="68" t="s">
        <v>239</v>
      </c>
      <c r="I13" s="78"/>
      <c r="J13" s="78"/>
      <c r="K13" s="109"/>
      <c r="L13" s="78"/>
      <c r="M13" s="78"/>
      <c r="N13" s="78"/>
      <c r="O13" s="78"/>
      <c r="P13" s="78"/>
      <c r="Q13" s="78"/>
      <c r="R13" s="78"/>
      <c r="S13" s="78"/>
      <c r="T13" s="78"/>
      <c r="U13" s="78"/>
      <c r="V13" s="78"/>
      <c r="W13" s="78"/>
    </row>
    <row r="14" ht="21.75" customHeight="1" spans="1:23">
      <c r="A14" s="68" t="s">
        <v>235</v>
      </c>
      <c r="B14" s="68" t="s">
        <v>236</v>
      </c>
      <c r="C14" s="68" t="s">
        <v>237</v>
      </c>
      <c r="D14" s="68" t="s">
        <v>70</v>
      </c>
      <c r="E14" s="68" t="s">
        <v>240</v>
      </c>
      <c r="F14" s="68" t="s">
        <v>241</v>
      </c>
      <c r="G14" s="68" t="s">
        <v>238</v>
      </c>
      <c r="H14" s="68" t="s">
        <v>239</v>
      </c>
      <c r="I14" s="78"/>
      <c r="J14" s="78"/>
      <c r="K14" s="109"/>
      <c r="L14" s="78"/>
      <c r="M14" s="78"/>
      <c r="N14" s="78"/>
      <c r="O14" s="78"/>
      <c r="P14" s="78"/>
      <c r="Q14" s="78"/>
      <c r="R14" s="78"/>
      <c r="S14" s="78"/>
      <c r="T14" s="78"/>
      <c r="U14" s="78"/>
      <c r="V14" s="78"/>
      <c r="W14" s="78"/>
    </row>
    <row r="15" ht="21.75" customHeight="1" spans="1:23">
      <c r="A15" s="68" t="s">
        <v>235</v>
      </c>
      <c r="B15" s="68" t="s">
        <v>236</v>
      </c>
      <c r="C15" s="68" t="s">
        <v>237</v>
      </c>
      <c r="D15" s="68" t="s">
        <v>70</v>
      </c>
      <c r="E15" s="68" t="s">
        <v>242</v>
      </c>
      <c r="F15" s="68" t="s">
        <v>243</v>
      </c>
      <c r="G15" s="68" t="s">
        <v>238</v>
      </c>
      <c r="H15" s="68" t="s">
        <v>239</v>
      </c>
      <c r="I15" s="78"/>
      <c r="J15" s="78"/>
      <c r="K15" s="109"/>
      <c r="L15" s="78"/>
      <c r="M15" s="78"/>
      <c r="N15" s="78"/>
      <c r="O15" s="78"/>
      <c r="P15" s="78"/>
      <c r="Q15" s="78"/>
      <c r="R15" s="78"/>
      <c r="S15" s="78"/>
      <c r="T15" s="78"/>
      <c r="U15" s="78"/>
      <c r="V15" s="78"/>
      <c r="W15" s="78"/>
    </row>
    <row r="16" ht="21.75" customHeight="1" spans="1:23">
      <c r="A16" s="68" t="s">
        <v>235</v>
      </c>
      <c r="B16" s="68" t="s">
        <v>244</v>
      </c>
      <c r="C16" s="68" t="s">
        <v>245</v>
      </c>
      <c r="D16" s="68" t="s">
        <v>70</v>
      </c>
      <c r="E16" s="68" t="s">
        <v>113</v>
      </c>
      <c r="F16" s="68" t="s">
        <v>114</v>
      </c>
      <c r="G16" s="68" t="s">
        <v>246</v>
      </c>
      <c r="H16" s="68" t="s">
        <v>247</v>
      </c>
      <c r="I16" s="78"/>
      <c r="J16" s="78"/>
      <c r="K16" s="109"/>
      <c r="L16" s="78"/>
      <c r="M16" s="78"/>
      <c r="N16" s="78"/>
      <c r="O16" s="78"/>
      <c r="P16" s="78"/>
      <c r="Q16" s="78"/>
      <c r="R16" s="78"/>
      <c r="S16" s="78"/>
      <c r="T16" s="78"/>
      <c r="U16" s="78"/>
      <c r="V16" s="78"/>
      <c r="W16" s="78"/>
    </row>
    <row r="17" ht="21.75" customHeight="1" spans="1:23">
      <c r="A17" s="68" t="s">
        <v>235</v>
      </c>
      <c r="B17" s="68" t="s">
        <v>244</v>
      </c>
      <c r="C17" s="68" t="s">
        <v>245</v>
      </c>
      <c r="D17" s="68" t="s">
        <v>70</v>
      </c>
      <c r="E17" s="68" t="s">
        <v>113</v>
      </c>
      <c r="F17" s="68" t="s">
        <v>114</v>
      </c>
      <c r="G17" s="68" t="s">
        <v>238</v>
      </c>
      <c r="H17" s="68" t="s">
        <v>239</v>
      </c>
      <c r="I17" s="78"/>
      <c r="J17" s="78"/>
      <c r="K17" s="109"/>
      <c r="L17" s="78"/>
      <c r="M17" s="78"/>
      <c r="N17" s="78"/>
      <c r="O17" s="78"/>
      <c r="P17" s="78"/>
      <c r="Q17" s="78"/>
      <c r="R17" s="78"/>
      <c r="S17" s="78"/>
      <c r="T17" s="78"/>
      <c r="U17" s="78"/>
      <c r="V17" s="78"/>
      <c r="W17" s="78"/>
    </row>
    <row r="18" ht="21.75" customHeight="1" spans="1:23">
      <c r="A18" s="68" t="s">
        <v>235</v>
      </c>
      <c r="B18" s="68" t="s">
        <v>248</v>
      </c>
      <c r="C18" s="68" t="s">
        <v>249</v>
      </c>
      <c r="D18" s="68" t="s">
        <v>70</v>
      </c>
      <c r="E18" s="68" t="s">
        <v>113</v>
      </c>
      <c r="F18" s="68" t="s">
        <v>114</v>
      </c>
      <c r="G18" s="68" t="s">
        <v>229</v>
      </c>
      <c r="H18" s="68" t="s">
        <v>230</v>
      </c>
      <c r="I18" s="78"/>
      <c r="J18" s="78"/>
      <c r="K18" s="109"/>
      <c r="L18" s="78"/>
      <c r="M18" s="78"/>
      <c r="N18" s="78"/>
      <c r="O18" s="78"/>
      <c r="P18" s="78"/>
      <c r="Q18" s="78"/>
      <c r="R18" s="78"/>
      <c r="S18" s="78"/>
      <c r="T18" s="78"/>
      <c r="U18" s="78"/>
      <c r="V18" s="78"/>
      <c r="W18" s="78"/>
    </row>
    <row r="19" ht="21.75" customHeight="1" spans="1:23">
      <c r="A19" s="68" t="s">
        <v>235</v>
      </c>
      <c r="B19" s="68" t="s">
        <v>250</v>
      </c>
      <c r="C19" s="68" t="s">
        <v>251</v>
      </c>
      <c r="D19" s="68" t="s">
        <v>70</v>
      </c>
      <c r="E19" s="68" t="s">
        <v>113</v>
      </c>
      <c r="F19" s="68" t="s">
        <v>114</v>
      </c>
      <c r="G19" s="68" t="s">
        <v>252</v>
      </c>
      <c r="H19" s="68" t="s">
        <v>253</v>
      </c>
      <c r="I19" s="78"/>
      <c r="J19" s="78"/>
      <c r="K19" s="109"/>
      <c r="L19" s="78"/>
      <c r="M19" s="78"/>
      <c r="N19" s="78"/>
      <c r="O19" s="78"/>
      <c r="P19" s="78"/>
      <c r="Q19" s="78"/>
      <c r="R19" s="78"/>
      <c r="S19" s="78"/>
      <c r="T19" s="78"/>
      <c r="U19" s="78"/>
      <c r="V19" s="78"/>
      <c r="W19" s="78"/>
    </row>
    <row r="20" ht="21.75" customHeight="1" spans="1:23">
      <c r="A20" s="68" t="s">
        <v>235</v>
      </c>
      <c r="B20" s="68" t="s">
        <v>254</v>
      </c>
      <c r="C20" s="68" t="s">
        <v>255</v>
      </c>
      <c r="D20" s="68" t="s">
        <v>70</v>
      </c>
      <c r="E20" s="68" t="s">
        <v>109</v>
      </c>
      <c r="F20" s="68" t="s">
        <v>110</v>
      </c>
      <c r="G20" s="68" t="s">
        <v>252</v>
      </c>
      <c r="H20" s="68" t="s">
        <v>253</v>
      </c>
      <c r="I20" s="78">
        <v>3180</v>
      </c>
      <c r="J20" s="78">
        <v>3180</v>
      </c>
      <c r="K20" s="109">
        <v>3180</v>
      </c>
      <c r="L20" s="78"/>
      <c r="M20" s="78"/>
      <c r="N20" s="78"/>
      <c r="O20" s="78"/>
      <c r="P20" s="78"/>
      <c r="Q20" s="78"/>
      <c r="R20" s="78"/>
      <c r="S20" s="78"/>
      <c r="T20" s="78"/>
      <c r="U20" s="78"/>
      <c r="V20" s="78"/>
      <c r="W20" s="78"/>
    </row>
    <row r="21" ht="21.75" customHeight="1" spans="1:23">
      <c r="A21" s="68" t="s">
        <v>235</v>
      </c>
      <c r="B21" s="68" t="s">
        <v>254</v>
      </c>
      <c r="C21" s="68" t="s">
        <v>255</v>
      </c>
      <c r="D21" s="68" t="s">
        <v>70</v>
      </c>
      <c r="E21" s="68" t="s">
        <v>109</v>
      </c>
      <c r="F21" s="68" t="s">
        <v>110</v>
      </c>
      <c r="G21" s="68" t="s">
        <v>256</v>
      </c>
      <c r="H21" s="68" t="s">
        <v>257</v>
      </c>
      <c r="I21" s="78">
        <v>89980</v>
      </c>
      <c r="J21" s="78">
        <v>89980</v>
      </c>
      <c r="K21" s="109">
        <v>89980</v>
      </c>
      <c r="L21" s="78"/>
      <c r="M21" s="78"/>
      <c r="N21" s="78"/>
      <c r="O21" s="78"/>
      <c r="P21" s="78"/>
      <c r="Q21" s="78"/>
      <c r="R21" s="78"/>
      <c r="S21" s="78"/>
      <c r="T21" s="78"/>
      <c r="U21" s="78"/>
      <c r="V21" s="78"/>
      <c r="W21" s="78"/>
    </row>
    <row r="22" ht="21.75" customHeight="1" spans="1:23">
      <c r="A22" s="68" t="s">
        <v>235</v>
      </c>
      <c r="B22" s="68" t="s">
        <v>254</v>
      </c>
      <c r="C22" s="68" t="s">
        <v>255</v>
      </c>
      <c r="D22" s="68" t="s">
        <v>70</v>
      </c>
      <c r="E22" s="68" t="s">
        <v>109</v>
      </c>
      <c r="F22" s="68" t="s">
        <v>110</v>
      </c>
      <c r="G22" s="68" t="s">
        <v>258</v>
      </c>
      <c r="H22" s="68" t="s">
        <v>259</v>
      </c>
      <c r="I22" s="78">
        <v>6000</v>
      </c>
      <c r="J22" s="78">
        <v>6000</v>
      </c>
      <c r="K22" s="109">
        <v>6000</v>
      </c>
      <c r="L22" s="78"/>
      <c r="M22" s="78"/>
      <c r="N22" s="78"/>
      <c r="O22" s="78"/>
      <c r="P22" s="78"/>
      <c r="Q22" s="78"/>
      <c r="R22" s="78"/>
      <c r="S22" s="78"/>
      <c r="T22" s="78"/>
      <c r="U22" s="78"/>
      <c r="V22" s="78"/>
      <c r="W22" s="78"/>
    </row>
    <row r="23" ht="21.75" customHeight="1" spans="1:23">
      <c r="A23" s="68" t="s">
        <v>235</v>
      </c>
      <c r="B23" s="68" t="s">
        <v>254</v>
      </c>
      <c r="C23" s="68" t="s">
        <v>255</v>
      </c>
      <c r="D23" s="68" t="s">
        <v>70</v>
      </c>
      <c r="E23" s="68" t="s">
        <v>109</v>
      </c>
      <c r="F23" s="68" t="s">
        <v>110</v>
      </c>
      <c r="G23" s="68" t="s">
        <v>260</v>
      </c>
      <c r="H23" s="68" t="s">
        <v>261</v>
      </c>
      <c r="I23" s="78">
        <v>200840</v>
      </c>
      <c r="J23" s="78">
        <v>200840</v>
      </c>
      <c r="K23" s="109">
        <v>200840</v>
      </c>
      <c r="L23" s="78"/>
      <c r="M23" s="78"/>
      <c r="N23" s="78"/>
      <c r="O23" s="78"/>
      <c r="P23" s="78"/>
      <c r="Q23" s="78"/>
      <c r="R23" s="78"/>
      <c r="S23" s="78"/>
      <c r="T23" s="78"/>
      <c r="U23" s="78"/>
      <c r="V23" s="78"/>
      <c r="W23" s="78"/>
    </row>
    <row r="24" ht="18.75" customHeight="1" spans="1:23">
      <c r="A24" s="32" t="s">
        <v>167</v>
      </c>
      <c r="B24" s="33"/>
      <c r="C24" s="33"/>
      <c r="D24" s="33"/>
      <c r="E24" s="33"/>
      <c r="F24" s="33"/>
      <c r="G24" s="33"/>
      <c r="H24" s="34"/>
      <c r="I24" s="78">
        <v>880146.3</v>
      </c>
      <c r="J24" s="78">
        <v>880146.3</v>
      </c>
      <c r="K24" s="109">
        <v>880146.3</v>
      </c>
      <c r="L24" s="78"/>
      <c r="M24" s="78"/>
      <c r="N24" s="78"/>
      <c r="O24" s="78"/>
      <c r="P24" s="78"/>
      <c r="Q24" s="78"/>
      <c r="R24" s="78"/>
      <c r="S24" s="78"/>
      <c r="T24" s="78"/>
      <c r="U24" s="78"/>
      <c r="V24" s="78"/>
      <c r="W24" s="78"/>
    </row>
  </sheetData>
  <mergeCells count="28">
    <mergeCell ref="A2:W2"/>
    <mergeCell ref="A3:H3"/>
    <mergeCell ref="J4:M4"/>
    <mergeCell ref="N4:P4"/>
    <mergeCell ref="R4:W4"/>
    <mergeCell ref="A24:H2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5"/>
  <sheetViews>
    <sheetView showZeros="0" topLeftCell="A31" workbookViewId="0">
      <selection activeCell="B18" sqref="B18:B33"/>
    </sheetView>
  </sheetViews>
  <sheetFormatPr defaultColWidth="9.14166666666667" defaultRowHeight="12" customHeight="1"/>
  <cols>
    <col min="1" max="1" width="33.5"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262</v>
      </c>
    </row>
    <row r="2" ht="39.75" customHeight="1" spans="1:10">
      <c r="A2" s="64" t="str">
        <f>"2025"&amp;"年部门项目支出绩效目标表"</f>
        <v>2025年部门项目支出绩效目标表</v>
      </c>
      <c r="B2" s="3"/>
      <c r="C2" s="3"/>
      <c r="D2" s="3"/>
      <c r="E2" s="3"/>
      <c r="F2" s="65"/>
      <c r="G2" s="3"/>
      <c r="H2" s="65"/>
      <c r="I2" s="65"/>
      <c r="J2" s="3"/>
    </row>
    <row r="3" ht="17.25" customHeight="1" spans="1:1">
      <c r="A3" s="4" t="str">
        <f>"单位名称："&amp;"寻甸回族彝族自治县六哨乡卫生院"</f>
        <v>单位名称：寻甸回族彝族自治县六哨乡卫生院</v>
      </c>
    </row>
    <row r="4" ht="44.25" customHeight="1" spans="1:10">
      <c r="A4" s="66" t="s">
        <v>180</v>
      </c>
      <c r="B4" s="66" t="s">
        <v>263</v>
      </c>
      <c r="C4" s="66" t="s">
        <v>264</v>
      </c>
      <c r="D4" s="66" t="s">
        <v>265</v>
      </c>
      <c r="E4" s="66" t="s">
        <v>266</v>
      </c>
      <c r="F4" s="67" t="s">
        <v>267</v>
      </c>
      <c r="G4" s="66" t="s">
        <v>268</v>
      </c>
      <c r="H4" s="67" t="s">
        <v>269</v>
      </c>
      <c r="I4" s="67" t="s">
        <v>270</v>
      </c>
      <c r="J4" s="66" t="s">
        <v>271</v>
      </c>
    </row>
    <row r="5" ht="18.75" customHeight="1" spans="1:10">
      <c r="A5" s="134">
        <v>1</v>
      </c>
      <c r="B5" s="134">
        <v>2</v>
      </c>
      <c r="C5" s="134">
        <v>3</v>
      </c>
      <c r="D5" s="134">
        <v>4</v>
      </c>
      <c r="E5" s="134">
        <v>5</v>
      </c>
      <c r="F5" s="36">
        <v>6</v>
      </c>
      <c r="G5" s="134">
        <v>7</v>
      </c>
      <c r="H5" s="36">
        <v>8</v>
      </c>
      <c r="I5" s="36">
        <v>9</v>
      </c>
      <c r="J5" s="134">
        <v>10</v>
      </c>
    </row>
    <row r="6" ht="42" customHeight="1" spans="1:10">
      <c r="A6" s="29" t="s">
        <v>70</v>
      </c>
      <c r="B6" s="68"/>
      <c r="C6" s="68"/>
      <c r="D6" s="68"/>
      <c r="E6" s="54"/>
      <c r="F6" s="69"/>
      <c r="G6" s="54"/>
      <c r="H6" s="69"/>
      <c r="I6" s="69"/>
      <c r="J6" s="54"/>
    </row>
    <row r="7" ht="42" customHeight="1" spans="1:10">
      <c r="A7" s="135" t="s">
        <v>234</v>
      </c>
      <c r="B7" s="20" t="s">
        <v>272</v>
      </c>
      <c r="C7" s="20" t="s">
        <v>273</v>
      </c>
      <c r="D7" s="20" t="s">
        <v>274</v>
      </c>
      <c r="E7" s="29" t="s">
        <v>275</v>
      </c>
      <c r="F7" s="20" t="s">
        <v>276</v>
      </c>
      <c r="G7" s="29" t="s">
        <v>277</v>
      </c>
      <c r="H7" s="20" t="s">
        <v>278</v>
      </c>
      <c r="I7" s="20" t="s">
        <v>279</v>
      </c>
      <c r="J7" s="29" t="s">
        <v>280</v>
      </c>
    </row>
    <row r="8" ht="42" customHeight="1" spans="1:10">
      <c r="A8" s="135" t="s">
        <v>234</v>
      </c>
      <c r="B8" s="20" t="s">
        <v>272</v>
      </c>
      <c r="C8" s="20" t="s">
        <v>273</v>
      </c>
      <c r="D8" s="20" t="s">
        <v>274</v>
      </c>
      <c r="E8" s="29" t="s">
        <v>281</v>
      </c>
      <c r="F8" s="20" t="s">
        <v>276</v>
      </c>
      <c r="G8" s="29" t="s">
        <v>282</v>
      </c>
      <c r="H8" s="20" t="s">
        <v>283</v>
      </c>
      <c r="I8" s="20" t="s">
        <v>279</v>
      </c>
      <c r="J8" s="29" t="s">
        <v>280</v>
      </c>
    </row>
    <row r="9" ht="42" customHeight="1" spans="1:10">
      <c r="A9" s="135" t="s">
        <v>234</v>
      </c>
      <c r="B9" s="20" t="s">
        <v>272</v>
      </c>
      <c r="C9" s="20" t="s">
        <v>273</v>
      </c>
      <c r="D9" s="20" t="s">
        <v>284</v>
      </c>
      <c r="E9" s="29" t="s">
        <v>285</v>
      </c>
      <c r="F9" s="20" t="s">
        <v>276</v>
      </c>
      <c r="G9" s="29" t="s">
        <v>286</v>
      </c>
      <c r="H9" s="20" t="s">
        <v>278</v>
      </c>
      <c r="I9" s="20" t="s">
        <v>279</v>
      </c>
      <c r="J9" s="29" t="s">
        <v>280</v>
      </c>
    </row>
    <row r="10" ht="42" customHeight="1" spans="1:10">
      <c r="A10" s="135" t="s">
        <v>234</v>
      </c>
      <c r="B10" s="20" t="s">
        <v>272</v>
      </c>
      <c r="C10" s="20" t="s">
        <v>273</v>
      </c>
      <c r="D10" s="20" t="s">
        <v>287</v>
      </c>
      <c r="E10" s="29" t="s">
        <v>288</v>
      </c>
      <c r="F10" s="20" t="s">
        <v>276</v>
      </c>
      <c r="G10" s="29" t="s">
        <v>289</v>
      </c>
      <c r="H10" s="20" t="s">
        <v>278</v>
      </c>
      <c r="I10" s="20" t="s">
        <v>279</v>
      </c>
      <c r="J10" s="29" t="s">
        <v>280</v>
      </c>
    </row>
    <row r="11" ht="42" customHeight="1" spans="1:10">
      <c r="A11" s="135" t="s">
        <v>234</v>
      </c>
      <c r="B11" s="20" t="s">
        <v>272</v>
      </c>
      <c r="C11" s="20" t="s">
        <v>290</v>
      </c>
      <c r="D11" s="20" t="s">
        <v>291</v>
      </c>
      <c r="E11" s="29" t="s">
        <v>292</v>
      </c>
      <c r="F11" s="20" t="s">
        <v>276</v>
      </c>
      <c r="G11" s="29" t="s">
        <v>293</v>
      </c>
      <c r="H11" s="20" t="s">
        <v>278</v>
      </c>
      <c r="I11" s="20" t="s">
        <v>279</v>
      </c>
      <c r="J11" s="29" t="s">
        <v>280</v>
      </c>
    </row>
    <row r="12" ht="42" customHeight="1" spans="1:10">
      <c r="A12" s="135" t="s">
        <v>234</v>
      </c>
      <c r="B12" s="20" t="s">
        <v>272</v>
      </c>
      <c r="C12" s="20" t="s">
        <v>294</v>
      </c>
      <c r="D12" s="20" t="s">
        <v>295</v>
      </c>
      <c r="E12" s="29" t="s">
        <v>296</v>
      </c>
      <c r="F12" s="20" t="s">
        <v>276</v>
      </c>
      <c r="G12" s="29" t="s">
        <v>293</v>
      </c>
      <c r="H12" s="20" t="s">
        <v>278</v>
      </c>
      <c r="I12" s="20" t="s">
        <v>279</v>
      </c>
      <c r="J12" s="29" t="s">
        <v>280</v>
      </c>
    </row>
    <row r="13" ht="42" customHeight="1" spans="1:10">
      <c r="A13" s="135" t="s">
        <v>255</v>
      </c>
      <c r="B13" s="20" t="s">
        <v>297</v>
      </c>
      <c r="C13" s="20" t="s">
        <v>273</v>
      </c>
      <c r="D13" s="20" t="s">
        <v>274</v>
      </c>
      <c r="E13" s="29" t="s">
        <v>298</v>
      </c>
      <c r="F13" s="20" t="s">
        <v>299</v>
      </c>
      <c r="G13" s="29" t="s">
        <v>300</v>
      </c>
      <c r="H13" s="20" t="s">
        <v>301</v>
      </c>
      <c r="I13" s="20" t="s">
        <v>279</v>
      </c>
      <c r="J13" s="29" t="s">
        <v>302</v>
      </c>
    </row>
    <row r="14" ht="42" customHeight="1" spans="1:10">
      <c r="A14" s="135" t="s">
        <v>255</v>
      </c>
      <c r="B14" s="20" t="s">
        <v>297</v>
      </c>
      <c r="C14" s="20" t="s">
        <v>273</v>
      </c>
      <c r="D14" s="20" t="s">
        <v>284</v>
      </c>
      <c r="E14" s="29" t="s">
        <v>303</v>
      </c>
      <c r="F14" s="20" t="s">
        <v>276</v>
      </c>
      <c r="G14" s="29" t="s">
        <v>304</v>
      </c>
      <c r="H14" s="20" t="s">
        <v>305</v>
      </c>
      <c r="I14" s="20" t="s">
        <v>306</v>
      </c>
      <c r="J14" s="29" t="s">
        <v>302</v>
      </c>
    </row>
    <row r="15" ht="42" customHeight="1" spans="1:10">
      <c r="A15" s="135" t="s">
        <v>255</v>
      </c>
      <c r="B15" s="20" t="s">
        <v>297</v>
      </c>
      <c r="C15" s="20" t="s">
        <v>273</v>
      </c>
      <c r="D15" s="20" t="s">
        <v>284</v>
      </c>
      <c r="E15" s="29" t="s">
        <v>307</v>
      </c>
      <c r="F15" s="20" t="s">
        <v>276</v>
      </c>
      <c r="G15" s="29" t="s">
        <v>293</v>
      </c>
      <c r="H15" s="20" t="s">
        <v>278</v>
      </c>
      <c r="I15" s="20" t="s">
        <v>279</v>
      </c>
      <c r="J15" s="29" t="s">
        <v>302</v>
      </c>
    </row>
    <row r="16" ht="42" customHeight="1" spans="1:10">
      <c r="A16" s="135" t="s">
        <v>255</v>
      </c>
      <c r="B16" s="20" t="s">
        <v>297</v>
      </c>
      <c r="C16" s="20" t="s">
        <v>290</v>
      </c>
      <c r="D16" s="20" t="s">
        <v>291</v>
      </c>
      <c r="E16" s="29" t="s">
        <v>308</v>
      </c>
      <c r="F16" s="20" t="s">
        <v>276</v>
      </c>
      <c r="G16" s="29" t="s">
        <v>309</v>
      </c>
      <c r="H16" s="20" t="s">
        <v>305</v>
      </c>
      <c r="I16" s="20" t="s">
        <v>306</v>
      </c>
      <c r="J16" s="29" t="s">
        <v>302</v>
      </c>
    </row>
    <row r="17" ht="42" customHeight="1" spans="1:10">
      <c r="A17" s="135" t="s">
        <v>255</v>
      </c>
      <c r="B17" s="20" t="s">
        <v>297</v>
      </c>
      <c r="C17" s="20" t="s">
        <v>294</v>
      </c>
      <c r="D17" s="20" t="s">
        <v>295</v>
      </c>
      <c r="E17" s="29" t="s">
        <v>310</v>
      </c>
      <c r="F17" s="20" t="s">
        <v>276</v>
      </c>
      <c r="G17" s="29" t="s">
        <v>293</v>
      </c>
      <c r="H17" s="20" t="s">
        <v>278</v>
      </c>
      <c r="I17" s="20" t="s">
        <v>279</v>
      </c>
      <c r="J17" s="29" t="s">
        <v>302</v>
      </c>
    </row>
    <row r="18" ht="42" customHeight="1" spans="1:10">
      <c r="A18" s="135" t="s">
        <v>232</v>
      </c>
      <c r="B18" s="20" t="s">
        <v>311</v>
      </c>
      <c r="C18" s="20" t="s">
        <v>273</v>
      </c>
      <c r="D18" s="20" t="s">
        <v>274</v>
      </c>
      <c r="E18" s="29" t="s">
        <v>312</v>
      </c>
      <c r="F18" s="20" t="s">
        <v>276</v>
      </c>
      <c r="G18" s="29" t="s">
        <v>286</v>
      </c>
      <c r="H18" s="20" t="s">
        <v>278</v>
      </c>
      <c r="I18" s="20" t="s">
        <v>279</v>
      </c>
      <c r="J18" s="29" t="s">
        <v>313</v>
      </c>
    </row>
    <row r="19" ht="42" customHeight="1" spans="1:10">
      <c r="A19" s="135" t="s">
        <v>232</v>
      </c>
      <c r="B19" s="20" t="s">
        <v>311</v>
      </c>
      <c r="C19" s="20" t="s">
        <v>273</v>
      </c>
      <c r="D19" s="20" t="s">
        <v>274</v>
      </c>
      <c r="E19" s="29" t="s">
        <v>314</v>
      </c>
      <c r="F19" s="20" t="s">
        <v>276</v>
      </c>
      <c r="G19" s="29" t="s">
        <v>293</v>
      </c>
      <c r="H19" s="20" t="s">
        <v>278</v>
      </c>
      <c r="I19" s="20" t="s">
        <v>279</v>
      </c>
      <c r="J19" s="29" t="s">
        <v>315</v>
      </c>
    </row>
    <row r="20" ht="42" customHeight="1" spans="1:10">
      <c r="A20" s="135" t="s">
        <v>232</v>
      </c>
      <c r="B20" s="20" t="s">
        <v>311</v>
      </c>
      <c r="C20" s="20" t="s">
        <v>273</v>
      </c>
      <c r="D20" s="20" t="s">
        <v>274</v>
      </c>
      <c r="E20" s="29" t="s">
        <v>316</v>
      </c>
      <c r="F20" s="20" t="s">
        <v>276</v>
      </c>
      <c r="G20" s="29" t="s">
        <v>286</v>
      </c>
      <c r="H20" s="20" t="s">
        <v>278</v>
      </c>
      <c r="I20" s="20" t="s">
        <v>279</v>
      </c>
      <c r="J20" s="29" t="s">
        <v>317</v>
      </c>
    </row>
    <row r="21" ht="42" customHeight="1" spans="1:10">
      <c r="A21" s="135" t="s">
        <v>232</v>
      </c>
      <c r="B21" s="20" t="s">
        <v>311</v>
      </c>
      <c r="C21" s="20" t="s">
        <v>273</v>
      </c>
      <c r="D21" s="20" t="s">
        <v>274</v>
      </c>
      <c r="E21" s="29" t="s">
        <v>318</v>
      </c>
      <c r="F21" s="20" t="s">
        <v>276</v>
      </c>
      <c r="G21" s="29" t="s">
        <v>319</v>
      </c>
      <c r="H21" s="20" t="s">
        <v>278</v>
      </c>
      <c r="I21" s="20" t="s">
        <v>279</v>
      </c>
      <c r="J21" s="29" t="s">
        <v>320</v>
      </c>
    </row>
    <row r="22" ht="42" customHeight="1" spans="1:10">
      <c r="A22" s="135" t="s">
        <v>232</v>
      </c>
      <c r="B22" s="20" t="s">
        <v>311</v>
      </c>
      <c r="C22" s="20" t="s">
        <v>273</v>
      </c>
      <c r="D22" s="20" t="s">
        <v>274</v>
      </c>
      <c r="E22" s="29" t="s">
        <v>321</v>
      </c>
      <c r="F22" s="20" t="s">
        <v>276</v>
      </c>
      <c r="G22" s="29" t="s">
        <v>322</v>
      </c>
      <c r="H22" s="20" t="s">
        <v>278</v>
      </c>
      <c r="I22" s="20" t="s">
        <v>279</v>
      </c>
      <c r="J22" s="29" t="s">
        <v>323</v>
      </c>
    </row>
    <row r="23" ht="42" customHeight="1" spans="1:10">
      <c r="A23" s="135" t="s">
        <v>232</v>
      </c>
      <c r="B23" s="20" t="s">
        <v>311</v>
      </c>
      <c r="C23" s="20" t="s">
        <v>273</v>
      </c>
      <c r="D23" s="20" t="s">
        <v>274</v>
      </c>
      <c r="E23" s="29" t="s">
        <v>324</v>
      </c>
      <c r="F23" s="20" t="s">
        <v>276</v>
      </c>
      <c r="G23" s="29" t="s">
        <v>286</v>
      </c>
      <c r="H23" s="20" t="s">
        <v>278</v>
      </c>
      <c r="I23" s="20" t="s">
        <v>279</v>
      </c>
      <c r="J23" s="29" t="s">
        <v>325</v>
      </c>
    </row>
    <row r="24" ht="42" customHeight="1" spans="1:10">
      <c r="A24" s="135" t="s">
        <v>232</v>
      </c>
      <c r="B24" s="20" t="s">
        <v>311</v>
      </c>
      <c r="C24" s="20" t="s">
        <v>273</v>
      </c>
      <c r="D24" s="20" t="s">
        <v>274</v>
      </c>
      <c r="E24" s="29" t="s">
        <v>326</v>
      </c>
      <c r="F24" s="20" t="s">
        <v>276</v>
      </c>
      <c r="G24" s="29" t="s">
        <v>319</v>
      </c>
      <c r="H24" s="20" t="s">
        <v>278</v>
      </c>
      <c r="I24" s="20" t="s">
        <v>279</v>
      </c>
      <c r="J24" s="29" t="s">
        <v>327</v>
      </c>
    </row>
    <row r="25" ht="42" customHeight="1" spans="1:10">
      <c r="A25" s="135" t="s">
        <v>232</v>
      </c>
      <c r="B25" s="20" t="s">
        <v>311</v>
      </c>
      <c r="C25" s="20" t="s">
        <v>273</v>
      </c>
      <c r="D25" s="20" t="s">
        <v>284</v>
      </c>
      <c r="E25" s="29" t="s">
        <v>328</v>
      </c>
      <c r="F25" s="20" t="s">
        <v>276</v>
      </c>
      <c r="G25" s="29" t="s">
        <v>329</v>
      </c>
      <c r="H25" s="20" t="s">
        <v>278</v>
      </c>
      <c r="I25" s="20" t="s">
        <v>279</v>
      </c>
      <c r="J25" s="29" t="s">
        <v>330</v>
      </c>
    </row>
    <row r="26" ht="42" customHeight="1" spans="1:10">
      <c r="A26" s="135" t="s">
        <v>232</v>
      </c>
      <c r="B26" s="20" t="s">
        <v>311</v>
      </c>
      <c r="C26" s="20" t="s">
        <v>273</v>
      </c>
      <c r="D26" s="20" t="s">
        <v>284</v>
      </c>
      <c r="E26" s="29" t="s">
        <v>331</v>
      </c>
      <c r="F26" s="20" t="s">
        <v>276</v>
      </c>
      <c r="G26" s="29" t="s">
        <v>329</v>
      </c>
      <c r="H26" s="20" t="s">
        <v>278</v>
      </c>
      <c r="I26" s="20" t="s">
        <v>279</v>
      </c>
      <c r="J26" s="29" t="s">
        <v>332</v>
      </c>
    </row>
    <row r="27" ht="42" customHeight="1" spans="1:10">
      <c r="A27" s="135" t="s">
        <v>232</v>
      </c>
      <c r="B27" s="20" t="s">
        <v>311</v>
      </c>
      <c r="C27" s="20" t="s">
        <v>273</v>
      </c>
      <c r="D27" s="20" t="s">
        <v>284</v>
      </c>
      <c r="E27" s="29" t="s">
        <v>333</v>
      </c>
      <c r="F27" s="20" t="s">
        <v>276</v>
      </c>
      <c r="G27" s="29" t="s">
        <v>329</v>
      </c>
      <c r="H27" s="20" t="s">
        <v>278</v>
      </c>
      <c r="I27" s="20" t="s">
        <v>279</v>
      </c>
      <c r="J27" s="29" t="s">
        <v>334</v>
      </c>
    </row>
    <row r="28" ht="42" customHeight="1" spans="1:10">
      <c r="A28" s="135" t="s">
        <v>232</v>
      </c>
      <c r="B28" s="20" t="s">
        <v>311</v>
      </c>
      <c r="C28" s="20" t="s">
        <v>273</v>
      </c>
      <c r="D28" s="20" t="s">
        <v>284</v>
      </c>
      <c r="E28" s="29" t="s">
        <v>335</v>
      </c>
      <c r="F28" s="20" t="s">
        <v>276</v>
      </c>
      <c r="G28" s="29" t="s">
        <v>329</v>
      </c>
      <c r="H28" s="20" t="s">
        <v>278</v>
      </c>
      <c r="I28" s="20" t="s">
        <v>279</v>
      </c>
      <c r="J28" s="29" t="s">
        <v>336</v>
      </c>
    </row>
    <row r="29" ht="42" customHeight="1" spans="1:10">
      <c r="A29" s="135" t="s">
        <v>232</v>
      </c>
      <c r="B29" s="20" t="s">
        <v>311</v>
      </c>
      <c r="C29" s="20" t="s">
        <v>273</v>
      </c>
      <c r="D29" s="20" t="s">
        <v>284</v>
      </c>
      <c r="E29" s="29" t="s">
        <v>337</v>
      </c>
      <c r="F29" s="20" t="s">
        <v>276</v>
      </c>
      <c r="G29" s="29" t="s">
        <v>277</v>
      </c>
      <c r="H29" s="20" t="s">
        <v>278</v>
      </c>
      <c r="I29" s="20" t="s">
        <v>279</v>
      </c>
      <c r="J29" s="29" t="s">
        <v>338</v>
      </c>
    </row>
    <row r="30" ht="42" customHeight="1" spans="1:10">
      <c r="A30" s="135" t="s">
        <v>232</v>
      </c>
      <c r="B30" s="20" t="s">
        <v>311</v>
      </c>
      <c r="C30" s="20" t="s">
        <v>290</v>
      </c>
      <c r="D30" s="20" t="s">
        <v>291</v>
      </c>
      <c r="E30" s="29" t="s">
        <v>339</v>
      </c>
      <c r="F30" s="20" t="s">
        <v>299</v>
      </c>
      <c r="G30" s="29" t="s">
        <v>340</v>
      </c>
      <c r="H30" s="20" t="s">
        <v>305</v>
      </c>
      <c r="I30" s="20" t="s">
        <v>306</v>
      </c>
      <c r="J30" s="29" t="s">
        <v>341</v>
      </c>
    </row>
    <row r="31" ht="42" customHeight="1" spans="1:10">
      <c r="A31" s="135" t="s">
        <v>232</v>
      </c>
      <c r="B31" s="20" t="s">
        <v>311</v>
      </c>
      <c r="C31" s="20" t="s">
        <v>290</v>
      </c>
      <c r="D31" s="20" t="s">
        <v>291</v>
      </c>
      <c r="E31" s="29" t="s">
        <v>342</v>
      </c>
      <c r="F31" s="20" t="s">
        <v>299</v>
      </c>
      <c r="G31" s="29" t="s">
        <v>343</v>
      </c>
      <c r="H31" s="20" t="s">
        <v>305</v>
      </c>
      <c r="I31" s="20" t="s">
        <v>306</v>
      </c>
      <c r="J31" s="29" t="s">
        <v>344</v>
      </c>
    </row>
    <row r="32" ht="42" customHeight="1" spans="1:10">
      <c r="A32" s="135" t="s">
        <v>232</v>
      </c>
      <c r="B32" s="20" t="s">
        <v>311</v>
      </c>
      <c r="C32" s="20" t="s">
        <v>290</v>
      </c>
      <c r="D32" s="20" t="s">
        <v>291</v>
      </c>
      <c r="E32" s="29" t="s">
        <v>345</v>
      </c>
      <c r="F32" s="20" t="s">
        <v>299</v>
      </c>
      <c r="G32" s="29" t="s">
        <v>343</v>
      </c>
      <c r="H32" s="20" t="s">
        <v>305</v>
      </c>
      <c r="I32" s="20" t="s">
        <v>306</v>
      </c>
      <c r="J32" s="29" t="s">
        <v>346</v>
      </c>
    </row>
    <row r="33" ht="42" customHeight="1" spans="1:10">
      <c r="A33" s="135" t="s">
        <v>232</v>
      </c>
      <c r="B33" s="20" t="s">
        <v>311</v>
      </c>
      <c r="C33" s="20" t="s">
        <v>294</v>
      </c>
      <c r="D33" s="20" t="s">
        <v>295</v>
      </c>
      <c r="E33" s="29" t="s">
        <v>295</v>
      </c>
      <c r="F33" s="20" t="s">
        <v>276</v>
      </c>
      <c r="G33" s="29" t="s">
        <v>319</v>
      </c>
      <c r="H33" s="20" t="s">
        <v>278</v>
      </c>
      <c r="I33" s="20" t="s">
        <v>279</v>
      </c>
      <c r="J33" s="29" t="s">
        <v>347</v>
      </c>
    </row>
    <row r="34" ht="42" customHeight="1" spans="1:10">
      <c r="A34" s="135" t="s">
        <v>228</v>
      </c>
      <c r="B34" s="20" t="s">
        <v>348</v>
      </c>
      <c r="C34" s="20" t="s">
        <v>273</v>
      </c>
      <c r="D34" s="20" t="s">
        <v>274</v>
      </c>
      <c r="E34" s="29" t="s">
        <v>349</v>
      </c>
      <c r="F34" s="20" t="s">
        <v>299</v>
      </c>
      <c r="G34" s="29" t="s">
        <v>350</v>
      </c>
      <c r="H34" s="20" t="s">
        <v>283</v>
      </c>
      <c r="I34" s="20" t="s">
        <v>279</v>
      </c>
      <c r="J34" s="29" t="s">
        <v>351</v>
      </c>
    </row>
    <row r="35" ht="42" customHeight="1" spans="1:10">
      <c r="A35" s="135" t="s">
        <v>228</v>
      </c>
      <c r="B35" s="20" t="s">
        <v>348</v>
      </c>
      <c r="C35" s="20" t="s">
        <v>273</v>
      </c>
      <c r="D35" s="20" t="s">
        <v>274</v>
      </c>
      <c r="E35" s="29" t="s">
        <v>352</v>
      </c>
      <c r="F35" s="20" t="s">
        <v>299</v>
      </c>
      <c r="G35" s="29" t="s">
        <v>353</v>
      </c>
      <c r="H35" s="20" t="s">
        <v>283</v>
      </c>
      <c r="I35" s="20" t="s">
        <v>279</v>
      </c>
      <c r="J35" s="29" t="s">
        <v>351</v>
      </c>
    </row>
    <row r="36" ht="42" customHeight="1" spans="1:10">
      <c r="A36" s="135" t="s">
        <v>228</v>
      </c>
      <c r="B36" s="20" t="s">
        <v>348</v>
      </c>
      <c r="C36" s="20" t="s">
        <v>273</v>
      </c>
      <c r="D36" s="20" t="s">
        <v>274</v>
      </c>
      <c r="E36" s="29" t="s">
        <v>314</v>
      </c>
      <c r="F36" s="20" t="s">
        <v>276</v>
      </c>
      <c r="G36" s="29" t="s">
        <v>293</v>
      </c>
      <c r="H36" s="20" t="s">
        <v>278</v>
      </c>
      <c r="I36" s="20" t="s">
        <v>279</v>
      </c>
      <c r="J36" s="29" t="s">
        <v>351</v>
      </c>
    </row>
    <row r="37" ht="42" customHeight="1" spans="1:10">
      <c r="A37" s="135" t="s">
        <v>228</v>
      </c>
      <c r="B37" s="20" t="s">
        <v>348</v>
      </c>
      <c r="C37" s="20" t="s">
        <v>273</v>
      </c>
      <c r="D37" s="20" t="s">
        <v>274</v>
      </c>
      <c r="E37" s="29" t="s">
        <v>354</v>
      </c>
      <c r="F37" s="20" t="s">
        <v>276</v>
      </c>
      <c r="G37" s="29" t="s">
        <v>286</v>
      </c>
      <c r="H37" s="20" t="s">
        <v>278</v>
      </c>
      <c r="I37" s="20" t="s">
        <v>279</v>
      </c>
      <c r="J37" s="29" t="s">
        <v>351</v>
      </c>
    </row>
    <row r="38" ht="42" customHeight="1" spans="1:10">
      <c r="A38" s="135" t="s">
        <v>228</v>
      </c>
      <c r="B38" s="20" t="s">
        <v>348</v>
      </c>
      <c r="C38" s="20" t="s">
        <v>273</v>
      </c>
      <c r="D38" s="20" t="s">
        <v>274</v>
      </c>
      <c r="E38" s="29" t="s">
        <v>316</v>
      </c>
      <c r="F38" s="20" t="s">
        <v>276</v>
      </c>
      <c r="G38" s="29" t="s">
        <v>286</v>
      </c>
      <c r="H38" s="20" t="s">
        <v>278</v>
      </c>
      <c r="I38" s="20" t="s">
        <v>279</v>
      </c>
      <c r="J38" s="29" t="s">
        <v>351</v>
      </c>
    </row>
    <row r="39" ht="42" customHeight="1" spans="1:10">
      <c r="A39" s="135" t="s">
        <v>228</v>
      </c>
      <c r="B39" s="20" t="s">
        <v>348</v>
      </c>
      <c r="C39" s="20" t="s">
        <v>273</v>
      </c>
      <c r="D39" s="20" t="s">
        <v>274</v>
      </c>
      <c r="E39" s="29" t="s">
        <v>318</v>
      </c>
      <c r="F39" s="20" t="s">
        <v>276</v>
      </c>
      <c r="G39" s="29" t="s">
        <v>319</v>
      </c>
      <c r="H39" s="20" t="s">
        <v>278</v>
      </c>
      <c r="I39" s="20" t="s">
        <v>279</v>
      </c>
      <c r="J39" s="29" t="s">
        <v>351</v>
      </c>
    </row>
    <row r="40" ht="42" customHeight="1" spans="1:10">
      <c r="A40" s="135" t="s">
        <v>228</v>
      </c>
      <c r="B40" s="20" t="s">
        <v>348</v>
      </c>
      <c r="C40" s="20" t="s">
        <v>273</v>
      </c>
      <c r="D40" s="20" t="s">
        <v>274</v>
      </c>
      <c r="E40" s="29" t="s">
        <v>355</v>
      </c>
      <c r="F40" s="20" t="s">
        <v>299</v>
      </c>
      <c r="G40" s="29" t="s">
        <v>356</v>
      </c>
      <c r="H40" s="20" t="s">
        <v>305</v>
      </c>
      <c r="I40" s="20" t="s">
        <v>306</v>
      </c>
      <c r="J40" s="29" t="s">
        <v>351</v>
      </c>
    </row>
    <row r="41" ht="42" customHeight="1" spans="1:10">
      <c r="A41" s="135" t="s">
        <v>228</v>
      </c>
      <c r="B41" s="20" t="s">
        <v>348</v>
      </c>
      <c r="C41" s="20" t="s">
        <v>273</v>
      </c>
      <c r="D41" s="20" t="s">
        <v>284</v>
      </c>
      <c r="E41" s="29" t="s">
        <v>331</v>
      </c>
      <c r="F41" s="20" t="s">
        <v>276</v>
      </c>
      <c r="G41" s="29" t="s">
        <v>329</v>
      </c>
      <c r="H41" s="20" t="s">
        <v>278</v>
      </c>
      <c r="I41" s="20" t="s">
        <v>279</v>
      </c>
      <c r="J41" s="29" t="s">
        <v>351</v>
      </c>
    </row>
    <row r="42" ht="42" customHeight="1" spans="1:10">
      <c r="A42" s="135" t="s">
        <v>228</v>
      </c>
      <c r="B42" s="20" t="s">
        <v>348</v>
      </c>
      <c r="C42" s="20" t="s">
        <v>273</v>
      </c>
      <c r="D42" s="20" t="s">
        <v>284</v>
      </c>
      <c r="E42" s="29" t="s">
        <v>333</v>
      </c>
      <c r="F42" s="20" t="s">
        <v>276</v>
      </c>
      <c r="G42" s="29" t="s">
        <v>329</v>
      </c>
      <c r="H42" s="20" t="s">
        <v>278</v>
      </c>
      <c r="I42" s="20" t="s">
        <v>279</v>
      </c>
      <c r="J42" s="29" t="s">
        <v>351</v>
      </c>
    </row>
    <row r="43" ht="42" customHeight="1" spans="1:10">
      <c r="A43" s="135" t="s">
        <v>228</v>
      </c>
      <c r="B43" s="20" t="s">
        <v>348</v>
      </c>
      <c r="C43" s="20" t="s">
        <v>290</v>
      </c>
      <c r="D43" s="20" t="s">
        <v>291</v>
      </c>
      <c r="E43" s="29" t="s">
        <v>357</v>
      </c>
      <c r="F43" s="20" t="s">
        <v>299</v>
      </c>
      <c r="G43" s="29" t="s">
        <v>358</v>
      </c>
      <c r="H43" s="20" t="s">
        <v>305</v>
      </c>
      <c r="I43" s="20" t="s">
        <v>306</v>
      </c>
      <c r="J43" s="29" t="s">
        <v>351</v>
      </c>
    </row>
    <row r="44" ht="42" customHeight="1" spans="1:10">
      <c r="A44" s="135" t="s">
        <v>228</v>
      </c>
      <c r="B44" s="20" t="s">
        <v>348</v>
      </c>
      <c r="C44" s="20" t="s">
        <v>294</v>
      </c>
      <c r="D44" s="20" t="s">
        <v>295</v>
      </c>
      <c r="E44" s="29" t="s">
        <v>359</v>
      </c>
      <c r="F44" s="20" t="s">
        <v>276</v>
      </c>
      <c r="G44" s="29" t="s">
        <v>286</v>
      </c>
      <c r="H44" s="20" t="s">
        <v>278</v>
      </c>
      <c r="I44" s="20" t="s">
        <v>279</v>
      </c>
      <c r="J44" s="29" t="s">
        <v>351</v>
      </c>
    </row>
    <row r="45" ht="42" customHeight="1" spans="1:10">
      <c r="A45" s="135" t="s">
        <v>228</v>
      </c>
      <c r="B45" s="20" t="s">
        <v>348</v>
      </c>
      <c r="C45" s="20" t="s">
        <v>294</v>
      </c>
      <c r="D45" s="20" t="s">
        <v>295</v>
      </c>
      <c r="E45" s="29" t="s">
        <v>295</v>
      </c>
      <c r="F45" s="20" t="s">
        <v>276</v>
      </c>
      <c r="G45" s="29" t="s">
        <v>319</v>
      </c>
      <c r="H45" s="20" t="s">
        <v>278</v>
      </c>
      <c r="I45" s="20" t="s">
        <v>279</v>
      </c>
      <c r="J45" s="29" t="s">
        <v>351</v>
      </c>
    </row>
  </sheetData>
  <mergeCells count="10">
    <mergeCell ref="A2:J2"/>
    <mergeCell ref="A3:H3"/>
    <mergeCell ref="A7:A12"/>
    <mergeCell ref="A13:A17"/>
    <mergeCell ref="A18:A33"/>
    <mergeCell ref="A34:A45"/>
    <mergeCell ref="B7:B12"/>
    <mergeCell ref="B13:B17"/>
    <mergeCell ref="B18:B33"/>
    <mergeCell ref="B34:B4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李丽芹</cp:lastModifiedBy>
  <dcterms:created xsi:type="dcterms:W3CDTF">2025-03-24T08:41:00Z</dcterms:created>
  <dcterms:modified xsi:type="dcterms:W3CDTF">2025-03-25T02:21:48Z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0E3BD47AE3F94187987B8C47B66CDD46_13</vt:lpwstr>
  </property>
</Properties>
</file>