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4"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<sst xmlns="http://schemas.openxmlformats.org/spreadsheetml/2006/main" count="3373" uniqueCount="955">
  <si>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</si>
  <si>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</si>
  <si>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</si>
  <si>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</si>
  <si>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</si>
  <si>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</si>
  <si>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</si>
  <si>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</si>
  <si>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</si>
  <si>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</si>
  <si>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</si>
  <si>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</si>
  <si>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</si>
  <si>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</si>
  <si>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</si>
  <si>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</si>
  <si>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</si>
  <si>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</si>
  <si>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</si>
  <si>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</si>
  <si>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</si>
  <si>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</si>
  <si>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</si>
  <si>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</si>
  <si>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</si>
  <si>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</si>
  <si>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</si>
  <si>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</si>
  <si>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</si>
  <si>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</si>
  <si>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</si>
  <si>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</si>
  <si>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</si>
  <si>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</si>
  <si>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</si>
  <si>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</si>
  <si>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</si>
  <si>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</si>
  <si>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</si>
  <si>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</si>
  <si>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</si>
  <si>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</si>
  <si>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</si>
  <si>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</si>
  <si>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</si>
  <si>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</si>
  <si>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</si>
  <si>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</si>
  <si>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</si>
  <si>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</si>
  <si>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</si>
  <si>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</si>
  <si>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</si>
  <si>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</si>
  <si>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</si>
  <si>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</si>
  <si>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</si>
  <si>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</si>
  <si>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</si>
  <si>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</si>
  <si>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</si>
  <si>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</si>
  <si>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</si>
  <si>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</si>
  <si>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</si>
  <si>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</si>
  <si>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</si>
  <si>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</si>
  <si>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</si>
  <si>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寻甸回族彝族自治县民政局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</si>
  <si>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</si>
  <si>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</si>
  <si>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</si>
  <si>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</si>
  <si>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</si>
  <si>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</si>
  <si>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</si>
  <si>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</si>
  <si>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</si>
  <si>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</si>
  <si>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</si>
  <si>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</si>
  <si>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</si>
  <si>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</si>
  <si>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</si>
  <si>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</si>
  <si>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</si>
  <si>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</si>
  <si>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</si>
  <si>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</si>
  <si>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</si>
  <si>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</si>
  <si>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201</t>
  </si>
  <si>
    <t>一般公共服务支出</t>
  </si>
  <si>
    <t>20139</t>
  </si>
  <si>
    <t>社会工作事务</t>
  </si>
  <si>
    <t>2013904</t>
  </si>
  <si>
    <t>专项业务</t>
  </si>
  <si>
    <t>20199</t>
  </si>
  <si>
    <t>其他一般公共服务支出</t>
  </si>
  <si>
    <t>2019999</t>
  </si>
  <si>
    <t>208</t>
  </si>
  <si>
    <t>社会保障和就业支出</t>
  </si>
  <si>
    <t>20801</t>
  </si>
  <si>
    <t>人力资源和社会保障管理事务</t>
  </si>
  <si>
    <t>2080101</t>
  </si>
  <si>
    <t>行政运行</t>
  </si>
  <si>
    <t>20802</t>
  </si>
  <si>
    <t>民政管理事务</t>
  </si>
  <si>
    <t>2080201</t>
  </si>
  <si>
    <t>2080206</t>
  </si>
  <si>
    <t>社会组织管理</t>
  </si>
  <si>
    <t>2080299</t>
  </si>
  <si>
    <t>其他民政管理事务支出</t>
  </si>
  <si>
    <t>20805</t>
  </si>
  <si>
    <t>行政事业单位养老支出</t>
  </si>
  <si>
    <t>2080505</t>
  </si>
  <si>
    <t>机关事业单位基本养老保险缴费支出</t>
  </si>
  <si>
    <t>2080599</t>
  </si>
  <si>
    <t>其他行政事业单位养老支出</t>
  </si>
  <si>
    <t>20810</t>
  </si>
  <si>
    <t>社会福利</t>
  </si>
  <si>
    <t>2081001</t>
  </si>
  <si>
    <t>儿童福利</t>
  </si>
  <si>
    <t>2081002</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</si>
  <si>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</si>
  <si>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</si>
  <si>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</si>
  <si>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</si>
  <si>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</si>
  <si>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</si>
  <si>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</si>
  <si>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</si>
  <si>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</si>
  <si>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</si>
  <si>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</si>
  <si>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</si>
  <si>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</si>
  <si>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</si>
  <si>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</si>
  <si>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</si>
  <si>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</si>
  <si>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</si>
  <si>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</si>
  <si>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</si>
  <si>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</si>
  <si>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</si>
  <si>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</si>
  <si>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</si>
  <si>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</si>
  <si>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</si>
  <si>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</si>
  <si>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</si>
  <si>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</si>
  <si>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</si>
  <si>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</si>
  <si>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</si>
  <si>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</si>
  <si>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</si>
  <si>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</si>
  <si>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</si>
  <si>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</si>
  <si>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</si>
  <si>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</si>
  <si>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</si>
  <si>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</si>
  <si>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</si>
  <si>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</si>
  <si>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</si>
  <si>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</si>
  <si>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</si>
  <si>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</si>
  <si>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</si>
  <si>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</si>
  <si>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</si>
  <si>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</si>
  <si>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</si>
  <si>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</si>
  <si>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</si>
  <si>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</si>
  <si>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</si>
  <si>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</si>
  <si>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</si>
  <si>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</si>
  <si>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</si>
  <si>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</si>
  <si>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</si>
  <si>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</si>
  <si>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</si>
  <si>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</si>
  <si>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</si>
  <si>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</si>
  <si>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</si>
  <si>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</si>
  <si>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</si>
  <si>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</si>
  <si>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</si>
  <si>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</si>
  <si>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</si>
  <si>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</si>
  <si>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</si>
  <si>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</si>
  <si>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</si>
  <si>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</si>
  <si>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</si>
  <si>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</si>
  <si>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</si>
  <si>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</si>
  <si>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</si>
  <si>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</si>
  <si>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</si>
  <si>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</si>
  <si>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</si>
  <si>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</si>
  <si>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</si>
  <si>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</si>
  <si>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</si>
  <si>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</si>
  <si>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</si>
  <si>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</si>
  <si>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</si>
  <si>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</si>
  <si>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</si>
  <si>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</si>
  <si>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</si>
  <si>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</si>
  <si>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</si>
  <si>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</si>
  <si>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</si>
  <si>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</si>
  <si>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</si>
  <si>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</si>
  <si>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</si>
  <si>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</si>
  <si>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</si>
  <si>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</si>
  <si>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</si>
  <si>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</si>
  <si>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</si>
  <si>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</si>
  <si>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</si>
  <si>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</si>
  <si>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</si>
  <si>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</si>
  <si>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</si>
  <si>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</si>
  <si>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</si>
  <si>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</si>
  <si>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530129210000000003662</t>
  </si>
  <si>
    <t>行政人员支出工资</t>
  </si>
  <si>
    <t>30101</t>
  </si>
  <si>
    <t>基本工资</t>
  </si>
  <si>
    <t>30102</t>
  </si>
  <si>
    <t>津贴补贴</t>
  </si>
  <si>
    <t>30103</t>
  </si>
  <si>
    <t>奖金</t>
  </si>
  <si>
    <t>530129210000000003663</t>
  </si>
  <si>
    <t>事业人员支出工资</t>
  </si>
  <si>
    <t>30107</t>
  </si>
  <si>
    <t>绩效工资</t>
  </si>
  <si>
    <t>530129210000000003664</t>
  </si>
  <si>
    <t>社会保障缴费</t>
  </si>
  <si>
    <t>30108</t>
  </si>
  <si>
    <t>机关事业单位基本养老保险缴费</t>
  </si>
  <si>
    <t>30110</t>
  </si>
  <si>
    <t>职工基本医疗保险缴费</t>
  </si>
  <si>
    <t>30111</t>
  </si>
  <si>
    <t>公务员医疗补助缴费</t>
  </si>
  <si>
    <t>30112</t>
  </si>
  <si>
    <t>其他社会保障缴费</t>
  </si>
  <si>
    <t>530129210000000003665</t>
  </si>
  <si>
    <t>30113</t>
  </si>
  <si>
    <t>530129210000000003666</t>
  </si>
  <si>
    <t>对个人和家庭的补助</t>
  </si>
  <si>
    <t>30305</t>
  </si>
  <si>
    <t>生活补助</t>
  </si>
  <si>
    <t>30306</t>
  </si>
  <si>
    <t>救济费</t>
  </si>
  <si>
    <t>530129210000000003667</t>
  </si>
  <si>
    <t>公车购置及运维费</t>
  </si>
  <si>
    <t>30231</t>
  </si>
  <si>
    <t>公务用车运行维护费</t>
  </si>
  <si>
    <t>530129210000000003668</t>
  </si>
  <si>
    <t>公务交通补贴</t>
  </si>
  <si>
    <t>30239</t>
  </si>
  <si>
    <t>其他交通费用</t>
  </si>
  <si>
    <t>530129210000000003669</t>
  </si>
  <si>
    <t>工会经费</t>
  </si>
  <si>
    <t>30228</t>
  </si>
  <si>
    <t>530129210000000003670</t>
  </si>
  <si>
    <t>一般公用经费支出</t>
  </si>
  <si>
    <t>30201</t>
  </si>
  <si>
    <t>办公费</t>
  </si>
  <si>
    <t>30215</t>
  </si>
  <si>
    <t>会议费</t>
  </si>
  <si>
    <t>30216</t>
  </si>
  <si>
    <t>培训费</t>
  </si>
  <si>
    <t>30299</t>
  </si>
  <si>
    <t>其他商品和服务支出</t>
  </si>
  <si>
    <t>530129231100001441520</t>
  </si>
  <si>
    <t>行政人员绩效奖励</t>
  </si>
  <si>
    <t>530129231100001441522</t>
  </si>
  <si>
    <t>事业人员绩效奖励</t>
  </si>
  <si>
    <t>530129231100001537757</t>
  </si>
  <si>
    <t>其他财政补助人员生活补助</t>
  </si>
  <si>
    <t>530129241100002434516</t>
  </si>
  <si>
    <t>530129251100004031985</t>
  </si>
  <si>
    <t>未在工资统发人员奖金</t>
  </si>
  <si>
    <t>预算05-1表</t>
  </si>
  <si>
    <t>项目分类</t>
  </si>
  <si>
    <t>项目单位</t>
  </si>
  <si>
    <t>经济科目编码</t>
  </si>
  <si>
    <t>经济科目名称</t>
  </si>
  <si>
    <t>本年拨款</t>
  </si>
  <si>
    <t>其中：本次下达</t>
  </si>
  <si>
    <t>专项业务类</t>
  </si>
  <si>
    <t>530129231100002074014</t>
  </si>
  <si>
    <t>昆财社〔2023〕141号2023年第二批省级福利彩票公益金专项资金</t>
  </si>
  <si>
    <t>30213</t>
  </si>
  <si>
    <t>维修（护）费</t>
  </si>
  <si>
    <t>530129241100003264672</t>
  </si>
  <si>
    <t>昆财社〔2024〕152号2024年居家适老化改造市级补助资金</t>
  </si>
  <si>
    <t>530129241100003349370</t>
  </si>
  <si>
    <t>昆财社〔2024〕76号2024年慈善爱心驿站市级福彩公益金补助资金</t>
  </si>
  <si>
    <t>30227</t>
  </si>
  <si>
    <t>委托业务费</t>
  </si>
  <si>
    <t>530129251100003851706</t>
  </si>
  <si>
    <t>永乐老年体育建设艺术团活动专项经费</t>
  </si>
  <si>
    <t>530129251100003852559</t>
  </si>
  <si>
    <t>社会救助工作专项经费</t>
  </si>
  <si>
    <t>530129251100003852791</t>
  </si>
  <si>
    <t>婚检宣传经费</t>
  </si>
  <si>
    <t>530129251100003852807</t>
  </si>
  <si>
    <t>养老服务高质量发展三年行动计划项目经费</t>
  </si>
  <si>
    <t>530129251100004024866</t>
  </si>
  <si>
    <t>结转2024年婚姻登记工作人员经费</t>
  </si>
  <si>
    <t>民生类</t>
  </si>
  <si>
    <t>530129211100000136603</t>
  </si>
  <si>
    <t>昆社财〔2021〕133号2021年养老院服务质量提升（倘甸社会福利院新建回族食堂）市级补助资金</t>
  </si>
  <si>
    <t>31001</t>
  </si>
  <si>
    <t>房屋建筑物购建</t>
  </si>
  <si>
    <t>530129221100001003238</t>
  </si>
  <si>
    <t>昆财社〔2022〕103号市级七彩童行儿童福项目补助资金</t>
  </si>
  <si>
    <t>530129231100002347513</t>
  </si>
  <si>
    <t>昆财社〔2023〕174号困难失能老年人基本养老服老服务救助资金</t>
  </si>
  <si>
    <t>530129231100002398976</t>
  </si>
  <si>
    <t>经济困难老年人服务补贴专项资金</t>
  </si>
  <si>
    <t>530129241100002765142</t>
  </si>
  <si>
    <t>昆财社【2024】28号2024年残疾人两项补贴市级补助资金</t>
  </si>
  <si>
    <t>530129241100002765249</t>
  </si>
  <si>
    <t>昆财社〔2024〕27号高龄老人保健市级补助资金</t>
  </si>
  <si>
    <t>530129241100002775548</t>
  </si>
  <si>
    <t>社会工作与社区治理业务经费</t>
  </si>
  <si>
    <t>530129241100002841174</t>
  </si>
  <si>
    <t>昆财社〔2024〕45号2024年度农村原大队一级离职半脱产干部定期生活补助资金</t>
  </si>
  <si>
    <t>530129241100002939516</t>
  </si>
  <si>
    <t>昆财社〔2024〕64号2024年困难群体火化补助资金</t>
  </si>
  <si>
    <t>530129241100003003222</t>
  </si>
  <si>
    <t>寻财社〔2024〕66号困境儿童补助经费</t>
  </si>
  <si>
    <t>530129241100003047055</t>
  </si>
  <si>
    <t>昆财社〔2024〕92号2024年关爱农村留守儿童和困境儿童社工项目福彩专项市级补助资金</t>
  </si>
  <si>
    <t>530129241100003059474</t>
  </si>
  <si>
    <t>昆财社（2024）91号省级第一批民政事业专项资金</t>
  </si>
  <si>
    <t>31204</t>
  </si>
  <si>
    <t>费用补贴</t>
  </si>
  <si>
    <t>530129241100003098478</t>
  </si>
  <si>
    <t>昆财社[2024]95号昆明市财政局昆明市民政局2024年第一批省级福利彩票公益资金</t>
  </si>
  <si>
    <t>530129241100003276823</t>
  </si>
  <si>
    <t>昆财社【2024】158号2024年第一批省级福彩公益金事实无人抚养儿童助学项目资金</t>
  </si>
  <si>
    <t>530129251100003852593</t>
  </si>
  <si>
    <t>揭批查运动和两案审理刑满释放人员生活困难补助经费</t>
  </si>
  <si>
    <t>530129251100003852688</t>
  </si>
  <si>
    <t>原小乡干部生活补助经费</t>
  </si>
  <si>
    <t>530129251100003852732</t>
  </si>
  <si>
    <t>精简退职人员生活补助经费</t>
  </si>
  <si>
    <t>530129251100003852745</t>
  </si>
  <si>
    <t>遗体火化补助专项资金</t>
  </si>
  <si>
    <t>530129251100003852783</t>
  </si>
  <si>
    <t>福利院运转专项资金</t>
  </si>
  <si>
    <t>530129251100003860687</t>
  </si>
  <si>
    <t>经济困难老年人服务补贴经费</t>
  </si>
  <si>
    <t>事业发展类</t>
  </si>
  <si>
    <t>530129231100001917804</t>
  </si>
  <si>
    <t>昆财社〔2022〕85号2023年省级民政事业专项资金</t>
  </si>
  <si>
    <t>530129241100002775469</t>
  </si>
  <si>
    <t>社会救助工作专项资金</t>
  </si>
  <si>
    <t>530129241100002859999</t>
  </si>
  <si>
    <t>寻财社〔2024〕55号婚姻登记档案电子化相关经费</t>
  </si>
  <si>
    <t>530129241100002860082</t>
  </si>
  <si>
    <t>昆财社〔2024〕54号地图印制相关经费</t>
  </si>
  <si>
    <t>530129241100003003371</t>
  </si>
  <si>
    <t>寻财综〔2024〕38号县民政局“天星计划”基层社工站暨社会组织领军人才孵化项目经费</t>
  </si>
  <si>
    <t>31002</t>
  </si>
  <si>
    <t>办公设备购置</t>
  </si>
  <si>
    <t>31003</t>
  </si>
  <si>
    <t>专用设备购置</t>
  </si>
  <si>
    <t>预算05-2表</t>
  </si>
  <si>
    <t>项目年度绩效目标</t>
  </si>
  <si>
    <t>一级指标</t>
  </si>
  <si>
    <t>二级指标</t>
  </si>
  <si>
    <t>三级指标</t>
  </si>
  <si>
    <t>指标性质</t>
  </si>
  <si>
    <t>指标值</t>
  </si>
  <si>
    <t>度量单位</t>
  </si>
  <si>
    <t>指标属性</t>
  </si>
  <si>
    <t>指标内容</t>
  </si>
  <si>
    <t>根据《昆明市财政局昆明市民政局关于下达 2021年养老院服务质量提升市级补助资金的通知》（昆财社〔2021〕133号），对寻甸回族彝族自治县社会福利院、寻甸回族彝族自治县倘甸社会福利院开展提质改造</t>
  </si>
  <si>
    <t>产出指标</t>
  </si>
  <si>
    <t>数量指标</t>
  </si>
  <si>
    <t>工程总量</t>
  </si>
  <si>
    <t>&gt;=</t>
  </si>
  <si>
    <t>1000</t>
  </si>
  <si>
    <t>平方米</t>
  </si>
  <si>
    <t>定量指标</t>
  </si>
  <si>
    <t>反映新建、改造、修缮工程量完成情况（县级资金）。</t>
  </si>
  <si>
    <t>主体工程完成率</t>
  </si>
  <si>
    <t>=</t>
  </si>
  <si>
    <t>100</t>
  </si>
  <si>
    <t>%</t>
  </si>
  <si>
    <t>反映主体工程完成情况。
主体工程完成率=（按计划完成主体工程的工程量/计划完成主体工程量）*100%。</t>
  </si>
  <si>
    <t>工程数量</t>
  </si>
  <si>
    <t>个</t>
  </si>
  <si>
    <t>反映工程设计实现的功能数量或工程的相对独立单元的数量。</t>
  </si>
  <si>
    <t>配套设施完成率</t>
  </si>
  <si>
    <t>70</t>
  </si>
  <si>
    <t>反映配套设施完成情况。
配套设施完成率=（按计划完成配套设施的工程量/计划完成配套设施工程量）*100%。</t>
  </si>
  <si>
    <t>质量指标</t>
  </si>
  <si>
    <t>安全事故发生率</t>
  </si>
  <si>
    <t>&lt;=</t>
  </si>
  <si>
    <t>反映工程实施期间的安全目标。</t>
  </si>
  <si>
    <t>竣工验收合格率</t>
  </si>
  <si>
    <t>99</t>
  </si>
  <si>
    <t>反映项目验收情况。
竣工验收合格率=（验收合格单元工程数量/完工单元工程总数）×100%。</t>
  </si>
  <si>
    <t>设计变更率</t>
  </si>
  <si>
    <t>反映项目设计变更情况。
设计变更率=（项目变更金额/项目总预算金额）*00%。</t>
  </si>
  <si>
    <t>时效指标</t>
  </si>
  <si>
    <t>计划完工率</t>
  </si>
  <si>
    <t>95</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</si>
  <si>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</si>
  <si>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</si>
  <si>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</si>
  <si>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</si>
  <si>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</si>
  <si>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效益指标</t>
  </si>
  <si>
    <t>社会效益</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</si>
  <si>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</si>
  <si>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</si>
  <si>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</si>
  <si>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</si>
  <si>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</si>
  <si>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80</t>
  </si>
  <si>
    <t>反映项目设计受益人群或地区的实现情况。
受益人群覆盖率=（实际实现受益人群数/计划实现受益人群数）*100%</t>
  </si>
  <si>
    <t>可持续影响</t>
  </si>
  <si>
    <t>使用年限</t>
  </si>
  <si>
    <t>年</t>
  </si>
  <si>
    <t>通过工程设计使用年限反映可持续的效果。</t>
  </si>
  <si>
    <t>满意度指标</t>
  </si>
  <si>
    <t>服务对象满意度</t>
  </si>
  <si>
    <t>受益人群满意度</t>
  </si>
  <si>
    <t>90</t>
  </si>
  <si>
    <t>调查人群中对设施建设或设施运行的满意度。
受益人群覆盖率=（调查人群中对设施建设或设施运行的人数/问卷调查人数）*100%</t>
  </si>
  <si>
    <t>对县区 2024年 6 月参加高考且考入普通全日制本科、专科、高等职业学校等高等院校及中等职业学校就读的事实无人抚养儿童给予每人 2000 元一次性助学资助</t>
  </si>
  <si>
    <t>事实无人抚养儿童助学受助对象资助标准</t>
  </si>
  <si>
    <t>2000</t>
  </si>
  <si>
    <t>元</t>
  </si>
  <si>
    <t xml:space="preserve">事实无人抚养儿童助学受助对象资助标准情况
</t>
  </si>
  <si>
    <t>认定准确率</t>
  </si>
  <si>
    <t xml:space="preserve">反映助学金发放对象认定准确情况
</t>
  </si>
  <si>
    <t>助学金发放对象政策知晓率</t>
  </si>
  <si>
    <t xml:space="preserve">反映助学金发放对象对政策胡知晓情况
</t>
  </si>
  <si>
    <t>受益对象满意度</t>
  </si>
  <si>
    <t xml:space="preserve">反映受益对象满意度情况
</t>
  </si>
  <si>
    <t>要按照省委组织部、省委政法委20号规定要求，对我市“揭批查”运动和“两案”审理刑满释放人员生活困难补助的有关事项认真落实，确保生活困难补助标准在原来基础上上调10%的要求落到实处。</t>
  </si>
  <si>
    <t>获补对象数</t>
  </si>
  <si>
    <t>人(户)</t>
  </si>
  <si>
    <t>反映获补助人员、企业的数量情况，也适用补贴、资助等形式的补助。</t>
  </si>
  <si>
    <t>政策宣传次数</t>
  </si>
  <si>
    <t>30</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</si>
  <si>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</si>
  <si>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</si>
  <si>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</si>
  <si>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</si>
  <si>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</si>
  <si>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</si>
  <si>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</si>
  <si>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</si>
  <si>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</si>
  <si>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</si>
  <si>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生活状况改善</t>
  </si>
  <si>
    <t>生活水平有所提高</t>
  </si>
  <si>
    <t>定性指标</t>
  </si>
  <si>
    <t>反映补助促进受助对象生活状况改善的情况。</t>
  </si>
  <si>
    <t>85</t>
  </si>
  <si>
    <t>反映获补助受益对象的满意程度。</t>
  </si>
  <si>
    <t>经济困难高龄老年人服务补贴项目，根据《云南省经济困难老年人服务补贴实施办法(试行)))文件要求，按照月人均不低于50元的标准，对具有本市户籍、年满80周岁及以上的低保老年人和分散供养的特困老年人发放服务补贴。</t>
  </si>
  <si>
    <t>2025年经济困难老年人服务补助实施社会化发放人数</t>
  </si>
  <si>
    <t>1070</t>
  </si>
  <si>
    <t>人</t>
  </si>
  <si>
    <t>反映经济困难高龄老年人补助对象覆盖率</t>
  </si>
  <si>
    <t>经济困难高龄老年人补助对象覆盖率</t>
  </si>
  <si>
    <t>经济困难高龄老年人生活水平</t>
  </si>
  <si>
    <t>逐步提高</t>
  </si>
  <si>
    <t>反映经济困难高龄老年人生活水平</t>
  </si>
  <si>
    <t>受益老年人的满意度</t>
  </si>
  <si>
    <t>反映受益老年人的满意度</t>
  </si>
  <si>
    <t>到2025年底，乡镇(街道)层面区域养老服务中心覆盖率达到60%,城市社区日间照料中心覆盖率达到90%要求。年度总体目标
1.经济困难老年人居家适老化改造项目，到2025年底前，需完成5000户经济困难老年人家庭适老化改造。
2.社区日间照料中心(含居家养老服务中心、农村互助站)建设改造项目。通过支持社区层面建立嵌入式日间照料中心(含居家养老服务中心、老年互助站、老年活动中心),为社区老年人提供日常生活照料、助餐助行、精神慰藉等服务功能，并承接街道委托的居家巡探访、失能老年人帮扶、家庭照护培训等服务。空</t>
  </si>
  <si>
    <t>困难家庭居家适老化改造</t>
  </si>
  <si>
    <t>130</t>
  </si>
  <si>
    <t>户</t>
  </si>
  <si>
    <t>反映困难家庭居家适老化改造</t>
  </si>
  <si>
    <t>超规模、超标准、超概述项目比例</t>
  </si>
  <si>
    <t>反映超规模、超标准、超概述项目比例</t>
  </si>
  <si>
    <t>2023年度财政资金支付率</t>
  </si>
  <si>
    <t>反映2023年度财政资金支付率</t>
  </si>
  <si>
    <t>项目开工率</t>
  </si>
  <si>
    <t>反映项目开工率</t>
  </si>
  <si>
    <t>养老服务基础设施条件</t>
  </si>
  <si>
    <t>不断改善</t>
  </si>
  <si>
    <t>反映养老服务基础设施条件</t>
  </si>
  <si>
    <t>受益老年人对农村养老服务设施服务的满意度</t>
  </si>
  <si>
    <t>反映受益老年人对农村养老服务设施服务的满意度</t>
  </si>
  <si>
    <t>完成寻甸县慈善爱心驿站建设</t>
  </si>
  <si>
    <t>实施“慈善爱心驿站”项目</t>
  </si>
  <si>
    <t>50000</t>
  </si>
  <si>
    <t>反映慈善爱心驿补助站建设项目</t>
  </si>
  <si>
    <t>检查验收</t>
  </si>
  <si>
    <t>反映项目建设质量合格率</t>
  </si>
  <si>
    <t>项目周期</t>
  </si>
  <si>
    <t>365</t>
  </si>
  <si>
    <t>天</t>
  </si>
  <si>
    <t>反映项目建设周期</t>
  </si>
  <si>
    <t>项目服务人群</t>
  </si>
  <si>
    <t>困难群众</t>
  </si>
  <si>
    <t>反映救助人员类型</t>
  </si>
  <si>
    <t xml:space="preserve">反映服务对象对建设设施满意度
</t>
  </si>
  <si>
    <t>1.通过政府购买社会救助服务， 鼓励社会力量承担相关工作， 加强基层社会救助经办服务能 力，做到事有人管、贲有人 负，求助有门、受理及时，困 难群众对社会救助 服务的满意 度明显提升。
2.按照《云南省养老服务机构运营资助资金管理办法（试行）》对符合条件的养老机构发放运营补贴。</t>
  </si>
  <si>
    <t>社会救助工作经费 、民政事业专项补助资金或困难群众救助补助资金等经费中列支政府购买社会救助服务总额度</t>
  </si>
  <si>
    <t>反映指标完成情况</t>
  </si>
  <si>
    <t>县乡镇(街道)社会救助助理员</t>
  </si>
  <si>
    <t>50</t>
  </si>
  <si>
    <t>养老机构(居家养老服务中心)运营补贴数量</t>
  </si>
  <si>
    <t>25</t>
  </si>
  <si>
    <t>社会救助殉买服务项目完成及时性</t>
  </si>
  <si>
    <t>及时</t>
  </si>
  <si>
    <t>低保数据效验通过率</t>
  </si>
  <si>
    <t>92</t>
  </si>
  <si>
    <t>居家养老和社区、机构养老服务服务能力和品质有效提升</t>
  </si>
  <si>
    <t>有效提高</t>
  </si>
  <si>
    <t>社会救助对象满意度</t>
  </si>
  <si>
    <t>老年人满意度</t>
  </si>
  <si>
    <t>昆财社〔2024〕28号关于下达2024年残疾人两项补贴市级补助资金的通知</t>
  </si>
  <si>
    <t>保障人数</t>
  </si>
  <si>
    <t>应补尽补</t>
  </si>
  <si>
    <t>反映保障人数</t>
  </si>
  <si>
    <t>困难残疾人生活补贴</t>
  </si>
  <si>
    <t>元/人*月</t>
  </si>
  <si>
    <t>反映困难残疾人生活补贴标准</t>
  </si>
  <si>
    <t>重度残疾人一级护理补贴</t>
  </si>
  <si>
    <t>110</t>
  </si>
  <si>
    <t>反映重度残疾人一级护理补贴标准</t>
  </si>
  <si>
    <t>重度残疾人二级护理补贴</t>
  </si>
  <si>
    <t>反映重度残疾人二级护理补贴标准</t>
  </si>
  <si>
    <t>按时发放率</t>
  </si>
  <si>
    <t>反映按时发放率</t>
  </si>
  <si>
    <t>残疾人生活水平情况</t>
  </si>
  <si>
    <t>有所提升</t>
  </si>
  <si>
    <t>反映残疾人生活水平情况</t>
  </si>
  <si>
    <t>反映服务对象满意度</t>
  </si>
  <si>
    <t xml:space="preserve">为做好关爱儿童、服务儿童工作，促进社区儿童保护健全发展，满足儿童多元健康安全成长的发展需求，营造儿童参与社区治理发展的支持体系						
</t>
  </si>
  <si>
    <t>开展关爱农村留守儿童和困境儿童社工项目</t>
  </si>
  <si>
    <t xml:space="preserve">反映关爱农村留守儿童和困境儿童社工项目站点数量情况。
</t>
  </si>
  <si>
    <t>反映项目检查验收情况</t>
  </si>
  <si>
    <t>进一步加强关爱农村留守儿童和困境儿童工作</t>
  </si>
  <si>
    <t>关爱农村留守儿童和困境儿童工作得到加强</t>
  </si>
  <si>
    <t xml:space="preserve">反映项目服务人群情况。
</t>
  </si>
  <si>
    <t xml:space="preserve">"反映服务对象的满意程度。
象满意度=调查中满意和较满意的获救助人员数/调查总人数*100%"
</t>
  </si>
  <si>
    <t>根据《云南省民政厅 财政厅人事厅关于印发对农村原大队一级部分离职半脱产干部实行定期生活补助的办法》（昆办法〔2000〕10号）《中共云南省委办公厅 云南省人民政府办公厅关于村干部生活补助或岗位补贴的实施办法》（云办法〔2000〕10号）《云南省民政厅 云南省财政厅关于适当提高农村原大队一级部分离职半脱产干部定期生活补助标准的通知》（云民基〔2008〕28号）等文件精神，给予符合补助条件的一级离职半脱产干部定期生活补助。</t>
  </si>
  <si>
    <t>乡镇（街道）</t>
  </si>
  <si>
    <t>16</t>
  </si>
  <si>
    <t>反映发放乡镇数量</t>
  </si>
  <si>
    <t>11-15年省市县三级按相关要求比例分担补助标准</t>
  </si>
  <si>
    <t>178元/月</t>
  </si>
  <si>
    <t>反映11-15年省市县三级按相关要求比例分担补助标准</t>
  </si>
  <si>
    <t>16-20年省市县三级按相关要求比例分担补助标准</t>
  </si>
  <si>
    <t>183元/月</t>
  </si>
  <si>
    <t>反映16-20年省市县三级按相关要求比例分担补助标准</t>
  </si>
  <si>
    <t>21-30年省市县三级按相关要求比例分担补助标准</t>
  </si>
  <si>
    <t>188元/月</t>
  </si>
  <si>
    <t>反映21-30年省市县三级按相关要求比例分担补助标准</t>
  </si>
  <si>
    <t>31年以上省市县三级按相关要求比例分担补助标准</t>
  </si>
  <si>
    <t>195元/月</t>
  </si>
  <si>
    <t>反映31年以上省市县三级按相关要求比例分担补助标准</t>
  </si>
  <si>
    <t>2024</t>
  </si>
  <si>
    <t>1-12</t>
  </si>
  <si>
    <t>月</t>
  </si>
  <si>
    <t>反映2023年项目情况</t>
  </si>
  <si>
    <t>稳定基层</t>
  </si>
  <si>
    <t>提高基层干部工作积极性</t>
  </si>
  <si>
    <t>反映稳定基层情况</t>
  </si>
  <si>
    <t>服务对象满意</t>
  </si>
  <si>
    <t>反映服务对象满意情况</t>
  </si>
  <si>
    <t>困难家庭居家适老化改造补助210万，根据市政府10件惠民实事建设目标，开展600户困难老年人家庭居家适老化改造</t>
  </si>
  <si>
    <t xml:space="preserve">反映困难家庭居家适老化改造
</t>
  </si>
  <si>
    <t>困难家庭居家适老化改造资金发放达标率</t>
  </si>
  <si>
    <t>反映资金发放率</t>
  </si>
  <si>
    <t xml:space="preserve">反映超规模、超标准、超概述项目比例
</t>
  </si>
  <si>
    <t xml:space="preserve">反映项目开工率
</t>
  </si>
  <si>
    <t xml:space="preserve">反映养老服务基础设施条件
</t>
  </si>
  <si>
    <t>受益老年人满意度</t>
  </si>
  <si>
    <t xml:space="preserve">反映受益老年人对农村养老服务设施服务的满意度
</t>
  </si>
  <si>
    <t>困难群体火化补助资金用于保障重点优抚对象、城乡低保对象、农村“五保”供养对象、城市“三无”人员等特殊困难群体的基本殡葬服务需求。</t>
  </si>
  <si>
    <t>特殊困难群体火化补助数量</t>
  </si>
  <si>
    <t xml:space="preserve">反映应保尽保、应救尽救对象的人数（人次）情况。
</t>
  </si>
  <si>
    <t>特殊困难群体火化补助覆盖率</t>
  </si>
  <si>
    <t>丧属满意度</t>
  </si>
  <si>
    <t xml:space="preserve">"反映获救助对象的满意程度。
救助对象满意度=调查中满意和较满意的获救助人员数/调查总人数*100%"
</t>
  </si>
  <si>
    <t>为做好区划管理工作，根据寻民政请〔2024〕2 号《关于帮助解决地图印制相关经费的请示》政府办结件批示，从年初预算不可预见支出中安排4万元作为地图印制相关的费用，请严格资金管理，确保专款专用，确实提高财政资金使用效益。</t>
  </si>
  <si>
    <t>保障正常工作运转</t>
  </si>
  <si>
    <t>正常工作运转</t>
  </si>
  <si>
    <t>反映正常工作运转情况。</t>
  </si>
  <si>
    <t>资金拨付及时率</t>
  </si>
  <si>
    <t>反映发放单位资金拨付情况。</t>
  </si>
  <si>
    <t>反映政策宣传效果情况。</t>
  </si>
  <si>
    <t>反映受益对象的满意程度。</t>
  </si>
  <si>
    <t>做好本部门人员、公用经费保障，按规定落实干部职工各项待遇，支持部门正常履职。</t>
  </si>
  <si>
    <t xml:space="preserve">反映部门（单位）婚姻登记人员数量
</t>
  </si>
  <si>
    <t>发放标准</t>
  </si>
  <si>
    <t>2800</t>
  </si>
  <si>
    <t>元/人</t>
  </si>
  <si>
    <t>反映婚姻登记人员工资标准</t>
  </si>
  <si>
    <t>部门运转</t>
  </si>
  <si>
    <t>正常运转</t>
  </si>
  <si>
    <t>反映部门（单位）运转情况</t>
  </si>
  <si>
    <t>单位工作人员满意度</t>
  </si>
  <si>
    <t>反映部门（单位）人员对工资福的满意度</t>
  </si>
  <si>
    <t>高龄津贴按照“低标准、广覆盖、保基本、多层次、可持续”的总体要求，为80周岁以上的老年人发放津贴，建立保障高龄老年人基本生活需求长效机制。2021年度按照80到89岁每人每月60元，90到99岁每人每月120元，100岁以上每人每月500元标准发放补贴。</t>
  </si>
  <si>
    <t>实施一卡通发放人数</t>
  </si>
  <si>
    <t>所有申请高龄津贴的户籍老年人</t>
  </si>
  <si>
    <t>反映实施一卡通发放人数</t>
  </si>
  <si>
    <t>高龄津贴补助对象覆盖率</t>
  </si>
  <si>
    <t>反映高龄津贴补助对象覆盖率</t>
  </si>
  <si>
    <t>津贴发放标准达标率</t>
  </si>
  <si>
    <t>反映津贴发放标准达标率</t>
  </si>
  <si>
    <t>津贴发放时间</t>
  </si>
  <si>
    <t>按月发放</t>
  </si>
  <si>
    <t>反映按月发放</t>
  </si>
  <si>
    <t>项目受益人数</t>
  </si>
  <si>
    <t>覆盖全部符合条件的户籍老年人</t>
  </si>
  <si>
    <t>反映项目受益人数</t>
  </si>
  <si>
    <t>津贴发放对象对政策的知晓度</t>
  </si>
  <si>
    <t>反映津贴发放对象对政策的知晓度</t>
  </si>
  <si>
    <t>高龄津贴受益对象满意度</t>
  </si>
  <si>
    <t>反映高龄津贴受益对象满意度</t>
  </si>
  <si>
    <t>养老服务高质量发展三年行动计划项</t>
  </si>
  <si>
    <t>养老服务项目建设</t>
  </si>
  <si>
    <t>1.00</t>
  </si>
  <si>
    <t>反映养老服务项目建设开展情况</t>
  </si>
  <si>
    <t>享受政策服务老年人数</t>
  </si>
  <si>
    <t>逐步增加</t>
  </si>
  <si>
    <t>反映老年人服务数量情况</t>
  </si>
  <si>
    <t>老年人生活质量水平</t>
  </si>
  <si>
    <t>有所提高</t>
  </si>
  <si>
    <t>反映服务对象的生活情况</t>
  </si>
  <si>
    <t>老年人生活幸福指数</t>
  </si>
  <si>
    <t>反映老年人幸福指数情况</t>
  </si>
  <si>
    <t>为做好婚姻登记档案管理工作，根据寻民政请〔2024〕3 号《关于帮助解决婚姻登记档案电子化相关经费的请示》政府办结件批示，从年初预算不可预见支出中安排15 万元作为婚姻登记档案电子化相关的费用，请严格资金管理，确保专款专用，确实提高财政资金使用效益。</t>
  </si>
  <si>
    <t xml:space="preserve">根据《云南省民政厅 财政厅人事厅关于印发对农村原大队一级部分离职半脱产干部实行定期生活补助的办法》（昆办法〔2000〕10号）《中共云南省委办公厅 云南省人民政府办公厅关于村干部生活补助或岗位补贴的实施办法》（云办法〔2000〕10号）《云南省民政厅 云南省财政厅关于适当提高农村原大队一级部分离职半脱产干部定期生活补助标准的通知》（云民基〔2008〕28号）等文件精神，给予符合补助条件的一级离职半脱产干部定期生活补助。      
</t>
  </si>
  <si>
    <t>发放人数</t>
  </si>
  <si>
    <t>553</t>
  </si>
  <si>
    <t xml:space="preserve">反映发放人员数量情况
</t>
  </si>
  <si>
    <t xml:space="preserve">反映16-20年省市县三级按相关要求比例分担补助标准
</t>
  </si>
  <si>
    <t xml:space="preserve">反映21-30年省市县三级按相关要求比例分担补助标准
</t>
  </si>
  <si>
    <t xml:space="preserve">反映31年以上省市县三级按相关要求比例分担补助标准
</t>
  </si>
  <si>
    <t>260</t>
  </si>
  <si>
    <t>放映发放人员金额（标准金额200元+任职年限X10元）最低任职年限为六年</t>
  </si>
  <si>
    <t>2025年</t>
  </si>
  <si>
    <t>反映2025年项目情况</t>
  </si>
  <si>
    <t>目标1：政府购买社会救助服务资金298万元。通过政府购买社会救助服务，鼓励社会力量承担相关工作，加强基层社会救助经办服务能力，做到事有人管、责有人负，求助有门、受理及时，困难群众对社会救助服务的满意度明显提升。
目标2：高龄津贴补助资金74万元。根据《云南省老年人权益保障条例》、《昆明市老年人权益保障条例》等文件要求，对我市户籍的80-89周岁每人每月不低于60元、90-99周岁每人每月不低于120元、100周岁以上每人每月不低于500元的标准发放高龄津贴，对符合条件的老年人做到不漏不重、及时达标发放津贴。
目标3：经济困难老年人服务补贴44.5万元。根据《中共中央办公厅 国务院办公厅印发关于推进基本养老服务体系建设意见的通知》等文件要求，对我市低保对象和分散供养的特困对象中年满80周岁及以上的老年人发放养老服务补助。按照月人均不低于50元的标准补助养老服务补贴，对符合条件的老年人及时达标发放养老服务补助。
目标4：养老服务机构运营补贴资金70万元。根据省政府10件惠民实事“惠老阳光工程”项目建设目标，对符合条件的养老服务机构发放运营补贴。
目标5：困难家庭居家适老化改造补助17.5万元。根据省政府10件惠民实事“惠老阳光工程”项目和市政府10件惠民实事建设目标，开展50户老年人家庭居家适老化改造。
目标6：根据《云南省养老服务机构运营资助资金管理办法（试行）》（云财规〔2019〕7号）《云南省基本养老服务体系建设补助资金管理办法的通知》（云财规〔2024〕1号）等文件要求，在满足当地机构运营资助的前提下仍有结余的可继续用于其他养老服务设施建设。按照公办城乡社区级养老服务中心新建项目3000元/㎡补助标准和老年幸福食堂3万-20万元一次建设补助标准要求，新建日间照料中心（居家养老服务中心）1个90万元，新建老年幸福食堂1个15万元。</t>
  </si>
  <si>
    <t>社会救助购买服务人数</t>
  </si>
  <si>
    <t>188</t>
  </si>
  <si>
    <t>反映社会救助购买服务人数</t>
  </si>
  <si>
    <t xml:space="preserve">老年家庭居家适老化改造完成户数	</t>
  </si>
  <si>
    <t xml:space="preserve">反映老年家庭居家适老化改造完成户数	</t>
  </si>
  <si>
    <t xml:space="preserve">经济困难老年人服务补贴发放人数	</t>
  </si>
  <si>
    <t>1153</t>
  </si>
  <si>
    <t>反映经济困难老年人服务补贴发放人数</t>
  </si>
  <si>
    <t xml:space="preserve">高龄津贴实施社会化发放人员	</t>
  </si>
  <si>
    <t>11973</t>
  </si>
  <si>
    <t xml:space="preserve">放映高龄津贴实施社会化发放人数	</t>
  </si>
  <si>
    <t xml:space="preserve">新建（改建）日间照料（居家养老服务）中心项目	</t>
  </si>
  <si>
    <t xml:space="preserve">放映新建（改建）日间照料（居家养老服务）中心项目建设情况	</t>
  </si>
  <si>
    <t>老年幸福食堂建设（改建）项目</t>
  </si>
  <si>
    <t>老年幸福食堂建设（改建）项目建设数</t>
  </si>
  <si>
    <t>高龄津贴发放及时性</t>
  </si>
  <si>
    <t xml:space="preserve">	及时（按月发放）</t>
  </si>
  <si>
    <t>放映高龄津贴发放及时性</t>
  </si>
  <si>
    <t>经济困难老年人服务补贴发放及时性</t>
  </si>
  <si>
    <t>反映经济困难老年人服务补贴发放及时性</t>
  </si>
  <si>
    <t xml:space="preserve">社会救助购买服务项目完成及时性	</t>
  </si>
  <si>
    <t xml:space="preserve">放映社会救助购买服务项目完成及时性	</t>
  </si>
  <si>
    <t>放映项目开工完成率</t>
  </si>
  <si>
    <t xml:space="preserve">社会救助购买服务对象政策知晓率	</t>
  </si>
  <si>
    <t>放映社会救助购买服务对象政策知晓情况</t>
  </si>
  <si>
    <t>高龄津贴发放对象政策知晓率</t>
  </si>
  <si>
    <t>放映高龄津贴发放对象政策知晓情况</t>
  </si>
  <si>
    <t>经济困难老年人服务补贴发放对象政策知晓率</t>
  </si>
  <si>
    <t>放映经济困难老年人服务补贴发放对象政策知晓情况</t>
  </si>
  <si>
    <t>反映养老服务基础设施情况</t>
  </si>
  <si>
    <t>服务对象满意度指标</t>
  </si>
  <si>
    <t xml:space="preserve">老年人满意度	</t>
  </si>
  <si>
    <t xml:space="preserve">反映老年人满意度	</t>
  </si>
  <si>
    <t xml:space="preserve">基层工作人员满意度	</t>
  </si>
  <si>
    <t>反映基层工作人员满意度</t>
  </si>
  <si>
    <t>受益老年人对养老服务设施服务满意度	≥85%</t>
  </si>
  <si>
    <t>反映受益老年人对养老服务设施服务满意度</t>
  </si>
  <si>
    <t>1.每年永乐艺术团抽教练到文管中心辅导培训，国标舞，排舞，花灯歌舞等项目合作。
2.曾代表昆明市林业局参加云南省两个项目柔力球、健身操，代表县上参加过省市很多比赛。
3.永乐艺术团参与组织昆明市旗袍走秀展演，到凤龙湾录制视频。
4.永乐艺术团已向云南省排舞、广场舞推广中心申请让 全国广场舞到寻甸凤龙湾比赛，省中心领导己审批同意，待报全 国中心批准。</t>
  </si>
  <si>
    <t>举办公益演出活动的场次</t>
  </si>
  <si>
    <t>场</t>
  </si>
  <si>
    <t>反映年度举办公益演出的场次情况</t>
  </si>
  <si>
    <t>创艺类演出节目占比</t>
  </si>
  <si>
    <t>创艺类演出节目占比=创艺类演出节目数量/节目总数量*100%</t>
  </si>
  <si>
    <t>及时率</t>
  </si>
  <si>
    <t>及时率=在规定时间内完成的公益演出场次/计划举办的公益演出的场次*100%</t>
  </si>
  <si>
    <t>观众人次</t>
  </si>
  <si>
    <t>4000</t>
  </si>
  <si>
    <t>人次</t>
  </si>
  <si>
    <t>反映观看节目的观众人次情况</t>
  </si>
  <si>
    <t>宣传报道次数</t>
  </si>
  <si>
    <t>举办的公益演出活动被媒体宣传报道的次数，反映其引领示范作用的体现情况。</t>
  </si>
  <si>
    <t>观众满意度</t>
  </si>
  <si>
    <t>反映观看节目的观众满意</t>
  </si>
  <si>
    <t>根据《云南省民政厅关于做好停征婚姻和收养登记费有关工作的通知》（云民办函〔2017〕4号）文件要求，从2017年4月1日起停征婚姻登记费，停征后证书由云南省民政厅统一招标印制，费用由同级财政预算予以保障。</t>
  </si>
  <si>
    <t>结婚、离婚数量</t>
  </si>
  <si>
    <t>10000</t>
  </si>
  <si>
    <t>反映服务对象人数</t>
  </si>
  <si>
    <t>服务工作人员</t>
  </si>
  <si>
    <t>反映工作人员情况</t>
  </si>
  <si>
    <t>人员工资</t>
  </si>
  <si>
    <t>反映工作人员工资标准</t>
  </si>
  <si>
    <t>受益群众得到实惠</t>
  </si>
  <si>
    <t>享受政策福利</t>
  </si>
  <si>
    <t>反应受益群众得到实惠</t>
  </si>
  <si>
    <t>到2025年，实现全县除允许土葬的少数民族外火化率达到100%，根据三年全县死亡人员情况，2025年预计死亡火化补助人数3611人，死亡人口火化率达100%。在确保火化率的同时，围绕实现殡葬改革3个百分之百（即火化区100%划定，火化率100%，进经营性公墓或者农村公益性公墓安葬100%）的目标。通过实施惠民殡葬政策，建立我县基本殡葬公共服务保障制度，由群众享受改革红利，消除群众“死不起人”的顾虑，体现国家优越性。</t>
  </si>
  <si>
    <t>本年度应火化人数</t>
  </si>
  <si>
    <t>35611</t>
  </si>
  <si>
    <t>反映本年度火化人数</t>
  </si>
  <si>
    <t>惠民殡葬覆盖率</t>
  </si>
  <si>
    <t>反映惠民殡葬覆盖率</t>
  </si>
  <si>
    <t>火化证及骨灰安放统一规范率</t>
  </si>
  <si>
    <t>反映火化证及骨灰安放统一规范率情况。
火化证及骨灰安放统一规范率=全县死亡人口数/火化证及骨灰安放统一规范人数*100%</t>
  </si>
  <si>
    <t>除允许土葬的少数民族外火化率</t>
  </si>
  <si>
    <t>反映除允许土葬的少数民族外火化的比例情况。
除允许土葬的少数民族外火化率=应火化人数/应火化未火化人数*100%</t>
  </si>
  <si>
    <t>殡葬改革宣传执法效果</t>
  </si>
  <si>
    <t>显著</t>
  </si>
  <si>
    <t>反映殡葬改革宣传执法效果情况。</t>
  </si>
  <si>
    <t>城镇低保和农村死亡人口火化补助金发放率</t>
  </si>
  <si>
    <t>反映城镇低保和农村死亡人口火化补助发放情况。
补助金发放率=城镇低保和农村死亡人口火化补助金发放/与实际发放金额*100%</t>
  </si>
  <si>
    <t>完成及时率</t>
  </si>
  <si>
    <t>反映城镇低保和农村死亡人口火化补助金发放时限情况。</t>
  </si>
  <si>
    <t>经济效益</t>
  </si>
  <si>
    <t>对殡葬行业经济的增长有一定的促进作用</t>
  </si>
  <si>
    <t>较明显</t>
  </si>
  <si>
    <t>反映城镇低保和农村死亡人口火化补助对殡葬行业经济的增长有一定的促进作用</t>
  </si>
  <si>
    <t>殡葬违规行为减少率</t>
  </si>
  <si>
    <t>反映殡葬行为总数与殡葬违规行为情况。
殡葬违规行为率=殡葬行为总数/殡葬违规行为*100%</t>
  </si>
  <si>
    <t>生态效益</t>
  </si>
  <si>
    <t>全县节地生态安葬率</t>
  </si>
  <si>
    <t>反映全县节地生态安葬率情况。节地生态安葬具/全年火化具×100%</t>
  </si>
  <si>
    <t>推进现代殡葬、绿色殡葬建设有一定的促进作用</t>
  </si>
  <si>
    <t>反映城镇低保和农村死亡人口火化补助对推进现代殡葬、绿色殡葬建设有一定的促进作</t>
  </si>
  <si>
    <t>节约土地，倡导文明、健康、进步的殡仪活动，实现人与自然和谐。</t>
  </si>
  <si>
    <t>可持续</t>
  </si>
  <si>
    <t>城镇低保和农村死亡人口火化补助对节约土地，倡导文明、健康、进步的殡仪活动，实现人与自然和谐</t>
  </si>
  <si>
    <t>上级部门满意度</t>
  </si>
  <si>
    <t>反映调查对象的满意程度。
上级部门满意度=调查满意/调查总份数比*100%</t>
  </si>
  <si>
    <t>殡葬家属满意度</t>
  </si>
  <si>
    <t>反映调查对象的满意程度。
殡葬家属满意度=调查满意/调查总份数比*100%</t>
  </si>
  <si>
    <t>人民群众满意度</t>
  </si>
  <si>
    <t>为进一步推进寻甸县社会工作发展，全面助力巩固拓展脱贫攻坚成果同乡村振兴有效衔接，在“薪火计划”社会工作人才培养项目的基础上，拟实施“天星计划”基层社工站暨社会组织领军人才孵化项目，推动寻甸县社会工作服务领域的拓展，充分发挥基层社工站和社会组织在创新社会治理、提供社会服务、公益慈善中的作用，巩固脱贫攻坚成效，推进乡村振兴。“天星计划”基层社工站暨社会组织领军人才孵化项目资金：基层社工站、社会组织人员培训（小计：70800元）；基层社工站示范点打造（小计：30000元）；关爱农村困难老人、留守老年人项目（小计：60000元）；关爱农村困境儿童、留守儿童项目（小计：70000元）；“天星”社区服务项目孵化（小计：50000元）。以上几项共计资金280800元（贰拾捌万零捌佰元整）。</t>
  </si>
  <si>
    <t>培训人数</t>
  </si>
  <si>
    <t>反映培训人数</t>
  </si>
  <si>
    <t>困境儿童、留守儿童人数</t>
  </si>
  <si>
    <t>反映困境儿童、留守儿童</t>
  </si>
  <si>
    <t>提升工作人员业务水平</t>
  </si>
  <si>
    <t>反映提升工作人员业务水平</t>
  </si>
  <si>
    <t xml:space="preserve">殡葬服务体系建设：一是对殡仪馆购置火化炉尾气处理设备进行补助，提高火化设备尾气处理达标率。二是补助6个新建和改造农村公益性公墓（骨灰堂），提高公益性安葬（放）设施乡镇覆盖率，满足群众安葬需求。三是实施特殊困难群体火化补助，实现惠民殡葬。
婚姻规范化试点：建设公园式婚姻登记点（颁证点）；开展婚姻家庭辅导；开展集体婚礼（颁证）。					
</t>
  </si>
  <si>
    <t>殡仪馆升级改造计划完成率</t>
  </si>
  <si>
    <t xml:space="preserve">"反映部门购置计划执行情况购置计划执行情况。
购置计划完成率=（实际购置交付装备数量/计划购置交付装备数量）*100%。"
</t>
  </si>
  <si>
    <t>创设公园式婚姻登记点（颁证点）点位数</t>
  </si>
  <si>
    <t>反映公园式婚姻登记点点位数</t>
  </si>
  <si>
    <t>殡仪馆升级改造验收通过率</t>
  </si>
  <si>
    <t xml:space="preserve">"反映殡仪馆升级改造的产品质量情况。
验收通过率=（通过验收的购置数量/购置总数量）*100%。"
</t>
  </si>
  <si>
    <t>殡仪馆升级改造部署及时率</t>
  </si>
  <si>
    <t xml:space="preserve">"反映新购设备按时部署情况。
设备部署及时率=（及时部署设备数量/新购设备总数）*100%。"
</t>
  </si>
  <si>
    <t>特殊困难群体火化补助人数</t>
  </si>
  <si>
    <t xml:space="preserve">反映火化对象的人数（人次）情况。
	</t>
  </si>
  <si>
    <t>婚姻登记当事人满意度</t>
  </si>
  <si>
    <t>按照标准对精简退职人员生活补助正常发放</t>
  </si>
  <si>
    <t>反映发放人数情况</t>
  </si>
  <si>
    <t>发放人员毕兰芳</t>
  </si>
  <si>
    <t>153</t>
  </si>
  <si>
    <t>放映人员发放标准</t>
  </si>
  <si>
    <t>发放人员李树荣</t>
  </si>
  <si>
    <t>158</t>
  </si>
  <si>
    <t>反映人员发放标准</t>
  </si>
  <si>
    <t>发放人员杨增兰</t>
  </si>
  <si>
    <t>发放人员文宗标</t>
  </si>
  <si>
    <t>174</t>
  </si>
  <si>
    <t>对服务对象人员的生活补助</t>
  </si>
  <si>
    <t>1.各级人民政府应对特困人员供养服务机构运转经费给予补贴，补贴标准为每集中供养1名特困人员每年补贴720元，扣除省级补助外，市，县（市）区按比例分级承担，具体为：东川区、禄劝县、寻甸县按市级承担80%，县（市）区承担20%。
2.特困人员供养服务机构服务人员原则上按照工作服务人员与特困供养人员数量1:10配备，其中，对于生活不能自理的失能、半失能特困人员分别按照1:3、1:6配备。各县（市）、区人民政府应当保障特困人员供养服务机构工作服务人员的薪酬待遇，并参加相应的社会保险。公建特困人员供养服务机构聘用的工作人员薪酬待遇标准，扣除单位代缴的社会保险金外，应按照不低于当地最低工资标准的150%给予保障，并实行年度动态调整，所需资金由同级财政承担；市级福利机构按原资金补助渠道执行。</t>
  </si>
  <si>
    <t>特困供养人数（人次）</t>
  </si>
  <si>
    <t>164</t>
  </si>
  <si>
    <t>反映应保尽保对象的人数（人次）情况。</t>
  </si>
  <si>
    <t>特困供养人员生活质量</t>
  </si>
  <si>
    <t>反映特困供养对象认定的准确情况。
特困供养对象认定准确率=抽检符合标准的救助对象数/抽检实际救助对象数*100%</t>
  </si>
  <si>
    <t>反映特困供养政策的宣传效果情况。
政策知晓率=调查中救助政策知晓人数/调查总人数*100%</t>
  </si>
  <si>
    <t>特困供养人员对象满意度</t>
  </si>
  <si>
    <t>反映获特困供养对象的满意程度。
特困供养对象满意度=调查中满意和较满意的获救助人员数/调查总人数*100%</t>
  </si>
  <si>
    <t>1.落实好购买服务加强基层社会救助经办服务能力工作，制定出台相应的工作制度措施，加强购买服务日常管理和年度绩效考评工作，促使购买服务人员重点是专职民政事务员认真履职，特别是在救助对象主动发现、救助对象精准认定、救助对象的动态管理、特困人员自理能力评估、以及社会救助政策法规宣传等方面发挥积极作用。
2.县民政局社会救助部门和乡镇（街道办事处）民政工作机构，在按规定足额配备在编工作人员后仍不能满足救助工作需要的，按政府采购相关规定，通过政府购买社会服务充实加强基层社会救助力量。</t>
  </si>
  <si>
    <t>困难群众救助入户调查次数</t>
  </si>
  <si>
    <t>180</t>
  </si>
  <si>
    <t>反映预算部门（单位）组织开展各类培训开设课程的数量。</t>
  </si>
  <si>
    <t>组织培训期数</t>
  </si>
  <si>
    <t>反映预算部门（单位）组织开展各类培训的期数。</t>
  </si>
  <si>
    <t>培训参加人次</t>
  </si>
  <si>
    <t>反映预算部门（单位）组织开展各类培训的人次。</t>
  </si>
  <si>
    <t>培训人员合格率</t>
  </si>
  <si>
    <t>反映预算部门（单位）组织开展各类培训的质量。
培训人员合格率=（合格的学员数量/培训总学员数量）*100%。</t>
  </si>
  <si>
    <t>社会救助合规率</t>
  </si>
  <si>
    <t>反映预算部门（单位）组织开展各类培训中参训人员的出勤情况。
培训出勤率=（实际出勤学员数量/参加培训学员数量）*100%。</t>
  </si>
  <si>
    <t>社会救助政策知晓率</t>
  </si>
  <si>
    <t>反映社会救助政策知晓率情况。</t>
  </si>
  <si>
    <t>参训人员及救助对象满意度</t>
  </si>
  <si>
    <t>反映参训人员对培训内容、讲师授课、课程设置和培训效果等的满意度。
参训人员满意度=（对培训整体满意的参训人数/参训总人数）*100%</t>
  </si>
  <si>
    <t>帮助解决遭遇突发事件导致儿童家庭困难和家庭监护不到位的困境儿童补助严格资金管理，确保专款专用，确实提高财政资金使用效益。</t>
  </si>
  <si>
    <t>救助对象人数（人次）</t>
  </si>
  <si>
    <t>人/人次</t>
  </si>
  <si>
    <t>反映应保尽保、应救尽救对象的人数（人次）情况。</t>
  </si>
  <si>
    <t>救助对象认定准确率</t>
  </si>
  <si>
    <t>反映救助对象认定的准确情况。
救助对象认定准确率=抽检符合标准的救助对象数/抽检实际救助对象数*100%</t>
  </si>
  <si>
    <t>救助资金社会化发放率</t>
  </si>
  <si>
    <t>反映救助资金社会化发放的比例情况。
救助资金社会化发放率=采用社会化发放的救助资金额/发放救助资金总额*100%</t>
  </si>
  <si>
    <t>救助发放及时率</t>
  </si>
  <si>
    <t>及时发放</t>
  </si>
  <si>
    <t>反映发放单位及时发放救助资金的情况。
救助发放及时率=时限内发放救助资金额/应发放救助资金额*100%</t>
  </si>
  <si>
    <t>反映救助政策的宣传效果情况。
政策知晓率=调查中救助政策知晓人数/调查总人数*100%</t>
  </si>
  <si>
    <t>反映救助促进受助对象生活状况的改善情况。</t>
  </si>
  <si>
    <t>救助对象满意度</t>
  </si>
  <si>
    <t>反映获救助对象的满意程度。
救助对象满意度=调查中满意和较满意的获救助人员数/调查总人数*100%</t>
  </si>
  <si>
    <t>坚持“党的领导、固本强基，以人为本、服务居民，改革创新、依法治理，城乡统筹、协调发展，因地制宜、突出特色”的原则，进一步完善城乡社区治理体制机制，打造共建共治共享的社会治理格局。到2020年，基本形成基层党组织领导、基层政府主导的多方参与、共同治理的城乡社区治理体系，城乡社区治理体制更加完善，城乡社区治理能力显著提升，城乡社区公共服务、公共管理、公共安全得到有效保障。再过5到10年，城乡社区治理体制更加成熟定型，城乡社区治理能力更为精准全面，促进自治、法治、德治有机融合，为夯实党的执政根基、巩固基层政权提供有力支撑，为推进治理体系和治理能力现代化奠定坚实基础。</t>
  </si>
  <si>
    <t>社会工作与社区治理业务（活动、培训）次数</t>
  </si>
  <si>
    <t>加强社区服务型党组织建设，抓实在职党员到社区报到等有效措施，着力提升服务能力和水平，更好地服务改革、服务发展、服务民生、服务群众、服务党员。要以提升组织力为重点，突出政治功能，把基层党组织建设成为宣传党的主张、贯彻党的决定、领导基层治理、团结动员群众、推动改革发展的坚强战斗堡垒。</t>
  </si>
  <si>
    <t>城乡社区治理体制</t>
  </si>
  <si>
    <t>逐步完善</t>
  </si>
  <si>
    <t>县（市、区）要建立街道办事处（乡镇政府）和基层群众性自治组织履职履约双向评价机制。各级政府要切实履行城乡社区治理主导职责，加强对城乡社区治理的政策支持、财力物力保障和能力建设指导。加强社区治理体系建设，推动社会治理重心向基层下移，发挥社会组织作用，实现政府治理和社会调节、居民自治良性互动。</t>
  </si>
  <si>
    <t>城乡社区公共服务、公共管理、公共安全</t>
  </si>
  <si>
    <t>得到有效保障</t>
  </si>
  <si>
    <t>加强基层群众性自治组织规范化建设，合理确定其管辖范围和规模。促进基层群众自治与网格化服务管理有效衔接。</t>
  </si>
  <si>
    <t>社会工作与社区治理时效</t>
  </si>
  <si>
    <t>1年</t>
  </si>
  <si>
    <t>"反映发放单位及时发放补助资金的情况。
资金发放及时率=时限内发放资金额/应发放资金额*100%"</t>
  </si>
  <si>
    <t>社会工作与社区治理效果</t>
  </si>
  <si>
    <t>"反映补助政策的宣传效果情况。
政策知晓率=调查中补助政策知晓人数/调查总人数*100%"</t>
  </si>
  <si>
    <t>群众对象满意度</t>
  </si>
  <si>
    <t>"1.落实好购买服务加强基层社会救助经办服务能力工作，制定出台相应的工作制度措施，加强购买服务日常管理和年度绩效考评工作，促使购买服务人员重点是专职民政事务员认真履职，特别是在救助对象主动发现、救助对象精准认定、救助对象的动态管理、特困人员自理能力评估、以及社会救助政策法规宣传等方面发挥积极作用。
2.县民政局社会救助部门和乡镇（街道办事处）民政工作机构，在按规定足额配备在编工作人员后仍不能满足救助工作需要的，按政府采购相关规定，通过政府购买社会服务充实加强基层社会救助力量。"</t>
  </si>
  <si>
    <t>低保、特困入户调查次数</t>
  </si>
  <si>
    <t>150</t>
  </si>
  <si>
    <t>"反映预算部门（单位）组织开展各类培训的质量。
培训人员合格率=（合格的学员数量/培训总学员数量）*100%。"</t>
  </si>
  <si>
    <t>98</t>
  </si>
  <si>
    <t>"反映预算部门（单位）组织开展各类培训中参训人员的出勤情况。
培训出勤率=（实际出勤学员数量/参加培训学员数量）*100%。"</t>
  </si>
  <si>
    <t>"反映参训人员对培训内容、讲师授课、课程设置和培训效果等的满意度。
参训人员满意度=（对培训整体满意的参训人数/参训总人数）*100%"</t>
  </si>
  <si>
    <t>为做好关爱儿童、服务儿童工作，促进社区儿童保护健全发展，满足儿童多元健康安全成长的发展需求，营造儿童参与社区治理发展的支持体系</t>
  </si>
  <si>
    <t>实施七彩童行项目</t>
  </si>
  <si>
    <t>在2个社工站实施</t>
  </si>
  <si>
    <t>反映七彩童行项目站点数量情况。</t>
  </si>
  <si>
    <t>反映七彩童行项目实行时间周期情况。</t>
  </si>
  <si>
    <t>辖区儿童</t>
  </si>
  <si>
    <t>反映项目服务人群情况。</t>
  </si>
  <si>
    <t>反映服务对象的满意程度。
象满意度=调查中满意和较满意的获救助人员数/调查总人数*100%</t>
  </si>
  <si>
    <t>1.开展经济困难失能老年人集中照护工作，合理确定服务保障标准，使 有意愿的经济困难失能老年人集中照护需求得到有效保障。
2.统筹考虑最低生活保障等行政性给付标准，合理确定保障标准。
3.规范实施基本养老服务政策，实现及时高效、保障到位。
4.引导地方提高经济困难失能老年人集中照护水平，探索构建可持续、 可推广的经济困难老年人基本养老服务模式和保障机制。</t>
  </si>
  <si>
    <t>补助标准实际到位率(即保障对象 在享受差额补助金后的各项生活  补贴和护理补贴之和与当地特困 人员集中供养补助标准之比)</t>
  </si>
  <si>
    <t>反映三级指标情况</t>
  </si>
  <si>
    <t>依据《老年人能力评估规范》国家标准，对申请享受救助待遇的救助对象开展综合能力评估的覆盖率</t>
  </si>
  <si>
    <t>符合条件且自愿申请入住的老年人当年纳入救助保障范围(含纳入轮候机制）</t>
  </si>
  <si>
    <t>应纳尽纳</t>
  </si>
  <si>
    <t>养老机构护理人员人数与入住的失能老年人人数的比例</t>
  </si>
  <si>
    <t>20</t>
  </si>
  <si>
    <t>补助资金按时发放率</t>
  </si>
  <si>
    <t>经济困难老年人基本养老服务救助政策在当地的知晓率</t>
  </si>
  <si>
    <t>补助对象对集中照护政策实施的满意度</t>
  </si>
  <si>
    <t>2023年经济困难老年人服务补助实施社会化发放人数</t>
  </si>
  <si>
    <t>反映经济困难老年人服务补助实施社会化发放人数</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</si>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</sst>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auto="1"/>
      </top>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4" applyNumberFormat="0" applyFill="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2" fillId="0" borderId="0" applyNumberFormat="0" applyFill="0" applyBorder="0" applyAlignment="0" applyProtection="0">
      <alignment vertical="center"/>
    </xf>
    <xf numFmtId="0" fontId="23" fillId="4" borderId="26" applyNumberFormat="0" applyAlignment="0" applyProtection="0">
      <alignment vertical="center"/>
    </xf>
    <xf numFmtId="0" fontId="24" fillId="5" borderId="27" applyNumberFormat="0" applyAlignment="0" applyProtection="0">
      <alignment vertical="center"/>
    </xf>
    <xf numFmtId="0" fontId="25" fillId="5" borderId="26" applyNumberFormat="0" applyAlignment="0" applyProtection="0">
      <alignment vertical="center"/>
    </xf>
    <xf numFmtId="0" fontId="26" fillId="6" borderId="28" applyNumberFormat="0" applyAlignment="0" applyProtection="0">
      <alignment vertical="center"/>
    </xf>
    <xf numFmtId="0" fontId="27" fillId="0" borderId="29" applyNumberFormat="0" applyFill="0" applyAlignment="0" applyProtection="0">
      <alignment vertical="center"/>
    </xf>
    <xf numFmtId="0" fontId="28" fillId="0" borderId="3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3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4"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5"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2" fillId="0" borderId="6" xfId="0" applyFont="1" applyBorder="1" applyAlignment="1">
      <alignment horizontal="left" vertical="center" wrapText="1"/>
    </xf>
    <xf numFmtId="0" fontId="2" fillId="0" borderId="17" xfId="0" applyFont="1" applyBorder="1" applyAlignment="1" applyProtection="1">
      <alignment horizontal="left" vertical="center"/>
      <protection locked="0"/>
    </xf>
    <xf numFmtId="0" fontId="2" fillId="0" borderId="17" xfId="0" applyFont="1" applyBorder="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2" fillId="2" borderId="17"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7" xfId="0" applyNumberFormat="1" applyFont="1" applyBorder="1" applyAlignment="1">
      <alignment horizontal="right" vertical="center"/>
    </xf>
    <xf numFmtId="0" fontId="2" fillId="2" borderId="17"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ill="1" applyBorder="1" applyAlignment="1"/>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right" vertical="center"/>
      <protection locked="0"/>
    </xf>
    <xf numFmtId="0" fontId="1" fillId="0" borderId="0" xfId="0" applyFont="1" applyBorder="1" applyAlignment="1">
      <alignment vertical="top"/>
    </xf>
    <xf numFmtId="0" fontId="1"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9" xfId="0" applyFont="1" applyFill="1" applyBorder="1" applyAlignment="1">
      <alignment horizontal="left" vertical="center"/>
    </xf>
    <xf numFmtId="0" fontId="1" fillId="0" borderId="10" xfId="0" applyFont="1" applyBorder="1" applyAlignment="1" applyProtection="1">
      <alignment horizontal="center" vertical="center" wrapText="1"/>
      <protection locked="0"/>
    </xf>
    <xf numFmtId="0" fontId="2" fillId="0" borderId="10" xfId="0" applyFont="1" applyBorder="1" applyAlignment="1">
      <alignment horizontal="left" vertical="center"/>
    </xf>
    <xf numFmtId="0" fontId="2" fillId="2" borderId="11" xfId="0" applyFont="1" applyFill="1" applyBorder="1" applyAlignment="1">
      <alignment horizontal="left" vertical="center"/>
    </xf>
    <xf numFmtId="0" fontId="1" fillId="0" borderId="12" xfId="0" applyFont="1" applyBorder="1" applyAlignment="1" applyProtection="1">
      <alignment horizontal="center" vertical="center" wrapText="1"/>
      <protection locked="0"/>
    </xf>
    <xf numFmtId="0" fontId="2" fillId="0" borderId="12" xfId="0" applyFont="1" applyBorder="1" applyAlignment="1">
      <alignment horizontal="left" vertical="center"/>
    </xf>
    <xf numFmtId="0" fontId="2" fillId="2" borderId="13" xfId="0" applyFont="1" applyFill="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pplyProtection="1">
      <alignment horizontal="center" vertical="center" wrapText="1"/>
      <protection locked="0"/>
    </xf>
    <xf numFmtId="0" fontId="4" fillId="0" borderId="17"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 fillId="2" borderId="11" xfId="0" applyFont="1" applyFill="1" applyBorder="1" applyAlignment="1">
      <alignment horizontal="left" vertical="center"/>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2" fillId="2" borderId="17"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3" sqref="B13"/>
    </sheetView>
  </sheetViews>
  <sheetFormatPr defaultColWidth="8.575" defaultRowHeight="12.75" customHeight="1" outlineLevelCol="3"/>
  <cols>
    <col min="1" max="4" width="41" customWidth="1"/>
  </cols>
  <sheetData>
    <row r="1" customHeight="1" spans="1:4">
      <c r="A1" s="1"/>
      <c r="B1" s="1"/>
      <c r="C1" s="1"/>
      <c r="D1" s="1"/>
    </row>
    <row r="2" ht="15" customHeight="1" spans="1:4">
      <c r="A2" s="51"/>
      <c r="B2" s="51"/>
      <c r="C2" s="51"/>
      <c r="D2" s="69" t="s">
        <v>0</v>
      </c>
    </row>
    <row r="3" ht="41.25" customHeight="1" spans="1:1">
      <c r="A3" s="46" t="str">
        <f>"2025"&amp;"年部门财务收支预算总表"</f>
        <v>2025年部门财务收支预算总表</v>
      </c>
    </row>
    <row r="4" ht="17.25" customHeight="1" spans="1:4">
      <c r="A4" s="49" t="str">
        <f>"单位名称："&amp;""</f>
        <v>单位名称：</v>
      </c>
      <c r="B4" s="197"/>
      <c r="D4" s="168" t="s">
        <v>1</v>
      </c>
    </row>
    <row r="5" ht="23.25" customHeight="1" spans="1:4">
      <c r="A5" s="198" t="s">
        <v>2</v>
      </c>
      <c r="B5" s="199"/>
      <c r="C5" s="198" t="s">
        <v>3</v>
      </c>
      <c r="D5" s="199"/>
    </row>
    <row r="6" ht="24" customHeight="1" spans="1:4">
      <c r="A6" s="198" t="s">
        <v>4</v>
      </c>
      <c r="B6" s="198" t="s">
        <v>5</v>
      </c>
      <c r="C6" s="198" t="s">
        <v>6</v>
      </c>
      <c r="D6" s="198" t="s">
        <v>5</v>
      </c>
    </row>
    <row r="7" ht="17.25" customHeight="1" spans="1:4">
      <c r="A7" s="200" t="s">
        <v>7</v>
      </c>
      <c r="B7" s="85">
        <v>40757308.91</v>
      </c>
      <c r="C7" s="200" t="s">
        <v>8</v>
      </c>
      <c r="D7" s="85">
        <v>91195</v>
      </c>
    </row>
    <row r="8" ht="17.25" customHeight="1" spans="1:4">
      <c r="A8" s="200" t="s">
        <v>9</v>
      </c>
      <c r="B8" s="85">
        <v>1393694.41</v>
      </c>
      <c r="C8" s="200" t="s">
        <v>10</v>
      </c>
      <c r="D8" s="85"/>
    </row>
    <row r="9" ht="17.25" customHeight="1" spans="1:4">
      <c r="A9" s="200" t="s">
        <v>11</v>
      </c>
      <c r="B9" s="85"/>
      <c r="C9" s="232" t="s">
        <v>12</v>
      </c>
      <c r="D9" s="85"/>
    </row>
    <row r="10" ht="17.25" customHeight="1" spans="1:4">
      <c r="A10" s="200" t="s">
        <v>13</v>
      </c>
      <c r="B10" s="85"/>
      <c r="C10" s="232" t="s">
        <v>14</v>
      </c>
      <c r="D10" s="85"/>
    </row>
    <row r="11" ht="17.25" customHeight="1" spans="1:4">
      <c r="A11" s="200" t="s">
        <v>15</v>
      </c>
      <c r="B11" s="85"/>
      <c r="C11" s="232" t="s">
        <v>16</v>
      </c>
      <c r="D11" s="85"/>
    </row>
    <row r="12" ht="17.25" customHeight="1" spans="1:4">
      <c r="A12" s="200" t="s">
        <v>17</v>
      </c>
      <c r="B12" s="85"/>
      <c r="C12" s="232" t="s">
        <v>18</v>
      </c>
      <c r="D12" s="85"/>
    </row>
    <row r="13" ht="17.25" customHeight="1" spans="1:4">
      <c r="A13" s="200" t="s">
        <v>19</v>
      </c>
      <c r="B13" s="85"/>
      <c r="C13" s="37" t="s">
        <v>20</v>
      </c>
      <c r="D13" s="85"/>
    </row>
    <row r="14" ht="17.25" customHeight="1" spans="1:4">
      <c r="A14" s="200" t="s">
        <v>21</v>
      </c>
      <c r="B14" s="85"/>
      <c r="C14" s="37" t="s">
        <v>22</v>
      </c>
      <c r="D14" s="85">
        <v>39535923.79</v>
      </c>
    </row>
    <row r="15" ht="17.25" customHeight="1" spans="1:4">
      <c r="A15" s="200" t="s">
        <v>23</v>
      </c>
      <c r="B15" s="85"/>
      <c r="C15" s="37" t="s">
        <v>24</v>
      </c>
      <c r="D15" s="85">
        <v>649438.2</v>
      </c>
    </row>
    <row r="16" ht="17.25" customHeight="1" spans="1:4">
      <c r="A16" s="200" t="s">
        <v>25</v>
      </c>
      <c r="B16" s="85"/>
      <c r="C16" s="37" t="s">
        <v>26</v>
      </c>
      <c r="D16" s="85"/>
    </row>
    <row r="17" ht="17.25" customHeight="1" spans="1:4">
      <c r="A17" s="173"/>
      <c r="B17" s="85"/>
      <c r="C17" s="37" t="s">
        <v>27</v>
      </c>
      <c r="D17" s="85"/>
    </row>
    <row r="18" ht="17.25" customHeight="1" spans="1:4">
      <c r="A18" s="201"/>
      <c r="B18" s="85"/>
      <c r="C18" s="37" t="s">
        <v>28</v>
      </c>
      <c r="D18" s="85"/>
    </row>
    <row r="19" ht="17.25" customHeight="1" spans="1:4">
      <c r="A19" s="201"/>
      <c r="B19" s="85"/>
      <c r="C19" s="37" t="s">
        <v>29</v>
      </c>
      <c r="D19" s="85"/>
    </row>
    <row r="20" ht="17.25" customHeight="1" spans="1:4">
      <c r="A20" s="201"/>
      <c r="B20" s="85"/>
      <c r="C20" s="37" t="s">
        <v>30</v>
      </c>
      <c r="D20" s="85"/>
    </row>
    <row r="21" ht="17.25" customHeight="1" spans="1:4">
      <c r="A21" s="201"/>
      <c r="B21" s="85"/>
      <c r="C21" s="37" t="s">
        <v>31</v>
      </c>
      <c r="D21" s="85"/>
    </row>
    <row r="22" ht="17.25" customHeight="1" spans="1:4">
      <c r="A22" s="201"/>
      <c r="B22" s="85"/>
      <c r="C22" s="37" t="s">
        <v>32</v>
      </c>
      <c r="D22" s="85"/>
    </row>
    <row r="23" ht="17.25" customHeight="1" spans="1:4">
      <c r="A23" s="201"/>
      <c r="B23" s="85"/>
      <c r="C23" s="37" t="s">
        <v>33</v>
      </c>
      <c r="D23" s="85"/>
    </row>
    <row r="24" ht="17.25" customHeight="1" spans="1:4">
      <c r="A24" s="201"/>
      <c r="B24" s="85"/>
      <c r="C24" s="37" t="s">
        <v>34</v>
      </c>
      <c r="D24" s="85"/>
    </row>
    <row r="25" ht="17.25" customHeight="1" spans="1:4">
      <c r="A25" s="201"/>
      <c r="B25" s="85"/>
      <c r="C25" s="37" t="s">
        <v>35</v>
      </c>
      <c r="D25" s="85">
        <v>480751.92</v>
      </c>
    </row>
    <row r="26" ht="17.25" customHeight="1" spans="1:4">
      <c r="A26" s="201"/>
      <c r="B26" s="85"/>
      <c r="C26" s="37" t="s">
        <v>36</v>
      </c>
      <c r="D26" s="85"/>
    </row>
    <row r="27" ht="17.25" customHeight="1" spans="1:4">
      <c r="A27" s="201"/>
      <c r="B27" s="85"/>
      <c r="C27" s="173" t="s">
        <v>37</v>
      </c>
      <c r="D27" s="85"/>
    </row>
    <row r="28" ht="17.25" customHeight="1" spans="1:4">
      <c r="A28" s="201"/>
      <c r="B28" s="85"/>
      <c r="C28" s="37" t="s">
        <v>38</v>
      </c>
      <c r="D28" s="85"/>
    </row>
    <row r="29" ht="16.5" customHeight="1" spans="1:4">
      <c r="A29" s="201"/>
      <c r="B29" s="85"/>
      <c r="C29" s="37" t="s">
        <v>39</v>
      </c>
      <c r="D29" s="85"/>
    </row>
    <row r="30" ht="16.5" customHeight="1" spans="1:4">
      <c r="A30" s="201"/>
      <c r="B30" s="85"/>
      <c r="C30" s="173" t="s">
        <v>40</v>
      </c>
      <c r="D30" s="85">
        <v>1393694.41</v>
      </c>
    </row>
    <row r="31" ht="17.25" customHeight="1" spans="1:4">
      <c r="A31" s="201"/>
      <c r="B31" s="85"/>
      <c r="C31" s="173" t="s">
        <v>41</v>
      </c>
      <c r="D31" s="85"/>
    </row>
    <row r="32" ht="17.25" customHeight="1" spans="1:4">
      <c r="A32" s="201"/>
      <c r="B32" s="85"/>
      <c r="C32" s="37" t="s">
        <v>42</v>
      </c>
      <c r="D32" s="85"/>
    </row>
    <row r="33" ht="16.5" customHeight="1" spans="1:4">
      <c r="A33" s="201" t="s">
        <v>43</v>
      </c>
      <c r="B33" s="85">
        <v>42151003.32</v>
      </c>
      <c r="C33" s="201" t="s">
        <v>44</v>
      </c>
      <c r="D33" s="85">
        <v>42151003.32</v>
      </c>
    </row>
    <row r="34" ht="16.5" customHeight="1" spans="1:4">
      <c r="A34" s="173" t="s">
        <v>45</v>
      </c>
      <c r="B34" s="85"/>
      <c r="C34" s="173" t="s">
        <v>46</v>
      </c>
      <c r="D34" s="85"/>
    </row>
    <row r="35" ht="16.5" customHeight="1" spans="1:4">
      <c r="A35" s="37" t="s">
        <v>47</v>
      </c>
      <c r="B35" s="85"/>
      <c r="C35" s="37" t="s">
        <v>47</v>
      </c>
      <c r="D35" s="85"/>
    </row>
    <row r="36" ht="16.5" customHeight="1" spans="1:4">
      <c r="A36" s="37" t="s">
        <v>48</v>
      </c>
      <c r="B36" s="85"/>
      <c r="C36" s="37" t="s">
        <v>49</v>
      </c>
      <c r="D36" s="85"/>
    </row>
    <row r="37" ht="16.5" customHeight="1" spans="1:4">
      <c r="A37" s="202" t="s">
        <v>50</v>
      </c>
      <c r="B37" s="85">
        <v>42151003.32</v>
      </c>
      <c r="C37" s="202" t="s">
        <v>51</v>
      </c>
      <c r="D37" s="85">
        <v>42151003.32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C1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4">
        <v>1</v>
      </c>
      <c r="B2" s="125">
        <v>0</v>
      </c>
      <c r="C2" s="124">
        <v>1</v>
      </c>
      <c r="D2" s="126"/>
      <c r="E2" s="126"/>
      <c r="F2" s="123" t="s">
        <v>892</v>
      </c>
    </row>
    <row r="3" ht="42" customHeight="1" spans="1:6">
      <c r="A3" s="127" t="str">
        <f>"2025"&amp;"年部门政府性基金预算支出预算表"</f>
        <v>2025年部门政府性基金预算支出预算表</v>
      </c>
      <c r="B3" s="127" t="s">
        <v>893</v>
      </c>
      <c r="C3" s="128"/>
      <c r="D3" s="129"/>
      <c r="E3" s="129"/>
      <c r="F3" s="129"/>
    </row>
    <row r="4" ht="13.5" customHeight="1" spans="1:6">
      <c r="A4" s="5" t="str">
        <f>"单位名称："&amp;""</f>
        <v>单位名称：</v>
      </c>
      <c r="B4" s="5" t="s">
        <v>894</v>
      </c>
      <c r="C4" s="124"/>
      <c r="D4" s="126"/>
      <c r="E4" s="126"/>
      <c r="F4" s="123" t="s">
        <v>1</v>
      </c>
    </row>
    <row r="5" ht="19.5" customHeight="1" spans="1:6">
      <c r="A5" s="130" t="s">
        <v>231</v>
      </c>
      <c r="B5" s="131" t="s">
        <v>71</v>
      </c>
      <c r="C5" s="130" t="s">
        <v>72</v>
      </c>
      <c r="D5" s="11" t="s">
        <v>895</v>
      </c>
      <c r="E5" s="12"/>
      <c r="F5" s="13"/>
    </row>
    <row r="6" ht="18.75" customHeight="1" spans="1:6">
      <c r="A6" s="132"/>
      <c r="B6" s="133"/>
      <c r="C6" s="132"/>
      <c r="D6" s="16" t="s">
        <v>55</v>
      </c>
      <c r="E6" s="11" t="s">
        <v>74</v>
      </c>
      <c r="F6" s="16" t="s">
        <v>75</v>
      </c>
    </row>
    <row r="7" ht="18.75" customHeight="1" spans="1:6">
      <c r="A7" s="73">
        <v>1</v>
      </c>
      <c r="B7" s="134" t="s">
        <v>82</v>
      </c>
      <c r="C7" s="73">
        <v>3</v>
      </c>
      <c r="D7" s="135">
        <v>4</v>
      </c>
      <c r="E7" s="135">
        <v>5</v>
      </c>
      <c r="F7" s="135">
        <v>6</v>
      </c>
    </row>
    <row r="8" ht="21" customHeight="1" spans="1:6">
      <c r="A8" s="21" t="s">
        <v>69</v>
      </c>
      <c r="B8" s="21"/>
      <c r="C8" s="21"/>
      <c r="D8" s="85">
        <v>1393694.41</v>
      </c>
      <c r="E8" s="85"/>
      <c r="F8" s="85">
        <v>1393694.41</v>
      </c>
    </row>
    <row r="9" ht="21" customHeight="1" spans="1:6">
      <c r="A9" s="21" t="s">
        <v>69</v>
      </c>
      <c r="B9" s="21" t="s">
        <v>174</v>
      </c>
      <c r="C9" s="21" t="s">
        <v>80</v>
      </c>
      <c r="D9" s="85">
        <v>1393694.41</v>
      </c>
      <c r="E9" s="85"/>
      <c r="F9" s="85">
        <v>1393694.41</v>
      </c>
    </row>
    <row r="10" ht="21" customHeight="1" spans="1:6">
      <c r="A10" s="21" t="s">
        <v>69</v>
      </c>
      <c r="B10" s="21" t="s">
        <v>175</v>
      </c>
      <c r="C10" s="21" t="s">
        <v>176</v>
      </c>
      <c r="D10" s="85">
        <v>1393694.41</v>
      </c>
      <c r="E10" s="85"/>
      <c r="F10" s="85">
        <v>1393694.41</v>
      </c>
    </row>
    <row r="11" ht="21" customHeight="1" spans="1:6">
      <c r="A11" s="21" t="s">
        <v>69</v>
      </c>
      <c r="B11" s="21" t="s">
        <v>177</v>
      </c>
      <c r="C11" s="21" t="s">
        <v>178</v>
      </c>
      <c r="D11" s="85">
        <v>1393694.41</v>
      </c>
      <c r="E11" s="85"/>
      <c r="F11" s="85">
        <v>1393694.41</v>
      </c>
    </row>
    <row r="12" ht="18.75" customHeight="1" spans="1:6">
      <c r="A12" s="136" t="s">
        <v>221</v>
      </c>
      <c r="B12" s="136"/>
      <c r="C12" s="137"/>
      <c r="D12" s="85">
        <v>1393694.41</v>
      </c>
      <c r="E12" s="85"/>
      <c r="F12" s="85">
        <v>1393694.41</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3" sqref="A3:S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9"/>
      <c r="C2" s="89"/>
      <c r="R2" s="3"/>
      <c r="S2" s="3" t="s">
        <v>896</v>
      </c>
    </row>
    <row r="3" ht="41.25" customHeight="1" spans="1:19">
      <c r="A3" s="78" t="str">
        <f>"2025"&amp;"年部门政府采购预算表"</f>
        <v>2025年部门政府采购预算表</v>
      </c>
      <c r="B3" s="71"/>
      <c r="C3" s="71"/>
      <c r="D3" s="4"/>
      <c r="E3" s="4"/>
      <c r="F3" s="4"/>
      <c r="G3" s="4"/>
      <c r="H3" s="4"/>
      <c r="I3" s="4"/>
      <c r="J3" s="4"/>
      <c r="K3" s="4"/>
      <c r="L3" s="4"/>
      <c r="M3" s="71"/>
      <c r="N3" s="4"/>
      <c r="O3" s="4"/>
      <c r="P3" s="71"/>
      <c r="Q3" s="4"/>
      <c r="R3" s="71"/>
      <c r="S3" s="71"/>
    </row>
    <row r="4" ht="18.75" customHeight="1" spans="1:19">
      <c r="A4" s="116" t="str">
        <f>"单位名称："&amp;""</f>
        <v>单位名称：</v>
      </c>
      <c r="B4" s="91"/>
      <c r="C4" s="91"/>
      <c r="D4" s="7"/>
      <c r="E4" s="7"/>
      <c r="F4" s="7"/>
      <c r="G4" s="7"/>
      <c r="H4" s="7"/>
      <c r="I4" s="7"/>
      <c r="J4" s="7"/>
      <c r="K4" s="7"/>
      <c r="L4" s="7"/>
      <c r="R4" s="8"/>
      <c r="S4" s="123" t="s">
        <v>1</v>
      </c>
    </row>
    <row r="5" ht="15.75" customHeight="1" spans="1:19">
      <c r="A5" s="10" t="s">
        <v>230</v>
      </c>
      <c r="B5" s="92" t="s">
        <v>231</v>
      </c>
      <c r="C5" s="92" t="s">
        <v>897</v>
      </c>
      <c r="D5" s="93" t="s">
        <v>898</v>
      </c>
      <c r="E5" s="93" t="s">
        <v>899</v>
      </c>
      <c r="F5" s="93" t="s">
        <v>900</v>
      </c>
      <c r="G5" s="93" t="s">
        <v>901</v>
      </c>
      <c r="H5" s="93" t="s">
        <v>902</v>
      </c>
      <c r="I5" s="106" t="s">
        <v>238</v>
      </c>
      <c r="J5" s="106"/>
      <c r="K5" s="106"/>
      <c r="L5" s="106"/>
      <c r="M5" s="107"/>
      <c r="N5" s="106"/>
      <c r="O5" s="106"/>
      <c r="P5" s="86"/>
      <c r="Q5" s="106"/>
      <c r="R5" s="107"/>
      <c r="S5" s="87"/>
    </row>
    <row r="6" ht="17.25" customHeight="1" spans="1:19">
      <c r="A6" s="15"/>
      <c r="B6" s="94"/>
      <c r="C6" s="94"/>
      <c r="D6" s="95"/>
      <c r="E6" s="95"/>
      <c r="F6" s="95"/>
      <c r="G6" s="95"/>
      <c r="H6" s="95"/>
      <c r="I6" s="95" t="s">
        <v>55</v>
      </c>
      <c r="J6" s="95" t="s">
        <v>58</v>
      </c>
      <c r="K6" s="95" t="s">
        <v>903</v>
      </c>
      <c r="L6" s="95" t="s">
        <v>904</v>
      </c>
      <c r="M6" s="108" t="s">
        <v>905</v>
      </c>
      <c r="N6" s="109" t="s">
        <v>906</v>
      </c>
      <c r="O6" s="109"/>
      <c r="P6" s="114"/>
      <c r="Q6" s="109"/>
      <c r="R6" s="115"/>
      <c r="S6" s="96"/>
    </row>
    <row r="7" ht="54" customHeight="1" spans="1:19">
      <c r="A7" s="18"/>
      <c r="B7" s="96"/>
      <c r="C7" s="96"/>
      <c r="D7" s="97"/>
      <c r="E7" s="97"/>
      <c r="F7" s="97"/>
      <c r="G7" s="97"/>
      <c r="H7" s="97"/>
      <c r="I7" s="97"/>
      <c r="J7" s="97" t="s">
        <v>57</v>
      </c>
      <c r="K7" s="97"/>
      <c r="L7" s="97"/>
      <c r="M7" s="110"/>
      <c r="N7" s="97" t="s">
        <v>57</v>
      </c>
      <c r="O7" s="97" t="s">
        <v>64</v>
      </c>
      <c r="P7" s="96" t="s">
        <v>65</v>
      </c>
      <c r="Q7" s="97" t="s">
        <v>66</v>
      </c>
      <c r="R7" s="110" t="s">
        <v>67</v>
      </c>
      <c r="S7" s="96" t="s">
        <v>68</v>
      </c>
    </row>
    <row r="8" ht="18" customHeight="1" spans="1:19">
      <c r="A8" s="117">
        <v>1</v>
      </c>
      <c r="B8" s="117" t="s">
        <v>82</v>
      </c>
      <c r="C8" s="118">
        <v>3</v>
      </c>
      <c r="D8" s="118">
        <v>4</v>
      </c>
      <c r="E8" s="117">
        <v>5</v>
      </c>
      <c r="F8" s="117">
        <v>6</v>
      </c>
      <c r="G8" s="117">
        <v>7</v>
      </c>
      <c r="H8" s="117">
        <v>8</v>
      </c>
      <c r="I8" s="117">
        <v>9</v>
      </c>
      <c r="J8" s="117">
        <v>10</v>
      </c>
      <c r="K8" s="117">
        <v>11</v>
      </c>
      <c r="L8" s="117">
        <v>12</v>
      </c>
      <c r="M8" s="117">
        <v>13</v>
      </c>
      <c r="N8" s="117">
        <v>14</v>
      </c>
      <c r="O8" s="117">
        <v>15</v>
      </c>
      <c r="P8" s="117">
        <v>16</v>
      </c>
      <c r="Q8" s="117">
        <v>17</v>
      </c>
      <c r="R8" s="117">
        <v>18</v>
      </c>
      <c r="S8" s="117">
        <v>19</v>
      </c>
    </row>
    <row r="9" ht="21" customHeight="1" spans="1:19">
      <c r="A9" s="98"/>
      <c r="B9" s="99"/>
      <c r="C9" s="99"/>
      <c r="D9" s="100"/>
      <c r="E9" s="100"/>
      <c r="F9" s="100"/>
      <c r="G9" s="119"/>
      <c r="H9" s="85"/>
      <c r="I9" s="85"/>
      <c r="J9" s="85"/>
      <c r="K9" s="85"/>
      <c r="L9" s="85"/>
      <c r="M9" s="85"/>
      <c r="N9" s="85"/>
      <c r="O9" s="85"/>
      <c r="P9" s="85"/>
      <c r="Q9" s="85"/>
      <c r="R9" s="85"/>
      <c r="S9" s="85"/>
    </row>
    <row r="10" ht="21" customHeight="1" spans="1:19">
      <c r="A10" s="101" t="s">
        <v>221</v>
      </c>
      <c r="B10" s="102"/>
      <c r="C10" s="102"/>
      <c r="D10" s="103"/>
      <c r="E10" s="103"/>
      <c r="F10" s="103"/>
      <c r="G10" s="120"/>
      <c r="H10" s="85"/>
      <c r="I10" s="85"/>
      <c r="J10" s="85"/>
      <c r="K10" s="85"/>
      <c r="L10" s="85"/>
      <c r="M10" s="85"/>
      <c r="N10" s="85"/>
      <c r="O10" s="85"/>
      <c r="P10" s="85"/>
      <c r="Q10" s="85"/>
      <c r="R10" s="85"/>
      <c r="S10" s="85"/>
    </row>
    <row r="11" ht="21" customHeight="1" spans="1:19">
      <c r="A11" s="116" t="s">
        <v>907</v>
      </c>
      <c r="B11" s="5"/>
      <c r="C11" s="5"/>
      <c r="D11" s="116"/>
      <c r="E11" s="116"/>
      <c r="F11" s="116"/>
      <c r="G11" s="121"/>
      <c r="H11" s="122"/>
      <c r="I11" s="122"/>
      <c r="J11" s="122"/>
      <c r="K11" s="122"/>
      <c r="L11" s="122"/>
      <c r="M11" s="122"/>
      <c r="N11" s="122"/>
      <c r="O11" s="122"/>
      <c r="P11" s="122"/>
      <c r="Q11" s="122"/>
      <c r="R11" s="122"/>
      <c r="S11" s="122"/>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E1" workbookViewId="0">
      <pane ySplit="1" topLeftCell="A2" activePane="bottomLeft" state="frozen"/>
      <selection/>
      <selection pane="bottomLeft" activeCell="A3" sqref="A3:T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9"/>
      <c r="C2" s="89"/>
      <c r="D2" s="89"/>
      <c r="E2" s="89"/>
      <c r="F2" s="89"/>
      <c r="G2" s="89"/>
      <c r="H2" s="82"/>
      <c r="I2" s="82"/>
      <c r="J2" s="82"/>
      <c r="K2" s="82"/>
      <c r="L2" s="82"/>
      <c r="M2" s="82"/>
      <c r="N2" s="104"/>
      <c r="O2" s="82"/>
      <c r="P2" s="82"/>
      <c r="Q2" s="89"/>
      <c r="R2" s="82"/>
      <c r="S2" s="112"/>
      <c r="T2" s="112" t="s">
        <v>908</v>
      </c>
    </row>
    <row r="3" ht="41.25" customHeight="1" spans="1:20">
      <c r="A3" s="78" t="str">
        <f>"2025"&amp;"年部门政府购买服务预算表"</f>
        <v>2025年部门政府购买服务预算表</v>
      </c>
      <c r="B3" s="71"/>
      <c r="C3" s="71"/>
      <c r="D3" s="71"/>
      <c r="E3" s="71"/>
      <c r="F3" s="71"/>
      <c r="G3" s="71"/>
      <c r="H3" s="90"/>
      <c r="I3" s="90"/>
      <c r="J3" s="90"/>
      <c r="K3" s="90"/>
      <c r="L3" s="90"/>
      <c r="M3" s="90"/>
      <c r="N3" s="105"/>
      <c r="O3" s="90"/>
      <c r="P3" s="90"/>
      <c r="Q3" s="71"/>
      <c r="R3" s="90"/>
      <c r="S3" s="105"/>
      <c r="T3" s="71"/>
    </row>
    <row r="4" ht="22.5" customHeight="1" spans="1:20">
      <c r="A4" s="79" t="str">
        <f>"单位名称："&amp;""</f>
        <v>单位名称：</v>
      </c>
      <c r="B4" s="91"/>
      <c r="C4" s="91"/>
      <c r="D4" s="91"/>
      <c r="E4" s="91"/>
      <c r="F4" s="91"/>
      <c r="G4" s="91"/>
      <c r="H4" s="80"/>
      <c r="I4" s="80"/>
      <c r="J4" s="80"/>
      <c r="K4" s="80"/>
      <c r="L4" s="80"/>
      <c r="M4" s="80"/>
      <c r="N4" s="104"/>
      <c r="O4" s="82"/>
      <c r="P4" s="82"/>
      <c r="Q4" s="89"/>
      <c r="R4" s="82"/>
      <c r="S4" s="113"/>
      <c r="T4" s="112" t="s">
        <v>1</v>
      </c>
    </row>
    <row r="5" ht="24" customHeight="1" spans="1:20">
      <c r="A5" s="10" t="s">
        <v>230</v>
      </c>
      <c r="B5" s="92" t="s">
        <v>231</v>
      </c>
      <c r="C5" s="92" t="s">
        <v>897</v>
      </c>
      <c r="D5" s="92" t="s">
        <v>909</v>
      </c>
      <c r="E5" s="92" t="s">
        <v>910</v>
      </c>
      <c r="F5" s="92" t="s">
        <v>911</v>
      </c>
      <c r="G5" s="92" t="s">
        <v>912</v>
      </c>
      <c r="H5" s="93" t="s">
        <v>913</v>
      </c>
      <c r="I5" s="93" t="s">
        <v>914</v>
      </c>
      <c r="J5" s="106" t="s">
        <v>238</v>
      </c>
      <c r="K5" s="106"/>
      <c r="L5" s="106"/>
      <c r="M5" s="106"/>
      <c r="N5" s="107"/>
      <c r="O5" s="106"/>
      <c r="P5" s="106"/>
      <c r="Q5" s="86"/>
      <c r="R5" s="106"/>
      <c r="S5" s="107"/>
      <c r="T5" s="87"/>
    </row>
    <row r="6" ht="24" customHeight="1" spans="1:20">
      <c r="A6" s="15"/>
      <c r="B6" s="94"/>
      <c r="C6" s="94"/>
      <c r="D6" s="94"/>
      <c r="E6" s="94"/>
      <c r="F6" s="94"/>
      <c r="G6" s="94"/>
      <c r="H6" s="95"/>
      <c r="I6" s="95"/>
      <c r="J6" s="95" t="s">
        <v>55</v>
      </c>
      <c r="K6" s="95" t="s">
        <v>58</v>
      </c>
      <c r="L6" s="95" t="s">
        <v>903</v>
      </c>
      <c r="M6" s="95" t="s">
        <v>904</v>
      </c>
      <c r="N6" s="108" t="s">
        <v>905</v>
      </c>
      <c r="O6" s="109" t="s">
        <v>906</v>
      </c>
      <c r="P6" s="109"/>
      <c r="Q6" s="114"/>
      <c r="R6" s="109"/>
      <c r="S6" s="115"/>
      <c r="T6" s="96"/>
    </row>
    <row r="7" ht="54" customHeight="1" spans="1:20">
      <c r="A7" s="18"/>
      <c r="B7" s="96"/>
      <c r="C7" s="96"/>
      <c r="D7" s="96"/>
      <c r="E7" s="96"/>
      <c r="F7" s="96"/>
      <c r="G7" s="96"/>
      <c r="H7" s="97"/>
      <c r="I7" s="97"/>
      <c r="J7" s="97"/>
      <c r="K7" s="97" t="s">
        <v>57</v>
      </c>
      <c r="L7" s="97"/>
      <c r="M7" s="97"/>
      <c r="N7" s="110"/>
      <c r="O7" s="97" t="s">
        <v>57</v>
      </c>
      <c r="P7" s="97" t="s">
        <v>64</v>
      </c>
      <c r="Q7" s="96" t="s">
        <v>65</v>
      </c>
      <c r="R7" s="97" t="s">
        <v>66</v>
      </c>
      <c r="S7" s="110" t="s">
        <v>67</v>
      </c>
      <c r="T7" s="96" t="s">
        <v>68</v>
      </c>
    </row>
    <row r="8" ht="17.25" customHeight="1" spans="1:20">
      <c r="A8" s="19">
        <v>1</v>
      </c>
      <c r="B8" s="96">
        <v>2</v>
      </c>
      <c r="C8" s="19">
        <v>3</v>
      </c>
      <c r="D8" s="19">
        <v>4</v>
      </c>
      <c r="E8" s="96">
        <v>5</v>
      </c>
      <c r="F8" s="19">
        <v>6</v>
      </c>
      <c r="G8" s="19">
        <v>7</v>
      </c>
      <c r="H8" s="96">
        <v>8</v>
      </c>
      <c r="I8" s="19">
        <v>9</v>
      </c>
      <c r="J8" s="19">
        <v>10</v>
      </c>
      <c r="K8" s="96">
        <v>11</v>
      </c>
      <c r="L8" s="19">
        <v>12</v>
      </c>
      <c r="M8" s="19">
        <v>13</v>
      </c>
      <c r="N8" s="96">
        <v>14</v>
      </c>
      <c r="O8" s="19">
        <v>15</v>
      </c>
      <c r="P8" s="19">
        <v>16</v>
      </c>
      <c r="Q8" s="96">
        <v>17</v>
      </c>
      <c r="R8" s="19">
        <v>18</v>
      </c>
      <c r="S8" s="19">
        <v>19</v>
      </c>
      <c r="T8" s="19">
        <v>20</v>
      </c>
    </row>
    <row r="9" ht="21" customHeight="1" spans="1:20">
      <c r="A9" s="98"/>
      <c r="B9" s="99"/>
      <c r="C9" s="99"/>
      <c r="D9" s="99"/>
      <c r="E9" s="99"/>
      <c r="F9" s="99"/>
      <c r="G9" s="99"/>
      <c r="H9" s="100"/>
      <c r="I9" s="100"/>
      <c r="J9" s="85"/>
      <c r="K9" s="85"/>
      <c r="L9" s="85"/>
      <c r="M9" s="85"/>
      <c r="N9" s="85"/>
      <c r="O9" s="85"/>
      <c r="P9" s="85"/>
      <c r="Q9" s="85"/>
      <c r="R9" s="85"/>
      <c r="S9" s="85"/>
      <c r="T9" s="85"/>
    </row>
    <row r="10" ht="21" customHeight="1" spans="1:20">
      <c r="A10" s="101" t="s">
        <v>221</v>
      </c>
      <c r="B10" s="102"/>
      <c r="C10" s="102"/>
      <c r="D10" s="102"/>
      <c r="E10" s="102"/>
      <c r="F10" s="102"/>
      <c r="G10" s="102"/>
      <c r="H10" s="103"/>
      <c r="I10" s="111"/>
      <c r="J10" s="85"/>
      <c r="K10" s="85"/>
      <c r="L10" s="85"/>
      <c r="M10" s="85"/>
      <c r="N10" s="85"/>
      <c r="O10" s="85"/>
      <c r="P10" s="85"/>
      <c r="Q10" s="85"/>
      <c r="R10" s="85"/>
      <c r="S10" s="85"/>
      <c r="T10" s="85"/>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G1" workbookViewId="0">
      <pane ySplit="1" topLeftCell="A2" activePane="bottomLeft" state="frozen"/>
      <selection/>
      <selection pane="bottomLeft" activeCell="J23" sqref="J23"/>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7"/>
      <c r="W2" s="3"/>
      <c r="X2" s="3" t="s">
        <v>915</v>
      </c>
    </row>
    <row r="3" ht="41.25" customHeight="1" spans="1:24">
      <c r="A3" s="78"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71"/>
      <c r="X3" s="71"/>
    </row>
    <row r="4" ht="18" customHeight="1" spans="1:24">
      <c r="A4" s="79" t="str">
        <f>"单位名称："&amp;""</f>
        <v>单位名称：</v>
      </c>
      <c r="B4" s="80"/>
      <c r="C4" s="80"/>
      <c r="D4" s="81"/>
      <c r="E4" s="82"/>
      <c r="F4" s="82"/>
      <c r="G4" s="82"/>
      <c r="H4" s="82"/>
      <c r="I4" s="82"/>
      <c r="W4" s="8"/>
      <c r="X4" s="8" t="s">
        <v>1</v>
      </c>
    </row>
    <row r="5" ht="19.5" customHeight="1" spans="1:24">
      <c r="A5" s="33" t="s">
        <v>916</v>
      </c>
      <c r="B5" s="11" t="s">
        <v>238</v>
      </c>
      <c r="C5" s="12"/>
      <c r="D5" s="12"/>
      <c r="E5" s="11" t="s">
        <v>917</v>
      </c>
      <c r="F5" s="12"/>
      <c r="G5" s="12"/>
      <c r="H5" s="12"/>
      <c r="I5" s="12"/>
      <c r="J5" s="12"/>
      <c r="K5" s="12"/>
      <c r="L5" s="12"/>
      <c r="M5" s="12"/>
      <c r="N5" s="12"/>
      <c r="O5" s="12"/>
      <c r="P5" s="12"/>
      <c r="Q5" s="12"/>
      <c r="R5" s="12"/>
      <c r="S5" s="12"/>
      <c r="T5" s="12"/>
      <c r="U5" s="12"/>
      <c r="V5" s="12"/>
      <c r="W5" s="86"/>
      <c r="X5" s="87"/>
    </row>
    <row r="6" ht="40.5" customHeight="1" spans="1:24">
      <c r="A6" s="19"/>
      <c r="B6" s="34" t="s">
        <v>55</v>
      </c>
      <c r="C6" s="10" t="s">
        <v>58</v>
      </c>
      <c r="D6" s="83" t="s">
        <v>903</v>
      </c>
      <c r="E6" s="53" t="s">
        <v>918</v>
      </c>
      <c r="F6" s="53" t="s">
        <v>919</v>
      </c>
      <c r="G6" s="53" t="s">
        <v>920</v>
      </c>
      <c r="H6" s="53" t="s">
        <v>921</v>
      </c>
      <c r="I6" s="53" t="s">
        <v>922</v>
      </c>
      <c r="J6" s="53" t="s">
        <v>923</v>
      </c>
      <c r="K6" s="53" t="s">
        <v>924</v>
      </c>
      <c r="L6" s="53" t="s">
        <v>925</v>
      </c>
      <c r="M6" s="53" t="s">
        <v>926</v>
      </c>
      <c r="N6" s="53" t="s">
        <v>927</v>
      </c>
      <c r="O6" s="53" t="s">
        <v>928</v>
      </c>
      <c r="P6" s="53" t="s">
        <v>929</v>
      </c>
      <c r="Q6" s="53" t="s">
        <v>930</v>
      </c>
      <c r="R6" s="53" t="s">
        <v>931</v>
      </c>
      <c r="S6" s="53" t="s">
        <v>932</v>
      </c>
      <c r="T6" s="53" t="s">
        <v>933</v>
      </c>
      <c r="U6" s="53" t="s">
        <v>934</v>
      </c>
      <c r="V6" s="53" t="s">
        <v>935</v>
      </c>
      <c r="W6" s="53" t="s">
        <v>936</v>
      </c>
      <c r="X6" s="88" t="s">
        <v>937</v>
      </c>
    </row>
    <row r="7" ht="19.5" customHeight="1" spans="1:24">
      <c r="A7" s="20">
        <v>1</v>
      </c>
      <c r="B7" s="20">
        <v>2</v>
      </c>
      <c r="C7" s="20">
        <v>3</v>
      </c>
      <c r="D7" s="84">
        <v>4</v>
      </c>
      <c r="E7" s="41">
        <v>5</v>
      </c>
      <c r="F7" s="20">
        <v>6</v>
      </c>
      <c r="G7" s="20">
        <v>7</v>
      </c>
      <c r="H7" s="84">
        <v>8</v>
      </c>
      <c r="I7" s="20">
        <v>9</v>
      </c>
      <c r="J7" s="20">
        <v>10</v>
      </c>
      <c r="K7" s="20">
        <v>11</v>
      </c>
      <c r="L7" s="84">
        <v>12</v>
      </c>
      <c r="M7" s="20">
        <v>13</v>
      </c>
      <c r="N7" s="20">
        <v>14</v>
      </c>
      <c r="O7" s="20">
        <v>15</v>
      </c>
      <c r="P7" s="84">
        <v>16</v>
      </c>
      <c r="Q7" s="20">
        <v>17</v>
      </c>
      <c r="R7" s="20">
        <v>18</v>
      </c>
      <c r="S7" s="20">
        <v>19</v>
      </c>
      <c r="T7" s="84">
        <v>20</v>
      </c>
      <c r="U7" s="84">
        <v>21</v>
      </c>
      <c r="V7" s="84">
        <v>22</v>
      </c>
      <c r="W7" s="41">
        <v>23</v>
      </c>
      <c r="X7" s="41">
        <v>24</v>
      </c>
    </row>
    <row r="8" ht="19.5" customHeight="1" spans="1:24">
      <c r="A8" s="35"/>
      <c r="B8" s="85"/>
      <c r="C8" s="85"/>
      <c r="D8" s="85"/>
      <c r="E8" s="85"/>
      <c r="F8" s="85"/>
      <c r="G8" s="85"/>
      <c r="H8" s="85"/>
      <c r="I8" s="85"/>
      <c r="J8" s="85"/>
      <c r="K8" s="85"/>
      <c r="L8" s="85"/>
      <c r="M8" s="85"/>
      <c r="N8" s="85"/>
      <c r="O8" s="85"/>
      <c r="P8" s="85"/>
      <c r="Q8" s="85"/>
      <c r="R8" s="85"/>
      <c r="S8" s="85"/>
      <c r="T8" s="85"/>
      <c r="U8" s="85"/>
      <c r="V8" s="85"/>
      <c r="W8" s="85"/>
      <c r="X8" s="85"/>
    </row>
    <row r="9" ht="19.5" customHeight="1" spans="1:24">
      <c r="A9" s="74"/>
      <c r="B9" s="85"/>
      <c r="C9" s="85"/>
      <c r="D9" s="85"/>
      <c r="E9" s="85"/>
      <c r="F9" s="85"/>
      <c r="G9" s="85"/>
      <c r="H9" s="85"/>
      <c r="I9" s="85"/>
      <c r="J9" s="85"/>
      <c r="K9" s="85"/>
      <c r="L9" s="85"/>
      <c r="M9" s="85"/>
      <c r="N9" s="85"/>
      <c r="O9" s="85"/>
      <c r="P9" s="85"/>
      <c r="Q9" s="85"/>
      <c r="R9" s="85"/>
      <c r="S9" s="85"/>
      <c r="T9" s="85"/>
      <c r="U9" s="85"/>
      <c r="V9" s="85"/>
      <c r="W9" s="85"/>
      <c r="X9" s="85"/>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F16" sqref="F1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938</v>
      </c>
    </row>
    <row r="3" ht="41.25" customHeight="1" spans="1:10">
      <c r="A3" s="70" t="str">
        <f>"2025"&amp;"年县对下转移支付绩效目标表"</f>
        <v>2025年县对下转移支付绩效目标表</v>
      </c>
      <c r="B3" s="4"/>
      <c r="C3" s="4"/>
      <c r="D3" s="4"/>
      <c r="E3" s="4"/>
      <c r="F3" s="71"/>
      <c r="G3" s="4"/>
      <c r="H3" s="71"/>
      <c r="I3" s="71"/>
      <c r="J3" s="4"/>
    </row>
    <row r="4" ht="17.25" customHeight="1" spans="1:1">
      <c r="A4" s="5" t="str">
        <f>"单位名称："&amp;""</f>
        <v>单位名称：</v>
      </c>
    </row>
    <row r="5" ht="44.25" customHeight="1" spans="1:10">
      <c r="A5" s="72" t="s">
        <v>916</v>
      </c>
      <c r="B5" s="72" t="s">
        <v>397</v>
      </c>
      <c r="C5" s="72" t="s">
        <v>398</v>
      </c>
      <c r="D5" s="72" t="s">
        <v>399</v>
      </c>
      <c r="E5" s="72" t="s">
        <v>400</v>
      </c>
      <c r="F5" s="73" t="s">
        <v>401</v>
      </c>
      <c r="G5" s="72" t="s">
        <v>402</v>
      </c>
      <c r="H5" s="73" t="s">
        <v>403</v>
      </c>
      <c r="I5" s="73" t="s">
        <v>404</v>
      </c>
      <c r="J5" s="72" t="s">
        <v>405</v>
      </c>
    </row>
    <row r="6" ht="14.25" customHeight="1" spans="1:10">
      <c r="A6" s="72">
        <v>1</v>
      </c>
      <c r="B6" s="72">
        <v>2</v>
      </c>
      <c r="C6" s="72">
        <v>3</v>
      </c>
      <c r="D6" s="72">
        <v>4</v>
      </c>
      <c r="E6" s="72">
        <v>5</v>
      </c>
      <c r="F6" s="73">
        <v>6</v>
      </c>
      <c r="G6" s="72">
        <v>7</v>
      </c>
      <c r="H6" s="73">
        <v>8</v>
      </c>
      <c r="I6" s="73">
        <v>9</v>
      </c>
      <c r="J6" s="72">
        <v>10</v>
      </c>
    </row>
    <row r="7" ht="42" customHeight="1" spans="1:10">
      <c r="A7" s="35"/>
      <c r="B7" s="74"/>
      <c r="C7" s="74"/>
      <c r="D7" s="74"/>
      <c r="E7" s="75"/>
      <c r="F7" s="76"/>
      <c r="G7" s="75"/>
      <c r="H7" s="76"/>
      <c r="I7" s="76"/>
      <c r="J7" s="75"/>
    </row>
    <row r="8" ht="42" customHeight="1" spans="1:10">
      <c r="A8" s="35"/>
      <c r="B8" s="21"/>
      <c r="C8" s="21"/>
      <c r="D8" s="21"/>
      <c r="E8" s="35"/>
      <c r="F8" s="21"/>
      <c r="G8" s="35"/>
      <c r="H8" s="21"/>
      <c r="I8" s="21"/>
      <c r="J8" s="35"/>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B18" sqref="B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3" t="s">
        <v>939</v>
      </c>
      <c r="B2" s="44"/>
      <c r="C2" s="44"/>
      <c r="D2" s="45"/>
      <c r="E2" s="45"/>
      <c r="F2" s="45"/>
      <c r="G2" s="44"/>
      <c r="H2" s="44"/>
      <c r="I2" s="45"/>
    </row>
    <row r="3" ht="41.25" customHeight="1" spans="1:9">
      <c r="A3" s="46" t="str">
        <f>"2025"&amp;"年新增资产配置预算表"</f>
        <v>2025年新增资产配置预算表</v>
      </c>
      <c r="B3" s="47"/>
      <c r="C3" s="47"/>
      <c r="D3" s="48"/>
      <c r="E3" s="48"/>
      <c r="F3" s="48"/>
      <c r="G3" s="47"/>
      <c r="H3" s="47"/>
      <c r="I3" s="48"/>
    </row>
    <row r="4" customHeight="1" spans="1:9">
      <c r="A4" s="49" t="str">
        <f>"单位名称："&amp;""</f>
        <v>单位名称：</v>
      </c>
      <c r="B4" s="50"/>
      <c r="C4" s="50"/>
      <c r="D4" s="51"/>
      <c r="F4" s="48"/>
      <c r="G4" s="47"/>
      <c r="H4" s="47"/>
      <c r="I4" s="69" t="s">
        <v>1</v>
      </c>
    </row>
    <row r="5" ht="28.5" customHeight="1" spans="1:9">
      <c r="A5" s="52" t="s">
        <v>230</v>
      </c>
      <c r="B5" s="53" t="s">
        <v>231</v>
      </c>
      <c r="C5" s="54" t="s">
        <v>940</v>
      </c>
      <c r="D5" s="52" t="s">
        <v>941</v>
      </c>
      <c r="E5" s="52" t="s">
        <v>942</v>
      </c>
      <c r="F5" s="52" t="s">
        <v>943</v>
      </c>
      <c r="G5" s="53" t="s">
        <v>944</v>
      </c>
      <c r="H5" s="41"/>
      <c r="I5" s="52"/>
    </row>
    <row r="6" ht="21" customHeight="1" spans="1:9">
      <c r="A6" s="54"/>
      <c r="B6" s="55"/>
      <c r="C6" s="55"/>
      <c r="D6" s="56"/>
      <c r="E6" s="55"/>
      <c r="F6" s="55"/>
      <c r="G6" s="53" t="s">
        <v>901</v>
      </c>
      <c r="H6" s="53" t="s">
        <v>945</v>
      </c>
      <c r="I6" s="53" t="s">
        <v>946</v>
      </c>
    </row>
    <row r="7" ht="17.25" customHeight="1" spans="1:9">
      <c r="A7" s="57" t="s">
        <v>81</v>
      </c>
      <c r="B7" s="58"/>
      <c r="C7" s="59" t="s">
        <v>82</v>
      </c>
      <c r="D7" s="57" t="s">
        <v>217</v>
      </c>
      <c r="E7" s="60" t="s">
        <v>218</v>
      </c>
      <c r="F7" s="57" t="s">
        <v>219</v>
      </c>
      <c r="G7" s="59" t="s">
        <v>220</v>
      </c>
      <c r="H7" s="61" t="s">
        <v>83</v>
      </c>
      <c r="I7" s="60" t="s">
        <v>84</v>
      </c>
    </row>
    <row r="8" ht="19.5" customHeight="1" spans="1:9">
      <c r="A8" s="62"/>
      <c r="B8" s="37"/>
      <c r="C8" s="37"/>
      <c r="D8" s="35"/>
      <c r="E8" s="21"/>
      <c r="F8" s="61"/>
      <c r="G8" s="63"/>
      <c r="H8" s="64"/>
      <c r="I8" s="64"/>
    </row>
    <row r="9" ht="19.5" customHeight="1" spans="1:9">
      <c r="A9" s="65" t="s">
        <v>55</v>
      </c>
      <c r="B9" s="66"/>
      <c r="C9" s="66"/>
      <c r="D9" s="67"/>
      <c r="E9" s="68"/>
      <c r="F9" s="68"/>
      <c r="G9" s="63"/>
      <c r="H9" s="64"/>
      <c r="I9" s="64"/>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F21" sqref="F2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947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f>
        <v>单位名称：</v>
      </c>
      <c r="B4" s="6"/>
      <c r="C4" s="6"/>
      <c r="D4" s="6"/>
      <c r="E4" s="6"/>
      <c r="F4" s="6"/>
      <c r="G4" s="6"/>
      <c r="H4" s="7"/>
      <c r="I4" s="7"/>
      <c r="J4" s="7"/>
      <c r="K4" s="8" t="s">
        <v>1</v>
      </c>
    </row>
    <row r="5" ht="21.75" customHeight="1" spans="1:11">
      <c r="A5" s="9" t="s">
        <v>309</v>
      </c>
      <c r="B5" s="9" t="s">
        <v>233</v>
      </c>
      <c r="C5" s="9" t="s">
        <v>310</v>
      </c>
      <c r="D5" s="10" t="s">
        <v>234</v>
      </c>
      <c r="E5" s="10" t="s">
        <v>235</v>
      </c>
      <c r="F5" s="10" t="s">
        <v>311</v>
      </c>
      <c r="G5" s="10" t="s">
        <v>312</v>
      </c>
      <c r="H5" s="33" t="s">
        <v>55</v>
      </c>
      <c r="I5" s="11" t="s">
        <v>948</v>
      </c>
      <c r="J5" s="12"/>
      <c r="K5" s="13"/>
    </row>
    <row r="6" ht="21.75" customHeight="1" spans="1:11">
      <c r="A6" s="14"/>
      <c r="B6" s="14"/>
      <c r="C6" s="14"/>
      <c r="D6" s="15"/>
      <c r="E6" s="15"/>
      <c r="F6" s="15"/>
      <c r="G6" s="15"/>
      <c r="H6" s="34"/>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41">
        <v>10</v>
      </c>
      <c r="K8" s="41">
        <v>11</v>
      </c>
    </row>
    <row r="9" ht="18.75" customHeight="1" spans="1:11">
      <c r="A9" s="35"/>
      <c r="B9" s="21"/>
      <c r="C9" s="35"/>
      <c r="D9" s="35"/>
      <c r="E9" s="35"/>
      <c r="F9" s="35"/>
      <c r="G9" s="35"/>
      <c r="H9" s="36"/>
      <c r="I9" s="42"/>
      <c r="J9" s="42"/>
      <c r="K9" s="36"/>
    </row>
    <row r="10" ht="18.75" customHeight="1" spans="1:11">
      <c r="A10" s="37"/>
      <c r="B10" s="21"/>
      <c r="C10" s="21"/>
      <c r="D10" s="21"/>
      <c r="E10" s="21"/>
      <c r="F10" s="21"/>
      <c r="G10" s="21"/>
      <c r="H10" s="23"/>
      <c r="I10" s="23"/>
      <c r="J10" s="23"/>
      <c r="K10" s="36"/>
    </row>
    <row r="11" ht="18.75" customHeight="1" spans="1:11">
      <c r="A11" s="38" t="s">
        <v>221</v>
      </c>
      <c r="B11" s="39"/>
      <c r="C11" s="39"/>
      <c r="D11" s="39"/>
      <c r="E11" s="39"/>
      <c r="F11" s="39"/>
      <c r="G11" s="40"/>
      <c r="H11" s="23"/>
      <c r="I11" s="23"/>
      <c r="J11" s="23"/>
      <c r="K11" s="36"/>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A9" sqref="A9:A33"/>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949</v>
      </c>
    </row>
    <row r="3" ht="41.25" customHeight="1" spans="1:7">
      <c r="A3" s="4" t="str">
        <f>"2025"&amp;"年部门项目中期规划预算表"</f>
        <v>2025年部门项目中期规划预算表</v>
      </c>
      <c r="B3" s="4"/>
      <c r="C3" s="4"/>
      <c r="D3" s="4"/>
      <c r="E3" s="4"/>
      <c r="F3" s="4"/>
      <c r="G3" s="4"/>
    </row>
    <row r="4" ht="13.5" customHeight="1" spans="1:7">
      <c r="A4" s="5" t="str">
        <f>"单位名称："&amp;""</f>
        <v>单位名称：</v>
      </c>
      <c r="B4" s="6"/>
      <c r="C4" s="6"/>
      <c r="D4" s="6"/>
      <c r="E4" s="7"/>
      <c r="F4" s="7"/>
      <c r="G4" s="8" t="s">
        <v>1</v>
      </c>
    </row>
    <row r="5" ht="21.75" customHeight="1" spans="1:7">
      <c r="A5" s="9" t="s">
        <v>310</v>
      </c>
      <c r="B5" s="9" t="s">
        <v>309</v>
      </c>
      <c r="C5" s="9" t="s">
        <v>233</v>
      </c>
      <c r="D5" s="10" t="s">
        <v>950</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69</v>
      </c>
      <c r="B9" s="22"/>
      <c r="C9" s="22"/>
      <c r="D9" s="21"/>
      <c r="E9" s="23">
        <v>16245550.23</v>
      </c>
      <c r="F9" s="23"/>
      <c r="G9" s="23"/>
    </row>
    <row r="10" ht="18.75" customHeight="1" spans="1:7">
      <c r="A10" s="21" t="s">
        <v>69</v>
      </c>
      <c r="B10" s="21" t="s">
        <v>951</v>
      </c>
      <c r="C10" s="21" t="s">
        <v>327</v>
      </c>
      <c r="D10" s="21" t="s">
        <v>952</v>
      </c>
      <c r="E10" s="23">
        <v>25000</v>
      </c>
      <c r="F10" s="23"/>
      <c r="G10" s="23"/>
    </row>
    <row r="11" ht="18.75" customHeight="1" spans="1:7">
      <c r="A11" s="21" t="s">
        <v>69</v>
      </c>
      <c r="B11" s="24" t="s">
        <v>951</v>
      </c>
      <c r="C11" s="24" t="s">
        <v>329</v>
      </c>
      <c r="D11" s="25" t="s">
        <v>952</v>
      </c>
      <c r="E11" s="23">
        <v>50000</v>
      </c>
      <c r="F11" s="23"/>
      <c r="G11" s="23"/>
    </row>
    <row r="12" ht="18.75" customHeight="1" spans="1:7">
      <c r="A12" s="21" t="s">
        <v>69</v>
      </c>
      <c r="B12" s="26" t="s">
        <v>951</v>
      </c>
      <c r="C12" s="26" t="s">
        <v>331</v>
      </c>
      <c r="D12" s="27" t="s">
        <v>952</v>
      </c>
      <c r="E12" s="23">
        <v>50000</v>
      </c>
      <c r="F12" s="23"/>
      <c r="G12" s="23"/>
    </row>
    <row r="13" ht="18.75" customHeight="1" spans="1:7">
      <c r="A13" s="21" t="s">
        <v>69</v>
      </c>
      <c r="B13" s="26" t="s">
        <v>951</v>
      </c>
      <c r="C13" s="26" t="s">
        <v>333</v>
      </c>
      <c r="D13" s="27" t="s">
        <v>952</v>
      </c>
      <c r="E13" s="23">
        <v>2000000</v>
      </c>
      <c r="F13" s="23"/>
      <c r="G13" s="23"/>
    </row>
    <row r="14" ht="18.75" customHeight="1" spans="1:7">
      <c r="A14" s="21" t="s">
        <v>69</v>
      </c>
      <c r="B14" s="26" t="s">
        <v>951</v>
      </c>
      <c r="C14" s="26" t="s">
        <v>335</v>
      </c>
      <c r="D14" s="27" t="s">
        <v>952</v>
      </c>
      <c r="E14" s="23">
        <v>22400</v>
      </c>
      <c r="F14" s="23"/>
      <c r="G14" s="23"/>
    </row>
    <row r="15" ht="18.75" customHeight="1" spans="1:7">
      <c r="A15" s="21" t="s">
        <v>69</v>
      </c>
      <c r="B15" s="26" t="s">
        <v>953</v>
      </c>
      <c r="C15" s="26" t="s">
        <v>344</v>
      </c>
      <c r="D15" s="27" t="s">
        <v>952</v>
      </c>
      <c r="E15" s="23">
        <v>737701.29</v>
      </c>
      <c r="F15" s="23"/>
      <c r="G15" s="23"/>
    </row>
    <row r="16" ht="18.75" customHeight="1" spans="1:7">
      <c r="A16" s="21" t="s">
        <v>69</v>
      </c>
      <c r="B16" s="26" t="s">
        <v>953</v>
      </c>
      <c r="C16" s="26" t="s">
        <v>346</v>
      </c>
      <c r="D16" s="27" t="s">
        <v>952</v>
      </c>
      <c r="E16" s="23">
        <v>46800</v>
      </c>
      <c r="F16" s="23"/>
      <c r="G16" s="23"/>
    </row>
    <row r="17" ht="18.75" customHeight="1" spans="1:7">
      <c r="A17" s="21" t="s">
        <v>69</v>
      </c>
      <c r="B17" s="26" t="s">
        <v>953</v>
      </c>
      <c r="C17" s="26" t="s">
        <v>348</v>
      </c>
      <c r="D17" s="27" t="s">
        <v>952</v>
      </c>
      <c r="E17" s="23">
        <v>1280</v>
      </c>
      <c r="F17" s="23"/>
      <c r="G17" s="23"/>
    </row>
    <row r="18" ht="18.75" customHeight="1" spans="1:7">
      <c r="A18" s="21" t="s">
        <v>69</v>
      </c>
      <c r="B18" s="26" t="s">
        <v>953</v>
      </c>
      <c r="C18" s="26" t="s">
        <v>350</v>
      </c>
      <c r="D18" s="27" t="s">
        <v>952</v>
      </c>
      <c r="E18" s="23">
        <v>4740</v>
      </c>
      <c r="F18" s="23"/>
      <c r="G18" s="23"/>
    </row>
    <row r="19" ht="18.75" customHeight="1" spans="1:7">
      <c r="A19" s="21" t="s">
        <v>69</v>
      </c>
      <c r="B19" s="26" t="s">
        <v>953</v>
      </c>
      <c r="C19" s="26" t="s">
        <v>352</v>
      </c>
      <c r="D19" s="27" t="s">
        <v>952</v>
      </c>
      <c r="E19" s="23">
        <v>11195</v>
      </c>
      <c r="F19" s="23"/>
      <c r="G19" s="23"/>
    </row>
    <row r="20" ht="18.75" customHeight="1" spans="1:7">
      <c r="A20" s="21" t="s">
        <v>69</v>
      </c>
      <c r="B20" s="26" t="s">
        <v>953</v>
      </c>
      <c r="C20" s="26" t="s">
        <v>354</v>
      </c>
      <c r="D20" s="27" t="s">
        <v>952</v>
      </c>
      <c r="E20" s="23">
        <v>56350.8</v>
      </c>
      <c r="F20" s="23"/>
      <c r="G20" s="23"/>
    </row>
    <row r="21" ht="18.75" customHeight="1" spans="1:7">
      <c r="A21" s="21" t="s">
        <v>69</v>
      </c>
      <c r="B21" s="26" t="s">
        <v>953</v>
      </c>
      <c r="C21" s="26" t="s">
        <v>358</v>
      </c>
      <c r="D21" s="27" t="s">
        <v>952</v>
      </c>
      <c r="E21" s="23">
        <v>80000</v>
      </c>
      <c r="F21" s="23"/>
      <c r="G21" s="23"/>
    </row>
    <row r="22" ht="18.75" customHeight="1" spans="1:7">
      <c r="A22" s="21" t="s">
        <v>69</v>
      </c>
      <c r="B22" s="26" t="s">
        <v>953</v>
      </c>
      <c r="C22" s="26" t="s">
        <v>362</v>
      </c>
      <c r="D22" s="27" t="s">
        <v>952</v>
      </c>
      <c r="E22" s="23">
        <v>2885474.33</v>
      </c>
      <c r="F22" s="23"/>
      <c r="G22" s="23"/>
    </row>
    <row r="23" ht="18.75" customHeight="1" spans="1:7">
      <c r="A23" s="21" t="s">
        <v>69</v>
      </c>
      <c r="B23" s="26" t="s">
        <v>953</v>
      </c>
      <c r="C23" s="26" t="s">
        <v>370</v>
      </c>
      <c r="D23" s="27" t="s">
        <v>952</v>
      </c>
      <c r="E23" s="23">
        <v>150126</v>
      </c>
      <c r="F23" s="23"/>
      <c r="G23" s="23"/>
    </row>
    <row r="24" ht="18.75" customHeight="1" spans="1:7">
      <c r="A24" s="21" t="s">
        <v>69</v>
      </c>
      <c r="B24" s="26" t="s">
        <v>953</v>
      </c>
      <c r="C24" s="26" t="s">
        <v>372</v>
      </c>
      <c r="D24" s="27" t="s">
        <v>952</v>
      </c>
      <c r="E24" s="23">
        <v>2180000</v>
      </c>
      <c r="F24" s="23"/>
      <c r="G24" s="23"/>
    </row>
    <row r="25" ht="18.75" customHeight="1" spans="1:7">
      <c r="A25" s="21" t="s">
        <v>69</v>
      </c>
      <c r="B25" s="26" t="s">
        <v>953</v>
      </c>
      <c r="C25" s="26" t="s">
        <v>374</v>
      </c>
      <c r="D25" s="27" t="s">
        <v>952</v>
      </c>
      <c r="E25" s="23">
        <v>7700</v>
      </c>
      <c r="F25" s="23"/>
      <c r="G25" s="23"/>
    </row>
    <row r="26" ht="18.75" customHeight="1" spans="1:7">
      <c r="A26" s="21" t="s">
        <v>69</v>
      </c>
      <c r="B26" s="26" t="s">
        <v>953</v>
      </c>
      <c r="C26" s="26" t="s">
        <v>376</v>
      </c>
      <c r="D26" s="27" t="s">
        <v>952</v>
      </c>
      <c r="E26" s="23">
        <v>6500000</v>
      </c>
      <c r="F26" s="23"/>
      <c r="G26" s="23"/>
    </row>
    <row r="27" ht="18.75" customHeight="1" spans="1:7">
      <c r="A27" s="21" t="s">
        <v>69</v>
      </c>
      <c r="B27" s="26" t="s">
        <v>953</v>
      </c>
      <c r="C27" s="26" t="s">
        <v>378</v>
      </c>
      <c r="D27" s="27" t="s">
        <v>952</v>
      </c>
      <c r="E27" s="23">
        <v>400000</v>
      </c>
      <c r="F27" s="23"/>
      <c r="G27" s="23"/>
    </row>
    <row r="28" ht="18.75" customHeight="1" spans="1:7">
      <c r="A28" s="21" t="s">
        <v>69</v>
      </c>
      <c r="B28" s="26" t="s">
        <v>953</v>
      </c>
      <c r="C28" s="26" t="s">
        <v>380</v>
      </c>
      <c r="D28" s="27" t="s">
        <v>952</v>
      </c>
      <c r="E28" s="23">
        <v>64200</v>
      </c>
      <c r="F28" s="23"/>
      <c r="G28" s="23"/>
    </row>
    <row r="29" ht="18.75" customHeight="1" spans="1:7">
      <c r="A29" s="21" t="s">
        <v>69</v>
      </c>
      <c r="B29" s="26" t="s">
        <v>954</v>
      </c>
      <c r="C29" s="26" t="s">
        <v>383</v>
      </c>
      <c r="D29" s="27" t="s">
        <v>952</v>
      </c>
      <c r="E29" s="23">
        <v>606800</v>
      </c>
      <c r="F29" s="23"/>
      <c r="G29" s="23"/>
    </row>
    <row r="30" ht="18.75" customHeight="1" spans="1:7">
      <c r="A30" s="21" t="s">
        <v>69</v>
      </c>
      <c r="B30" s="26" t="s">
        <v>954</v>
      </c>
      <c r="C30" s="26" t="s">
        <v>385</v>
      </c>
      <c r="D30" s="27" t="s">
        <v>952</v>
      </c>
      <c r="E30" s="23">
        <v>11032.81</v>
      </c>
      <c r="F30" s="23"/>
      <c r="G30" s="23"/>
    </row>
    <row r="31" ht="18.75" customHeight="1" spans="1:7">
      <c r="A31" s="21" t="s">
        <v>69</v>
      </c>
      <c r="B31" s="26" t="s">
        <v>954</v>
      </c>
      <c r="C31" s="26" t="s">
        <v>387</v>
      </c>
      <c r="D31" s="27" t="s">
        <v>952</v>
      </c>
      <c r="E31" s="23">
        <v>137050</v>
      </c>
      <c r="F31" s="23"/>
      <c r="G31" s="23"/>
    </row>
    <row r="32" ht="18.75" customHeight="1" spans="1:7">
      <c r="A32" s="21" t="s">
        <v>69</v>
      </c>
      <c r="B32" s="26" t="s">
        <v>954</v>
      </c>
      <c r="C32" s="26" t="s">
        <v>389</v>
      </c>
      <c r="D32" s="27" t="s">
        <v>952</v>
      </c>
      <c r="E32" s="23">
        <v>28000</v>
      </c>
      <c r="F32" s="23"/>
      <c r="G32" s="23"/>
    </row>
    <row r="33" ht="18.75" customHeight="1" spans="1:7">
      <c r="A33" s="21" t="s">
        <v>69</v>
      </c>
      <c r="B33" s="28" t="s">
        <v>954</v>
      </c>
      <c r="C33" s="28" t="s">
        <v>391</v>
      </c>
      <c r="D33" s="29" t="s">
        <v>952</v>
      </c>
      <c r="E33" s="23">
        <v>189700</v>
      </c>
      <c r="F33" s="23"/>
      <c r="G33" s="23"/>
    </row>
    <row r="34" ht="18.75" customHeight="1" spans="1:7">
      <c r="A34" s="30" t="s">
        <v>55</v>
      </c>
      <c r="B34" s="31"/>
      <c r="C34" s="31"/>
      <c r="D34" s="32"/>
      <c r="E34" s="23">
        <v>16245550.23</v>
      </c>
      <c r="F34" s="23"/>
      <c r="G34" s="23"/>
    </row>
  </sheetData>
  <mergeCells count="11">
    <mergeCell ref="A3:G3"/>
    <mergeCell ref="A4:D4"/>
    <mergeCell ref="E5:G5"/>
    <mergeCell ref="A34:D3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29" sqref="C2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9" t="s">
        <v>52</v>
      </c>
    </row>
    <row r="3" ht="41.25" customHeight="1" spans="1:1">
      <c r="A3" s="46" t="str">
        <f>"2025"&amp;"年部门收入预算表"</f>
        <v>2025年部门收入预算表</v>
      </c>
    </row>
    <row r="4" ht="17.25" customHeight="1" spans="1:19">
      <c r="A4" s="49" t="str">
        <f>"单位名称："&amp;""</f>
        <v>单位名称：</v>
      </c>
      <c r="S4" s="51" t="s">
        <v>1</v>
      </c>
    </row>
    <row r="5" ht="21.75" customHeight="1" spans="1:19">
      <c r="A5" s="218" t="s">
        <v>53</v>
      </c>
      <c r="B5" s="219" t="s">
        <v>54</v>
      </c>
      <c r="C5" s="219" t="s">
        <v>55</v>
      </c>
      <c r="D5" s="220" t="s">
        <v>56</v>
      </c>
      <c r="E5" s="220"/>
      <c r="F5" s="220"/>
      <c r="G5" s="220"/>
      <c r="H5" s="220"/>
      <c r="I5" s="136"/>
      <c r="J5" s="220"/>
      <c r="K5" s="220"/>
      <c r="L5" s="220"/>
      <c r="M5" s="220"/>
      <c r="N5" s="227"/>
      <c r="O5" s="220" t="s">
        <v>45</v>
      </c>
      <c r="P5" s="220"/>
      <c r="Q5" s="220"/>
      <c r="R5" s="220"/>
      <c r="S5" s="227"/>
    </row>
    <row r="6" ht="27" customHeight="1" spans="1:19">
      <c r="A6" s="221"/>
      <c r="B6" s="222"/>
      <c r="C6" s="222"/>
      <c r="D6" s="222" t="s">
        <v>57</v>
      </c>
      <c r="E6" s="222" t="s">
        <v>58</v>
      </c>
      <c r="F6" s="222" t="s">
        <v>59</v>
      </c>
      <c r="G6" s="222" t="s">
        <v>60</v>
      </c>
      <c r="H6" s="222" t="s">
        <v>61</v>
      </c>
      <c r="I6" s="228" t="s">
        <v>62</v>
      </c>
      <c r="J6" s="229"/>
      <c r="K6" s="229"/>
      <c r="L6" s="229"/>
      <c r="M6" s="229"/>
      <c r="N6" s="230"/>
      <c r="O6" s="222" t="s">
        <v>57</v>
      </c>
      <c r="P6" s="222" t="s">
        <v>58</v>
      </c>
      <c r="Q6" s="222" t="s">
        <v>59</v>
      </c>
      <c r="R6" s="222" t="s">
        <v>60</v>
      </c>
      <c r="S6" s="222" t="s">
        <v>63</v>
      </c>
    </row>
    <row r="7" ht="30" customHeight="1" spans="1:19">
      <c r="A7" s="223"/>
      <c r="B7" s="111"/>
      <c r="C7" s="120"/>
      <c r="D7" s="120"/>
      <c r="E7" s="120"/>
      <c r="F7" s="120"/>
      <c r="G7" s="120"/>
      <c r="H7" s="120"/>
      <c r="I7" s="76" t="s">
        <v>57</v>
      </c>
      <c r="J7" s="230" t="s">
        <v>64</v>
      </c>
      <c r="K7" s="230" t="s">
        <v>65</v>
      </c>
      <c r="L7" s="230" t="s">
        <v>66</v>
      </c>
      <c r="M7" s="230" t="s">
        <v>67</v>
      </c>
      <c r="N7" s="230" t="s">
        <v>68</v>
      </c>
      <c r="O7" s="231"/>
      <c r="P7" s="231"/>
      <c r="Q7" s="231"/>
      <c r="R7" s="231"/>
      <c r="S7" s="120"/>
    </row>
    <row r="8" ht="15" customHeight="1" spans="1:19">
      <c r="A8" s="224">
        <v>1</v>
      </c>
      <c r="B8" s="224">
        <v>2</v>
      </c>
      <c r="C8" s="224">
        <v>3</v>
      </c>
      <c r="D8" s="224">
        <v>4</v>
      </c>
      <c r="E8" s="224">
        <v>5</v>
      </c>
      <c r="F8" s="224">
        <v>6</v>
      </c>
      <c r="G8" s="224">
        <v>7</v>
      </c>
      <c r="H8" s="224">
        <v>8</v>
      </c>
      <c r="I8" s="76">
        <v>9</v>
      </c>
      <c r="J8" s="224">
        <v>10</v>
      </c>
      <c r="K8" s="224">
        <v>11</v>
      </c>
      <c r="L8" s="224">
        <v>12</v>
      </c>
      <c r="M8" s="224">
        <v>13</v>
      </c>
      <c r="N8" s="224">
        <v>14</v>
      </c>
      <c r="O8" s="224">
        <v>15</v>
      </c>
      <c r="P8" s="224">
        <v>16</v>
      </c>
      <c r="Q8" s="224">
        <v>17</v>
      </c>
      <c r="R8" s="224">
        <v>18</v>
      </c>
      <c r="S8" s="224">
        <v>19</v>
      </c>
    </row>
    <row r="9" ht="18" customHeight="1" spans="1:19">
      <c r="A9" s="21">
        <v>118001</v>
      </c>
      <c r="B9" s="21" t="s">
        <v>69</v>
      </c>
      <c r="C9" s="85">
        <v>42151003.32</v>
      </c>
      <c r="D9" s="85">
        <v>42151003.32</v>
      </c>
      <c r="E9" s="85">
        <v>40757308.91</v>
      </c>
      <c r="F9" s="85">
        <v>1393694.4</v>
      </c>
      <c r="G9" s="85"/>
      <c r="H9" s="85"/>
      <c r="I9" s="85"/>
      <c r="J9" s="85"/>
      <c r="K9" s="85"/>
      <c r="L9" s="85"/>
      <c r="M9" s="85"/>
      <c r="N9" s="85"/>
      <c r="O9" s="85"/>
      <c r="P9" s="85"/>
      <c r="Q9" s="85"/>
      <c r="R9" s="85"/>
      <c r="S9" s="85"/>
    </row>
    <row r="10" ht="18" customHeight="1" spans="1:19">
      <c r="A10" s="225"/>
      <c r="B10" s="21" t="s">
        <v>69</v>
      </c>
      <c r="C10" s="85"/>
      <c r="D10" s="85"/>
      <c r="E10" s="85"/>
      <c r="F10" s="85"/>
      <c r="G10" s="85"/>
      <c r="H10" s="85"/>
      <c r="I10" s="85"/>
      <c r="J10" s="85"/>
      <c r="K10" s="85"/>
      <c r="L10" s="85"/>
      <c r="M10" s="85"/>
      <c r="N10" s="85"/>
      <c r="O10" s="85"/>
      <c r="P10" s="85"/>
      <c r="Q10" s="85"/>
      <c r="R10" s="85"/>
      <c r="S10" s="85"/>
    </row>
    <row r="11" ht="18" customHeight="1" spans="1:19">
      <c r="A11" s="225"/>
      <c r="B11" s="21" t="s">
        <v>69</v>
      </c>
      <c r="C11" s="85"/>
      <c r="D11" s="85"/>
      <c r="E11" s="85"/>
      <c r="F11" s="85"/>
      <c r="G11" s="85"/>
      <c r="H11" s="85"/>
      <c r="I11" s="85"/>
      <c r="J11" s="85"/>
      <c r="K11" s="85"/>
      <c r="L11" s="85"/>
      <c r="M11" s="85"/>
      <c r="N11" s="85"/>
      <c r="O11" s="85"/>
      <c r="P11" s="85"/>
      <c r="Q11" s="85"/>
      <c r="R11" s="85"/>
      <c r="S11" s="85"/>
    </row>
    <row r="12" ht="18" customHeight="1" spans="1:19">
      <c r="A12" s="225"/>
      <c r="B12" s="21" t="s">
        <v>69</v>
      </c>
      <c r="C12" s="85"/>
      <c r="D12" s="85"/>
      <c r="E12" s="85"/>
      <c r="F12" s="85"/>
      <c r="G12" s="85"/>
      <c r="H12" s="85"/>
      <c r="I12" s="85"/>
      <c r="J12" s="85"/>
      <c r="K12" s="85"/>
      <c r="L12" s="85"/>
      <c r="M12" s="85"/>
      <c r="N12" s="85"/>
      <c r="O12" s="85"/>
      <c r="P12" s="85"/>
      <c r="Q12" s="85"/>
      <c r="R12" s="85"/>
      <c r="S12" s="85"/>
    </row>
    <row r="13" ht="18" customHeight="1" spans="1:19">
      <c r="A13" s="54" t="s">
        <v>55</v>
      </c>
      <c r="B13" s="226"/>
      <c r="C13" s="85">
        <v>42151003.32</v>
      </c>
      <c r="D13" s="85">
        <v>42151003.32</v>
      </c>
      <c r="E13" s="85">
        <v>40757308.91</v>
      </c>
      <c r="F13" s="85">
        <v>1393694.4</v>
      </c>
      <c r="G13" s="85"/>
      <c r="H13" s="85"/>
      <c r="I13" s="85"/>
      <c r="J13" s="85"/>
      <c r="K13" s="85"/>
      <c r="L13" s="85"/>
      <c r="M13" s="85"/>
      <c r="N13" s="85"/>
      <c r="O13" s="85"/>
      <c r="P13" s="85"/>
      <c r="Q13" s="85"/>
      <c r="R13" s="85"/>
      <c r="S13" s="8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3"/>
  <sheetViews>
    <sheetView showGridLines="0" showZeros="0" tabSelected="1" workbookViewId="0">
      <pane ySplit="1" topLeftCell="A2" activePane="bottomLeft" state="frozen"/>
      <selection/>
      <selection pane="bottomLeft" activeCell="D17" sqref="D1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51" t="s">
        <v>70</v>
      </c>
    </row>
    <row r="3" ht="41.25" customHeight="1" spans="1:1">
      <c r="A3" s="46" t="str">
        <f>"2025"&amp;"年部门支出预算表"</f>
        <v>2025年部门支出预算表</v>
      </c>
    </row>
    <row r="4" ht="17.25" customHeight="1" spans="1:15">
      <c r="A4" s="49" t="str">
        <f>"单位名称："&amp;""</f>
        <v>单位名称：</v>
      </c>
      <c r="O4" s="51" t="s">
        <v>1</v>
      </c>
    </row>
    <row r="5" ht="27" customHeight="1" spans="1:15">
      <c r="A5" s="204" t="s">
        <v>71</v>
      </c>
      <c r="B5" s="204" t="s">
        <v>72</v>
      </c>
      <c r="C5" s="204" t="s">
        <v>55</v>
      </c>
      <c r="D5" s="205" t="s">
        <v>58</v>
      </c>
      <c r="E5" s="206"/>
      <c r="F5" s="207"/>
      <c r="G5" s="208" t="s">
        <v>59</v>
      </c>
      <c r="H5" s="208" t="s">
        <v>60</v>
      </c>
      <c r="I5" s="208" t="s">
        <v>73</v>
      </c>
      <c r="J5" s="205" t="s">
        <v>62</v>
      </c>
      <c r="K5" s="206"/>
      <c r="L5" s="206"/>
      <c r="M5" s="206"/>
      <c r="N5" s="215"/>
      <c r="O5" s="216"/>
    </row>
    <row r="6" ht="42" customHeight="1" spans="1:15">
      <c r="A6" s="209"/>
      <c r="B6" s="209"/>
      <c r="C6" s="210"/>
      <c r="D6" s="211" t="s">
        <v>57</v>
      </c>
      <c r="E6" s="211" t="s">
        <v>74</v>
      </c>
      <c r="F6" s="211" t="s">
        <v>75</v>
      </c>
      <c r="G6" s="210"/>
      <c r="H6" s="210"/>
      <c r="I6" s="217"/>
      <c r="J6" s="211" t="s">
        <v>57</v>
      </c>
      <c r="K6" s="198" t="s">
        <v>76</v>
      </c>
      <c r="L6" s="198" t="s">
        <v>77</v>
      </c>
      <c r="M6" s="198" t="s">
        <v>78</v>
      </c>
      <c r="N6" s="198" t="s">
        <v>79</v>
      </c>
      <c r="O6" s="198" t="s">
        <v>80</v>
      </c>
    </row>
    <row r="7" ht="18" customHeight="1" spans="1:15">
      <c r="A7" s="57" t="s">
        <v>81</v>
      </c>
      <c r="B7" s="57" t="s">
        <v>82</v>
      </c>
      <c r="C7" s="57">
        <v>3</v>
      </c>
      <c r="D7" s="61">
        <v>4</v>
      </c>
      <c r="E7" s="61">
        <v>5</v>
      </c>
      <c r="F7" s="61">
        <v>6</v>
      </c>
      <c r="G7" s="61" t="s">
        <v>83</v>
      </c>
      <c r="H7" s="61" t="s">
        <v>84</v>
      </c>
      <c r="I7" s="61" t="s">
        <v>85</v>
      </c>
      <c r="J7" s="61" t="s">
        <v>86</v>
      </c>
      <c r="K7" s="61" t="s">
        <v>87</v>
      </c>
      <c r="L7" s="61" t="s">
        <v>88</v>
      </c>
      <c r="M7" s="61" t="s">
        <v>89</v>
      </c>
      <c r="N7" s="57" t="s">
        <v>90</v>
      </c>
      <c r="O7" s="61" t="s">
        <v>91</v>
      </c>
    </row>
    <row r="8" ht="21" customHeight="1" spans="1:15">
      <c r="A8" s="62" t="s">
        <v>92</v>
      </c>
      <c r="B8" s="62" t="s">
        <v>93</v>
      </c>
      <c r="C8" s="85">
        <v>91195</v>
      </c>
      <c r="D8" s="85">
        <v>91195</v>
      </c>
      <c r="E8" s="85"/>
      <c r="F8" s="85">
        <v>91195</v>
      </c>
      <c r="G8" s="85"/>
      <c r="H8" s="85"/>
      <c r="I8" s="85"/>
      <c r="J8" s="85"/>
      <c r="K8" s="85"/>
      <c r="L8" s="85"/>
      <c r="M8" s="85"/>
      <c r="N8" s="85"/>
      <c r="O8" s="85"/>
    </row>
    <row r="9" ht="21" customHeight="1" spans="1:15">
      <c r="A9" s="212" t="s">
        <v>94</v>
      </c>
      <c r="B9" s="157" t="s">
        <v>95</v>
      </c>
      <c r="C9" s="85">
        <v>11195</v>
      </c>
      <c r="D9" s="85">
        <v>11195</v>
      </c>
      <c r="E9" s="85"/>
      <c r="F9" s="85">
        <v>11195</v>
      </c>
      <c r="G9" s="85"/>
      <c r="H9" s="85"/>
      <c r="I9" s="85"/>
      <c r="J9" s="85"/>
      <c r="K9" s="85"/>
      <c r="L9" s="85"/>
      <c r="M9" s="85"/>
      <c r="N9" s="85"/>
      <c r="O9" s="85"/>
    </row>
    <row r="10" ht="21" customHeight="1" spans="1:15">
      <c r="A10" s="212" t="s">
        <v>96</v>
      </c>
      <c r="B10" s="160" t="s">
        <v>97</v>
      </c>
      <c r="C10" s="85">
        <v>11195</v>
      </c>
      <c r="D10" s="85">
        <v>11195</v>
      </c>
      <c r="E10" s="85"/>
      <c r="F10" s="85">
        <v>11195</v>
      </c>
      <c r="G10" s="85"/>
      <c r="H10" s="85"/>
      <c r="I10" s="85"/>
      <c r="J10" s="85"/>
      <c r="K10" s="85"/>
      <c r="L10" s="85"/>
      <c r="M10" s="85"/>
      <c r="N10" s="85"/>
      <c r="O10" s="85"/>
    </row>
    <row r="11" ht="21" customHeight="1" spans="1:15">
      <c r="A11" s="212" t="s">
        <v>98</v>
      </c>
      <c r="B11" s="160" t="s">
        <v>99</v>
      </c>
      <c r="C11" s="85">
        <v>80000</v>
      </c>
      <c r="D11" s="85">
        <v>80000</v>
      </c>
      <c r="E11" s="85"/>
      <c r="F11" s="85">
        <v>80000</v>
      </c>
      <c r="G11" s="85"/>
      <c r="H11" s="85"/>
      <c r="I11" s="85"/>
      <c r="J11" s="85"/>
      <c r="K11" s="85"/>
      <c r="L11" s="85"/>
      <c r="M11" s="85"/>
      <c r="N11" s="85"/>
      <c r="O11" s="85"/>
    </row>
    <row r="12" ht="21" customHeight="1" spans="1:15">
      <c r="A12" s="212" t="s">
        <v>100</v>
      </c>
      <c r="B12" s="160" t="s">
        <v>99</v>
      </c>
      <c r="C12" s="85">
        <v>80000</v>
      </c>
      <c r="D12" s="85">
        <v>80000</v>
      </c>
      <c r="E12" s="85"/>
      <c r="F12" s="85">
        <v>80000</v>
      </c>
      <c r="G12" s="85"/>
      <c r="H12" s="85"/>
      <c r="I12" s="85"/>
      <c r="J12" s="85"/>
      <c r="K12" s="85"/>
      <c r="L12" s="85"/>
      <c r="M12" s="85"/>
      <c r="N12" s="85"/>
      <c r="O12" s="85"/>
    </row>
    <row r="13" ht="21" customHeight="1" spans="1:15">
      <c r="A13" s="212" t="s">
        <v>101</v>
      </c>
      <c r="B13" s="160" t="s">
        <v>102</v>
      </c>
      <c r="C13" s="85">
        <v>39535923.79</v>
      </c>
      <c r="D13" s="85">
        <v>39535923.79</v>
      </c>
      <c r="E13" s="85">
        <v>23381568.56</v>
      </c>
      <c r="F13" s="85">
        <v>16154355.23</v>
      </c>
      <c r="G13" s="85"/>
      <c r="H13" s="85"/>
      <c r="I13" s="85"/>
      <c r="J13" s="85"/>
      <c r="K13" s="85"/>
      <c r="L13" s="85"/>
      <c r="M13" s="85"/>
      <c r="N13" s="85"/>
      <c r="O13" s="85"/>
    </row>
    <row r="14" ht="21" customHeight="1" spans="1:15">
      <c r="A14" s="212" t="s">
        <v>103</v>
      </c>
      <c r="B14" s="160" t="s">
        <v>104</v>
      </c>
      <c r="C14" s="85">
        <v>849034</v>
      </c>
      <c r="D14" s="85">
        <v>849034</v>
      </c>
      <c r="E14" s="85">
        <v>661584</v>
      </c>
      <c r="F14" s="85">
        <v>187450</v>
      </c>
      <c r="G14" s="85"/>
      <c r="H14" s="85"/>
      <c r="I14" s="85"/>
      <c r="J14" s="85"/>
      <c r="K14" s="85"/>
      <c r="L14" s="85"/>
      <c r="M14" s="85"/>
      <c r="N14" s="85"/>
      <c r="O14" s="85"/>
    </row>
    <row r="15" ht="21" customHeight="1" spans="1:15">
      <c r="A15" s="212" t="s">
        <v>105</v>
      </c>
      <c r="B15" s="160" t="s">
        <v>106</v>
      </c>
      <c r="C15" s="85">
        <v>849034</v>
      </c>
      <c r="D15" s="85">
        <v>849034</v>
      </c>
      <c r="E15" s="85">
        <v>661584</v>
      </c>
      <c r="F15" s="85">
        <v>187450</v>
      </c>
      <c r="G15" s="85"/>
      <c r="H15" s="85"/>
      <c r="I15" s="85"/>
      <c r="J15" s="85"/>
      <c r="K15" s="85"/>
      <c r="L15" s="85"/>
      <c r="M15" s="85"/>
      <c r="N15" s="85"/>
      <c r="O15" s="85"/>
    </row>
    <row r="16" ht="21" customHeight="1" spans="1:15">
      <c r="A16" s="212" t="s">
        <v>107</v>
      </c>
      <c r="B16" s="160" t="s">
        <v>108</v>
      </c>
      <c r="C16" s="85">
        <v>7922750.94</v>
      </c>
      <c r="D16" s="85">
        <v>7922750.94</v>
      </c>
      <c r="E16" s="85">
        <v>4064582</v>
      </c>
      <c r="F16" s="85">
        <v>3858168.94</v>
      </c>
      <c r="G16" s="85"/>
      <c r="H16" s="85"/>
      <c r="I16" s="85"/>
      <c r="J16" s="85"/>
      <c r="K16" s="85"/>
      <c r="L16" s="85"/>
      <c r="M16" s="85"/>
      <c r="N16" s="85"/>
      <c r="O16" s="85"/>
    </row>
    <row r="17" ht="21" customHeight="1" spans="1:15">
      <c r="A17" s="212" t="s">
        <v>109</v>
      </c>
      <c r="B17" s="160" t="s">
        <v>106</v>
      </c>
      <c r="C17" s="85">
        <v>4600614.81</v>
      </c>
      <c r="D17" s="85">
        <v>4600614.81</v>
      </c>
      <c r="E17" s="85">
        <v>4064582</v>
      </c>
      <c r="F17" s="85">
        <v>536032.81</v>
      </c>
      <c r="G17" s="85"/>
      <c r="H17" s="85"/>
      <c r="I17" s="85"/>
      <c r="J17" s="85"/>
      <c r="K17" s="85"/>
      <c r="L17" s="85"/>
      <c r="M17" s="85"/>
      <c r="N17" s="85"/>
      <c r="O17" s="85"/>
    </row>
    <row r="18" ht="21" customHeight="1" spans="1:15">
      <c r="A18" s="212" t="s">
        <v>110</v>
      </c>
      <c r="B18" s="160" t="s">
        <v>111</v>
      </c>
      <c r="C18" s="85">
        <v>56350.8</v>
      </c>
      <c r="D18" s="85">
        <v>56350.8</v>
      </c>
      <c r="E18" s="85"/>
      <c r="F18" s="85">
        <v>56350.8</v>
      </c>
      <c r="G18" s="85"/>
      <c r="H18" s="85"/>
      <c r="I18" s="85"/>
      <c r="J18" s="85"/>
      <c r="K18" s="85"/>
      <c r="L18" s="85"/>
      <c r="M18" s="85"/>
      <c r="N18" s="85"/>
      <c r="O18" s="85"/>
    </row>
    <row r="19" ht="21" customHeight="1" spans="1:15">
      <c r="A19" s="212" t="s">
        <v>112</v>
      </c>
      <c r="B19" s="160" t="s">
        <v>113</v>
      </c>
      <c r="C19" s="85">
        <v>3265785.33</v>
      </c>
      <c r="D19" s="85">
        <v>3265785.33</v>
      </c>
      <c r="E19" s="85"/>
      <c r="F19" s="85">
        <v>3265785.33</v>
      </c>
      <c r="G19" s="85"/>
      <c r="H19" s="85"/>
      <c r="I19" s="85"/>
      <c r="J19" s="85"/>
      <c r="K19" s="85"/>
      <c r="L19" s="85"/>
      <c r="M19" s="85"/>
      <c r="N19" s="85"/>
      <c r="O19" s="85"/>
    </row>
    <row r="20" ht="21" customHeight="1" spans="1:15">
      <c r="A20" s="212" t="s">
        <v>114</v>
      </c>
      <c r="B20" s="160" t="s">
        <v>115</v>
      </c>
      <c r="C20" s="85">
        <v>655402.56</v>
      </c>
      <c r="D20" s="85">
        <v>655402.56</v>
      </c>
      <c r="E20" s="85">
        <v>655402.56</v>
      </c>
      <c r="F20" s="85"/>
      <c r="G20" s="85"/>
      <c r="H20" s="85"/>
      <c r="I20" s="85"/>
      <c r="J20" s="85"/>
      <c r="K20" s="85"/>
      <c r="L20" s="85"/>
      <c r="M20" s="85"/>
      <c r="N20" s="85"/>
      <c r="O20" s="85"/>
    </row>
    <row r="21" ht="21" customHeight="1" spans="1:15">
      <c r="A21" s="212" t="s">
        <v>116</v>
      </c>
      <c r="B21" s="160" t="s">
        <v>117</v>
      </c>
      <c r="C21" s="85">
        <v>641002.56</v>
      </c>
      <c r="D21" s="85">
        <v>641002.56</v>
      </c>
      <c r="E21" s="85">
        <v>641002.56</v>
      </c>
      <c r="F21" s="85"/>
      <c r="G21" s="85"/>
      <c r="H21" s="85"/>
      <c r="I21" s="85"/>
      <c r="J21" s="85"/>
      <c r="K21" s="85"/>
      <c r="L21" s="85"/>
      <c r="M21" s="85"/>
      <c r="N21" s="85"/>
      <c r="O21" s="85"/>
    </row>
    <row r="22" ht="21" customHeight="1" spans="1:15">
      <c r="A22" s="212" t="s">
        <v>118</v>
      </c>
      <c r="B22" s="160" t="s">
        <v>119</v>
      </c>
      <c r="C22" s="85">
        <v>14400</v>
      </c>
      <c r="D22" s="85">
        <v>14400</v>
      </c>
      <c r="E22" s="85">
        <v>14400</v>
      </c>
      <c r="F22" s="85"/>
      <c r="G22" s="85"/>
      <c r="H22" s="85"/>
      <c r="I22" s="85"/>
      <c r="J22" s="85"/>
      <c r="K22" s="85"/>
      <c r="L22" s="85"/>
      <c r="M22" s="85"/>
      <c r="N22" s="85"/>
      <c r="O22" s="85"/>
    </row>
    <row r="23" ht="21" customHeight="1" spans="1:15">
      <c r="A23" s="212" t="s">
        <v>120</v>
      </c>
      <c r="B23" s="160" t="s">
        <v>121</v>
      </c>
      <c r="C23" s="85">
        <v>11569630.29</v>
      </c>
      <c r="D23" s="85">
        <v>11569630.29</v>
      </c>
      <c r="E23" s="85">
        <v>1800000</v>
      </c>
      <c r="F23" s="85">
        <v>9769630.29</v>
      </c>
      <c r="G23" s="85"/>
      <c r="H23" s="85"/>
      <c r="I23" s="85"/>
      <c r="J23" s="85"/>
      <c r="K23" s="85"/>
      <c r="L23" s="85"/>
      <c r="M23" s="85"/>
      <c r="N23" s="85"/>
      <c r="O23" s="85"/>
    </row>
    <row r="24" ht="21" customHeight="1" spans="1:15">
      <c r="A24" s="212" t="s">
        <v>122</v>
      </c>
      <c r="B24" s="160" t="s">
        <v>123</v>
      </c>
      <c r="C24" s="85">
        <v>600000</v>
      </c>
      <c r="D24" s="85">
        <v>600000</v>
      </c>
      <c r="E24" s="85">
        <v>600000</v>
      </c>
      <c r="F24" s="85"/>
      <c r="G24" s="85"/>
      <c r="H24" s="85"/>
      <c r="I24" s="85"/>
      <c r="J24" s="85"/>
      <c r="K24" s="85"/>
      <c r="L24" s="85"/>
      <c r="M24" s="85"/>
      <c r="N24" s="85"/>
      <c r="O24" s="85"/>
    </row>
    <row r="25" ht="21" customHeight="1" spans="1:15">
      <c r="A25" s="212" t="s">
        <v>124</v>
      </c>
      <c r="B25" s="160" t="s">
        <v>125</v>
      </c>
      <c r="C25" s="85">
        <v>2286730.29</v>
      </c>
      <c r="D25" s="85">
        <v>2286730.29</v>
      </c>
      <c r="E25" s="85">
        <v>1200000</v>
      </c>
      <c r="F25" s="85">
        <v>1086730.29</v>
      </c>
      <c r="G25" s="85"/>
      <c r="H25" s="85"/>
      <c r="I25" s="85"/>
      <c r="J25" s="85"/>
      <c r="K25" s="85"/>
      <c r="L25" s="85"/>
      <c r="M25" s="85"/>
      <c r="N25" s="85"/>
      <c r="O25" s="85"/>
    </row>
    <row r="26" ht="21" customHeight="1" spans="1:15">
      <c r="A26" s="212" t="s">
        <v>126</v>
      </c>
      <c r="B26" s="160" t="s">
        <v>127</v>
      </c>
      <c r="C26" s="85">
        <v>6500000</v>
      </c>
      <c r="D26" s="85">
        <v>6500000</v>
      </c>
      <c r="E26" s="85"/>
      <c r="F26" s="85">
        <v>6500000</v>
      </c>
      <c r="G26" s="85"/>
      <c r="H26" s="85"/>
      <c r="I26" s="85"/>
      <c r="J26" s="85"/>
      <c r="K26" s="85"/>
      <c r="L26" s="85"/>
      <c r="M26" s="85"/>
      <c r="N26" s="85"/>
      <c r="O26" s="85"/>
    </row>
    <row r="27" ht="21" customHeight="1" spans="1:15">
      <c r="A27" s="212" t="s">
        <v>128</v>
      </c>
      <c r="B27" s="160" t="s">
        <v>129</v>
      </c>
      <c r="C27" s="85">
        <v>2182900</v>
      </c>
      <c r="D27" s="85">
        <v>2182900</v>
      </c>
      <c r="E27" s="85"/>
      <c r="F27" s="85">
        <v>2182900</v>
      </c>
      <c r="G27" s="85"/>
      <c r="H27" s="85"/>
      <c r="I27" s="85"/>
      <c r="J27" s="85"/>
      <c r="K27" s="85"/>
      <c r="L27" s="85"/>
      <c r="M27" s="85"/>
      <c r="N27" s="85"/>
      <c r="O27" s="85"/>
    </row>
    <row r="28" ht="21" customHeight="1" spans="1:15">
      <c r="A28" s="212" t="s">
        <v>130</v>
      </c>
      <c r="B28" s="160" t="s">
        <v>131</v>
      </c>
      <c r="C28" s="85">
        <v>2801280</v>
      </c>
      <c r="D28" s="85">
        <v>2801280</v>
      </c>
      <c r="E28" s="85">
        <v>2800000</v>
      </c>
      <c r="F28" s="85">
        <v>1280</v>
      </c>
      <c r="G28" s="85"/>
      <c r="H28" s="85"/>
      <c r="I28" s="85"/>
      <c r="J28" s="85"/>
      <c r="K28" s="85"/>
      <c r="L28" s="85"/>
      <c r="M28" s="85"/>
      <c r="N28" s="85"/>
      <c r="O28" s="85"/>
    </row>
    <row r="29" ht="21" customHeight="1" spans="1:15">
      <c r="A29" s="212" t="s">
        <v>132</v>
      </c>
      <c r="B29" s="160" t="s">
        <v>133</v>
      </c>
      <c r="C29" s="85">
        <v>2801280</v>
      </c>
      <c r="D29" s="85">
        <v>2801280</v>
      </c>
      <c r="E29" s="85">
        <v>2800000</v>
      </c>
      <c r="F29" s="85">
        <v>1280</v>
      </c>
      <c r="G29" s="85"/>
      <c r="H29" s="85"/>
      <c r="I29" s="85"/>
      <c r="J29" s="85"/>
      <c r="K29" s="85"/>
      <c r="L29" s="85"/>
      <c r="M29" s="85"/>
      <c r="N29" s="85"/>
      <c r="O29" s="85"/>
    </row>
    <row r="30" ht="21" customHeight="1" spans="1:15">
      <c r="A30" s="212" t="s">
        <v>134</v>
      </c>
      <c r="B30" s="160" t="s">
        <v>135</v>
      </c>
      <c r="C30" s="85">
        <v>8500000</v>
      </c>
      <c r="D30" s="85">
        <v>8500000</v>
      </c>
      <c r="E30" s="85">
        <v>8500000</v>
      </c>
      <c r="F30" s="85"/>
      <c r="G30" s="85"/>
      <c r="H30" s="85"/>
      <c r="I30" s="85"/>
      <c r="J30" s="85"/>
      <c r="K30" s="85"/>
      <c r="L30" s="85"/>
      <c r="M30" s="85"/>
      <c r="N30" s="85"/>
      <c r="O30" s="85"/>
    </row>
    <row r="31" ht="21" customHeight="1" spans="1:15">
      <c r="A31" s="212" t="s">
        <v>136</v>
      </c>
      <c r="B31" s="160" t="s">
        <v>137</v>
      </c>
      <c r="C31" s="85">
        <v>700000</v>
      </c>
      <c r="D31" s="85">
        <v>700000</v>
      </c>
      <c r="E31" s="85">
        <v>700000</v>
      </c>
      <c r="F31" s="85"/>
      <c r="G31" s="85"/>
      <c r="H31" s="85"/>
      <c r="I31" s="85"/>
      <c r="J31" s="85"/>
      <c r="K31" s="85"/>
      <c r="L31" s="85"/>
      <c r="M31" s="85"/>
      <c r="N31" s="85"/>
      <c r="O31" s="85"/>
    </row>
    <row r="32" ht="21" customHeight="1" spans="1:15">
      <c r="A32" s="212" t="s">
        <v>138</v>
      </c>
      <c r="B32" s="160" t="s">
        <v>139</v>
      </c>
      <c r="C32" s="85">
        <v>7800000</v>
      </c>
      <c r="D32" s="85">
        <v>7800000</v>
      </c>
      <c r="E32" s="85">
        <v>7800000</v>
      </c>
      <c r="F32" s="85"/>
      <c r="G32" s="85"/>
      <c r="H32" s="85"/>
      <c r="I32" s="85"/>
      <c r="J32" s="85"/>
      <c r="K32" s="85"/>
      <c r="L32" s="85"/>
      <c r="M32" s="85"/>
      <c r="N32" s="85"/>
      <c r="O32" s="85"/>
    </row>
    <row r="33" ht="21" customHeight="1" spans="1:15">
      <c r="A33" s="212" t="s">
        <v>140</v>
      </c>
      <c r="B33" s="160" t="s">
        <v>141</v>
      </c>
      <c r="C33" s="85">
        <v>3080000</v>
      </c>
      <c r="D33" s="85">
        <v>3080000</v>
      </c>
      <c r="E33" s="85">
        <v>3080000</v>
      </c>
      <c r="F33" s="85"/>
      <c r="G33" s="85"/>
      <c r="H33" s="85"/>
      <c r="I33" s="85"/>
      <c r="J33" s="85"/>
      <c r="K33" s="85"/>
      <c r="L33" s="85"/>
      <c r="M33" s="85"/>
      <c r="N33" s="85"/>
      <c r="O33" s="85"/>
    </row>
    <row r="34" ht="21" customHeight="1" spans="1:15">
      <c r="A34" s="212" t="s">
        <v>142</v>
      </c>
      <c r="B34" s="160" t="s">
        <v>143</v>
      </c>
      <c r="C34" s="85">
        <v>3000000</v>
      </c>
      <c r="D34" s="85">
        <v>3000000</v>
      </c>
      <c r="E34" s="85">
        <v>3000000</v>
      </c>
      <c r="F34" s="85"/>
      <c r="G34" s="85"/>
      <c r="H34" s="85"/>
      <c r="I34" s="85"/>
      <c r="J34" s="85"/>
      <c r="K34" s="85"/>
      <c r="L34" s="85"/>
      <c r="M34" s="85"/>
      <c r="N34" s="85"/>
      <c r="O34" s="85"/>
    </row>
    <row r="35" ht="21" customHeight="1" spans="1:15">
      <c r="A35" s="212" t="s">
        <v>144</v>
      </c>
      <c r="B35" s="160" t="s">
        <v>145</v>
      </c>
      <c r="C35" s="85">
        <v>80000</v>
      </c>
      <c r="D35" s="85">
        <v>80000</v>
      </c>
      <c r="E35" s="85">
        <v>80000</v>
      </c>
      <c r="F35" s="85"/>
      <c r="G35" s="85"/>
      <c r="H35" s="85"/>
      <c r="I35" s="85"/>
      <c r="J35" s="85"/>
      <c r="K35" s="85"/>
      <c r="L35" s="85"/>
      <c r="M35" s="85"/>
      <c r="N35" s="85"/>
      <c r="O35" s="85"/>
    </row>
    <row r="36" ht="21" customHeight="1" spans="1:15">
      <c r="A36" s="212" t="s">
        <v>146</v>
      </c>
      <c r="B36" s="160" t="s">
        <v>147</v>
      </c>
      <c r="C36" s="85">
        <v>1820000</v>
      </c>
      <c r="D36" s="85">
        <v>1820000</v>
      </c>
      <c r="E36" s="85">
        <v>1820000</v>
      </c>
      <c r="F36" s="85"/>
      <c r="G36" s="85"/>
      <c r="H36" s="85"/>
      <c r="I36" s="85"/>
      <c r="J36" s="85"/>
      <c r="K36" s="85"/>
      <c r="L36" s="85"/>
      <c r="M36" s="85"/>
      <c r="N36" s="85"/>
      <c r="O36" s="85"/>
    </row>
    <row r="37" ht="21" customHeight="1" spans="1:15">
      <c r="A37" s="212" t="s">
        <v>148</v>
      </c>
      <c r="B37" s="160" t="s">
        <v>149</v>
      </c>
      <c r="C37" s="85">
        <v>1550000</v>
      </c>
      <c r="D37" s="85">
        <v>1550000</v>
      </c>
      <c r="E37" s="85">
        <v>1550000</v>
      </c>
      <c r="F37" s="85"/>
      <c r="G37" s="85"/>
      <c r="H37" s="85"/>
      <c r="I37" s="85"/>
      <c r="J37" s="85"/>
      <c r="K37" s="85"/>
      <c r="L37" s="85"/>
      <c r="M37" s="85"/>
      <c r="N37" s="85"/>
      <c r="O37" s="85"/>
    </row>
    <row r="38" ht="21" customHeight="1" spans="1:15">
      <c r="A38" s="212" t="s">
        <v>150</v>
      </c>
      <c r="B38" s="160" t="s">
        <v>151</v>
      </c>
      <c r="C38" s="85">
        <v>270000</v>
      </c>
      <c r="D38" s="85">
        <v>270000</v>
      </c>
      <c r="E38" s="85">
        <v>270000</v>
      </c>
      <c r="F38" s="85"/>
      <c r="G38" s="85"/>
      <c r="H38" s="85"/>
      <c r="I38" s="85"/>
      <c r="J38" s="85"/>
      <c r="K38" s="85"/>
      <c r="L38" s="85"/>
      <c r="M38" s="85"/>
      <c r="N38" s="85"/>
      <c r="O38" s="85"/>
    </row>
    <row r="39" ht="21" customHeight="1" spans="1:15">
      <c r="A39" s="212" t="s">
        <v>152</v>
      </c>
      <c r="B39" s="160" t="s">
        <v>153</v>
      </c>
      <c r="C39" s="85">
        <v>2337826</v>
      </c>
      <c r="D39" s="85">
        <v>2337826</v>
      </c>
      <c r="E39" s="85"/>
      <c r="F39" s="85">
        <v>2337826</v>
      </c>
      <c r="G39" s="85"/>
      <c r="H39" s="85"/>
      <c r="I39" s="85"/>
      <c r="J39" s="85"/>
      <c r="K39" s="85"/>
      <c r="L39" s="85"/>
      <c r="M39" s="85"/>
      <c r="N39" s="85"/>
      <c r="O39" s="85"/>
    </row>
    <row r="40" ht="21" customHeight="1" spans="1:15">
      <c r="A40" s="212" t="s">
        <v>154</v>
      </c>
      <c r="B40" s="160" t="s">
        <v>155</v>
      </c>
      <c r="C40" s="85">
        <v>2337826</v>
      </c>
      <c r="D40" s="85">
        <v>2337826</v>
      </c>
      <c r="E40" s="85"/>
      <c r="F40" s="85">
        <v>2337826</v>
      </c>
      <c r="G40" s="85"/>
      <c r="H40" s="85"/>
      <c r="I40" s="85"/>
      <c r="J40" s="85"/>
      <c r="K40" s="85"/>
      <c r="L40" s="85"/>
      <c r="M40" s="85"/>
      <c r="N40" s="85"/>
      <c r="O40" s="85"/>
    </row>
    <row r="41" ht="21" customHeight="1" spans="1:15">
      <c r="A41" s="212" t="s">
        <v>156</v>
      </c>
      <c r="B41" s="160" t="s">
        <v>157</v>
      </c>
      <c r="C41" s="85">
        <v>649438.2</v>
      </c>
      <c r="D41" s="85">
        <v>649438.2</v>
      </c>
      <c r="E41" s="85">
        <v>649438.2</v>
      </c>
      <c r="F41" s="85"/>
      <c r="G41" s="85"/>
      <c r="H41" s="85"/>
      <c r="I41" s="85"/>
      <c r="J41" s="85"/>
      <c r="K41" s="85"/>
      <c r="L41" s="85"/>
      <c r="M41" s="85"/>
      <c r="N41" s="85"/>
      <c r="O41" s="85"/>
    </row>
    <row r="42" ht="21" customHeight="1" spans="1:15">
      <c r="A42" s="212" t="s">
        <v>158</v>
      </c>
      <c r="B42" s="160" t="s">
        <v>159</v>
      </c>
      <c r="C42" s="85">
        <v>649438.2</v>
      </c>
      <c r="D42" s="85">
        <v>649438.2</v>
      </c>
      <c r="E42" s="85">
        <v>649438.2</v>
      </c>
      <c r="F42" s="85"/>
      <c r="G42" s="85"/>
      <c r="H42" s="85"/>
      <c r="I42" s="85"/>
      <c r="J42" s="85"/>
      <c r="K42" s="85"/>
      <c r="L42" s="85"/>
      <c r="M42" s="85"/>
      <c r="N42" s="85"/>
      <c r="O42" s="85"/>
    </row>
    <row r="43" ht="21" customHeight="1" spans="1:15">
      <c r="A43" s="212" t="s">
        <v>160</v>
      </c>
      <c r="B43" s="160" t="s">
        <v>161</v>
      </c>
      <c r="C43" s="85">
        <v>201973.27</v>
      </c>
      <c r="D43" s="85">
        <v>201973.27</v>
      </c>
      <c r="E43" s="85">
        <v>201973.27</v>
      </c>
      <c r="F43" s="85"/>
      <c r="G43" s="85"/>
      <c r="H43" s="85"/>
      <c r="I43" s="85"/>
      <c r="J43" s="85"/>
      <c r="K43" s="85"/>
      <c r="L43" s="85"/>
      <c r="M43" s="85"/>
      <c r="N43" s="85"/>
      <c r="O43" s="85"/>
    </row>
    <row r="44" ht="21" customHeight="1" spans="1:15">
      <c r="A44" s="212" t="s">
        <v>162</v>
      </c>
      <c r="B44" s="160" t="s">
        <v>163</v>
      </c>
      <c r="C44" s="85">
        <v>150299.02</v>
      </c>
      <c r="D44" s="85">
        <v>150299.02</v>
      </c>
      <c r="E44" s="85">
        <v>150299.02</v>
      </c>
      <c r="F44" s="85"/>
      <c r="G44" s="85"/>
      <c r="H44" s="85"/>
      <c r="I44" s="85"/>
      <c r="J44" s="85"/>
      <c r="K44" s="85"/>
      <c r="L44" s="85"/>
      <c r="M44" s="85"/>
      <c r="N44" s="85"/>
      <c r="O44" s="85"/>
    </row>
    <row r="45" ht="21" customHeight="1" spans="1:15">
      <c r="A45" s="212" t="s">
        <v>164</v>
      </c>
      <c r="B45" s="160" t="s">
        <v>165</v>
      </c>
      <c r="C45" s="85">
        <v>273915.3</v>
      </c>
      <c r="D45" s="85">
        <v>273915.3</v>
      </c>
      <c r="E45" s="85">
        <v>273915.3</v>
      </c>
      <c r="F45" s="85"/>
      <c r="G45" s="85"/>
      <c r="H45" s="85"/>
      <c r="I45" s="85"/>
      <c r="J45" s="85"/>
      <c r="K45" s="85"/>
      <c r="L45" s="85"/>
      <c r="M45" s="85"/>
      <c r="N45" s="85"/>
      <c r="O45" s="85"/>
    </row>
    <row r="46" ht="21" customHeight="1" spans="1:15">
      <c r="A46" s="212" t="s">
        <v>166</v>
      </c>
      <c r="B46" s="160" t="s">
        <v>167</v>
      </c>
      <c r="C46" s="85">
        <v>23250.61</v>
      </c>
      <c r="D46" s="85">
        <v>23250.61</v>
      </c>
      <c r="E46" s="85">
        <v>23250.61</v>
      </c>
      <c r="F46" s="85"/>
      <c r="G46" s="85"/>
      <c r="H46" s="85"/>
      <c r="I46" s="85"/>
      <c r="J46" s="85"/>
      <c r="K46" s="85"/>
      <c r="L46" s="85"/>
      <c r="M46" s="85"/>
      <c r="N46" s="85"/>
      <c r="O46" s="85"/>
    </row>
    <row r="47" ht="21" customHeight="1" spans="1:15">
      <c r="A47" s="212" t="s">
        <v>168</v>
      </c>
      <c r="B47" s="160" t="s">
        <v>169</v>
      </c>
      <c r="C47" s="85">
        <v>480751.92</v>
      </c>
      <c r="D47" s="85">
        <v>480751.92</v>
      </c>
      <c r="E47" s="85">
        <v>480751.92</v>
      </c>
      <c r="F47" s="85"/>
      <c r="G47" s="85"/>
      <c r="H47" s="85"/>
      <c r="I47" s="85"/>
      <c r="J47" s="85"/>
      <c r="K47" s="85"/>
      <c r="L47" s="85"/>
      <c r="M47" s="85"/>
      <c r="N47" s="85"/>
      <c r="O47" s="85"/>
    </row>
    <row r="48" ht="21" customHeight="1" spans="1:15">
      <c r="A48" s="212" t="s">
        <v>170</v>
      </c>
      <c r="B48" s="160" t="s">
        <v>171</v>
      </c>
      <c r="C48" s="85">
        <v>480751.92</v>
      </c>
      <c r="D48" s="85">
        <v>480751.92</v>
      </c>
      <c r="E48" s="85">
        <v>480751.92</v>
      </c>
      <c r="F48" s="85"/>
      <c r="G48" s="85"/>
      <c r="H48" s="85"/>
      <c r="I48" s="85"/>
      <c r="J48" s="85"/>
      <c r="K48" s="85"/>
      <c r="L48" s="85"/>
      <c r="M48" s="85"/>
      <c r="N48" s="85"/>
      <c r="O48" s="85"/>
    </row>
    <row r="49" ht="21" customHeight="1" spans="1:15">
      <c r="A49" s="212" t="s">
        <v>172</v>
      </c>
      <c r="B49" s="160" t="s">
        <v>173</v>
      </c>
      <c r="C49" s="85">
        <v>480751.92</v>
      </c>
      <c r="D49" s="85">
        <v>480751.92</v>
      </c>
      <c r="E49" s="85">
        <v>480751.92</v>
      </c>
      <c r="F49" s="85"/>
      <c r="G49" s="85"/>
      <c r="H49" s="85"/>
      <c r="I49" s="85"/>
      <c r="J49" s="85"/>
      <c r="K49" s="85"/>
      <c r="L49" s="85"/>
      <c r="M49" s="85"/>
      <c r="N49" s="85"/>
      <c r="O49" s="85"/>
    </row>
    <row r="50" ht="21" customHeight="1" spans="1:15">
      <c r="A50" s="212" t="s">
        <v>174</v>
      </c>
      <c r="B50" s="160" t="s">
        <v>80</v>
      </c>
      <c r="C50" s="85">
        <v>1393694.41</v>
      </c>
      <c r="D50" s="85"/>
      <c r="E50" s="85"/>
      <c r="F50" s="85"/>
      <c r="G50" s="85">
        <v>1393694.41</v>
      </c>
      <c r="H50" s="85"/>
      <c r="I50" s="85"/>
      <c r="J50" s="85"/>
      <c r="K50" s="85"/>
      <c r="L50" s="85"/>
      <c r="M50" s="85"/>
      <c r="N50" s="85"/>
      <c r="O50" s="85"/>
    </row>
    <row r="51" ht="21" customHeight="1" spans="1:15">
      <c r="A51" s="212" t="s">
        <v>175</v>
      </c>
      <c r="B51" s="213" t="s">
        <v>176</v>
      </c>
      <c r="C51" s="85">
        <v>1393694.41</v>
      </c>
      <c r="D51" s="85"/>
      <c r="E51" s="85"/>
      <c r="F51" s="85"/>
      <c r="G51" s="85">
        <v>1393694.41</v>
      </c>
      <c r="H51" s="85"/>
      <c r="I51" s="85"/>
      <c r="J51" s="85"/>
      <c r="K51" s="85"/>
      <c r="L51" s="85"/>
      <c r="M51" s="85"/>
      <c r="N51" s="85"/>
      <c r="O51" s="85"/>
    </row>
    <row r="52" ht="21" customHeight="1" spans="1:15">
      <c r="A52" s="212" t="s">
        <v>177</v>
      </c>
      <c r="B52" s="163" t="s">
        <v>178</v>
      </c>
      <c r="C52" s="85">
        <v>1393694.41</v>
      </c>
      <c r="D52" s="85"/>
      <c r="E52" s="85"/>
      <c r="F52" s="85"/>
      <c r="G52" s="85">
        <v>1393694.41</v>
      </c>
      <c r="H52" s="85"/>
      <c r="I52" s="85"/>
      <c r="J52" s="85"/>
      <c r="K52" s="85"/>
      <c r="L52" s="85"/>
      <c r="M52" s="85"/>
      <c r="N52" s="85"/>
      <c r="O52" s="85"/>
    </row>
    <row r="53" ht="21" customHeight="1" spans="1:15">
      <c r="A53" s="214" t="s">
        <v>55</v>
      </c>
      <c r="B53" s="40"/>
      <c r="C53" s="85">
        <v>42151003.32</v>
      </c>
      <c r="D53" s="85">
        <v>40757308.91</v>
      </c>
      <c r="E53" s="85">
        <v>24511758.68</v>
      </c>
      <c r="F53" s="85">
        <v>16245550.23</v>
      </c>
      <c r="G53" s="85">
        <v>1393694.41</v>
      </c>
      <c r="H53" s="85"/>
      <c r="I53" s="85"/>
      <c r="J53" s="85"/>
      <c r="K53" s="85"/>
      <c r="L53" s="85"/>
      <c r="M53" s="85"/>
      <c r="N53" s="85"/>
      <c r="O53" s="85"/>
    </row>
  </sheetData>
  <mergeCells count="12">
    <mergeCell ref="A2:O2"/>
    <mergeCell ref="A3:O3"/>
    <mergeCell ref="A4:B4"/>
    <mergeCell ref="D5:F5"/>
    <mergeCell ref="J5:O5"/>
    <mergeCell ref="A53:B5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J27" sqref="J27"/>
    </sheetView>
  </sheetViews>
  <sheetFormatPr defaultColWidth="8.575" defaultRowHeight="12.75" customHeight="1" outlineLevelCol="3"/>
  <cols>
    <col min="1" max="4" width="35.575" customWidth="1"/>
  </cols>
  <sheetData>
    <row r="1" customHeight="1" spans="1:4">
      <c r="A1" s="1"/>
      <c r="B1" s="1"/>
      <c r="C1" s="1"/>
      <c r="D1" s="1"/>
    </row>
    <row r="2" ht="15" customHeight="1" spans="1:4">
      <c r="A2" s="47"/>
      <c r="B2" s="51"/>
      <c r="C2" s="51"/>
      <c r="D2" s="51" t="s">
        <v>179</v>
      </c>
    </row>
    <row r="3" ht="41.25" customHeight="1" spans="1:1">
      <c r="A3" s="46" t="str">
        <f>"2025"&amp;"年部门财政拨款收支预算总表"</f>
        <v>2025年部门财政拨款收支预算总表</v>
      </c>
    </row>
    <row r="4" ht="17.25" customHeight="1" spans="1:4">
      <c r="A4" s="49" t="str">
        <f>"单位名称："&amp;""</f>
        <v>单位名称：</v>
      </c>
      <c r="B4" s="197"/>
      <c r="D4" s="51" t="s">
        <v>1</v>
      </c>
    </row>
    <row r="5" ht="17.25" customHeight="1" spans="1:4">
      <c r="A5" s="198" t="s">
        <v>2</v>
      </c>
      <c r="B5" s="199"/>
      <c r="C5" s="198" t="s">
        <v>3</v>
      </c>
      <c r="D5" s="199"/>
    </row>
    <row r="6" ht="18.75" customHeight="1" spans="1:4">
      <c r="A6" s="198" t="s">
        <v>4</v>
      </c>
      <c r="B6" s="198" t="s">
        <v>5</v>
      </c>
      <c r="C6" s="198" t="s">
        <v>6</v>
      </c>
      <c r="D6" s="198" t="s">
        <v>5</v>
      </c>
    </row>
    <row r="7" ht="16.5" customHeight="1" spans="1:4">
      <c r="A7" s="200" t="s">
        <v>180</v>
      </c>
      <c r="B7" s="85">
        <v>42151003.32</v>
      </c>
      <c r="C7" s="200" t="s">
        <v>181</v>
      </c>
      <c r="D7" s="85">
        <v>42151003.32</v>
      </c>
    </row>
    <row r="8" ht="16.5" customHeight="1" spans="1:4">
      <c r="A8" s="200" t="s">
        <v>182</v>
      </c>
      <c r="B8" s="85">
        <v>40757308.91</v>
      </c>
      <c r="C8" s="200" t="s">
        <v>183</v>
      </c>
      <c r="D8" s="85">
        <v>91195</v>
      </c>
    </row>
    <row r="9" ht="16.5" customHeight="1" spans="1:4">
      <c r="A9" s="200" t="s">
        <v>184</v>
      </c>
      <c r="B9" s="85">
        <v>1393694.41</v>
      </c>
      <c r="C9" s="200" t="s">
        <v>185</v>
      </c>
      <c r="D9" s="85"/>
    </row>
    <row r="10" ht="16.5" customHeight="1" spans="1:4">
      <c r="A10" s="200" t="s">
        <v>186</v>
      </c>
      <c r="B10" s="85"/>
      <c r="C10" s="200" t="s">
        <v>187</v>
      </c>
      <c r="D10" s="85"/>
    </row>
    <row r="11" ht="16.5" customHeight="1" spans="1:4">
      <c r="A11" s="200" t="s">
        <v>188</v>
      </c>
      <c r="B11" s="85"/>
      <c r="C11" s="200" t="s">
        <v>189</v>
      </c>
      <c r="D11" s="85"/>
    </row>
    <row r="12" ht="16.5" customHeight="1" spans="1:4">
      <c r="A12" s="200" t="s">
        <v>182</v>
      </c>
      <c r="B12" s="85"/>
      <c r="C12" s="200" t="s">
        <v>190</v>
      </c>
      <c r="D12" s="85"/>
    </row>
    <row r="13" ht="16.5" customHeight="1" spans="1:4">
      <c r="A13" s="173" t="s">
        <v>184</v>
      </c>
      <c r="B13" s="85"/>
      <c r="C13" s="74" t="s">
        <v>191</v>
      </c>
      <c r="D13" s="85"/>
    </row>
    <row r="14" ht="16.5" customHeight="1" spans="1:4">
      <c r="A14" s="173" t="s">
        <v>186</v>
      </c>
      <c r="B14" s="85"/>
      <c r="C14" s="74" t="s">
        <v>192</v>
      </c>
      <c r="D14" s="85"/>
    </row>
    <row r="15" ht="16.5" customHeight="1" spans="1:4">
      <c r="A15" s="201"/>
      <c r="B15" s="85"/>
      <c r="C15" s="74" t="s">
        <v>193</v>
      </c>
      <c r="D15" s="85">
        <v>39535923.79</v>
      </c>
    </row>
    <row r="16" ht="16.5" customHeight="1" spans="1:4">
      <c r="A16" s="201"/>
      <c r="B16" s="85"/>
      <c r="C16" s="74" t="s">
        <v>194</v>
      </c>
      <c r="D16" s="85">
        <v>649438.2</v>
      </c>
    </row>
    <row r="17" ht="16.5" customHeight="1" spans="1:4">
      <c r="A17" s="201"/>
      <c r="B17" s="85"/>
      <c r="C17" s="74" t="s">
        <v>195</v>
      </c>
      <c r="D17" s="85"/>
    </row>
    <row r="18" ht="16.5" customHeight="1" spans="1:4">
      <c r="A18" s="201"/>
      <c r="B18" s="85"/>
      <c r="C18" s="74" t="s">
        <v>196</v>
      </c>
      <c r="D18" s="85"/>
    </row>
    <row r="19" ht="16.5" customHeight="1" spans="1:4">
      <c r="A19" s="201"/>
      <c r="B19" s="85"/>
      <c r="C19" s="74" t="s">
        <v>197</v>
      </c>
      <c r="D19" s="85"/>
    </row>
    <row r="20" ht="16.5" customHeight="1" spans="1:4">
      <c r="A20" s="201"/>
      <c r="B20" s="85"/>
      <c r="C20" s="74" t="s">
        <v>198</v>
      </c>
      <c r="D20" s="85"/>
    </row>
    <row r="21" ht="16.5" customHeight="1" spans="1:4">
      <c r="A21" s="201"/>
      <c r="B21" s="85"/>
      <c r="C21" s="74" t="s">
        <v>199</v>
      </c>
      <c r="D21" s="85"/>
    </row>
    <row r="22" ht="16.5" customHeight="1" spans="1:4">
      <c r="A22" s="201"/>
      <c r="B22" s="85"/>
      <c r="C22" s="74" t="s">
        <v>200</v>
      </c>
      <c r="D22" s="85"/>
    </row>
    <row r="23" ht="16.5" customHeight="1" spans="1:4">
      <c r="A23" s="201"/>
      <c r="B23" s="85"/>
      <c r="C23" s="74" t="s">
        <v>201</v>
      </c>
      <c r="D23" s="85"/>
    </row>
    <row r="24" ht="16.5" customHeight="1" spans="1:4">
      <c r="A24" s="201"/>
      <c r="B24" s="85"/>
      <c r="C24" s="74" t="s">
        <v>202</v>
      </c>
      <c r="D24" s="85"/>
    </row>
    <row r="25" ht="16.5" customHeight="1" spans="1:4">
      <c r="A25" s="201"/>
      <c r="B25" s="85"/>
      <c r="C25" s="74" t="s">
        <v>203</v>
      </c>
      <c r="D25" s="85"/>
    </row>
    <row r="26" ht="16.5" customHeight="1" spans="1:4">
      <c r="A26" s="201"/>
      <c r="B26" s="85"/>
      <c r="C26" s="74" t="s">
        <v>204</v>
      </c>
      <c r="D26" s="85">
        <v>480751.92</v>
      </c>
    </row>
    <row r="27" ht="16.5" customHeight="1" spans="1:4">
      <c r="A27" s="201"/>
      <c r="B27" s="85"/>
      <c r="C27" s="74" t="s">
        <v>205</v>
      </c>
      <c r="D27" s="85"/>
    </row>
    <row r="28" ht="16.5" customHeight="1" spans="1:4">
      <c r="A28" s="201"/>
      <c r="B28" s="85"/>
      <c r="C28" s="74" t="s">
        <v>206</v>
      </c>
      <c r="D28" s="85"/>
    </row>
    <row r="29" ht="16.5" customHeight="1" spans="1:4">
      <c r="A29" s="201"/>
      <c r="B29" s="85"/>
      <c r="C29" s="74" t="s">
        <v>207</v>
      </c>
      <c r="D29" s="85"/>
    </row>
    <row r="30" ht="16.5" customHeight="1" spans="1:4">
      <c r="A30" s="201"/>
      <c r="B30" s="85"/>
      <c r="C30" s="74" t="s">
        <v>208</v>
      </c>
      <c r="D30" s="85"/>
    </row>
    <row r="31" ht="16.5" customHeight="1" spans="1:4">
      <c r="A31" s="201"/>
      <c r="B31" s="85"/>
      <c r="C31" s="74" t="s">
        <v>209</v>
      </c>
      <c r="D31" s="85">
        <v>1393694.41</v>
      </c>
    </row>
    <row r="32" ht="16.5" customHeight="1" spans="1:4">
      <c r="A32" s="201"/>
      <c r="B32" s="85"/>
      <c r="C32" s="173" t="s">
        <v>210</v>
      </c>
      <c r="D32" s="85"/>
    </row>
    <row r="33" ht="16.5" customHeight="1" spans="1:4">
      <c r="A33" s="201"/>
      <c r="B33" s="85"/>
      <c r="C33" s="173" t="s">
        <v>211</v>
      </c>
      <c r="D33" s="85"/>
    </row>
    <row r="34" ht="16.5" customHeight="1" spans="1:4">
      <c r="A34" s="201"/>
      <c r="B34" s="85"/>
      <c r="C34" s="35" t="s">
        <v>212</v>
      </c>
      <c r="D34" s="85"/>
    </row>
    <row r="35" ht="15" customHeight="1" spans="1:4">
      <c r="A35" s="202" t="s">
        <v>50</v>
      </c>
      <c r="B35" s="203">
        <v>42151003.32</v>
      </c>
      <c r="C35" s="202" t="s">
        <v>51</v>
      </c>
      <c r="D35" s="203">
        <v>42151003.32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0"/>
  <sheetViews>
    <sheetView showZeros="0" workbookViewId="0">
      <pane ySplit="1" topLeftCell="A24" activePane="bottomLeft" state="frozen"/>
      <selection/>
      <selection pane="bottomLeft" activeCell="B55" sqref="B55"/>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4"/>
      <c r="F2" s="77"/>
      <c r="G2" s="168" t="s">
        <v>213</v>
      </c>
    </row>
    <row r="3" ht="41.25" customHeight="1" spans="1:7">
      <c r="A3" s="129" t="str">
        <f>"2025"&amp;"年一般公共预算支出预算表（按功能科目分类）"</f>
        <v>2025年一般公共预算支出预算表（按功能科目分类）</v>
      </c>
      <c r="B3" s="129"/>
      <c r="C3" s="129"/>
      <c r="D3" s="129"/>
      <c r="E3" s="129"/>
      <c r="F3" s="129"/>
      <c r="G3" s="129"/>
    </row>
    <row r="4" ht="18" customHeight="1" spans="1:7">
      <c r="A4" s="5" t="str">
        <f>"单位名称："&amp;""</f>
        <v>单位名称：</v>
      </c>
      <c r="F4" s="126"/>
      <c r="G4" s="168" t="s">
        <v>1</v>
      </c>
    </row>
    <row r="5" ht="20.25" customHeight="1" spans="1:7">
      <c r="A5" s="186" t="s">
        <v>214</v>
      </c>
      <c r="B5" s="187"/>
      <c r="C5" s="130" t="s">
        <v>55</v>
      </c>
      <c r="D5" s="178" t="s">
        <v>74</v>
      </c>
      <c r="E5" s="12"/>
      <c r="F5" s="13"/>
      <c r="G5" s="165" t="s">
        <v>75</v>
      </c>
    </row>
    <row r="6" ht="20.25" customHeight="1" spans="1:7">
      <c r="A6" s="188" t="s">
        <v>71</v>
      </c>
      <c r="B6" s="188" t="s">
        <v>72</v>
      </c>
      <c r="C6" s="19"/>
      <c r="D6" s="135" t="s">
        <v>57</v>
      </c>
      <c r="E6" s="135" t="s">
        <v>215</v>
      </c>
      <c r="F6" s="135" t="s">
        <v>216</v>
      </c>
      <c r="G6" s="167"/>
    </row>
    <row r="7" ht="15" customHeight="1" spans="1:7">
      <c r="A7" s="65" t="s">
        <v>81</v>
      </c>
      <c r="B7" s="65" t="s">
        <v>82</v>
      </c>
      <c r="C7" s="65" t="s">
        <v>217</v>
      </c>
      <c r="D7" s="65" t="s">
        <v>218</v>
      </c>
      <c r="E7" s="65" t="s">
        <v>219</v>
      </c>
      <c r="F7" s="65" t="s">
        <v>220</v>
      </c>
      <c r="G7" s="65" t="s">
        <v>83</v>
      </c>
    </row>
    <row r="8" ht="18" customHeight="1" spans="1:7">
      <c r="A8" s="189" t="s">
        <v>92</v>
      </c>
      <c r="B8" s="190" t="s">
        <v>93</v>
      </c>
      <c r="C8" s="85">
        <v>91195</v>
      </c>
      <c r="D8" s="85"/>
      <c r="E8" s="85"/>
      <c r="F8" s="85"/>
      <c r="G8" s="85">
        <v>91195</v>
      </c>
    </row>
    <row r="9" ht="18" customHeight="1" spans="1:7">
      <c r="A9" s="191" t="s">
        <v>94</v>
      </c>
      <c r="B9" s="192" t="s">
        <v>95</v>
      </c>
      <c r="C9" s="85">
        <v>11195</v>
      </c>
      <c r="D9" s="85"/>
      <c r="E9" s="85"/>
      <c r="F9" s="85"/>
      <c r="G9" s="85">
        <v>11195</v>
      </c>
    </row>
    <row r="10" ht="18" customHeight="1" spans="1:7">
      <c r="A10" s="191" t="s">
        <v>96</v>
      </c>
      <c r="B10" s="192" t="s">
        <v>97</v>
      </c>
      <c r="C10" s="85">
        <v>11195</v>
      </c>
      <c r="D10" s="85"/>
      <c r="E10" s="85"/>
      <c r="F10" s="85"/>
      <c r="G10" s="85">
        <v>11195</v>
      </c>
    </row>
    <row r="11" ht="18" customHeight="1" spans="1:7">
      <c r="A11" s="191" t="s">
        <v>98</v>
      </c>
      <c r="B11" s="192" t="s">
        <v>99</v>
      </c>
      <c r="C11" s="85">
        <v>80000</v>
      </c>
      <c r="D11" s="85"/>
      <c r="E11" s="85"/>
      <c r="F11" s="85"/>
      <c r="G11" s="85">
        <v>80000</v>
      </c>
    </row>
    <row r="12" ht="18" customHeight="1" spans="1:7">
      <c r="A12" s="191" t="s">
        <v>100</v>
      </c>
      <c r="B12" s="192" t="s">
        <v>99</v>
      </c>
      <c r="C12" s="85">
        <v>80000</v>
      </c>
      <c r="D12" s="85"/>
      <c r="E12" s="85"/>
      <c r="F12" s="85"/>
      <c r="G12" s="85">
        <v>80000</v>
      </c>
    </row>
    <row r="13" ht="18" customHeight="1" spans="1:7">
      <c r="A13" s="191" t="s">
        <v>101</v>
      </c>
      <c r="B13" s="192" t="s">
        <v>102</v>
      </c>
      <c r="C13" s="85">
        <v>39535923.79</v>
      </c>
      <c r="D13" s="85">
        <v>23381568.56</v>
      </c>
      <c r="E13" s="85">
        <v>23040648.56</v>
      </c>
      <c r="F13" s="85">
        <v>340920</v>
      </c>
      <c r="G13" s="85">
        <v>16154355.23</v>
      </c>
    </row>
    <row r="14" ht="18" customHeight="1" spans="1:7">
      <c r="A14" s="191" t="s">
        <v>103</v>
      </c>
      <c r="B14" s="192" t="s">
        <v>104</v>
      </c>
      <c r="C14" s="85">
        <v>849034</v>
      </c>
      <c r="D14" s="85">
        <v>661584</v>
      </c>
      <c r="E14" s="85">
        <v>625904</v>
      </c>
      <c r="F14" s="85">
        <v>35680</v>
      </c>
      <c r="G14" s="85">
        <v>187450</v>
      </c>
    </row>
    <row r="15" ht="18" customHeight="1" spans="1:7">
      <c r="A15" s="191" t="s">
        <v>105</v>
      </c>
      <c r="B15" s="192" t="s">
        <v>106</v>
      </c>
      <c r="C15" s="85">
        <v>849034</v>
      </c>
      <c r="D15" s="85">
        <v>661584</v>
      </c>
      <c r="E15" s="85">
        <v>625904</v>
      </c>
      <c r="F15" s="85">
        <v>35680</v>
      </c>
      <c r="G15" s="85">
        <v>187450</v>
      </c>
    </row>
    <row r="16" ht="18" customHeight="1" spans="1:7">
      <c r="A16" s="191" t="s">
        <v>107</v>
      </c>
      <c r="B16" s="192" t="s">
        <v>108</v>
      </c>
      <c r="C16" s="85">
        <v>7922750.94</v>
      </c>
      <c r="D16" s="85">
        <v>4064582</v>
      </c>
      <c r="E16" s="85">
        <v>3773742</v>
      </c>
      <c r="F16" s="85">
        <v>290840</v>
      </c>
      <c r="G16" s="85">
        <v>3858168.94</v>
      </c>
    </row>
    <row r="17" ht="18" customHeight="1" spans="1:7">
      <c r="A17" s="191" t="s">
        <v>109</v>
      </c>
      <c r="B17" s="192" t="s">
        <v>106</v>
      </c>
      <c r="C17" s="85">
        <v>4600614.81</v>
      </c>
      <c r="D17" s="85">
        <v>4064582</v>
      </c>
      <c r="E17" s="85">
        <v>3773742</v>
      </c>
      <c r="F17" s="85">
        <v>290840</v>
      </c>
      <c r="G17" s="85">
        <v>536032.81</v>
      </c>
    </row>
    <row r="18" ht="18" customHeight="1" spans="1:7">
      <c r="A18" s="191" t="s">
        <v>110</v>
      </c>
      <c r="B18" s="192" t="s">
        <v>111</v>
      </c>
      <c r="C18" s="85">
        <v>56350.8</v>
      </c>
      <c r="D18" s="85"/>
      <c r="E18" s="85"/>
      <c r="F18" s="85"/>
      <c r="G18" s="85">
        <v>56350.8</v>
      </c>
    </row>
    <row r="19" ht="18" customHeight="1" spans="1:7">
      <c r="A19" s="191" t="s">
        <v>112</v>
      </c>
      <c r="B19" s="192" t="s">
        <v>113</v>
      </c>
      <c r="C19" s="85">
        <v>3265785.33</v>
      </c>
      <c r="D19" s="85"/>
      <c r="E19" s="85"/>
      <c r="F19" s="85"/>
      <c r="G19" s="85">
        <v>3265785.33</v>
      </c>
    </row>
    <row r="20" ht="18" customHeight="1" spans="1:7">
      <c r="A20" s="191" t="s">
        <v>114</v>
      </c>
      <c r="B20" s="192" t="s">
        <v>115</v>
      </c>
      <c r="C20" s="85">
        <v>655402.56</v>
      </c>
      <c r="D20" s="85">
        <v>655402.56</v>
      </c>
      <c r="E20" s="85">
        <v>641002.56</v>
      </c>
      <c r="F20" s="85">
        <v>14400</v>
      </c>
      <c r="G20" s="85"/>
    </row>
    <row r="21" ht="18" customHeight="1" spans="1:7">
      <c r="A21" s="191" t="s">
        <v>116</v>
      </c>
      <c r="B21" s="192" t="s">
        <v>117</v>
      </c>
      <c r="C21" s="85">
        <v>641002.56</v>
      </c>
      <c r="D21" s="85">
        <v>641002.56</v>
      </c>
      <c r="E21" s="85">
        <v>641002.56</v>
      </c>
      <c r="F21" s="85"/>
      <c r="G21" s="85"/>
    </row>
    <row r="22" ht="18" customHeight="1" spans="1:7">
      <c r="A22" s="191" t="s">
        <v>118</v>
      </c>
      <c r="B22" s="192" t="s">
        <v>119</v>
      </c>
      <c r="C22" s="85">
        <v>14400</v>
      </c>
      <c r="D22" s="85">
        <v>14400</v>
      </c>
      <c r="E22" s="85"/>
      <c r="F22" s="85">
        <v>14400</v>
      </c>
      <c r="G22" s="85"/>
    </row>
    <row r="23" ht="18" customHeight="1" spans="1:7">
      <c r="A23" s="191" t="s">
        <v>120</v>
      </c>
      <c r="B23" s="192" t="s">
        <v>121</v>
      </c>
      <c r="C23" s="85">
        <v>11569630.29</v>
      </c>
      <c r="D23" s="85">
        <v>1800000</v>
      </c>
      <c r="E23" s="85">
        <v>1800000</v>
      </c>
      <c r="F23" s="85"/>
      <c r="G23" s="85">
        <v>9769630.29</v>
      </c>
    </row>
    <row r="24" ht="18" customHeight="1" spans="1:7">
      <c r="A24" s="191" t="s">
        <v>122</v>
      </c>
      <c r="B24" s="192" t="s">
        <v>123</v>
      </c>
      <c r="C24" s="85">
        <v>600000</v>
      </c>
      <c r="D24" s="85">
        <v>600000</v>
      </c>
      <c r="E24" s="85">
        <v>600000</v>
      </c>
      <c r="F24" s="85"/>
      <c r="G24" s="85"/>
    </row>
    <row r="25" ht="18" customHeight="1" spans="1:7">
      <c r="A25" s="191" t="s">
        <v>124</v>
      </c>
      <c r="B25" s="192" t="s">
        <v>125</v>
      </c>
      <c r="C25" s="85">
        <v>2286730.29</v>
      </c>
      <c r="D25" s="85">
        <v>1200000</v>
      </c>
      <c r="E25" s="85">
        <v>1200000</v>
      </c>
      <c r="F25" s="85"/>
      <c r="G25" s="85">
        <v>1086730.29</v>
      </c>
    </row>
    <row r="26" ht="18" customHeight="1" spans="1:7">
      <c r="A26" s="191" t="s">
        <v>126</v>
      </c>
      <c r="B26" s="192" t="s">
        <v>127</v>
      </c>
      <c r="C26" s="85">
        <v>6500000</v>
      </c>
      <c r="D26" s="85"/>
      <c r="E26" s="85"/>
      <c r="F26" s="85"/>
      <c r="G26" s="85">
        <v>6500000</v>
      </c>
    </row>
    <row r="27" ht="18" customHeight="1" spans="1:7">
      <c r="A27" s="191" t="s">
        <v>128</v>
      </c>
      <c r="B27" s="192" t="s">
        <v>129</v>
      </c>
      <c r="C27" s="85">
        <v>2182900</v>
      </c>
      <c r="D27" s="85"/>
      <c r="E27" s="85"/>
      <c r="F27" s="85"/>
      <c r="G27" s="85">
        <v>2182900</v>
      </c>
    </row>
    <row r="28" ht="18" customHeight="1" spans="1:7">
      <c r="A28" s="191" t="s">
        <v>130</v>
      </c>
      <c r="B28" s="192" t="s">
        <v>131</v>
      </c>
      <c r="C28" s="85">
        <v>2801280</v>
      </c>
      <c r="D28" s="85">
        <v>2800000</v>
      </c>
      <c r="E28" s="85">
        <v>2800000</v>
      </c>
      <c r="F28" s="85"/>
      <c r="G28" s="85">
        <v>1280</v>
      </c>
    </row>
    <row r="29" ht="18" customHeight="1" spans="1:7">
      <c r="A29" s="191" t="s">
        <v>132</v>
      </c>
      <c r="B29" s="192" t="s">
        <v>133</v>
      </c>
      <c r="C29" s="85">
        <v>2801280</v>
      </c>
      <c r="D29" s="85">
        <v>2800000</v>
      </c>
      <c r="E29" s="85">
        <v>2800000</v>
      </c>
      <c r="F29" s="85"/>
      <c r="G29" s="85">
        <v>1280</v>
      </c>
    </row>
    <row r="30" ht="18" customHeight="1" spans="1:7">
      <c r="A30" s="191" t="s">
        <v>134</v>
      </c>
      <c r="B30" s="192" t="s">
        <v>135</v>
      </c>
      <c r="C30" s="85">
        <v>8500000</v>
      </c>
      <c r="D30" s="85">
        <v>8500000</v>
      </c>
      <c r="E30" s="85">
        <v>8500000</v>
      </c>
      <c r="F30" s="85"/>
      <c r="G30" s="85"/>
    </row>
    <row r="31" ht="18" customHeight="1" spans="1:7">
      <c r="A31" s="191" t="s">
        <v>136</v>
      </c>
      <c r="B31" s="192" t="s">
        <v>137</v>
      </c>
      <c r="C31" s="85">
        <v>700000</v>
      </c>
      <c r="D31" s="85">
        <v>700000</v>
      </c>
      <c r="E31" s="85">
        <v>700000</v>
      </c>
      <c r="F31" s="85"/>
      <c r="G31" s="85"/>
    </row>
    <row r="32" ht="18" customHeight="1" spans="1:7">
      <c r="A32" s="191" t="s">
        <v>138</v>
      </c>
      <c r="B32" s="192" t="s">
        <v>139</v>
      </c>
      <c r="C32" s="85">
        <v>7800000</v>
      </c>
      <c r="D32" s="85">
        <v>7800000</v>
      </c>
      <c r="E32" s="85">
        <v>7800000</v>
      </c>
      <c r="F32" s="85"/>
      <c r="G32" s="85"/>
    </row>
    <row r="33" ht="18" customHeight="1" spans="1:7">
      <c r="A33" s="191" t="s">
        <v>140</v>
      </c>
      <c r="B33" s="192" t="s">
        <v>141</v>
      </c>
      <c r="C33" s="85">
        <v>3080000</v>
      </c>
      <c r="D33" s="85">
        <v>3080000</v>
      </c>
      <c r="E33" s="85">
        <v>3080000</v>
      </c>
      <c r="F33" s="85"/>
      <c r="G33" s="85"/>
    </row>
    <row r="34" ht="18" customHeight="1" spans="1:7">
      <c r="A34" s="191" t="s">
        <v>142</v>
      </c>
      <c r="B34" s="192" t="s">
        <v>143</v>
      </c>
      <c r="C34" s="85">
        <v>3000000</v>
      </c>
      <c r="D34" s="85">
        <v>3000000</v>
      </c>
      <c r="E34" s="85">
        <v>3000000</v>
      </c>
      <c r="F34" s="85"/>
      <c r="G34" s="85"/>
    </row>
    <row r="35" ht="18" customHeight="1" spans="1:7">
      <c r="A35" s="191" t="s">
        <v>144</v>
      </c>
      <c r="B35" s="192" t="s">
        <v>145</v>
      </c>
      <c r="C35" s="85">
        <v>80000</v>
      </c>
      <c r="D35" s="85">
        <v>80000</v>
      </c>
      <c r="E35" s="85">
        <v>80000</v>
      </c>
      <c r="F35" s="85"/>
      <c r="G35" s="85"/>
    </row>
    <row r="36" ht="18" customHeight="1" spans="1:7">
      <c r="A36" s="191" t="s">
        <v>146</v>
      </c>
      <c r="B36" s="192" t="s">
        <v>147</v>
      </c>
      <c r="C36" s="85">
        <v>1820000</v>
      </c>
      <c r="D36" s="85">
        <v>1820000</v>
      </c>
      <c r="E36" s="85">
        <v>1820000</v>
      </c>
      <c r="F36" s="85"/>
      <c r="G36" s="85"/>
    </row>
    <row r="37" ht="18" customHeight="1" spans="1:7">
      <c r="A37" s="191" t="s">
        <v>148</v>
      </c>
      <c r="B37" s="192" t="s">
        <v>149</v>
      </c>
      <c r="C37" s="85">
        <v>1550000</v>
      </c>
      <c r="D37" s="85">
        <v>1550000</v>
      </c>
      <c r="E37" s="85">
        <v>1550000</v>
      </c>
      <c r="F37" s="85"/>
      <c r="G37" s="85"/>
    </row>
    <row r="38" ht="18" customHeight="1" spans="1:7">
      <c r="A38" s="191" t="s">
        <v>150</v>
      </c>
      <c r="B38" s="192" t="s">
        <v>151</v>
      </c>
      <c r="C38" s="85">
        <v>270000</v>
      </c>
      <c r="D38" s="85">
        <v>270000</v>
      </c>
      <c r="E38" s="85">
        <v>270000</v>
      </c>
      <c r="F38" s="85"/>
      <c r="G38" s="85"/>
    </row>
    <row r="39" ht="18" customHeight="1" spans="1:7">
      <c r="A39" s="191" t="s">
        <v>152</v>
      </c>
      <c r="B39" s="192" t="s">
        <v>153</v>
      </c>
      <c r="C39" s="85">
        <v>2337826</v>
      </c>
      <c r="D39" s="85"/>
      <c r="E39" s="85"/>
      <c r="F39" s="85"/>
      <c r="G39" s="85">
        <v>2337826</v>
      </c>
    </row>
    <row r="40" ht="18" customHeight="1" spans="1:7">
      <c r="A40" s="191" t="s">
        <v>154</v>
      </c>
      <c r="B40" s="192" t="s">
        <v>155</v>
      </c>
      <c r="C40" s="85">
        <v>2337826</v>
      </c>
      <c r="D40" s="85"/>
      <c r="E40" s="85"/>
      <c r="F40" s="85"/>
      <c r="G40" s="85">
        <v>2337826</v>
      </c>
    </row>
    <row r="41" ht="18" customHeight="1" spans="1:7">
      <c r="A41" s="191" t="s">
        <v>156</v>
      </c>
      <c r="B41" s="192" t="s">
        <v>157</v>
      </c>
      <c r="C41" s="85">
        <v>649438.2</v>
      </c>
      <c r="D41" s="85">
        <v>649438.2</v>
      </c>
      <c r="E41" s="85">
        <v>649438.2</v>
      </c>
      <c r="F41" s="85"/>
      <c r="G41" s="85"/>
    </row>
    <row r="42" ht="18" customHeight="1" spans="1:7">
      <c r="A42" s="191" t="s">
        <v>158</v>
      </c>
      <c r="B42" s="192" t="s">
        <v>159</v>
      </c>
      <c r="C42" s="85">
        <v>649438.2</v>
      </c>
      <c r="D42" s="85">
        <v>649438.2</v>
      </c>
      <c r="E42" s="85">
        <v>649438.2</v>
      </c>
      <c r="F42" s="85"/>
      <c r="G42" s="85"/>
    </row>
    <row r="43" ht="18" customHeight="1" spans="1:7">
      <c r="A43" s="191" t="s">
        <v>160</v>
      </c>
      <c r="B43" s="192" t="s">
        <v>161</v>
      </c>
      <c r="C43" s="85">
        <v>201973.27</v>
      </c>
      <c r="D43" s="85">
        <v>201973.27</v>
      </c>
      <c r="E43" s="85">
        <v>201973.27</v>
      </c>
      <c r="F43" s="85"/>
      <c r="G43" s="85"/>
    </row>
    <row r="44" ht="18" customHeight="1" spans="1:7">
      <c r="A44" s="191" t="s">
        <v>162</v>
      </c>
      <c r="B44" s="192" t="s">
        <v>163</v>
      </c>
      <c r="C44" s="85">
        <v>150299.02</v>
      </c>
      <c r="D44" s="85">
        <v>150299.02</v>
      </c>
      <c r="E44" s="85">
        <v>150299.02</v>
      </c>
      <c r="F44" s="85"/>
      <c r="G44" s="85"/>
    </row>
    <row r="45" ht="18" customHeight="1" spans="1:7">
      <c r="A45" s="191" t="s">
        <v>164</v>
      </c>
      <c r="B45" s="192" t="s">
        <v>165</v>
      </c>
      <c r="C45" s="85">
        <v>273915.3</v>
      </c>
      <c r="D45" s="85">
        <v>273915.3</v>
      </c>
      <c r="E45" s="85">
        <v>273915.3</v>
      </c>
      <c r="F45" s="85"/>
      <c r="G45" s="85"/>
    </row>
    <row r="46" ht="18" customHeight="1" spans="1:7">
      <c r="A46" s="191" t="s">
        <v>166</v>
      </c>
      <c r="B46" s="192" t="s">
        <v>167</v>
      </c>
      <c r="C46" s="85">
        <v>23250.61</v>
      </c>
      <c r="D46" s="85">
        <v>23250.61</v>
      </c>
      <c r="E46" s="85">
        <v>23250.61</v>
      </c>
      <c r="F46" s="85"/>
      <c r="G46" s="85"/>
    </row>
    <row r="47" ht="18" customHeight="1" spans="1:7">
      <c r="A47" s="191" t="s">
        <v>168</v>
      </c>
      <c r="B47" s="192" t="s">
        <v>169</v>
      </c>
      <c r="C47" s="85">
        <v>480751.92</v>
      </c>
      <c r="D47" s="85">
        <v>480751.92</v>
      </c>
      <c r="E47" s="85">
        <v>480751.92</v>
      </c>
      <c r="F47" s="85"/>
      <c r="G47" s="85"/>
    </row>
    <row r="48" ht="18" customHeight="1" spans="1:7">
      <c r="A48" s="191" t="s">
        <v>170</v>
      </c>
      <c r="B48" s="192" t="s">
        <v>171</v>
      </c>
      <c r="C48" s="85">
        <v>480751.92</v>
      </c>
      <c r="D48" s="85">
        <v>480751.92</v>
      </c>
      <c r="E48" s="85">
        <v>480751.92</v>
      </c>
      <c r="F48" s="85"/>
      <c r="G48" s="85"/>
    </row>
    <row r="49" ht="18" customHeight="1" spans="1:7">
      <c r="A49" s="193" t="s">
        <v>172</v>
      </c>
      <c r="B49" s="194" t="s">
        <v>173</v>
      </c>
      <c r="C49" s="85">
        <v>480751.92</v>
      </c>
      <c r="D49" s="85">
        <v>480751.92</v>
      </c>
      <c r="E49" s="85">
        <v>480751.92</v>
      </c>
      <c r="F49" s="85"/>
      <c r="G49" s="85"/>
    </row>
    <row r="50" ht="18" customHeight="1" spans="1:7">
      <c r="A50" s="195" t="s">
        <v>221</v>
      </c>
      <c r="B50" s="196"/>
      <c r="C50" s="85">
        <v>40757308.91</v>
      </c>
      <c r="D50" s="85">
        <v>24511758.68</v>
      </c>
      <c r="E50" s="85">
        <v>24170838.68</v>
      </c>
      <c r="F50" s="85">
        <v>340920</v>
      </c>
      <c r="G50" s="85">
        <v>16245550.23</v>
      </c>
    </row>
  </sheetData>
  <mergeCells count="6">
    <mergeCell ref="A3:G3"/>
    <mergeCell ref="A5:B5"/>
    <mergeCell ref="D5:F5"/>
    <mergeCell ref="A50:B5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20" sqref="E20"/>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8"/>
      <c r="B2" s="48"/>
      <c r="C2" s="48"/>
      <c r="D2" s="48"/>
      <c r="E2" s="47"/>
      <c r="F2" s="182" t="s">
        <v>222</v>
      </c>
    </row>
    <row r="3" ht="41.25" customHeight="1" spans="1:6">
      <c r="A3" s="183" t="str">
        <f>"2025"&amp;"年一般公共预算“三公”经费支出预算表"</f>
        <v>2025年一般公共预算“三公”经费支出预算表</v>
      </c>
      <c r="B3" s="48"/>
      <c r="C3" s="48"/>
      <c r="D3" s="48"/>
      <c r="E3" s="47"/>
      <c r="F3" s="48"/>
    </row>
    <row r="4" customHeight="1" spans="1:6">
      <c r="A4" s="116" t="str">
        <f>"单位名称："&amp;""</f>
        <v>单位名称：</v>
      </c>
      <c r="B4" s="184"/>
      <c r="D4" s="48"/>
      <c r="E4" s="47"/>
      <c r="F4" s="69" t="s">
        <v>1</v>
      </c>
    </row>
    <row r="5" ht="27" customHeight="1" spans="1:6">
      <c r="A5" s="52" t="s">
        <v>223</v>
      </c>
      <c r="B5" s="52" t="s">
        <v>224</v>
      </c>
      <c r="C5" s="54" t="s">
        <v>225</v>
      </c>
      <c r="D5" s="52"/>
      <c r="E5" s="53"/>
      <c r="F5" s="52" t="s">
        <v>226</v>
      </c>
    </row>
    <row r="6" ht="28.5" customHeight="1" spans="1:6">
      <c r="A6" s="185"/>
      <c r="B6" s="56"/>
      <c r="C6" s="53" t="s">
        <v>57</v>
      </c>
      <c r="D6" s="53" t="s">
        <v>227</v>
      </c>
      <c r="E6" s="53" t="s">
        <v>228</v>
      </c>
      <c r="F6" s="55"/>
    </row>
    <row r="7" ht="17.25" customHeight="1" spans="1:6">
      <c r="A7" s="61" t="s">
        <v>81</v>
      </c>
      <c r="B7" s="61" t="s">
        <v>82</v>
      </c>
      <c r="C7" s="61" t="s">
        <v>217</v>
      </c>
      <c r="D7" s="61" t="s">
        <v>218</v>
      </c>
      <c r="E7" s="61" t="s">
        <v>219</v>
      </c>
      <c r="F7" s="61" t="s">
        <v>220</v>
      </c>
    </row>
    <row r="8" ht="17.25" customHeight="1" spans="1:6">
      <c r="A8" s="85">
        <v>30000</v>
      </c>
      <c r="B8" s="85"/>
      <c r="C8" s="85">
        <v>30000</v>
      </c>
      <c r="D8" s="85"/>
      <c r="E8" s="85">
        <v>30000</v>
      </c>
      <c r="F8" s="8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7"/>
  <sheetViews>
    <sheetView showZeros="0" workbookViewId="0">
      <pane ySplit="1" topLeftCell="A51" activePane="bottomLeft" state="frozen"/>
      <selection/>
      <selection pane="bottomLeft" activeCell="F87" sqref="F8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54"/>
      <c r="C2" s="169"/>
      <c r="E2" s="170"/>
      <c r="F2" s="170"/>
      <c r="G2" s="170"/>
      <c r="H2" s="170"/>
      <c r="I2" s="89"/>
      <c r="J2" s="89"/>
      <c r="K2" s="89"/>
      <c r="L2" s="89"/>
      <c r="M2" s="89"/>
      <c r="N2" s="89"/>
      <c r="R2" s="89"/>
      <c r="V2" s="169"/>
      <c r="X2" s="3" t="s">
        <v>229</v>
      </c>
    </row>
    <row r="3" ht="45.75" customHeight="1" spans="1:24">
      <c r="A3" s="71" t="str">
        <f>"2025"&amp;"年部门基本支出预算表"</f>
        <v>2025年部门基本支出预算表</v>
      </c>
      <c r="B3" s="4"/>
      <c r="C3" s="71"/>
      <c r="D3" s="71"/>
      <c r="E3" s="71"/>
      <c r="F3" s="71"/>
      <c r="G3" s="71"/>
      <c r="H3" s="71"/>
      <c r="I3" s="71"/>
      <c r="J3" s="71"/>
      <c r="K3" s="71"/>
      <c r="L3" s="71"/>
      <c r="M3" s="71"/>
      <c r="N3" s="71"/>
      <c r="O3" s="4"/>
      <c r="P3" s="4"/>
      <c r="Q3" s="4"/>
      <c r="R3" s="71"/>
      <c r="S3" s="71"/>
      <c r="T3" s="71"/>
      <c r="U3" s="71"/>
      <c r="V3" s="71"/>
      <c r="W3" s="71"/>
      <c r="X3" s="71"/>
    </row>
    <row r="4" ht="18.75" customHeight="1" spans="1:24">
      <c r="A4" s="5" t="str">
        <f>"单位名称："&amp;""</f>
        <v>单位名称：</v>
      </c>
      <c r="B4" s="6"/>
      <c r="C4" s="171"/>
      <c r="D4" s="171"/>
      <c r="E4" s="171"/>
      <c r="F4" s="171"/>
      <c r="G4" s="171"/>
      <c r="H4" s="171"/>
      <c r="I4" s="91"/>
      <c r="J4" s="91"/>
      <c r="K4" s="91"/>
      <c r="L4" s="91"/>
      <c r="M4" s="91"/>
      <c r="N4" s="91"/>
      <c r="O4" s="7"/>
      <c r="P4" s="7"/>
      <c r="Q4" s="7"/>
      <c r="R4" s="91"/>
      <c r="V4" s="169"/>
      <c r="X4" s="3" t="s">
        <v>1</v>
      </c>
    </row>
    <row r="5" ht="18" customHeight="1" spans="1:24">
      <c r="A5" s="9" t="s">
        <v>230</v>
      </c>
      <c r="B5" s="9" t="s">
        <v>231</v>
      </c>
      <c r="C5" s="9" t="s">
        <v>232</v>
      </c>
      <c r="D5" s="9" t="s">
        <v>233</v>
      </c>
      <c r="E5" s="9" t="s">
        <v>234</v>
      </c>
      <c r="F5" s="9" t="s">
        <v>235</v>
      </c>
      <c r="G5" s="9" t="s">
        <v>236</v>
      </c>
      <c r="H5" s="9" t="s">
        <v>237</v>
      </c>
      <c r="I5" s="178" t="s">
        <v>238</v>
      </c>
      <c r="J5" s="86" t="s">
        <v>238</v>
      </c>
      <c r="K5" s="86"/>
      <c r="L5" s="86"/>
      <c r="M5" s="86"/>
      <c r="N5" s="86"/>
      <c r="O5" s="12"/>
      <c r="P5" s="12"/>
      <c r="Q5" s="12"/>
      <c r="R5" s="107" t="s">
        <v>61</v>
      </c>
      <c r="S5" s="86" t="s">
        <v>62</v>
      </c>
      <c r="T5" s="86"/>
      <c r="U5" s="86"/>
      <c r="V5" s="86"/>
      <c r="W5" s="86"/>
      <c r="X5" s="87"/>
    </row>
    <row r="6" ht="18" customHeight="1" spans="1:24">
      <c r="A6" s="14"/>
      <c r="B6" s="34"/>
      <c r="C6" s="132"/>
      <c r="D6" s="14"/>
      <c r="E6" s="14"/>
      <c r="F6" s="14"/>
      <c r="G6" s="14"/>
      <c r="H6" s="14"/>
      <c r="I6" s="130" t="s">
        <v>239</v>
      </c>
      <c r="J6" s="178" t="s">
        <v>58</v>
      </c>
      <c r="K6" s="86"/>
      <c r="L6" s="86"/>
      <c r="M6" s="86"/>
      <c r="N6" s="87"/>
      <c r="O6" s="11" t="s">
        <v>240</v>
      </c>
      <c r="P6" s="12"/>
      <c r="Q6" s="13"/>
      <c r="R6" s="9" t="s">
        <v>61</v>
      </c>
      <c r="S6" s="178" t="s">
        <v>62</v>
      </c>
      <c r="T6" s="107" t="s">
        <v>64</v>
      </c>
      <c r="U6" s="86" t="s">
        <v>62</v>
      </c>
      <c r="V6" s="107" t="s">
        <v>66</v>
      </c>
      <c r="W6" s="107" t="s">
        <v>67</v>
      </c>
      <c r="X6" s="181" t="s">
        <v>68</v>
      </c>
    </row>
    <row r="7" ht="19.5" customHeight="1" spans="1:24">
      <c r="A7" s="34"/>
      <c r="B7" s="34"/>
      <c r="C7" s="34"/>
      <c r="D7" s="34"/>
      <c r="E7" s="34"/>
      <c r="F7" s="34"/>
      <c r="G7" s="34"/>
      <c r="H7" s="34"/>
      <c r="I7" s="34"/>
      <c r="J7" s="179" t="s">
        <v>241</v>
      </c>
      <c r="K7" s="9" t="s">
        <v>242</v>
      </c>
      <c r="L7" s="9" t="s">
        <v>243</v>
      </c>
      <c r="M7" s="9" t="s">
        <v>244</v>
      </c>
      <c r="N7" s="9" t="s">
        <v>245</v>
      </c>
      <c r="O7" s="9" t="s">
        <v>58</v>
      </c>
      <c r="P7" s="9" t="s">
        <v>59</v>
      </c>
      <c r="Q7" s="9" t="s">
        <v>60</v>
      </c>
      <c r="R7" s="34"/>
      <c r="S7" s="9" t="s">
        <v>57</v>
      </c>
      <c r="T7" s="9" t="s">
        <v>64</v>
      </c>
      <c r="U7" s="9" t="s">
        <v>246</v>
      </c>
      <c r="V7" s="9" t="s">
        <v>66</v>
      </c>
      <c r="W7" s="9" t="s">
        <v>67</v>
      </c>
      <c r="X7" s="9" t="s">
        <v>68</v>
      </c>
    </row>
    <row r="8" ht="37.5" customHeight="1" spans="1:24">
      <c r="A8" s="172"/>
      <c r="B8" s="19"/>
      <c r="C8" s="172"/>
      <c r="D8" s="172"/>
      <c r="E8" s="172"/>
      <c r="F8" s="172"/>
      <c r="G8" s="172"/>
      <c r="H8" s="172"/>
      <c r="I8" s="172"/>
      <c r="J8" s="180" t="s">
        <v>57</v>
      </c>
      <c r="K8" s="17" t="s">
        <v>247</v>
      </c>
      <c r="L8" s="17" t="s">
        <v>243</v>
      </c>
      <c r="M8" s="17" t="s">
        <v>244</v>
      </c>
      <c r="N8" s="17" t="s">
        <v>245</v>
      </c>
      <c r="O8" s="17" t="s">
        <v>243</v>
      </c>
      <c r="P8" s="17" t="s">
        <v>244</v>
      </c>
      <c r="Q8" s="17" t="s">
        <v>245</v>
      </c>
      <c r="R8" s="17" t="s">
        <v>61</v>
      </c>
      <c r="S8" s="17" t="s">
        <v>57</v>
      </c>
      <c r="T8" s="17" t="s">
        <v>64</v>
      </c>
      <c r="U8" s="17" t="s">
        <v>246</v>
      </c>
      <c r="V8" s="17" t="s">
        <v>66</v>
      </c>
      <c r="W8" s="17" t="s">
        <v>67</v>
      </c>
      <c r="X8" s="17" t="s">
        <v>68</v>
      </c>
    </row>
    <row r="9" customHeight="1" spans="1:24">
      <c r="A9" s="41">
        <v>1</v>
      </c>
      <c r="B9" s="41">
        <v>2</v>
      </c>
      <c r="C9" s="41">
        <v>3</v>
      </c>
      <c r="D9" s="41">
        <v>4</v>
      </c>
      <c r="E9" s="41">
        <v>5</v>
      </c>
      <c r="F9" s="41">
        <v>6</v>
      </c>
      <c r="G9" s="41">
        <v>7</v>
      </c>
      <c r="H9" s="41">
        <v>8</v>
      </c>
      <c r="I9" s="41">
        <v>9</v>
      </c>
      <c r="J9" s="41">
        <v>10</v>
      </c>
      <c r="K9" s="41">
        <v>11</v>
      </c>
      <c r="L9" s="41">
        <v>12</v>
      </c>
      <c r="M9" s="41">
        <v>13</v>
      </c>
      <c r="N9" s="41">
        <v>14</v>
      </c>
      <c r="O9" s="41">
        <v>15</v>
      </c>
      <c r="P9" s="41">
        <v>16</v>
      </c>
      <c r="Q9" s="41">
        <v>17</v>
      </c>
      <c r="R9" s="41">
        <v>18</v>
      </c>
      <c r="S9" s="41">
        <v>19</v>
      </c>
      <c r="T9" s="41">
        <v>20</v>
      </c>
      <c r="U9" s="41">
        <v>21</v>
      </c>
      <c r="V9" s="41">
        <v>22</v>
      </c>
      <c r="W9" s="41">
        <v>23</v>
      </c>
      <c r="X9" s="41">
        <v>24</v>
      </c>
    </row>
    <row r="10" ht="20.25" customHeight="1" spans="1:24">
      <c r="A10" s="173" t="s">
        <v>69</v>
      </c>
      <c r="B10" s="173" t="s">
        <v>69</v>
      </c>
      <c r="C10" s="173" t="s">
        <v>248</v>
      </c>
      <c r="D10" s="173" t="s">
        <v>249</v>
      </c>
      <c r="E10" s="173" t="s">
        <v>105</v>
      </c>
      <c r="F10" s="173" t="s">
        <v>106</v>
      </c>
      <c r="G10" s="173" t="s">
        <v>250</v>
      </c>
      <c r="H10" s="173" t="s">
        <v>251</v>
      </c>
      <c r="I10" s="85">
        <v>105480</v>
      </c>
      <c r="J10" s="85">
        <v>105480</v>
      </c>
      <c r="K10" s="85"/>
      <c r="L10" s="85"/>
      <c r="M10" s="85">
        <v>105480</v>
      </c>
      <c r="N10" s="85"/>
      <c r="O10" s="85"/>
      <c r="P10" s="85"/>
      <c r="Q10" s="85"/>
      <c r="R10" s="85"/>
      <c r="S10" s="85"/>
      <c r="T10" s="85"/>
      <c r="U10" s="85"/>
      <c r="V10" s="85"/>
      <c r="W10" s="85"/>
      <c r="X10" s="85"/>
    </row>
    <row r="11" ht="17.25" customHeight="1" spans="1:24">
      <c r="A11" s="155" t="s">
        <v>69</v>
      </c>
      <c r="B11" s="156" t="s">
        <v>69</v>
      </c>
      <c r="C11" s="174" t="s">
        <v>248</v>
      </c>
      <c r="D11" s="174" t="s">
        <v>249</v>
      </c>
      <c r="E11" s="174" t="s">
        <v>109</v>
      </c>
      <c r="F11" s="174" t="s">
        <v>106</v>
      </c>
      <c r="G11" s="174" t="s">
        <v>250</v>
      </c>
      <c r="H11" s="175" t="s">
        <v>251</v>
      </c>
      <c r="I11" s="85">
        <v>781152</v>
      </c>
      <c r="J11" s="85">
        <v>781152</v>
      </c>
      <c r="K11" s="85"/>
      <c r="L11" s="85"/>
      <c r="M11" s="85">
        <v>781152</v>
      </c>
      <c r="N11" s="85"/>
      <c r="O11" s="85"/>
      <c r="P11" s="85"/>
      <c r="Q11" s="85"/>
      <c r="R11" s="85"/>
      <c r="S11" s="85"/>
      <c r="T11" s="85"/>
      <c r="U11" s="85"/>
      <c r="V11" s="85"/>
      <c r="W11" s="85"/>
      <c r="X11" s="85"/>
    </row>
    <row r="12" ht="17.25" customHeight="1" spans="1:24">
      <c r="A12" s="158" t="s">
        <v>69</v>
      </c>
      <c r="B12" s="159" t="s">
        <v>69</v>
      </c>
      <c r="C12" s="176" t="s">
        <v>248</v>
      </c>
      <c r="D12" s="176" t="s">
        <v>249</v>
      </c>
      <c r="E12" s="176" t="s">
        <v>105</v>
      </c>
      <c r="F12" s="176" t="s">
        <v>106</v>
      </c>
      <c r="G12" s="176" t="s">
        <v>252</v>
      </c>
      <c r="H12" s="177" t="s">
        <v>253</v>
      </c>
      <c r="I12" s="85">
        <v>145104</v>
      </c>
      <c r="J12" s="85">
        <v>145104</v>
      </c>
      <c r="K12" s="85"/>
      <c r="L12" s="85"/>
      <c r="M12" s="85">
        <v>145104</v>
      </c>
      <c r="N12" s="85"/>
      <c r="O12" s="85"/>
      <c r="P12" s="85"/>
      <c r="Q12" s="85"/>
      <c r="R12" s="85"/>
      <c r="S12" s="85"/>
      <c r="T12" s="85"/>
      <c r="U12" s="85"/>
      <c r="V12" s="85"/>
      <c r="W12" s="85"/>
      <c r="X12" s="85"/>
    </row>
    <row r="13" ht="17.25" customHeight="1" spans="1:24">
      <c r="A13" s="158" t="s">
        <v>69</v>
      </c>
      <c r="B13" s="159" t="s">
        <v>69</v>
      </c>
      <c r="C13" s="176" t="s">
        <v>248</v>
      </c>
      <c r="D13" s="176" t="s">
        <v>249</v>
      </c>
      <c r="E13" s="176" t="s">
        <v>109</v>
      </c>
      <c r="F13" s="176" t="s">
        <v>106</v>
      </c>
      <c r="G13" s="176" t="s">
        <v>252</v>
      </c>
      <c r="H13" s="177" t="s">
        <v>253</v>
      </c>
      <c r="I13" s="85">
        <v>1159812</v>
      </c>
      <c r="J13" s="85">
        <v>1159812</v>
      </c>
      <c r="K13" s="85"/>
      <c r="L13" s="85"/>
      <c r="M13" s="85">
        <v>1159812</v>
      </c>
      <c r="N13" s="85"/>
      <c r="O13" s="85"/>
      <c r="P13" s="85"/>
      <c r="Q13" s="85"/>
      <c r="R13" s="85"/>
      <c r="S13" s="85"/>
      <c r="T13" s="85"/>
      <c r="U13" s="85"/>
      <c r="V13" s="85"/>
      <c r="W13" s="85"/>
      <c r="X13" s="85"/>
    </row>
    <row r="14" ht="17.25" customHeight="1" spans="1:24">
      <c r="A14" s="158" t="s">
        <v>69</v>
      </c>
      <c r="B14" s="159" t="s">
        <v>69</v>
      </c>
      <c r="C14" s="176" t="s">
        <v>248</v>
      </c>
      <c r="D14" s="176" t="s">
        <v>249</v>
      </c>
      <c r="E14" s="176" t="s">
        <v>105</v>
      </c>
      <c r="F14" s="176" t="s">
        <v>106</v>
      </c>
      <c r="G14" s="176" t="s">
        <v>254</v>
      </c>
      <c r="H14" s="177" t="s">
        <v>255</v>
      </c>
      <c r="I14" s="85">
        <v>9190</v>
      </c>
      <c r="J14" s="85">
        <v>9190</v>
      </c>
      <c r="K14" s="85"/>
      <c r="L14" s="85"/>
      <c r="M14" s="85">
        <v>9190</v>
      </c>
      <c r="N14" s="85"/>
      <c r="O14" s="85"/>
      <c r="P14" s="85"/>
      <c r="Q14" s="85"/>
      <c r="R14" s="85"/>
      <c r="S14" s="85"/>
      <c r="T14" s="85"/>
      <c r="U14" s="85"/>
      <c r="V14" s="85"/>
      <c r="W14" s="85"/>
      <c r="X14" s="85"/>
    </row>
    <row r="15" ht="17.25" customHeight="1" spans="1:24">
      <c r="A15" s="158" t="s">
        <v>69</v>
      </c>
      <c r="B15" s="159" t="s">
        <v>69</v>
      </c>
      <c r="C15" s="176" t="s">
        <v>248</v>
      </c>
      <c r="D15" s="176" t="s">
        <v>249</v>
      </c>
      <c r="E15" s="176" t="s">
        <v>109</v>
      </c>
      <c r="F15" s="176" t="s">
        <v>106</v>
      </c>
      <c r="G15" s="176" t="s">
        <v>254</v>
      </c>
      <c r="H15" s="177" t="s">
        <v>255</v>
      </c>
      <c r="I15" s="85">
        <v>68496</v>
      </c>
      <c r="J15" s="85">
        <v>68496</v>
      </c>
      <c r="K15" s="85"/>
      <c r="L15" s="85"/>
      <c r="M15" s="85">
        <v>68496</v>
      </c>
      <c r="N15" s="85"/>
      <c r="O15" s="85"/>
      <c r="P15" s="85"/>
      <c r="Q15" s="85"/>
      <c r="R15" s="85"/>
      <c r="S15" s="85"/>
      <c r="T15" s="85"/>
      <c r="U15" s="85"/>
      <c r="V15" s="85"/>
      <c r="W15" s="85"/>
      <c r="X15" s="85"/>
    </row>
    <row r="16" ht="17.25" customHeight="1" spans="1:24">
      <c r="A16" s="158" t="s">
        <v>69</v>
      </c>
      <c r="B16" s="159" t="s">
        <v>69</v>
      </c>
      <c r="C16" s="176" t="s">
        <v>256</v>
      </c>
      <c r="D16" s="176" t="s">
        <v>257</v>
      </c>
      <c r="E16" s="176" t="s">
        <v>105</v>
      </c>
      <c r="F16" s="176" t="s">
        <v>106</v>
      </c>
      <c r="G16" s="176" t="s">
        <v>250</v>
      </c>
      <c r="H16" s="177" t="s">
        <v>251</v>
      </c>
      <c r="I16" s="85">
        <v>65208</v>
      </c>
      <c r="J16" s="85">
        <v>65208</v>
      </c>
      <c r="K16" s="85"/>
      <c r="L16" s="85"/>
      <c r="M16" s="85">
        <v>65208</v>
      </c>
      <c r="N16" s="85"/>
      <c r="O16" s="85"/>
      <c r="P16" s="85"/>
      <c r="Q16" s="85"/>
      <c r="R16" s="85"/>
      <c r="S16" s="85"/>
      <c r="T16" s="85"/>
      <c r="U16" s="85"/>
      <c r="V16" s="85"/>
      <c r="W16" s="85"/>
      <c r="X16" s="85"/>
    </row>
    <row r="17" ht="17.25" customHeight="1" spans="1:24">
      <c r="A17" s="158" t="s">
        <v>69</v>
      </c>
      <c r="B17" s="159" t="s">
        <v>69</v>
      </c>
      <c r="C17" s="176" t="s">
        <v>256</v>
      </c>
      <c r="D17" s="176" t="s">
        <v>257</v>
      </c>
      <c r="E17" s="176" t="s">
        <v>109</v>
      </c>
      <c r="F17" s="176" t="s">
        <v>106</v>
      </c>
      <c r="G17" s="176" t="s">
        <v>250</v>
      </c>
      <c r="H17" s="177" t="s">
        <v>251</v>
      </c>
      <c r="I17" s="85">
        <v>541368</v>
      </c>
      <c r="J17" s="85">
        <v>541368</v>
      </c>
      <c r="K17" s="85"/>
      <c r="L17" s="85"/>
      <c r="M17" s="85">
        <v>541368</v>
      </c>
      <c r="N17" s="85"/>
      <c r="O17" s="85"/>
      <c r="P17" s="85"/>
      <c r="Q17" s="85"/>
      <c r="R17" s="85"/>
      <c r="S17" s="85"/>
      <c r="T17" s="85"/>
      <c r="U17" s="85"/>
      <c r="V17" s="85"/>
      <c r="W17" s="85"/>
      <c r="X17" s="85"/>
    </row>
    <row r="18" ht="17.25" customHeight="1" spans="1:24">
      <c r="A18" s="158" t="s">
        <v>69</v>
      </c>
      <c r="B18" s="159" t="s">
        <v>69</v>
      </c>
      <c r="C18" s="176" t="s">
        <v>256</v>
      </c>
      <c r="D18" s="176" t="s">
        <v>257</v>
      </c>
      <c r="E18" s="176" t="s">
        <v>105</v>
      </c>
      <c r="F18" s="176" t="s">
        <v>106</v>
      </c>
      <c r="G18" s="176" t="s">
        <v>252</v>
      </c>
      <c r="H18" s="177" t="s">
        <v>253</v>
      </c>
      <c r="I18" s="85">
        <v>9000</v>
      </c>
      <c r="J18" s="85">
        <v>9000</v>
      </c>
      <c r="K18" s="85"/>
      <c r="L18" s="85"/>
      <c r="M18" s="85">
        <v>9000</v>
      </c>
      <c r="N18" s="85"/>
      <c r="O18" s="85"/>
      <c r="P18" s="85"/>
      <c r="Q18" s="85"/>
      <c r="R18" s="85"/>
      <c r="S18" s="85"/>
      <c r="T18" s="85"/>
      <c r="U18" s="85"/>
      <c r="V18" s="85"/>
      <c r="W18" s="85"/>
      <c r="X18" s="85"/>
    </row>
    <row r="19" ht="17.25" customHeight="1" spans="1:24">
      <c r="A19" s="158" t="s">
        <v>69</v>
      </c>
      <c r="B19" s="159" t="s">
        <v>69</v>
      </c>
      <c r="C19" s="176" t="s">
        <v>256</v>
      </c>
      <c r="D19" s="176" t="s">
        <v>257</v>
      </c>
      <c r="E19" s="176" t="s">
        <v>109</v>
      </c>
      <c r="F19" s="176" t="s">
        <v>106</v>
      </c>
      <c r="G19" s="176" t="s">
        <v>252</v>
      </c>
      <c r="H19" s="177" t="s">
        <v>253</v>
      </c>
      <c r="I19" s="85">
        <v>128268</v>
      </c>
      <c r="J19" s="85">
        <v>128268</v>
      </c>
      <c r="K19" s="85"/>
      <c r="L19" s="85"/>
      <c r="M19" s="85">
        <v>128268</v>
      </c>
      <c r="N19" s="85"/>
      <c r="O19" s="85"/>
      <c r="P19" s="85"/>
      <c r="Q19" s="85"/>
      <c r="R19" s="85"/>
      <c r="S19" s="85"/>
      <c r="T19" s="85"/>
      <c r="U19" s="85"/>
      <c r="V19" s="85"/>
      <c r="W19" s="85"/>
      <c r="X19" s="85"/>
    </row>
    <row r="20" ht="17.25" customHeight="1" spans="1:24">
      <c r="A20" s="158" t="s">
        <v>69</v>
      </c>
      <c r="B20" s="159" t="s">
        <v>69</v>
      </c>
      <c r="C20" s="176" t="s">
        <v>256</v>
      </c>
      <c r="D20" s="176" t="s">
        <v>257</v>
      </c>
      <c r="E20" s="176" t="s">
        <v>105</v>
      </c>
      <c r="F20" s="176" t="s">
        <v>106</v>
      </c>
      <c r="G20" s="176" t="s">
        <v>258</v>
      </c>
      <c r="H20" s="177" t="s">
        <v>259</v>
      </c>
      <c r="I20" s="85">
        <v>35160</v>
      </c>
      <c r="J20" s="85">
        <v>35160</v>
      </c>
      <c r="K20" s="85"/>
      <c r="L20" s="85"/>
      <c r="M20" s="85">
        <v>35160</v>
      </c>
      <c r="N20" s="85"/>
      <c r="O20" s="85"/>
      <c r="P20" s="85"/>
      <c r="Q20" s="85"/>
      <c r="R20" s="85"/>
      <c r="S20" s="85"/>
      <c r="T20" s="85"/>
      <c r="U20" s="85"/>
      <c r="V20" s="85"/>
      <c r="W20" s="85"/>
      <c r="X20" s="85"/>
    </row>
    <row r="21" ht="17.25" customHeight="1" spans="1:24">
      <c r="A21" s="158" t="s">
        <v>69</v>
      </c>
      <c r="B21" s="159" t="s">
        <v>69</v>
      </c>
      <c r="C21" s="176" t="s">
        <v>256</v>
      </c>
      <c r="D21" s="176" t="s">
        <v>257</v>
      </c>
      <c r="E21" s="176" t="s">
        <v>105</v>
      </c>
      <c r="F21" s="176" t="s">
        <v>106</v>
      </c>
      <c r="G21" s="176" t="s">
        <v>258</v>
      </c>
      <c r="H21" s="177" t="s">
        <v>259</v>
      </c>
      <c r="I21" s="85">
        <v>56184</v>
      </c>
      <c r="J21" s="85">
        <v>56184</v>
      </c>
      <c r="K21" s="85"/>
      <c r="L21" s="85"/>
      <c r="M21" s="85">
        <v>56184</v>
      </c>
      <c r="N21" s="85"/>
      <c r="O21" s="85"/>
      <c r="P21" s="85"/>
      <c r="Q21" s="85"/>
      <c r="R21" s="85"/>
      <c r="S21" s="85"/>
      <c r="T21" s="85"/>
      <c r="U21" s="85"/>
      <c r="V21" s="85"/>
      <c r="W21" s="85"/>
      <c r="X21" s="85"/>
    </row>
    <row r="22" ht="17.25" customHeight="1" spans="1:24">
      <c r="A22" s="158" t="s">
        <v>69</v>
      </c>
      <c r="B22" s="159" t="s">
        <v>69</v>
      </c>
      <c r="C22" s="176" t="s">
        <v>256</v>
      </c>
      <c r="D22" s="176" t="s">
        <v>257</v>
      </c>
      <c r="E22" s="176" t="s">
        <v>105</v>
      </c>
      <c r="F22" s="176" t="s">
        <v>106</v>
      </c>
      <c r="G22" s="176" t="s">
        <v>258</v>
      </c>
      <c r="H22" s="177" t="s">
        <v>259</v>
      </c>
      <c r="I22" s="85">
        <v>5834</v>
      </c>
      <c r="J22" s="85">
        <v>5834</v>
      </c>
      <c r="K22" s="85"/>
      <c r="L22" s="85"/>
      <c r="M22" s="85">
        <v>5834</v>
      </c>
      <c r="N22" s="85"/>
      <c r="O22" s="85"/>
      <c r="P22" s="85"/>
      <c r="Q22" s="85"/>
      <c r="R22" s="85"/>
      <c r="S22" s="85"/>
      <c r="T22" s="85"/>
      <c r="U22" s="85"/>
      <c r="V22" s="85"/>
      <c r="W22" s="85"/>
      <c r="X22" s="85"/>
    </row>
    <row r="23" ht="17.25" customHeight="1" spans="1:24">
      <c r="A23" s="158" t="s">
        <v>69</v>
      </c>
      <c r="B23" s="159" t="s">
        <v>69</v>
      </c>
      <c r="C23" s="176" t="s">
        <v>256</v>
      </c>
      <c r="D23" s="176" t="s">
        <v>257</v>
      </c>
      <c r="E23" s="176" t="s">
        <v>109</v>
      </c>
      <c r="F23" s="176" t="s">
        <v>106</v>
      </c>
      <c r="G23" s="176" t="s">
        <v>258</v>
      </c>
      <c r="H23" s="177" t="s">
        <v>259</v>
      </c>
      <c r="I23" s="85">
        <v>48114</v>
      </c>
      <c r="J23" s="85">
        <v>48114</v>
      </c>
      <c r="K23" s="85"/>
      <c r="L23" s="85"/>
      <c r="M23" s="85">
        <v>48114</v>
      </c>
      <c r="N23" s="85"/>
      <c r="O23" s="85"/>
      <c r="P23" s="85"/>
      <c r="Q23" s="85"/>
      <c r="R23" s="85"/>
      <c r="S23" s="85"/>
      <c r="T23" s="85"/>
      <c r="U23" s="85"/>
      <c r="V23" s="85"/>
      <c r="W23" s="85"/>
      <c r="X23" s="85"/>
    </row>
    <row r="24" ht="17.25" customHeight="1" spans="1:24">
      <c r="A24" s="158" t="s">
        <v>69</v>
      </c>
      <c r="B24" s="159" t="s">
        <v>69</v>
      </c>
      <c r="C24" s="176" t="s">
        <v>256</v>
      </c>
      <c r="D24" s="176" t="s">
        <v>257</v>
      </c>
      <c r="E24" s="176" t="s">
        <v>109</v>
      </c>
      <c r="F24" s="176" t="s">
        <v>106</v>
      </c>
      <c r="G24" s="176" t="s">
        <v>258</v>
      </c>
      <c r="H24" s="177" t="s">
        <v>259</v>
      </c>
      <c r="I24" s="85">
        <v>242700</v>
      </c>
      <c r="J24" s="85">
        <v>242700</v>
      </c>
      <c r="K24" s="85"/>
      <c r="L24" s="85"/>
      <c r="M24" s="85">
        <v>242700</v>
      </c>
      <c r="N24" s="85"/>
      <c r="O24" s="85"/>
      <c r="P24" s="85"/>
      <c r="Q24" s="85"/>
      <c r="R24" s="85"/>
      <c r="S24" s="85"/>
      <c r="T24" s="85"/>
      <c r="U24" s="85"/>
      <c r="V24" s="85"/>
      <c r="W24" s="85"/>
      <c r="X24" s="85"/>
    </row>
    <row r="25" ht="17.25" customHeight="1" spans="1:24">
      <c r="A25" s="158" t="s">
        <v>69</v>
      </c>
      <c r="B25" s="159" t="s">
        <v>69</v>
      </c>
      <c r="C25" s="176" t="s">
        <v>256</v>
      </c>
      <c r="D25" s="176" t="s">
        <v>257</v>
      </c>
      <c r="E25" s="176" t="s">
        <v>109</v>
      </c>
      <c r="F25" s="176" t="s">
        <v>106</v>
      </c>
      <c r="G25" s="176" t="s">
        <v>258</v>
      </c>
      <c r="H25" s="177" t="s">
        <v>259</v>
      </c>
      <c r="I25" s="85">
        <v>400656</v>
      </c>
      <c r="J25" s="85">
        <v>400656</v>
      </c>
      <c r="K25" s="85"/>
      <c r="L25" s="85"/>
      <c r="M25" s="85">
        <v>400656</v>
      </c>
      <c r="N25" s="85"/>
      <c r="O25" s="85"/>
      <c r="P25" s="85"/>
      <c r="Q25" s="85"/>
      <c r="R25" s="85"/>
      <c r="S25" s="85"/>
      <c r="T25" s="85"/>
      <c r="U25" s="85"/>
      <c r="V25" s="85"/>
      <c r="W25" s="85"/>
      <c r="X25" s="85"/>
    </row>
    <row r="26" ht="17.25" customHeight="1" spans="1:24">
      <c r="A26" s="158" t="s">
        <v>69</v>
      </c>
      <c r="B26" s="159" t="s">
        <v>69</v>
      </c>
      <c r="C26" s="176" t="s">
        <v>260</v>
      </c>
      <c r="D26" s="176" t="s">
        <v>261</v>
      </c>
      <c r="E26" s="176" t="s">
        <v>116</v>
      </c>
      <c r="F26" s="176" t="s">
        <v>117</v>
      </c>
      <c r="G26" s="176" t="s">
        <v>262</v>
      </c>
      <c r="H26" s="177" t="s">
        <v>263</v>
      </c>
      <c r="I26" s="85">
        <v>264411.51</v>
      </c>
      <c r="J26" s="85">
        <v>264411.51</v>
      </c>
      <c r="K26" s="85"/>
      <c r="L26" s="85"/>
      <c r="M26" s="85">
        <v>264411.51</v>
      </c>
      <c r="N26" s="85"/>
      <c r="O26" s="85"/>
      <c r="P26" s="85"/>
      <c r="Q26" s="85"/>
      <c r="R26" s="85"/>
      <c r="S26" s="85"/>
      <c r="T26" s="85"/>
      <c r="U26" s="85"/>
      <c r="V26" s="85"/>
      <c r="W26" s="85"/>
      <c r="X26" s="85"/>
    </row>
    <row r="27" ht="17.25" customHeight="1" spans="1:24">
      <c r="A27" s="158" t="s">
        <v>69</v>
      </c>
      <c r="B27" s="159" t="s">
        <v>69</v>
      </c>
      <c r="C27" s="176" t="s">
        <v>260</v>
      </c>
      <c r="D27" s="176" t="s">
        <v>261</v>
      </c>
      <c r="E27" s="176" t="s">
        <v>116</v>
      </c>
      <c r="F27" s="176" t="s">
        <v>117</v>
      </c>
      <c r="G27" s="176" t="s">
        <v>262</v>
      </c>
      <c r="H27" s="177" t="s">
        <v>263</v>
      </c>
      <c r="I27" s="85">
        <v>376591.05</v>
      </c>
      <c r="J27" s="85">
        <v>376591.05</v>
      </c>
      <c r="K27" s="85"/>
      <c r="L27" s="85"/>
      <c r="M27" s="85">
        <v>376591.05</v>
      </c>
      <c r="N27" s="85"/>
      <c r="O27" s="85"/>
      <c r="P27" s="85"/>
      <c r="Q27" s="85"/>
      <c r="R27" s="85"/>
      <c r="S27" s="85"/>
      <c r="T27" s="85"/>
      <c r="U27" s="85"/>
      <c r="V27" s="85"/>
      <c r="W27" s="85"/>
      <c r="X27" s="85"/>
    </row>
    <row r="28" ht="17.25" customHeight="1" spans="1:24">
      <c r="A28" s="158" t="s">
        <v>69</v>
      </c>
      <c r="B28" s="159" t="s">
        <v>69</v>
      </c>
      <c r="C28" s="176" t="s">
        <v>260</v>
      </c>
      <c r="D28" s="176" t="s">
        <v>261</v>
      </c>
      <c r="E28" s="176" t="s">
        <v>160</v>
      </c>
      <c r="F28" s="176" t="s">
        <v>161</v>
      </c>
      <c r="G28" s="176" t="s">
        <v>264</v>
      </c>
      <c r="H28" s="177" t="s">
        <v>265</v>
      </c>
      <c r="I28" s="85">
        <v>201973.27</v>
      </c>
      <c r="J28" s="85">
        <v>201973.27</v>
      </c>
      <c r="K28" s="85"/>
      <c r="L28" s="85"/>
      <c r="M28" s="85">
        <v>201973.27</v>
      </c>
      <c r="N28" s="85"/>
      <c r="O28" s="85"/>
      <c r="P28" s="85"/>
      <c r="Q28" s="85"/>
      <c r="R28" s="85"/>
      <c r="S28" s="85"/>
      <c r="T28" s="85"/>
      <c r="U28" s="85"/>
      <c r="V28" s="85"/>
      <c r="W28" s="85"/>
      <c r="X28" s="85"/>
    </row>
    <row r="29" ht="17.25" customHeight="1" spans="1:24">
      <c r="A29" s="158" t="s">
        <v>69</v>
      </c>
      <c r="B29" s="159" t="s">
        <v>69</v>
      </c>
      <c r="C29" s="176" t="s">
        <v>260</v>
      </c>
      <c r="D29" s="176" t="s">
        <v>261</v>
      </c>
      <c r="E29" s="176" t="s">
        <v>162</v>
      </c>
      <c r="F29" s="176" t="s">
        <v>163</v>
      </c>
      <c r="G29" s="176" t="s">
        <v>264</v>
      </c>
      <c r="H29" s="177" t="s">
        <v>265</v>
      </c>
      <c r="I29" s="85">
        <v>150299.02</v>
      </c>
      <c r="J29" s="85">
        <v>150299.02</v>
      </c>
      <c r="K29" s="85"/>
      <c r="L29" s="85"/>
      <c r="M29" s="85">
        <v>150299.02</v>
      </c>
      <c r="N29" s="85"/>
      <c r="O29" s="85"/>
      <c r="P29" s="85"/>
      <c r="Q29" s="85"/>
      <c r="R29" s="85"/>
      <c r="S29" s="85"/>
      <c r="T29" s="85"/>
      <c r="U29" s="85"/>
      <c r="V29" s="85"/>
      <c r="W29" s="85"/>
      <c r="X29" s="85"/>
    </row>
    <row r="30" ht="17.25" customHeight="1" spans="1:24">
      <c r="A30" s="158" t="s">
        <v>69</v>
      </c>
      <c r="B30" s="159" t="s">
        <v>69</v>
      </c>
      <c r="C30" s="176" t="s">
        <v>260</v>
      </c>
      <c r="D30" s="176" t="s">
        <v>261</v>
      </c>
      <c r="E30" s="176" t="s">
        <v>164</v>
      </c>
      <c r="F30" s="176" t="s">
        <v>165</v>
      </c>
      <c r="G30" s="176" t="s">
        <v>266</v>
      </c>
      <c r="H30" s="177" t="s">
        <v>267</v>
      </c>
      <c r="I30" s="85">
        <v>102006.7</v>
      </c>
      <c r="J30" s="85">
        <v>102006.7</v>
      </c>
      <c r="K30" s="85"/>
      <c r="L30" s="85"/>
      <c r="M30" s="85">
        <v>102006.7</v>
      </c>
      <c r="N30" s="85"/>
      <c r="O30" s="85"/>
      <c r="P30" s="85"/>
      <c r="Q30" s="85"/>
      <c r="R30" s="85"/>
      <c r="S30" s="85"/>
      <c r="T30" s="85"/>
      <c r="U30" s="85"/>
      <c r="V30" s="85"/>
      <c r="W30" s="85"/>
      <c r="X30" s="85"/>
    </row>
    <row r="31" ht="17.25" customHeight="1" spans="1:24">
      <c r="A31" s="158" t="s">
        <v>69</v>
      </c>
      <c r="B31" s="159" t="s">
        <v>69</v>
      </c>
      <c r="C31" s="176" t="s">
        <v>260</v>
      </c>
      <c r="D31" s="176" t="s">
        <v>261</v>
      </c>
      <c r="E31" s="176" t="s">
        <v>164</v>
      </c>
      <c r="F31" s="176" t="s">
        <v>165</v>
      </c>
      <c r="G31" s="176" t="s">
        <v>266</v>
      </c>
      <c r="H31" s="177" t="s">
        <v>267</v>
      </c>
      <c r="I31" s="85">
        <v>75908.6</v>
      </c>
      <c r="J31" s="85">
        <v>75908.6</v>
      </c>
      <c r="K31" s="85"/>
      <c r="L31" s="85"/>
      <c r="M31" s="85">
        <v>75908.6</v>
      </c>
      <c r="N31" s="85"/>
      <c r="O31" s="85"/>
      <c r="P31" s="85"/>
      <c r="Q31" s="85"/>
      <c r="R31" s="85"/>
      <c r="S31" s="85"/>
      <c r="T31" s="85"/>
      <c r="U31" s="85"/>
      <c r="V31" s="85"/>
      <c r="W31" s="85"/>
      <c r="X31" s="85"/>
    </row>
    <row r="32" ht="17.25" customHeight="1" spans="1:24">
      <c r="A32" s="158" t="s">
        <v>69</v>
      </c>
      <c r="B32" s="159" t="s">
        <v>69</v>
      </c>
      <c r="C32" s="176" t="s">
        <v>260</v>
      </c>
      <c r="D32" s="176" t="s">
        <v>261</v>
      </c>
      <c r="E32" s="176" t="s">
        <v>105</v>
      </c>
      <c r="F32" s="176" t="s">
        <v>106</v>
      </c>
      <c r="G32" s="176" t="s">
        <v>268</v>
      </c>
      <c r="H32" s="177" t="s">
        <v>269</v>
      </c>
      <c r="I32" s="85">
        <v>768</v>
      </c>
      <c r="J32" s="85">
        <v>768</v>
      </c>
      <c r="K32" s="85"/>
      <c r="L32" s="85"/>
      <c r="M32" s="85">
        <v>768</v>
      </c>
      <c r="N32" s="85"/>
      <c r="O32" s="85"/>
      <c r="P32" s="85"/>
      <c r="Q32" s="85"/>
      <c r="R32" s="85"/>
      <c r="S32" s="85"/>
      <c r="T32" s="85"/>
      <c r="U32" s="85"/>
      <c r="V32" s="85"/>
      <c r="W32" s="85"/>
      <c r="X32" s="85"/>
    </row>
    <row r="33" ht="17.25" customHeight="1" spans="1:24">
      <c r="A33" s="158" t="s">
        <v>69</v>
      </c>
      <c r="B33" s="159" t="s">
        <v>69</v>
      </c>
      <c r="C33" s="176" t="s">
        <v>260</v>
      </c>
      <c r="D33" s="176" t="s">
        <v>261</v>
      </c>
      <c r="E33" s="176" t="s">
        <v>109</v>
      </c>
      <c r="F33" s="176" t="s">
        <v>106</v>
      </c>
      <c r="G33" s="176" t="s">
        <v>268</v>
      </c>
      <c r="H33" s="177" t="s">
        <v>269</v>
      </c>
      <c r="I33" s="85">
        <v>5760</v>
      </c>
      <c r="J33" s="85">
        <v>5760</v>
      </c>
      <c r="K33" s="85"/>
      <c r="L33" s="85"/>
      <c r="M33" s="85">
        <v>5760</v>
      </c>
      <c r="N33" s="85"/>
      <c r="O33" s="85"/>
      <c r="P33" s="85"/>
      <c r="Q33" s="85"/>
      <c r="R33" s="85"/>
      <c r="S33" s="85"/>
      <c r="T33" s="85"/>
      <c r="U33" s="85"/>
      <c r="V33" s="85"/>
      <c r="W33" s="85"/>
      <c r="X33" s="85"/>
    </row>
    <row r="34" ht="17.25" customHeight="1" spans="1:24">
      <c r="A34" s="158" t="s">
        <v>69</v>
      </c>
      <c r="B34" s="159" t="s">
        <v>69</v>
      </c>
      <c r="C34" s="176" t="s">
        <v>260</v>
      </c>
      <c r="D34" s="176" t="s">
        <v>261</v>
      </c>
      <c r="E34" s="176" t="s">
        <v>109</v>
      </c>
      <c r="F34" s="176" t="s">
        <v>106</v>
      </c>
      <c r="G34" s="176" t="s">
        <v>268</v>
      </c>
      <c r="H34" s="177" t="s">
        <v>269</v>
      </c>
      <c r="I34" s="85">
        <v>1536</v>
      </c>
      <c r="J34" s="85">
        <v>1536</v>
      </c>
      <c r="K34" s="85"/>
      <c r="L34" s="85"/>
      <c r="M34" s="85">
        <v>1536</v>
      </c>
      <c r="N34" s="85"/>
      <c r="O34" s="85"/>
      <c r="P34" s="85"/>
      <c r="Q34" s="85"/>
      <c r="R34" s="85"/>
      <c r="S34" s="85"/>
      <c r="T34" s="85"/>
      <c r="U34" s="85"/>
      <c r="V34" s="85"/>
      <c r="W34" s="85"/>
      <c r="X34" s="85"/>
    </row>
    <row r="35" ht="17.25" customHeight="1" spans="1:24">
      <c r="A35" s="158" t="s">
        <v>69</v>
      </c>
      <c r="B35" s="159" t="s">
        <v>69</v>
      </c>
      <c r="C35" s="176" t="s">
        <v>260</v>
      </c>
      <c r="D35" s="176" t="s">
        <v>261</v>
      </c>
      <c r="E35" s="176" t="s">
        <v>166</v>
      </c>
      <c r="F35" s="176" t="s">
        <v>167</v>
      </c>
      <c r="G35" s="176" t="s">
        <v>268</v>
      </c>
      <c r="H35" s="177" t="s">
        <v>269</v>
      </c>
      <c r="I35" s="85">
        <v>3305.14</v>
      </c>
      <c r="J35" s="85">
        <v>3305.14</v>
      </c>
      <c r="K35" s="85"/>
      <c r="L35" s="85"/>
      <c r="M35" s="85">
        <v>3305.14</v>
      </c>
      <c r="N35" s="85"/>
      <c r="O35" s="85"/>
      <c r="P35" s="85"/>
      <c r="Q35" s="85"/>
      <c r="R35" s="85"/>
      <c r="S35" s="85"/>
      <c r="T35" s="85"/>
      <c r="U35" s="85"/>
      <c r="V35" s="85"/>
      <c r="W35" s="85"/>
      <c r="X35" s="85"/>
    </row>
    <row r="36" ht="17.25" customHeight="1" spans="1:24">
      <c r="A36" s="158" t="s">
        <v>69</v>
      </c>
      <c r="B36" s="159" t="s">
        <v>69</v>
      </c>
      <c r="C36" s="176" t="s">
        <v>260</v>
      </c>
      <c r="D36" s="176" t="s">
        <v>261</v>
      </c>
      <c r="E36" s="176" t="s">
        <v>166</v>
      </c>
      <c r="F36" s="176" t="s">
        <v>167</v>
      </c>
      <c r="G36" s="176" t="s">
        <v>268</v>
      </c>
      <c r="H36" s="177" t="s">
        <v>269</v>
      </c>
      <c r="I36" s="85">
        <v>4707.39</v>
      </c>
      <c r="J36" s="85">
        <v>4707.39</v>
      </c>
      <c r="K36" s="85"/>
      <c r="L36" s="85"/>
      <c r="M36" s="85">
        <v>4707.39</v>
      </c>
      <c r="N36" s="85"/>
      <c r="O36" s="85"/>
      <c r="P36" s="85"/>
      <c r="Q36" s="85"/>
      <c r="R36" s="85"/>
      <c r="S36" s="85"/>
      <c r="T36" s="85"/>
      <c r="U36" s="85"/>
      <c r="V36" s="85"/>
      <c r="W36" s="85"/>
      <c r="X36" s="85"/>
    </row>
    <row r="37" ht="17.25" customHeight="1" spans="1:24">
      <c r="A37" s="158" t="s">
        <v>69</v>
      </c>
      <c r="B37" s="159" t="s">
        <v>69</v>
      </c>
      <c r="C37" s="176" t="s">
        <v>260</v>
      </c>
      <c r="D37" s="176" t="s">
        <v>261</v>
      </c>
      <c r="E37" s="176" t="s">
        <v>166</v>
      </c>
      <c r="F37" s="176" t="s">
        <v>167</v>
      </c>
      <c r="G37" s="176" t="s">
        <v>268</v>
      </c>
      <c r="H37" s="177" t="s">
        <v>269</v>
      </c>
      <c r="I37" s="85">
        <v>8236.8</v>
      </c>
      <c r="J37" s="85">
        <v>8236.8</v>
      </c>
      <c r="K37" s="85"/>
      <c r="L37" s="85"/>
      <c r="M37" s="85">
        <v>8236.8</v>
      </c>
      <c r="N37" s="85"/>
      <c r="O37" s="85"/>
      <c r="P37" s="85"/>
      <c r="Q37" s="85"/>
      <c r="R37" s="85"/>
      <c r="S37" s="85"/>
      <c r="T37" s="85"/>
      <c r="U37" s="85"/>
      <c r="V37" s="85"/>
      <c r="W37" s="85"/>
      <c r="X37" s="85"/>
    </row>
    <row r="38" ht="17.25" customHeight="1" spans="1:24">
      <c r="A38" s="158" t="s">
        <v>69</v>
      </c>
      <c r="B38" s="159" t="s">
        <v>69</v>
      </c>
      <c r="C38" s="176" t="s">
        <v>260</v>
      </c>
      <c r="D38" s="176" t="s">
        <v>261</v>
      </c>
      <c r="E38" s="176" t="s">
        <v>166</v>
      </c>
      <c r="F38" s="176" t="s">
        <v>167</v>
      </c>
      <c r="G38" s="176" t="s">
        <v>268</v>
      </c>
      <c r="H38" s="177" t="s">
        <v>269</v>
      </c>
      <c r="I38" s="85">
        <v>7001.28</v>
      </c>
      <c r="J38" s="85">
        <v>7001.28</v>
      </c>
      <c r="K38" s="85"/>
      <c r="L38" s="85"/>
      <c r="M38" s="85">
        <v>7001.28</v>
      </c>
      <c r="N38" s="85"/>
      <c r="O38" s="85"/>
      <c r="P38" s="85"/>
      <c r="Q38" s="85"/>
      <c r="R38" s="85"/>
      <c r="S38" s="85"/>
      <c r="T38" s="85"/>
      <c r="U38" s="85"/>
      <c r="V38" s="85"/>
      <c r="W38" s="85"/>
      <c r="X38" s="85"/>
    </row>
    <row r="39" ht="17.25" customHeight="1" spans="1:24">
      <c r="A39" s="158" t="s">
        <v>69</v>
      </c>
      <c r="B39" s="159" t="s">
        <v>69</v>
      </c>
      <c r="C39" s="176" t="s">
        <v>270</v>
      </c>
      <c r="D39" s="176" t="s">
        <v>173</v>
      </c>
      <c r="E39" s="176" t="s">
        <v>172</v>
      </c>
      <c r="F39" s="176" t="s">
        <v>173</v>
      </c>
      <c r="G39" s="176" t="s">
        <v>271</v>
      </c>
      <c r="H39" s="177" t="s">
        <v>173</v>
      </c>
      <c r="I39" s="85">
        <v>198308.64</v>
      </c>
      <c r="J39" s="85">
        <v>198308.64</v>
      </c>
      <c r="K39" s="85"/>
      <c r="L39" s="85"/>
      <c r="M39" s="85">
        <v>198308.64</v>
      </c>
      <c r="N39" s="85"/>
      <c r="O39" s="85"/>
      <c r="P39" s="85"/>
      <c r="Q39" s="85"/>
      <c r="R39" s="85"/>
      <c r="S39" s="85"/>
      <c r="T39" s="85"/>
      <c r="U39" s="85"/>
      <c r="V39" s="85"/>
      <c r="W39" s="85"/>
      <c r="X39" s="85"/>
    </row>
    <row r="40" ht="17.25" customHeight="1" spans="1:24">
      <c r="A40" s="158" t="s">
        <v>69</v>
      </c>
      <c r="B40" s="159" t="s">
        <v>69</v>
      </c>
      <c r="C40" s="176" t="s">
        <v>270</v>
      </c>
      <c r="D40" s="176" t="s">
        <v>173</v>
      </c>
      <c r="E40" s="176" t="s">
        <v>172</v>
      </c>
      <c r="F40" s="176" t="s">
        <v>173</v>
      </c>
      <c r="G40" s="176" t="s">
        <v>271</v>
      </c>
      <c r="H40" s="177" t="s">
        <v>173</v>
      </c>
      <c r="I40" s="85">
        <v>282443.28</v>
      </c>
      <c r="J40" s="85">
        <v>282443.28</v>
      </c>
      <c r="K40" s="85"/>
      <c r="L40" s="85"/>
      <c r="M40" s="85">
        <v>282443.28</v>
      </c>
      <c r="N40" s="85"/>
      <c r="O40" s="85"/>
      <c r="P40" s="85"/>
      <c r="Q40" s="85"/>
      <c r="R40" s="85"/>
      <c r="S40" s="85"/>
      <c r="T40" s="85"/>
      <c r="U40" s="85"/>
      <c r="V40" s="85"/>
      <c r="W40" s="85"/>
      <c r="X40" s="85"/>
    </row>
    <row r="41" ht="17.25" customHeight="1" spans="1:24">
      <c r="A41" s="158" t="s">
        <v>69</v>
      </c>
      <c r="B41" s="159" t="s">
        <v>69</v>
      </c>
      <c r="C41" s="176" t="s">
        <v>272</v>
      </c>
      <c r="D41" s="176" t="s">
        <v>273</v>
      </c>
      <c r="E41" s="176" t="s">
        <v>124</v>
      </c>
      <c r="F41" s="176" t="s">
        <v>125</v>
      </c>
      <c r="G41" s="176" t="s">
        <v>274</v>
      </c>
      <c r="H41" s="177" t="s">
        <v>275</v>
      </c>
      <c r="I41" s="85">
        <v>1200000</v>
      </c>
      <c r="J41" s="85">
        <v>1200000</v>
      </c>
      <c r="K41" s="85"/>
      <c r="L41" s="85"/>
      <c r="M41" s="85">
        <v>1200000</v>
      </c>
      <c r="N41" s="85"/>
      <c r="O41" s="85"/>
      <c r="P41" s="85"/>
      <c r="Q41" s="85"/>
      <c r="R41" s="85"/>
      <c r="S41" s="85"/>
      <c r="T41" s="85"/>
      <c r="U41" s="85"/>
      <c r="V41" s="85"/>
      <c r="W41" s="85"/>
      <c r="X41" s="85"/>
    </row>
    <row r="42" ht="17.25" customHeight="1" spans="1:24">
      <c r="A42" s="158" t="s">
        <v>69</v>
      </c>
      <c r="B42" s="159" t="s">
        <v>69</v>
      </c>
      <c r="C42" s="176" t="s">
        <v>272</v>
      </c>
      <c r="D42" s="176" t="s">
        <v>273</v>
      </c>
      <c r="E42" s="176" t="s">
        <v>132</v>
      </c>
      <c r="F42" s="176" t="s">
        <v>133</v>
      </c>
      <c r="G42" s="176" t="s">
        <v>274</v>
      </c>
      <c r="H42" s="177" t="s">
        <v>275</v>
      </c>
      <c r="I42" s="85">
        <v>800000</v>
      </c>
      <c r="J42" s="85">
        <v>800000</v>
      </c>
      <c r="K42" s="85"/>
      <c r="L42" s="85"/>
      <c r="M42" s="85">
        <v>800000</v>
      </c>
      <c r="N42" s="85"/>
      <c r="O42" s="85"/>
      <c r="P42" s="85"/>
      <c r="Q42" s="85"/>
      <c r="R42" s="85"/>
      <c r="S42" s="85"/>
      <c r="T42" s="85"/>
      <c r="U42" s="85"/>
      <c r="V42" s="85"/>
      <c r="W42" s="85"/>
      <c r="X42" s="85"/>
    </row>
    <row r="43" ht="17.25" customHeight="1" spans="1:24">
      <c r="A43" s="158" t="s">
        <v>69</v>
      </c>
      <c r="B43" s="159" t="s">
        <v>69</v>
      </c>
      <c r="C43" s="176" t="s">
        <v>272</v>
      </c>
      <c r="D43" s="176" t="s">
        <v>273</v>
      </c>
      <c r="E43" s="176" t="s">
        <v>132</v>
      </c>
      <c r="F43" s="176" t="s">
        <v>133</v>
      </c>
      <c r="G43" s="176" t="s">
        <v>274</v>
      </c>
      <c r="H43" s="177" t="s">
        <v>275</v>
      </c>
      <c r="I43" s="85">
        <v>2000000</v>
      </c>
      <c r="J43" s="85">
        <v>2000000</v>
      </c>
      <c r="K43" s="85"/>
      <c r="L43" s="85"/>
      <c r="M43" s="85">
        <v>2000000</v>
      </c>
      <c r="N43" s="85"/>
      <c r="O43" s="85"/>
      <c r="P43" s="85"/>
      <c r="Q43" s="85"/>
      <c r="R43" s="85"/>
      <c r="S43" s="85"/>
      <c r="T43" s="85"/>
      <c r="U43" s="85"/>
      <c r="V43" s="85"/>
      <c r="W43" s="85"/>
      <c r="X43" s="85"/>
    </row>
    <row r="44" ht="17.25" customHeight="1" spans="1:24">
      <c r="A44" s="158" t="s">
        <v>69</v>
      </c>
      <c r="B44" s="159" t="s">
        <v>69</v>
      </c>
      <c r="C44" s="176" t="s">
        <v>272</v>
      </c>
      <c r="D44" s="176" t="s">
        <v>273</v>
      </c>
      <c r="E44" s="176" t="s">
        <v>122</v>
      </c>
      <c r="F44" s="176" t="s">
        <v>123</v>
      </c>
      <c r="G44" s="176" t="s">
        <v>276</v>
      </c>
      <c r="H44" s="177" t="s">
        <v>277</v>
      </c>
      <c r="I44" s="85">
        <v>600000</v>
      </c>
      <c r="J44" s="85">
        <v>600000</v>
      </c>
      <c r="K44" s="85"/>
      <c r="L44" s="85"/>
      <c r="M44" s="85">
        <v>600000</v>
      </c>
      <c r="N44" s="85"/>
      <c r="O44" s="85"/>
      <c r="P44" s="85"/>
      <c r="Q44" s="85"/>
      <c r="R44" s="85"/>
      <c r="S44" s="85"/>
      <c r="T44" s="85"/>
      <c r="U44" s="85"/>
      <c r="V44" s="85"/>
      <c r="W44" s="85"/>
      <c r="X44" s="85"/>
    </row>
    <row r="45" ht="17.25" customHeight="1" spans="1:24">
      <c r="A45" s="158" t="s">
        <v>69</v>
      </c>
      <c r="B45" s="159" t="s">
        <v>69</v>
      </c>
      <c r="C45" s="176" t="s">
        <v>272</v>
      </c>
      <c r="D45" s="176" t="s">
        <v>273</v>
      </c>
      <c r="E45" s="176" t="s">
        <v>136</v>
      </c>
      <c r="F45" s="176" t="s">
        <v>137</v>
      </c>
      <c r="G45" s="176" t="s">
        <v>276</v>
      </c>
      <c r="H45" s="177" t="s">
        <v>277</v>
      </c>
      <c r="I45" s="85">
        <v>700000</v>
      </c>
      <c r="J45" s="85">
        <v>700000</v>
      </c>
      <c r="K45" s="85"/>
      <c r="L45" s="85"/>
      <c r="M45" s="85">
        <v>700000</v>
      </c>
      <c r="N45" s="85"/>
      <c r="O45" s="85"/>
      <c r="P45" s="85"/>
      <c r="Q45" s="85"/>
      <c r="R45" s="85"/>
      <c r="S45" s="85"/>
      <c r="T45" s="85"/>
      <c r="U45" s="85"/>
      <c r="V45" s="85"/>
      <c r="W45" s="85"/>
      <c r="X45" s="85"/>
    </row>
    <row r="46" ht="17.25" customHeight="1" spans="1:24">
      <c r="A46" s="158" t="s">
        <v>69</v>
      </c>
      <c r="B46" s="159" t="s">
        <v>69</v>
      </c>
      <c r="C46" s="176" t="s">
        <v>272</v>
      </c>
      <c r="D46" s="176" t="s">
        <v>273</v>
      </c>
      <c r="E46" s="176" t="s">
        <v>138</v>
      </c>
      <c r="F46" s="176" t="s">
        <v>139</v>
      </c>
      <c r="G46" s="176" t="s">
        <v>276</v>
      </c>
      <c r="H46" s="177" t="s">
        <v>277</v>
      </c>
      <c r="I46" s="85">
        <v>7800000</v>
      </c>
      <c r="J46" s="85">
        <v>7800000</v>
      </c>
      <c r="K46" s="85"/>
      <c r="L46" s="85"/>
      <c r="M46" s="85">
        <v>7800000</v>
      </c>
      <c r="N46" s="85"/>
      <c r="O46" s="85"/>
      <c r="P46" s="85"/>
      <c r="Q46" s="85"/>
      <c r="R46" s="85"/>
      <c r="S46" s="85"/>
      <c r="T46" s="85"/>
      <c r="U46" s="85"/>
      <c r="V46" s="85"/>
      <c r="W46" s="85"/>
      <c r="X46" s="85"/>
    </row>
    <row r="47" ht="17.25" customHeight="1" spans="1:24">
      <c r="A47" s="158" t="s">
        <v>69</v>
      </c>
      <c r="B47" s="159" t="s">
        <v>69</v>
      </c>
      <c r="C47" s="176" t="s">
        <v>272</v>
      </c>
      <c r="D47" s="176" t="s">
        <v>273</v>
      </c>
      <c r="E47" s="176" t="s">
        <v>142</v>
      </c>
      <c r="F47" s="176" t="s">
        <v>143</v>
      </c>
      <c r="G47" s="176" t="s">
        <v>276</v>
      </c>
      <c r="H47" s="177" t="s">
        <v>277</v>
      </c>
      <c r="I47" s="85">
        <v>3000000</v>
      </c>
      <c r="J47" s="85">
        <v>3000000</v>
      </c>
      <c r="K47" s="85"/>
      <c r="L47" s="85"/>
      <c r="M47" s="85">
        <v>3000000</v>
      </c>
      <c r="N47" s="85"/>
      <c r="O47" s="85"/>
      <c r="P47" s="85"/>
      <c r="Q47" s="85"/>
      <c r="R47" s="85"/>
      <c r="S47" s="85"/>
      <c r="T47" s="85"/>
      <c r="U47" s="85"/>
      <c r="V47" s="85"/>
      <c r="W47" s="85"/>
      <c r="X47" s="85"/>
    </row>
    <row r="48" ht="17.25" customHeight="1" spans="1:24">
      <c r="A48" s="158" t="s">
        <v>69</v>
      </c>
      <c r="B48" s="159" t="s">
        <v>69</v>
      </c>
      <c r="C48" s="176" t="s">
        <v>272</v>
      </c>
      <c r="D48" s="176" t="s">
        <v>273</v>
      </c>
      <c r="E48" s="176" t="s">
        <v>144</v>
      </c>
      <c r="F48" s="176" t="s">
        <v>145</v>
      </c>
      <c r="G48" s="176" t="s">
        <v>276</v>
      </c>
      <c r="H48" s="177" t="s">
        <v>277</v>
      </c>
      <c r="I48" s="85">
        <v>80000</v>
      </c>
      <c r="J48" s="85">
        <v>80000</v>
      </c>
      <c r="K48" s="85"/>
      <c r="L48" s="85"/>
      <c r="M48" s="85">
        <v>80000</v>
      </c>
      <c r="N48" s="85"/>
      <c r="O48" s="85"/>
      <c r="P48" s="85"/>
      <c r="Q48" s="85"/>
      <c r="R48" s="85"/>
      <c r="S48" s="85"/>
      <c r="T48" s="85"/>
      <c r="U48" s="85"/>
      <c r="V48" s="85"/>
      <c r="W48" s="85"/>
      <c r="X48" s="85"/>
    </row>
    <row r="49" ht="17.25" customHeight="1" spans="1:24">
      <c r="A49" s="158" t="s">
        <v>69</v>
      </c>
      <c r="B49" s="159" t="s">
        <v>69</v>
      </c>
      <c r="C49" s="176" t="s">
        <v>272</v>
      </c>
      <c r="D49" s="176" t="s">
        <v>273</v>
      </c>
      <c r="E49" s="176" t="s">
        <v>148</v>
      </c>
      <c r="F49" s="176" t="s">
        <v>149</v>
      </c>
      <c r="G49" s="176" t="s">
        <v>276</v>
      </c>
      <c r="H49" s="177" t="s">
        <v>277</v>
      </c>
      <c r="I49" s="85">
        <v>1550000</v>
      </c>
      <c r="J49" s="85">
        <v>1550000</v>
      </c>
      <c r="K49" s="85"/>
      <c r="L49" s="85"/>
      <c r="M49" s="85">
        <v>1550000</v>
      </c>
      <c r="N49" s="85"/>
      <c r="O49" s="85"/>
      <c r="P49" s="85"/>
      <c r="Q49" s="85"/>
      <c r="R49" s="85"/>
      <c r="S49" s="85"/>
      <c r="T49" s="85"/>
      <c r="U49" s="85"/>
      <c r="V49" s="85"/>
      <c r="W49" s="85"/>
      <c r="X49" s="85"/>
    </row>
    <row r="50" ht="17.25" customHeight="1" spans="1:24">
      <c r="A50" s="158" t="s">
        <v>69</v>
      </c>
      <c r="B50" s="159" t="s">
        <v>69</v>
      </c>
      <c r="C50" s="176" t="s">
        <v>272</v>
      </c>
      <c r="D50" s="176" t="s">
        <v>273</v>
      </c>
      <c r="E50" s="176" t="s">
        <v>150</v>
      </c>
      <c r="F50" s="176" t="s">
        <v>151</v>
      </c>
      <c r="G50" s="176" t="s">
        <v>276</v>
      </c>
      <c r="H50" s="177" t="s">
        <v>277</v>
      </c>
      <c r="I50" s="85">
        <v>270000</v>
      </c>
      <c r="J50" s="85">
        <v>270000</v>
      </c>
      <c r="K50" s="85"/>
      <c r="L50" s="85"/>
      <c r="M50" s="85">
        <v>270000</v>
      </c>
      <c r="N50" s="85"/>
      <c r="O50" s="85"/>
      <c r="P50" s="85"/>
      <c r="Q50" s="85"/>
      <c r="R50" s="85"/>
      <c r="S50" s="85"/>
      <c r="T50" s="85"/>
      <c r="U50" s="85"/>
      <c r="V50" s="85"/>
      <c r="W50" s="85"/>
      <c r="X50" s="85"/>
    </row>
    <row r="51" ht="17.25" customHeight="1" spans="1:24">
      <c r="A51" s="158" t="s">
        <v>69</v>
      </c>
      <c r="B51" s="159" t="s">
        <v>69</v>
      </c>
      <c r="C51" s="176" t="s">
        <v>278</v>
      </c>
      <c r="D51" s="176" t="s">
        <v>279</v>
      </c>
      <c r="E51" s="176" t="s">
        <v>109</v>
      </c>
      <c r="F51" s="176" t="s">
        <v>106</v>
      </c>
      <c r="G51" s="176" t="s">
        <v>280</v>
      </c>
      <c r="H51" s="177" t="s">
        <v>281</v>
      </c>
      <c r="I51" s="85">
        <v>30000</v>
      </c>
      <c r="J51" s="85">
        <v>30000</v>
      </c>
      <c r="K51" s="85"/>
      <c r="L51" s="85"/>
      <c r="M51" s="85">
        <v>30000</v>
      </c>
      <c r="N51" s="85"/>
      <c r="O51" s="85"/>
      <c r="P51" s="85"/>
      <c r="Q51" s="85"/>
      <c r="R51" s="85"/>
      <c r="S51" s="85"/>
      <c r="T51" s="85"/>
      <c r="U51" s="85"/>
      <c r="V51" s="85"/>
      <c r="W51" s="85"/>
      <c r="X51" s="85"/>
    </row>
    <row r="52" ht="17.25" customHeight="1" spans="1:24">
      <c r="A52" s="158" t="s">
        <v>69</v>
      </c>
      <c r="B52" s="159" t="s">
        <v>69</v>
      </c>
      <c r="C52" s="176" t="s">
        <v>282</v>
      </c>
      <c r="D52" s="176" t="s">
        <v>283</v>
      </c>
      <c r="E52" s="176" t="s">
        <v>105</v>
      </c>
      <c r="F52" s="176" t="s">
        <v>106</v>
      </c>
      <c r="G52" s="176" t="s">
        <v>284</v>
      </c>
      <c r="H52" s="177" t="s">
        <v>285</v>
      </c>
      <c r="I52" s="85">
        <v>18000</v>
      </c>
      <c r="J52" s="85">
        <v>18000</v>
      </c>
      <c r="K52" s="85"/>
      <c r="L52" s="85"/>
      <c r="M52" s="85">
        <v>18000</v>
      </c>
      <c r="N52" s="85"/>
      <c r="O52" s="85"/>
      <c r="P52" s="85"/>
      <c r="Q52" s="85"/>
      <c r="R52" s="85"/>
      <c r="S52" s="85"/>
      <c r="T52" s="85"/>
      <c r="U52" s="85"/>
      <c r="V52" s="85"/>
      <c r="W52" s="85"/>
      <c r="X52" s="85"/>
    </row>
    <row r="53" ht="17.25" customHeight="1" spans="1:24">
      <c r="A53" s="158" t="s">
        <v>69</v>
      </c>
      <c r="B53" s="159" t="s">
        <v>69</v>
      </c>
      <c r="C53" s="176" t="s">
        <v>282</v>
      </c>
      <c r="D53" s="176" t="s">
        <v>283</v>
      </c>
      <c r="E53" s="176" t="s">
        <v>109</v>
      </c>
      <c r="F53" s="176" t="s">
        <v>106</v>
      </c>
      <c r="G53" s="176" t="s">
        <v>284</v>
      </c>
      <c r="H53" s="177" t="s">
        <v>285</v>
      </c>
      <c r="I53" s="85">
        <v>148200</v>
      </c>
      <c r="J53" s="85">
        <v>148200</v>
      </c>
      <c r="K53" s="85"/>
      <c r="L53" s="85"/>
      <c r="M53" s="85">
        <v>148200</v>
      </c>
      <c r="N53" s="85"/>
      <c r="O53" s="85"/>
      <c r="P53" s="85"/>
      <c r="Q53" s="85"/>
      <c r="R53" s="85"/>
      <c r="S53" s="85"/>
      <c r="T53" s="85"/>
      <c r="U53" s="85"/>
      <c r="V53" s="85"/>
      <c r="W53" s="85"/>
      <c r="X53" s="85"/>
    </row>
    <row r="54" ht="17.25" customHeight="1" spans="1:24">
      <c r="A54" s="158" t="s">
        <v>69</v>
      </c>
      <c r="B54" s="159" t="s">
        <v>69</v>
      </c>
      <c r="C54" s="176" t="s">
        <v>286</v>
      </c>
      <c r="D54" s="176" t="s">
        <v>287</v>
      </c>
      <c r="E54" s="176" t="s">
        <v>105</v>
      </c>
      <c r="F54" s="176" t="s">
        <v>106</v>
      </c>
      <c r="G54" s="176" t="s">
        <v>288</v>
      </c>
      <c r="H54" s="177" t="s">
        <v>287</v>
      </c>
      <c r="I54" s="85">
        <v>4640</v>
      </c>
      <c r="J54" s="85">
        <v>4640</v>
      </c>
      <c r="K54" s="85"/>
      <c r="L54" s="85"/>
      <c r="M54" s="85">
        <v>4640</v>
      </c>
      <c r="N54" s="85"/>
      <c r="O54" s="85"/>
      <c r="P54" s="85"/>
      <c r="Q54" s="85"/>
      <c r="R54" s="85"/>
      <c r="S54" s="85"/>
      <c r="T54" s="85"/>
      <c r="U54" s="85"/>
      <c r="V54" s="85"/>
      <c r="W54" s="85"/>
      <c r="X54" s="85"/>
    </row>
    <row r="55" ht="17.25" customHeight="1" spans="1:24">
      <c r="A55" s="158" t="s">
        <v>69</v>
      </c>
      <c r="B55" s="159" t="s">
        <v>69</v>
      </c>
      <c r="C55" s="176" t="s">
        <v>286</v>
      </c>
      <c r="D55" s="176" t="s">
        <v>287</v>
      </c>
      <c r="E55" s="176" t="s">
        <v>105</v>
      </c>
      <c r="F55" s="176" t="s">
        <v>106</v>
      </c>
      <c r="G55" s="176" t="s">
        <v>288</v>
      </c>
      <c r="H55" s="177" t="s">
        <v>287</v>
      </c>
      <c r="I55" s="85">
        <v>4640</v>
      </c>
      <c r="J55" s="85">
        <v>4640</v>
      </c>
      <c r="K55" s="85"/>
      <c r="L55" s="85"/>
      <c r="M55" s="85">
        <v>4640</v>
      </c>
      <c r="N55" s="85"/>
      <c r="O55" s="85"/>
      <c r="P55" s="85"/>
      <c r="Q55" s="85"/>
      <c r="R55" s="85"/>
      <c r="S55" s="85"/>
      <c r="T55" s="85"/>
      <c r="U55" s="85"/>
      <c r="V55" s="85"/>
      <c r="W55" s="85"/>
      <c r="X55" s="85"/>
    </row>
    <row r="56" ht="17.25" customHeight="1" spans="1:24">
      <c r="A56" s="158" t="s">
        <v>69</v>
      </c>
      <c r="B56" s="159" t="s">
        <v>69</v>
      </c>
      <c r="C56" s="176" t="s">
        <v>286</v>
      </c>
      <c r="D56" s="176" t="s">
        <v>287</v>
      </c>
      <c r="E56" s="176" t="s">
        <v>109</v>
      </c>
      <c r="F56" s="176" t="s">
        <v>106</v>
      </c>
      <c r="G56" s="176" t="s">
        <v>288</v>
      </c>
      <c r="H56" s="177" t="s">
        <v>287</v>
      </c>
      <c r="I56" s="85">
        <v>39440</v>
      </c>
      <c r="J56" s="85">
        <v>39440</v>
      </c>
      <c r="K56" s="85"/>
      <c r="L56" s="85"/>
      <c r="M56" s="85">
        <v>39440</v>
      </c>
      <c r="N56" s="85"/>
      <c r="O56" s="85"/>
      <c r="P56" s="85"/>
      <c r="Q56" s="85"/>
      <c r="R56" s="85"/>
      <c r="S56" s="85"/>
      <c r="T56" s="85"/>
      <c r="U56" s="85"/>
      <c r="V56" s="85"/>
      <c r="W56" s="85"/>
      <c r="X56" s="85"/>
    </row>
    <row r="57" ht="17.25" customHeight="1" spans="1:24">
      <c r="A57" s="158" t="s">
        <v>69</v>
      </c>
      <c r="B57" s="159" t="s">
        <v>69</v>
      </c>
      <c r="C57" s="176" t="s">
        <v>286</v>
      </c>
      <c r="D57" s="176" t="s">
        <v>287</v>
      </c>
      <c r="E57" s="176" t="s">
        <v>109</v>
      </c>
      <c r="F57" s="176" t="s">
        <v>106</v>
      </c>
      <c r="G57" s="176" t="s">
        <v>288</v>
      </c>
      <c r="H57" s="177" t="s">
        <v>287</v>
      </c>
      <c r="I57" s="85">
        <v>34800</v>
      </c>
      <c r="J57" s="85">
        <v>34800</v>
      </c>
      <c r="K57" s="85"/>
      <c r="L57" s="85"/>
      <c r="M57" s="85">
        <v>34800</v>
      </c>
      <c r="N57" s="85"/>
      <c r="O57" s="85"/>
      <c r="P57" s="85"/>
      <c r="Q57" s="85"/>
      <c r="R57" s="85"/>
      <c r="S57" s="85"/>
      <c r="T57" s="85"/>
      <c r="U57" s="85"/>
      <c r="V57" s="85"/>
      <c r="W57" s="85"/>
      <c r="X57" s="85"/>
    </row>
    <row r="58" ht="17.25" customHeight="1" spans="1:24">
      <c r="A58" s="158" t="s">
        <v>69</v>
      </c>
      <c r="B58" s="159" t="s">
        <v>69</v>
      </c>
      <c r="C58" s="176" t="s">
        <v>289</v>
      </c>
      <c r="D58" s="176" t="s">
        <v>290</v>
      </c>
      <c r="E58" s="176" t="s">
        <v>105</v>
      </c>
      <c r="F58" s="176" t="s">
        <v>106</v>
      </c>
      <c r="G58" s="176" t="s">
        <v>291</v>
      </c>
      <c r="H58" s="177" t="s">
        <v>292</v>
      </c>
      <c r="I58" s="85">
        <v>2400</v>
      </c>
      <c r="J58" s="85">
        <v>2400</v>
      </c>
      <c r="K58" s="85"/>
      <c r="L58" s="85"/>
      <c r="M58" s="85">
        <v>2400</v>
      </c>
      <c r="N58" s="85"/>
      <c r="O58" s="85"/>
      <c r="P58" s="85"/>
      <c r="Q58" s="85"/>
      <c r="R58" s="85"/>
      <c r="S58" s="85"/>
      <c r="T58" s="85"/>
      <c r="U58" s="85"/>
      <c r="V58" s="85"/>
      <c r="W58" s="85"/>
      <c r="X58" s="85"/>
    </row>
    <row r="59" ht="17.25" customHeight="1" spans="1:24">
      <c r="A59" s="158" t="s">
        <v>69</v>
      </c>
      <c r="B59" s="159" t="s">
        <v>69</v>
      </c>
      <c r="C59" s="176" t="s">
        <v>289</v>
      </c>
      <c r="D59" s="176" t="s">
        <v>290</v>
      </c>
      <c r="E59" s="176" t="s">
        <v>109</v>
      </c>
      <c r="F59" s="176" t="s">
        <v>106</v>
      </c>
      <c r="G59" s="176" t="s">
        <v>291</v>
      </c>
      <c r="H59" s="177" t="s">
        <v>292</v>
      </c>
      <c r="I59" s="85">
        <v>15200</v>
      </c>
      <c r="J59" s="85">
        <v>15200</v>
      </c>
      <c r="K59" s="85"/>
      <c r="L59" s="85"/>
      <c r="M59" s="85">
        <v>15200</v>
      </c>
      <c r="N59" s="85"/>
      <c r="O59" s="85"/>
      <c r="P59" s="85"/>
      <c r="Q59" s="85"/>
      <c r="R59" s="85"/>
      <c r="S59" s="85"/>
      <c r="T59" s="85"/>
      <c r="U59" s="85"/>
      <c r="V59" s="85"/>
      <c r="W59" s="85"/>
      <c r="X59" s="85"/>
    </row>
    <row r="60" ht="17.25" customHeight="1" spans="1:24">
      <c r="A60" s="158" t="s">
        <v>69</v>
      </c>
      <c r="B60" s="159" t="s">
        <v>69</v>
      </c>
      <c r="C60" s="176" t="s">
        <v>289</v>
      </c>
      <c r="D60" s="176" t="s">
        <v>290</v>
      </c>
      <c r="E60" s="176" t="s">
        <v>109</v>
      </c>
      <c r="F60" s="176" t="s">
        <v>106</v>
      </c>
      <c r="G60" s="176" t="s">
        <v>291</v>
      </c>
      <c r="H60" s="177" t="s">
        <v>292</v>
      </c>
      <c r="I60" s="85">
        <v>4000</v>
      </c>
      <c r="J60" s="85">
        <v>4000</v>
      </c>
      <c r="K60" s="85"/>
      <c r="L60" s="85"/>
      <c r="M60" s="85">
        <v>4000</v>
      </c>
      <c r="N60" s="85"/>
      <c r="O60" s="85"/>
      <c r="P60" s="85"/>
      <c r="Q60" s="85"/>
      <c r="R60" s="85"/>
      <c r="S60" s="85"/>
      <c r="T60" s="85"/>
      <c r="U60" s="85"/>
      <c r="V60" s="85"/>
      <c r="W60" s="85"/>
      <c r="X60" s="85"/>
    </row>
    <row r="61" ht="17.25" customHeight="1" spans="1:24">
      <c r="A61" s="158" t="s">
        <v>69</v>
      </c>
      <c r="B61" s="159" t="s">
        <v>69</v>
      </c>
      <c r="C61" s="176" t="s">
        <v>289</v>
      </c>
      <c r="D61" s="176" t="s">
        <v>290</v>
      </c>
      <c r="E61" s="176" t="s">
        <v>109</v>
      </c>
      <c r="F61" s="176" t="s">
        <v>106</v>
      </c>
      <c r="G61" s="176" t="s">
        <v>291</v>
      </c>
      <c r="H61" s="177" t="s">
        <v>292</v>
      </c>
      <c r="I61" s="85">
        <v>14500</v>
      </c>
      <c r="J61" s="85">
        <v>14500</v>
      </c>
      <c r="K61" s="85"/>
      <c r="L61" s="85"/>
      <c r="M61" s="85">
        <v>14500</v>
      </c>
      <c r="N61" s="85"/>
      <c r="O61" s="85"/>
      <c r="P61" s="85"/>
      <c r="Q61" s="85"/>
      <c r="R61" s="85"/>
      <c r="S61" s="85"/>
      <c r="T61" s="85"/>
      <c r="U61" s="85"/>
      <c r="V61" s="85"/>
      <c r="W61" s="85"/>
      <c r="X61" s="85"/>
    </row>
    <row r="62" ht="17.25" customHeight="1" spans="1:24">
      <c r="A62" s="158" t="s">
        <v>69</v>
      </c>
      <c r="B62" s="159" t="s">
        <v>69</v>
      </c>
      <c r="C62" s="176" t="s">
        <v>289</v>
      </c>
      <c r="D62" s="176" t="s">
        <v>290</v>
      </c>
      <c r="E62" s="176" t="s">
        <v>109</v>
      </c>
      <c r="F62" s="176" t="s">
        <v>106</v>
      </c>
      <c r="G62" s="176" t="s">
        <v>291</v>
      </c>
      <c r="H62" s="177" t="s">
        <v>292</v>
      </c>
      <c r="I62" s="85">
        <v>1200</v>
      </c>
      <c r="J62" s="85">
        <v>1200</v>
      </c>
      <c r="K62" s="85"/>
      <c r="L62" s="85"/>
      <c r="M62" s="85">
        <v>1200</v>
      </c>
      <c r="N62" s="85"/>
      <c r="O62" s="85"/>
      <c r="P62" s="85"/>
      <c r="Q62" s="85"/>
      <c r="R62" s="85"/>
      <c r="S62" s="85"/>
      <c r="T62" s="85"/>
      <c r="U62" s="85"/>
      <c r="V62" s="85"/>
      <c r="W62" s="85"/>
      <c r="X62" s="85"/>
    </row>
    <row r="63" ht="17.25" customHeight="1" spans="1:24">
      <c r="A63" s="158" t="s">
        <v>69</v>
      </c>
      <c r="B63" s="159" t="s">
        <v>69</v>
      </c>
      <c r="C63" s="176" t="s">
        <v>289</v>
      </c>
      <c r="D63" s="176" t="s">
        <v>290</v>
      </c>
      <c r="E63" s="176" t="s">
        <v>105</v>
      </c>
      <c r="F63" s="176" t="s">
        <v>106</v>
      </c>
      <c r="G63" s="176" t="s">
        <v>293</v>
      </c>
      <c r="H63" s="177" t="s">
        <v>294</v>
      </c>
      <c r="I63" s="85">
        <v>1300</v>
      </c>
      <c r="J63" s="85">
        <v>1300</v>
      </c>
      <c r="K63" s="85"/>
      <c r="L63" s="85"/>
      <c r="M63" s="85">
        <v>1300</v>
      </c>
      <c r="N63" s="85"/>
      <c r="O63" s="85"/>
      <c r="P63" s="85"/>
      <c r="Q63" s="85"/>
      <c r="R63" s="85"/>
      <c r="S63" s="85"/>
      <c r="T63" s="85"/>
      <c r="U63" s="85"/>
      <c r="V63" s="85"/>
      <c r="W63" s="85"/>
      <c r="X63" s="85"/>
    </row>
    <row r="64" ht="17.25" customHeight="1" spans="1:24">
      <c r="A64" s="158" t="s">
        <v>69</v>
      </c>
      <c r="B64" s="159" t="s">
        <v>69</v>
      </c>
      <c r="C64" s="176" t="s">
        <v>289</v>
      </c>
      <c r="D64" s="176" t="s">
        <v>290</v>
      </c>
      <c r="E64" s="176" t="s">
        <v>109</v>
      </c>
      <c r="F64" s="176" t="s">
        <v>106</v>
      </c>
      <c r="G64" s="176" t="s">
        <v>293</v>
      </c>
      <c r="H64" s="177" t="s">
        <v>294</v>
      </c>
      <c r="I64" s="85">
        <v>1500</v>
      </c>
      <c r="J64" s="85">
        <v>1500</v>
      </c>
      <c r="K64" s="85"/>
      <c r="L64" s="85"/>
      <c r="M64" s="85">
        <v>1500</v>
      </c>
      <c r="N64" s="85"/>
      <c r="O64" s="85"/>
      <c r="P64" s="85"/>
      <c r="Q64" s="85"/>
      <c r="R64" s="85"/>
      <c r="S64" s="85"/>
      <c r="T64" s="85"/>
      <c r="U64" s="85"/>
      <c r="V64" s="85"/>
      <c r="W64" s="85"/>
      <c r="X64" s="85"/>
    </row>
    <row r="65" ht="17.25" customHeight="1" spans="1:24">
      <c r="A65" s="158" t="s">
        <v>69</v>
      </c>
      <c r="B65" s="159" t="s">
        <v>69</v>
      </c>
      <c r="C65" s="176" t="s">
        <v>289</v>
      </c>
      <c r="D65" s="176" t="s">
        <v>290</v>
      </c>
      <c r="E65" s="176" t="s">
        <v>105</v>
      </c>
      <c r="F65" s="176" t="s">
        <v>106</v>
      </c>
      <c r="G65" s="176" t="s">
        <v>295</v>
      </c>
      <c r="H65" s="177" t="s">
        <v>296</v>
      </c>
      <c r="I65" s="85">
        <v>1100</v>
      </c>
      <c r="J65" s="85">
        <v>1100</v>
      </c>
      <c r="K65" s="85"/>
      <c r="L65" s="85"/>
      <c r="M65" s="85">
        <v>1100</v>
      </c>
      <c r="N65" s="85"/>
      <c r="O65" s="85"/>
      <c r="P65" s="85"/>
      <c r="Q65" s="85"/>
      <c r="R65" s="85"/>
      <c r="S65" s="85"/>
      <c r="T65" s="85"/>
      <c r="U65" s="85"/>
      <c r="V65" s="85"/>
      <c r="W65" s="85"/>
      <c r="X65" s="85"/>
    </row>
    <row r="66" ht="17.25" customHeight="1" spans="1:24">
      <c r="A66" s="158" t="s">
        <v>69</v>
      </c>
      <c r="B66" s="159" t="s">
        <v>69</v>
      </c>
      <c r="C66" s="176" t="s">
        <v>289</v>
      </c>
      <c r="D66" s="176" t="s">
        <v>290</v>
      </c>
      <c r="E66" s="176" t="s">
        <v>109</v>
      </c>
      <c r="F66" s="176" t="s">
        <v>106</v>
      </c>
      <c r="G66" s="176" t="s">
        <v>295</v>
      </c>
      <c r="H66" s="177" t="s">
        <v>296</v>
      </c>
      <c r="I66" s="85">
        <v>2000</v>
      </c>
      <c r="J66" s="85">
        <v>2000</v>
      </c>
      <c r="K66" s="85"/>
      <c r="L66" s="85"/>
      <c r="M66" s="85">
        <v>2000</v>
      </c>
      <c r="N66" s="85"/>
      <c r="O66" s="85"/>
      <c r="P66" s="85"/>
      <c r="Q66" s="85"/>
      <c r="R66" s="85"/>
      <c r="S66" s="85"/>
      <c r="T66" s="85"/>
      <c r="U66" s="85"/>
      <c r="V66" s="85"/>
      <c r="W66" s="85"/>
      <c r="X66" s="85"/>
    </row>
    <row r="67" ht="17.25" customHeight="1" spans="1:24">
      <c r="A67" s="158" t="s">
        <v>69</v>
      </c>
      <c r="B67" s="159" t="s">
        <v>69</v>
      </c>
      <c r="C67" s="176" t="s">
        <v>289</v>
      </c>
      <c r="D67" s="176" t="s">
        <v>290</v>
      </c>
      <c r="E67" s="176" t="s">
        <v>105</v>
      </c>
      <c r="F67" s="176" t="s">
        <v>106</v>
      </c>
      <c r="G67" s="176" t="s">
        <v>297</v>
      </c>
      <c r="H67" s="177" t="s">
        <v>298</v>
      </c>
      <c r="I67" s="85">
        <v>3600</v>
      </c>
      <c r="J67" s="85">
        <v>3600</v>
      </c>
      <c r="K67" s="85"/>
      <c r="L67" s="85"/>
      <c r="M67" s="85">
        <v>3600</v>
      </c>
      <c r="N67" s="85"/>
      <c r="O67" s="85"/>
      <c r="P67" s="85"/>
      <c r="Q67" s="85"/>
      <c r="R67" s="85"/>
      <c r="S67" s="85"/>
      <c r="T67" s="85"/>
      <c r="U67" s="85"/>
      <c r="V67" s="85"/>
      <c r="W67" s="85"/>
      <c r="X67" s="85"/>
    </row>
    <row r="68" ht="17.25" customHeight="1" spans="1:24">
      <c r="A68" s="158" t="s">
        <v>69</v>
      </c>
      <c r="B68" s="159" t="s">
        <v>69</v>
      </c>
      <c r="C68" s="176" t="s">
        <v>289</v>
      </c>
      <c r="D68" s="176" t="s">
        <v>290</v>
      </c>
      <c r="E68" s="176" t="s">
        <v>118</v>
      </c>
      <c r="F68" s="176" t="s">
        <v>119</v>
      </c>
      <c r="G68" s="176" t="s">
        <v>297</v>
      </c>
      <c r="H68" s="177" t="s">
        <v>298</v>
      </c>
      <c r="I68" s="85">
        <v>14400</v>
      </c>
      <c r="J68" s="85">
        <v>14400</v>
      </c>
      <c r="K68" s="85"/>
      <c r="L68" s="85"/>
      <c r="M68" s="85">
        <v>14400</v>
      </c>
      <c r="N68" s="85"/>
      <c r="O68" s="85"/>
      <c r="P68" s="85"/>
      <c r="Q68" s="85"/>
      <c r="R68" s="85"/>
      <c r="S68" s="85"/>
      <c r="T68" s="85"/>
      <c r="U68" s="85"/>
      <c r="V68" s="85"/>
      <c r="W68" s="85"/>
      <c r="X68" s="85"/>
    </row>
    <row r="69" ht="17.25" customHeight="1" spans="1:24">
      <c r="A69" s="158" t="s">
        <v>69</v>
      </c>
      <c r="B69" s="159" t="s">
        <v>69</v>
      </c>
      <c r="C69" s="176" t="s">
        <v>299</v>
      </c>
      <c r="D69" s="176" t="s">
        <v>300</v>
      </c>
      <c r="E69" s="176" t="s">
        <v>105</v>
      </c>
      <c r="F69" s="176" t="s">
        <v>106</v>
      </c>
      <c r="G69" s="176" t="s">
        <v>254</v>
      </c>
      <c r="H69" s="177" t="s">
        <v>255</v>
      </c>
      <c r="I69" s="85">
        <v>35280</v>
      </c>
      <c r="J69" s="85">
        <v>35280</v>
      </c>
      <c r="K69" s="85"/>
      <c r="L69" s="85"/>
      <c r="M69" s="85">
        <v>35280</v>
      </c>
      <c r="N69" s="85"/>
      <c r="O69" s="85"/>
      <c r="P69" s="85"/>
      <c r="Q69" s="85"/>
      <c r="R69" s="85"/>
      <c r="S69" s="85"/>
      <c r="T69" s="85"/>
      <c r="U69" s="85"/>
      <c r="V69" s="85"/>
      <c r="W69" s="85"/>
      <c r="X69" s="85"/>
    </row>
    <row r="70" ht="17.25" customHeight="1" spans="1:24">
      <c r="A70" s="158" t="s">
        <v>69</v>
      </c>
      <c r="B70" s="159" t="s">
        <v>69</v>
      </c>
      <c r="C70" s="176" t="s">
        <v>299</v>
      </c>
      <c r="D70" s="176" t="s">
        <v>300</v>
      </c>
      <c r="E70" s="176" t="s">
        <v>109</v>
      </c>
      <c r="F70" s="176" t="s">
        <v>106</v>
      </c>
      <c r="G70" s="176" t="s">
        <v>254</v>
      </c>
      <c r="H70" s="177" t="s">
        <v>255</v>
      </c>
      <c r="I70" s="85">
        <v>278280</v>
      </c>
      <c r="J70" s="85">
        <v>278280</v>
      </c>
      <c r="K70" s="85"/>
      <c r="L70" s="85"/>
      <c r="M70" s="85">
        <v>278280</v>
      </c>
      <c r="N70" s="85"/>
      <c r="O70" s="85"/>
      <c r="P70" s="85"/>
      <c r="Q70" s="85"/>
      <c r="R70" s="85"/>
      <c r="S70" s="85"/>
      <c r="T70" s="85"/>
      <c r="U70" s="85"/>
      <c r="V70" s="85"/>
      <c r="W70" s="85"/>
      <c r="X70" s="85"/>
    </row>
    <row r="71" ht="17.25" customHeight="1" spans="1:24">
      <c r="A71" s="158" t="s">
        <v>69</v>
      </c>
      <c r="B71" s="159" t="s">
        <v>69</v>
      </c>
      <c r="C71" s="176" t="s">
        <v>301</v>
      </c>
      <c r="D71" s="176" t="s">
        <v>302</v>
      </c>
      <c r="E71" s="176" t="s">
        <v>105</v>
      </c>
      <c r="F71" s="176" t="s">
        <v>106</v>
      </c>
      <c r="G71" s="176" t="s">
        <v>258</v>
      </c>
      <c r="H71" s="177" t="s">
        <v>259</v>
      </c>
      <c r="I71" s="85">
        <v>16800</v>
      </c>
      <c r="J71" s="85">
        <v>16800</v>
      </c>
      <c r="K71" s="85"/>
      <c r="L71" s="85"/>
      <c r="M71" s="85">
        <v>16800</v>
      </c>
      <c r="N71" s="85"/>
      <c r="O71" s="85"/>
      <c r="P71" s="85"/>
      <c r="Q71" s="85"/>
      <c r="R71" s="85"/>
      <c r="S71" s="85"/>
      <c r="T71" s="85"/>
      <c r="U71" s="85"/>
      <c r="V71" s="85"/>
      <c r="W71" s="85"/>
      <c r="X71" s="85"/>
    </row>
    <row r="72" ht="17.25" customHeight="1" spans="1:24">
      <c r="A72" s="158" t="s">
        <v>69</v>
      </c>
      <c r="B72" s="159" t="s">
        <v>69</v>
      </c>
      <c r="C72" s="176" t="s">
        <v>301</v>
      </c>
      <c r="D72" s="176" t="s">
        <v>302</v>
      </c>
      <c r="E72" s="176" t="s">
        <v>109</v>
      </c>
      <c r="F72" s="176" t="s">
        <v>106</v>
      </c>
      <c r="G72" s="176" t="s">
        <v>258</v>
      </c>
      <c r="H72" s="177" t="s">
        <v>259</v>
      </c>
      <c r="I72" s="85">
        <v>117600</v>
      </c>
      <c r="J72" s="85">
        <v>117600</v>
      </c>
      <c r="K72" s="85"/>
      <c r="L72" s="85"/>
      <c r="M72" s="85">
        <v>117600</v>
      </c>
      <c r="N72" s="85"/>
      <c r="O72" s="85"/>
      <c r="P72" s="85"/>
      <c r="Q72" s="85"/>
      <c r="R72" s="85"/>
      <c r="S72" s="85"/>
      <c r="T72" s="85"/>
      <c r="U72" s="85"/>
      <c r="V72" s="85"/>
      <c r="W72" s="85"/>
      <c r="X72" s="85"/>
    </row>
    <row r="73" ht="17.25" customHeight="1" spans="1:24">
      <c r="A73" s="158" t="s">
        <v>69</v>
      </c>
      <c r="B73" s="159" t="s">
        <v>69</v>
      </c>
      <c r="C73" s="176" t="s">
        <v>303</v>
      </c>
      <c r="D73" s="176" t="s">
        <v>304</v>
      </c>
      <c r="E73" s="176" t="s">
        <v>105</v>
      </c>
      <c r="F73" s="176" t="s">
        <v>106</v>
      </c>
      <c r="G73" s="176" t="s">
        <v>274</v>
      </c>
      <c r="H73" s="177" t="s">
        <v>275</v>
      </c>
      <c r="I73" s="85">
        <v>134400</v>
      </c>
      <c r="J73" s="85">
        <v>134400</v>
      </c>
      <c r="K73" s="85"/>
      <c r="L73" s="85"/>
      <c r="M73" s="85">
        <v>134400</v>
      </c>
      <c r="N73" s="85"/>
      <c r="O73" s="85"/>
      <c r="P73" s="85"/>
      <c r="Q73" s="85"/>
      <c r="R73" s="85"/>
      <c r="S73" s="85"/>
      <c r="T73" s="85"/>
      <c r="U73" s="85"/>
      <c r="V73" s="85"/>
      <c r="W73" s="85"/>
      <c r="X73" s="85"/>
    </row>
    <row r="74" ht="17.25" customHeight="1" spans="1:24">
      <c r="A74" s="158" t="s">
        <v>69</v>
      </c>
      <c r="B74" s="159" t="s">
        <v>69</v>
      </c>
      <c r="C74" s="176" t="s">
        <v>305</v>
      </c>
      <c r="D74" s="176" t="s">
        <v>269</v>
      </c>
      <c r="E74" s="176" t="s">
        <v>164</v>
      </c>
      <c r="F74" s="176" t="s">
        <v>165</v>
      </c>
      <c r="G74" s="176" t="s">
        <v>266</v>
      </c>
      <c r="H74" s="177" t="s">
        <v>267</v>
      </c>
      <c r="I74" s="85">
        <v>96000</v>
      </c>
      <c r="J74" s="85">
        <v>96000</v>
      </c>
      <c r="K74" s="85"/>
      <c r="L74" s="85"/>
      <c r="M74" s="85">
        <v>96000</v>
      </c>
      <c r="N74" s="85"/>
      <c r="O74" s="85"/>
      <c r="P74" s="85"/>
      <c r="Q74" s="85"/>
      <c r="R74" s="85"/>
      <c r="S74" s="85"/>
      <c r="T74" s="85"/>
      <c r="U74" s="85"/>
      <c r="V74" s="85"/>
      <c r="W74" s="85"/>
      <c r="X74" s="85"/>
    </row>
    <row r="75" ht="17.25" customHeight="1" spans="1:24">
      <c r="A75" s="158" t="s">
        <v>69</v>
      </c>
      <c r="B75" s="159" t="s">
        <v>69</v>
      </c>
      <c r="C75" s="176" t="s">
        <v>306</v>
      </c>
      <c r="D75" s="176" t="s">
        <v>307</v>
      </c>
      <c r="E75" s="176" t="s">
        <v>105</v>
      </c>
      <c r="F75" s="176" t="s">
        <v>106</v>
      </c>
      <c r="G75" s="176" t="s">
        <v>254</v>
      </c>
      <c r="H75" s="177" t="s">
        <v>255</v>
      </c>
      <c r="I75" s="85">
        <v>7190</v>
      </c>
      <c r="J75" s="85">
        <v>7190</v>
      </c>
      <c r="K75" s="85"/>
      <c r="L75" s="85"/>
      <c r="M75" s="85">
        <v>7190</v>
      </c>
      <c r="N75" s="85"/>
      <c r="O75" s="85"/>
      <c r="P75" s="85"/>
      <c r="Q75" s="85"/>
      <c r="R75" s="85"/>
      <c r="S75" s="85"/>
      <c r="T75" s="85"/>
      <c r="U75" s="85"/>
      <c r="V75" s="85"/>
      <c r="W75" s="85"/>
      <c r="X75" s="85"/>
    </row>
    <row r="76" ht="17.25" customHeight="1" spans="1:24">
      <c r="A76" s="158" t="s">
        <v>69</v>
      </c>
      <c r="B76" s="159" t="s">
        <v>69</v>
      </c>
      <c r="C76" s="176"/>
      <c r="D76" s="176"/>
      <c r="E76" s="176" t="s">
        <v>105</v>
      </c>
      <c r="F76" s="176" t="s">
        <v>106</v>
      </c>
      <c r="G76" s="176" t="s">
        <v>250</v>
      </c>
      <c r="H76" s="177" t="s">
        <v>251</v>
      </c>
      <c r="I76" s="85">
        <v>306</v>
      </c>
      <c r="J76" s="85">
        <v>306</v>
      </c>
      <c r="K76" s="85"/>
      <c r="L76" s="85"/>
      <c r="M76" s="85">
        <v>306</v>
      </c>
      <c r="N76" s="85"/>
      <c r="O76" s="85"/>
      <c r="P76" s="85"/>
      <c r="Q76" s="85"/>
      <c r="R76" s="85"/>
      <c r="S76" s="85"/>
      <c r="T76" s="85"/>
      <c r="U76" s="85"/>
      <c r="V76" s="85"/>
      <c r="W76" s="85"/>
      <c r="X76" s="85"/>
    </row>
    <row r="77" ht="17.25" customHeight="1" spans="1:24">
      <c r="A77" s="158" t="s">
        <v>221</v>
      </c>
      <c r="B77" s="159"/>
      <c r="C77" s="176"/>
      <c r="D77" s="176"/>
      <c r="E77" s="176"/>
      <c r="F77" s="176"/>
      <c r="G77" s="176"/>
      <c r="H77" s="177"/>
      <c r="I77" s="85">
        <v>24511758.68</v>
      </c>
      <c r="J77" s="85">
        <v>24511758.68</v>
      </c>
      <c r="K77" s="85"/>
      <c r="L77" s="85"/>
      <c r="M77" s="85">
        <v>24511758.68</v>
      </c>
      <c r="N77" s="85"/>
      <c r="O77" s="85"/>
      <c r="P77" s="85"/>
      <c r="Q77" s="85"/>
      <c r="R77" s="85"/>
      <c r="S77" s="85"/>
      <c r="T77" s="85"/>
      <c r="U77" s="85"/>
      <c r="V77" s="85"/>
      <c r="W77" s="85"/>
      <c r="X77" s="85"/>
    </row>
  </sheetData>
  <mergeCells count="31">
    <mergeCell ref="A3:X3"/>
    <mergeCell ref="A4:H4"/>
    <mergeCell ref="I5:X5"/>
    <mergeCell ref="J6:N6"/>
    <mergeCell ref="O6:Q6"/>
    <mergeCell ref="S6:X6"/>
    <mergeCell ref="A77:H7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1"/>
  <sheetViews>
    <sheetView showZeros="0" workbookViewId="0">
      <pane ySplit="1" topLeftCell="A12" activePane="bottomLeft" state="frozen"/>
      <selection/>
      <selection pane="bottomLeft" activeCell="A10" sqref="A10:W5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4"/>
      <c r="E2" s="2"/>
      <c r="F2" s="2"/>
      <c r="G2" s="2"/>
      <c r="H2" s="2"/>
      <c r="U2" s="154"/>
      <c r="W2" s="168" t="s">
        <v>308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f>
        <v>单位名称：</v>
      </c>
      <c r="B4" s="6"/>
      <c r="C4" s="6"/>
      <c r="D4" s="6"/>
      <c r="E4" s="6"/>
      <c r="F4" s="6"/>
      <c r="G4" s="6"/>
      <c r="H4" s="6"/>
      <c r="I4" s="7"/>
      <c r="J4" s="7"/>
      <c r="K4" s="7"/>
      <c r="L4" s="7"/>
      <c r="M4" s="7"/>
      <c r="N4" s="7"/>
      <c r="O4" s="7"/>
      <c r="P4" s="7"/>
      <c r="Q4" s="7"/>
      <c r="U4" s="154"/>
      <c r="W4" s="123" t="s">
        <v>1</v>
      </c>
    </row>
    <row r="5" ht="21.75" customHeight="1" spans="1:23">
      <c r="A5" s="9" t="s">
        <v>309</v>
      </c>
      <c r="B5" s="10" t="s">
        <v>232</v>
      </c>
      <c r="C5" s="9" t="s">
        <v>233</v>
      </c>
      <c r="D5" s="9" t="s">
        <v>310</v>
      </c>
      <c r="E5" s="10" t="s">
        <v>234</v>
      </c>
      <c r="F5" s="10" t="s">
        <v>235</v>
      </c>
      <c r="G5" s="10" t="s">
        <v>311</v>
      </c>
      <c r="H5" s="10" t="s">
        <v>312</v>
      </c>
      <c r="I5" s="33" t="s">
        <v>55</v>
      </c>
      <c r="J5" s="11" t="s">
        <v>313</v>
      </c>
      <c r="K5" s="12"/>
      <c r="L5" s="12"/>
      <c r="M5" s="13"/>
      <c r="N5" s="11" t="s">
        <v>240</v>
      </c>
      <c r="O5" s="12"/>
      <c r="P5" s="13"/>
      <c r="Q5" s="10" t="s">
        <v>61</v>
      </c>
      <c r="R5" s="11" t="s">
        <v>62</v>
      </c>
      <c r="S5" s="12"/>
      <c r="T5" s="12"/>
      <c r="U5" s="12"/>
      <c r="V5" s="12"/>
      <c r="W5" s="13"/>
    </row>
    <row r="6" ht="21.75" customHeight="1" spans="1:23">
      <c r="A6" s="14"/>
      <c r="B6" s="34"/>
      <c r="C6" s="14"/>
      <c r="D6" s="14"/>
      <c r="E6" s="15"/>
      <c r="F6" s="15"/>
      <c r="G6" s="15"/>
      <c r="H6" s="15"/>
      <c r="I6" s="34"/>
      <c r="J6" s="164" t="s">
        <v>58</v>
      </c>
      <c r="K6" s="165"/>
      <c r="L6" s="10" t="s">
        <v>59</v>
      </c>
      <c r="M6" s="10" t="s">
        <v>60</v>
      </c>
      <c r="N6" s="10" t="s">
        <v>58</v>
      </c>
      <c r="O6" s="10" t="s">
        <v>59</v>
      </c>
      <c r="P6" s="10" t="s">
        <v>60</v>
      </c>
      <c r="Q6" s="15"/>
      <c r="R6" s="10" t="s">
        <v>57</v>
      </c>
      <c r="S6" s="10" t="s">
        <v>64</v>
      </c>
      <c r="T6" s="10" t="s">
        <v>246</v>
      </c>
      <c r="U6" s="10" t="s">
        <v>66</v>
      </c>
      <c r="V6" s="10" t="s">
        <v>67</v>
      </c>
      <c r="W6" s="10" t="s">
        <v>68</v>
      </c>
    </row>
    <row r="7" ht="21" customHeight="1" spans="1:23">
      <c r="A7" s="34"/>
      <c r="B7" s="34"/>
      <c r="C7" s="34"/>
      <c r="D7" s="34"/>
      <c r="E7" s="34"/>
      <c r="F7" s="34"/>
      <c r="G7" s="34"/>
      <c r="H7" s="34"/>
      <c r="I7" s="34"/>
      <c r="J7" s="166" t="s">
        <v>57</v>
      </c>
      <c r="K7" s="167"/>
      <c r="L7" s="34"/>
      <c r="M7" s="34"/>
      <c r="N7" s="34"/>
      <c r="O7" s="34"/>
      <c r="P7" s="34"/>
      <c r="Q7" s="34"/>
      <c r="R7" s="34"/>
      <c r="S7" s="34"/>
      <c r="T7" s="34"/>
      <c r="U7" s="34"/>
      <c r="V7" s="34"/>
      <c r="W7" s="34"/>
    </row>
    <row r="8" ht="39.75" customHeight="1" spans="1:23">
      <c r="A8" s="17"/>
      <c r="B8" s="19"/>
      <c r="C8" s="17"/>
      <c r="D8" s="17"/>
      <c r="E8" s="18"/>
      <c r="F8" s="18"/>
      <c r="G8" s="18"/>
      <c r="H8" s="18"/>
      <c r="I8" s="19"/>
      <c r="J8" s="72" t="s">
        <v>57</v>
      </c>
      <c r="K8" s="72" t="s">
        <v>314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1">
        <v>12</v>
      </c>
      <c r="M9" s="41">
        <v>13</v>
      </c>
      <c r="N9" s="41">
        <v>14</v>
      </c>
      <c r="O9" s="41">
        <v>15</v>
      </c>
      <c r="P9" s="41">
        <v>16</v>
      </c>
      <c r="Q9" s="41">
        <v>17</v>
      </c>
      <c r="R9" s="41">
        <v>18</v>
      </c>
      <c r="S9" s="41">
        <v>19</v>
      </c>
      <c r="T9" s="41">
        <v>20</v>
      </c>
      <c r="U9" s="20">
        <v>21</v>
      </c>
      <c r="V9" s="41">
        <v>22</v>
      </c>
      <c r="W9" s="20">
        <v>23</v>
      </c>
    </row>
    <row r="10" ht="21.75" customHeight="1" spans="1:23">
      <c r="A10" s="74" t="s">
        <v>315</v>
      </c>
      <c r="B10" s="74" t="s">
        <v>316</v>
      </c>
      <c r="C10" s="74" t="s">
        <v>317</v>
      </c>
      <c r="D10" s="74" t="s">
        <v>69</v>
      </c>
      <c r="E10" s="74" t="s">
        <v>177</v>
      </c>
      <c r="F10" s="74" t="s">
        <v>178</v>
      </c>
      <c r="G10" s="74" t="s">
        <v>318</v>
      </c>
      <c r="H10" s="74" t="s">
        <v>319</v>
      </c>
      <c r="I10" s="85">
        <v>6037</v>
      </c>
      <c r="J10" s="85"/>
      <c r="K10" s="85"/>
      <c r="L10" s="85">
        <v>6037</v>
      </c>
      <c r="M10" s="85"/>
      <c r="N10" s="85"/>
      <c r="O10" s="85"/>
      <c r="P10" s="85"/>
      <c r="Q10" s="85"/>
      <c r="R10" s="85"/>
      <c r="S10" s="85"/>
      <c r="T10" s="85"/>
      <c r="U10" s="85"/>
      <c r="V10" s="85"/>
      <c r="W10" s="85"/>
    </row>
    <row r="11" ht="18.75" customHeight="1" spans="1:23">
      <c r="A11" s="155" t="s">
        <v>315</v>
      </c>
      <c r="B11" s="156" t="s">
        <v>320</v>
      </c>
      <c r="C11" s="156" t="s">
        <v>321</v>
      </c>
      <c r="D11" s="156" t="s">
        <v>69</v>
      </c>
      <c r="E11" s="156" t="s">
        <v>177</v>
      </c>
      <c r="F11" s="156" t="s">
        <v>178</v>
      </c>
      <c r="G11" s="156" t="s">
        <v>318</v>
      </c>
      <c r="H11" s="157" t="s">
        <v>319</v>
      </c>
      <c r="I11" s="85">
        <v>175000</v>
      </c>
      <c r="J11" s="85"/>
      <c r="K11" s="85"/>
      <c r="L11" s="85">
        <v>175000</v>
      </c>
      <c r="M11" s="85"/>
      <c r="N11" s="85"/>
      <c r="O11" s="85"/>
      <c r="P11" s="85"/>
      <c r="Q11" s="85"/>
      <c r="R11" s="85"/>
      <c r="S11" s="85"/>
      <c r="T11" s="85"/>
      <c r="U11" s="85"/>
      <c r="V11" s="85"/>
      <c r="W11" s="85"/>
    </row>
    <row r="12" ht="18.75" customHeight="1" spans="1:23">
      <c r="A12" s="158" t="s">
        <v>315</v>
      </c>
      <c r="B12" s="159" t="s">
        <v>322</v>
      </c>
      <c r="C12" s="159" t="s">
        <v>323</v>
      </c>
      <c r="D12" s="159" t="s">
        <v>69</v>
      </c>
      <c r="E12" s="159" t="s">
        <v>177</v>
      </c>
      <c r="F12" s="159" t="s">
        <v>178</v>
      </c>
      <c r="G12" s="159" t="s">
        <v>324</v>
      </c>
      <c r="H12" s="160" t="s">
        <v>325</v>
      </c>
      <c r="I12" s="85">
        <v>50000</v>
      </c>
      <c r="J12" s="85"/>
      <c r="K12" s="85"/>
      <c r="L12" s="85">
        <v>50000</v>
      </c>
      <c r="M12" s="85"/>
      <c r="N12" s="85"/>
      <c r="O12" s="85"/>
      <c r="P12" s="85"/>
      <c r="Q12" s="85"/>
      <c r="R12" s="85"/>
      <c r="S12" s="85"/>
      <c r="T12" s="85"/>
      <c r="U12" s="85"/>
      <c r="V12" s="85"/>
      <c r="W12" s="85"/>
    </row>
    <row r="13" ht="18.75" customHeight="1" spans="1:23">
      <c r="A13" s="158" t="s">
        <v>315</v>
      </c>
      <c r="B13" s="159" t="s">
        <v>326</v>
      </c>
      <c r="C13" s="159" t="s">
        <v>327</v>
      </c>
      <c r="D13" s="159" t="s">
        <v>69</v>
      </c>
      <c r="E13" s="159" t="s">
        <v>109</v>
      </c>
      <c r="F13" s="159" t="s">
        <v>106</v>
      </c>
      <c r="G13" s="159" t="s">
        <v>291</v>
      </c>
      <c r="H13" s="160" t="s">
        <v>292</v>
      </c>
      <c r="I13" s="85">
        <v>25000</v>
      </c>
      <c r="J13" s="85">
        <v>25000</v>
      </c>
      <c r="K13" s="85">
        <v>25000</v>
      </c>
      <c r="L13" s="85"/>
      <c r="M13" s="85"/>
      <c r="N13" s="85"/>
      <c r="O13" s="85"/>
      <c r="P13" s="85"/>
      <c r="Q13" s="85"/>
      <c r="R13" s="85"/>
      <c r="S13" s="85"/>
      <c r="T13" s="85"/>
      <c r="U13" s="85"/>
      <c r="V13" s="85"/>
      <c r="W13" s="85"/>
    </row>
    <row r="14" ht="18.75" customHeight="1" spans="1:23">
      <c r="A14" s="158" t="s">
        <v>315</v>
      </c>
      <c r="B14" s="159" t="s">
        <v>328</v>
      </c>
      <c r="C14" s="159" t="s">
        <v>329</v>
      </c>
      <c r="D14" s="159" t="s">
        <v>69</v>
      </c>
      <c r="E14" s="159" t="s">
        <v>109</v>
      </c>
      <c r="F14" s="159" t="s">
        <v>106</v>
      </c>
      <c r="G14" s="159" t="s">
        <v>291</v>
      </c>
      <c r="H14" s="160" t="s">
        <v>292</v>
      </c>
      <c r="I14" s="85">
        <v>50000</v>
      </c>
      <c r="J14" s="85">
        <v>50000</v>
      </c>
      <c r="K14" s="85">
        <v>50000</v>
      </c>
      <c r="L14" s="85"/>
      <c r="M14" s="85"/>
      <c r="N14" s="85"/>
      <c r="O14" s="85"/>
      <c r="P14" s="85"/>
      <c r="Q14" s="85"/>
      <c r="R14" s="85"/>
      <c r="S14" s="85"/>
      <c r="T14" s="85"/>
      <c r="U14" s="85"/>
      <c r="V14" s="85"/>
      <c r="W14" s="85"/>
    </row>
    <row r="15" ht="18.75" customHeight="1" spans="1:23">
      <c r="A15" s="158" t="s">
        <v>315</v>
      </c>
      <c r="B15" s="159" t="s">
        <v>330</v>
      </c>
      <c r="C15" s="159" t="s">
        <v>331</v>
      </c>
      <c r="D15" s="159" t="s">
        <v>69</v>
      </c>
      <c r="E15" s="159" t="s">
        <v>109</v>
      </c>
      <c r="F15" s="159" t="s">
        <v>106</v>
      </c>
      <c r="G15" s="159" t="s">
        <v>291</v>
      </c>
      <c r="H15" s="160" t="s">
        <v>292</v>
      </c>
      <c r="I15" s="85">
        <v>50000</v>
      </c>
      <c r="J15" s="85">
        <v>50000</v>
      </c>
      <c r="K15" s="85">
        <v>50000</v>
      </c>
      <c r="L15" s="85"/>
      <c r="M15" s="85"/>
      <c r="N15" s="85"/>
      <c r="O15" s="85"/>
      <c r="P15" s="85"/>
      <c r="Q15" s="85"/>
      <c r="R15" s="85"/>
      <c r="S15" s="85"/>
      <c r="T15" s="85"/>
      <c r="U15" s="85"/>
      <c r="V15" s="85"/>
      <c r="W15" s="85"/>
    </row>
    <row r="16" ht="18.75" customHeight="1" spans="1:23">
      <c r="A16" s="158" t="s">
        <v>315</v>
      </c>
      <c r="B16" s="159" t="s">
        <v>332</v>
      </c>
      <c r="C16" s="159" t="s">
        <v>333</v>
      </c>
      <c r="D16" s="159" t="s">
        <v>69</v>
      </c>
      <c r="E16" s="159" t="s">
        <v>128</v>
      </c>
      <c r="F16" s="159" t="s">
        <v>129</v>
      </c>
      <c r="G16" s="159" t="s">
        <v>274</v>
      </c>
      <c r="H16" s="160" t="s">
        <v>275</v>
      </c>
      <c r="I16" s="85">
        <v>2000000</v>
      </c>
      <c r="J16" s="85">
        <v>2000000</v>
      </c>
      <c r="K16" s="85">
        <v>2000000</v>
      </c>
      <c r="L16" s="85"/>
      <c r="M16" s="85"/>
      <c r="N16" s="85"/>
      <c r="O16" s="85"/>
      <c r="P16" s="85"/>
      <c r="Q16" s="85"/>
      <c r="R16" s="85"/>
      <c r="S16" s="85"/>
      <c r="T16" s="85"/>
      <c r="U16" s="85"/>
      <c r="V16" s="85"/>
      <c r="W16" s="85"/>
    </row>
    <row r="17" ht="18.75" customHeight="1" spans="1:23">
      <c r="A17" s="158" t="s">
        <v>315</v>
      </c>
      <c r="B17" s="159" t="s">
        <v>334</v>
      </c>
      <c r="C17" s="159" t="s">
        <v>335</v>
      </c>
      <c r="D17" s="159" t="s">
        <v>69</v>
      </c>
      <c r="E17" s="159" t="s">
        <v>105</v>
      </c>
      <c r="F17" s="159" t="s">
        <v>106</v>
      </c>
      <c r="G17" s="159" t="s">
        <v>274</v>
      </c>
      <c r="H17" s="160" t="s">
        <v>275</v>
      </c>
      <c r="I17" s="85">
        <v>22400</v>
      </c>
      <c r="J17" s="85">
        <v>22400</v>
      </c>
      <c r="K17" s="85">
        <v>22400</v>
      </c>
      <c r="L17" s="85"/>
      <c r="M17" s="85"/>
      <c r="N17" s="85"/>
      <c r="O17" s="85"/>
      <c r="P17" s="85"/>
      <c r="Q17" s="85"/>
      <c r="R17" s="85"/>
      <c r="S17" s="85"/>
      <c r="T17" s="85"/>
      <c r="U17" s="85"/>
      <c r="V17" s="85"/>
      <c r="W17" s="85"/>
    </row>
    <row r="18" ht="18.75" customHeight="1" spans="1:23">
      <c r="A18" s="158" t="s">
        <v>336</v>
      </c>
      <c r="B18" s="159" t="s">
        <v>337</v>
      </c>
      <c r="C18" s="159" t="s">
        <v>338</v>
      </c>
      <c r="D18" s="159" t="s">
        <v>69</v>
      </c>
      <c r="E18" s="159" t="s">
        <v>177</v>
      </c>
      <c r="F18" s="159" t="s">
        <v>178</v>
      </c>
      <c r="G18" s="159" t="s">
        <v>339</v>
      </c>
      <c r="H18" s="160" t="s">
        <v>340</v>
      </c>
      <c r="I18" s="85">
        <v>659657.41</v>
      </c>
      <c r="J18" s="85"/>
      <c r="K18" s="85"/>
      <c r="L18" s="85">
        <v>659657.41</v>
      </c>
      <c r="M18" s="85"/>
      <c r="N18" s="85"/>
      <c r="O18" s="85"/>
      <c r="P18" s="85"/>
      <c r="Q18" s="85"/>
      <c r="R18" s="85"/>
      <c r="S18" s="85"/>
      <c r="T18" s="85"/>
      <c r="U18" s="85"/>
      <c r="V18" s="85"/>
      <c r="W18" s="85"/>
    </row>
    <row r="19" ht="18.75" customHeight="1" spans="1:23">
      <c r="A19" s="158" t="s">
        <v>336</v>
      </c>
      <c r="B19" s="159" t="s">
        <v>341</v>
      </c>
      <c r="C19" s="159" t="s">
        <v>342</v>
      </c>
      <c r="D19" s="159" t="s">
        <v>69</v>
      </c>
      <c r="E19" s="159" t="s">
        <v>177</v>
      </c>
      <c r="F19" s="159" t="s">
        <v>178</v>
      </c>
      <c r="G19" s="159" t="s">
        <v>324</v>
      </c>
      <c r="H19" s="160" t="s">
        <v>325</v>
      </c>
      <c r="I19" s="85">
        <v>200000</v>
      </c>
      <c r="J19" s="85"/>
      <c r="K19" s="85"/>
      <c r="L19" s="85">
        <v>200000</v>
      </c>
      <c r="M19" s="85"/>
      <c r="N19" s="85"/>
      <c r="O19" s="85"/>
      <c r="P19" s="85"/>
      <c r="Q19" s="85"/>
      <c r="R19" s="85"/>
      <c r="S19" s="85"/>
      <c r="T19" s="85"/>
      <c r="U19" s="85"/>
      <c r="V19" s="85"/>
      <c r="W19" s="85"/>
    </row>
    <row r="20" ht="18.75" customHeight="1" spans="1:23">
      <c r="A20" s="158" t="s">
        <v>336</v>
      </c>
      <c r="B20" s="159" t="s">
        <v>343</v>
      </c>
      <c r="C20" s="159" t="s">
        <v>344</v>
      </c>
      <c r="D20" s="159" t="s">
        <v>69</v>
      </c>
      <c r="E20" s="159" t="s">
        <v>124</v>
      </c>
      <c r="F20" s="159" t="s">
        <v>125</v>
      </c>
      <c r="G20" s="159" t="s">
        <v>274</v>
      </c>
      <c r="H20" s="160" t="s">
        <v>275</v>
      </c>
      <c r="I20" s="85">
        <v>737701.29</v>
      </c>
      <c r="J20" s="85">
        <v>737701.29</v>
      </c>
      <c r="K20" s="85">
        <v>737701.29</v>
      </c>
      <c r="L20" s="85"/>
      <c r="M20" s="85"/>
      <c r="N20" s="85"/>
      <c r="O20" s="85"/>
      <c r="P20" s="85"/>
      <c r="Q20" s="85"/>
      <c r="R20" s="85"/>
      <c r="S20" s="85"/>
      <c r="T20" s="85"/>
      <c r="U20" s="85"/>
      <c r="V20" s="85"/>
      <c r="W20" s="85"/>
    </row>
    <row r="21" ht="18.75" customHeight="1" spans="1:23">
      <c r="A21" s="158" t="s">
        <v>336</v>
      </c>
      <c r="B21" s="159" t="s">
        <v>345</v>
      </c>
      <c r="C21" s="159" t="s">
        <v>346</v>
      </c>
      <c r="D21" s="159" t="s">
        <v>69</v>
      </c>
      <c r="E21" s="159" t="s">
        <v>124</v>
      </c>
      <c r="F21" s="159" t="s">
        <v>125</v>
      </c>
      <c r="G21" s="159" t="s">
        <v>274</v>
      </c>
      <c r="H21" s="160" t="s">
        <v>275</v>
      </c>
      <c r="I21" s="85">
        <v>46800</v>
      </c>
      <c r="J21" s="85">
        <v>46800</v>
      </c>
      <c r="K21" s="85">
        <v>46800</v>
      </c>
      <c r="L21" s="85"/>
      <c r="M21" s="85"/>
      <c r="N21" s="85"/>
      <c r="O21" s="85"/>
      <c r="P21" s="85"/>
      <c r="Q21" s="85"/>
      <c r="R21" s="85"/>
      <c r="S21" s="85"/>
      <c r="T21" s="85"/>
      <c r="U21" s="85"/>
      <c r="V21" s="85"/>
      <c r="W21" s="85"/>
    </row>
    <row r="22" ht="18.75" customHeight="1" spans="1:23">
      <c r="A22" s="158" t="s">
        <v>336</v>
      </c>
      <c r="B22" s="159" t="s">
        <v>347</v>
      </c>
      <c r="C22" s="159" t="s">
        <v>348</v>
      </c>
      <c r="D22" s="159" t="s">
        <v>69</v>
      </c>
      <c r="E22" s="159" t="s">
        <v>132</v>
      </c>
      <c r="F22" s="159" t="s">
        <v>133</v>
      </c>
      <c r="G22" s="159" t="s">
        <v>274</v>
      </c>
      <c r="H22" s="160" t="s">
        <v>275</v>
      </c>
      <c r="I22" s="85">
        <v>1280</v>
      </c>
      <c r="J22" s="85">
        <v>1280</v>
      </c>
      <c r="K22" s="85">
        <v>1280</v>
      </c>
      <c r="L22" s="85"/>
      <c r="M22" s="85"/>
      <c r="N22" s="85"/>
      <c r="O22" s="85"/>
      <c r="P22" s="85"/>
      <c r="Q22" s="85"/>
      <c r="R22" s="85"/>
      <c r="S22" s="85"/>
      <c r="T22" s="85"/>
      <c r="U22" s="85"/>
      <c r="V22" s="85"/>
      <c r="W22" s="85"/>
    </row>
    <row r="23" ht="18.75" customHeight="1" spans="1:23">
      <c r="A23" s="158" t="s">
        <v>336</v>
      </c>
      <c r="B23" s="159" t="s">
        <v>349</v>
      </c>
      <c r="C23" s="159" t="s">
        <v>350</v>
      </c>
      <c r="D23" s="159" t="s">
        <v>69</v>
      </c>
      <c r="E23" s="159" t="s">
        <v>124</v>
      </c>
      <c r="F23" s="159" t="s">
        <v>125</v>
      </c>
      <c r="G23" s="159" t="s">
        <v>274</v>
      </c>
      <c r="H23" s="160" t="s">
        <v>275</v>
      </c>
      <c r="I23" s="85">
        <v>4740</v>
      </c>
      <c r="J23" s="85">
        <v>4740</v>
      </c>
      <c r="K23" s="85">
        <v>4740</v>
      </c>
      <c r="L23" s="85"/>
      <c r="M23" s="85"/>
      <c r="N23" s="85"/>
      <c r="O23" s="85"/>
      <c r="P23" s="85"/>
      <c r="Q23" s="85"/>
      <c r="R23" s="85"/>
      <c r="S23" s="85"/>
      <c r="T23" s="85"/>
      <c r="U23" s="85"/>
      <c r="V23" s="85"/>
      <c r="W23" s="85"/>
    </row>
    <row r="24" ht="18.75" customHeight="1" spans="1:23">
      <c r="A24" s="158" t="s">
        <v>336</v>
      </c>
      <c r="B24" s="159" t="s">
        <v>351</v>
      </c>
      <c r="C24" s="159" t="s">
        <v>352</v>
      </c>
      <c r="D24" s="159" t="s">
        <v>69</v>
      </c>
      <c r="E24" s="159" t="s">
        <v>96</v>
      </c>
      <c r="F24" s="159" t="s">
        <v>97</v>
      </c>
      <c r="G24" s="159" t="s">
        <v>291</v>
      </c>
      <c r="H24" s="160" t="s">
        <v>292</v>
      </c>
      <c r="I24" s="85">
        <v>11195</v>
      </c>
      <c r="J24" s="85">
        <v>11195</v>
      </c>
      <c r="K24" s="85">
        <v>11195</v>
      </c>
      <c r="L24" s="85"/>
      <c r="M24" s="85"/>
      <c r="N24" s="85"/>
      <c r="O24" s="85"/>
      <c r="P24" s="85"/>
      <c r="Q24" s="85"/>
      <c r="R24" s="85"/>
      <c r="S24" s="85"/>
      <c r="T24" s="85"/>
      <c r="U24" s="85"/>
      <c r="V24" s="85"/>
      <c r="W24" s="85"/>
    </row>
    <row r="25" ht="18.75" customHeight="1" spans="1:23">
      <c r="A25" s="158" t="s">
        <v>336</v>
      </c>
      <c r="B25" s="159" t="s">
        <v>353</v>
      </c>
      <c r="C25" s="159" t="s">
        <v>354</v>
      </c>
      <c r="D25" s="159" t="s">
        <v>69</v>
      </c>
      <c r="E25" s="159" t="s">
        <v>110</v>
      </c>
      <c r="F25" s="159" t="s">
        <v>111</v>
      </c>
      <c r="G25" s="159" t="s">
        <v>274</v>
      </c>
      <c r="H25" s="160" t="s">
        <v>275</v>
      </c>
      <c r="I25" s="85">
        <v>56350.8</v>
      </c>
      <c r="J25" s="85">
        <v>56350.8</v>
      </c>
      <c r="K25" s="85">
        <v>56350.8</v>
      </c>
      <c r="L25" s="85"/>
      <c r="M25" s="85"/>
      <c r="N25" s="85"/>
      <c r="O25" s="85"/>
      <c r="P25" s="85"/>
      <c r="Q25" s="85"/>
      <c r="R25" s="85"/>
      <c r="S25" s="85"/>
      <c r="T25" s="85"/>
      <c r="U25" s="85"/>
      <c r="V25" s="85"/>
      <c r="W25" s="85"/>
    </row>
    <row r="26" ht="18.75" customHeight="1" spans="1:23">
      <c r="A26" s="158" t="s">
        <v>336</v>
      </c>
      <c r="B26" s="159" t="s">
        <v>355</v>
      </c>
      <c r="C26" s="159" t="s">
        <v>356</v>
      </c>
      <c r="D26" s="159" t="s">
        <v>69</v>
      </c>
      <c r="E26" s="159" t="s">
        <v>177</v>
      </c>
      <c r="F26" s="159" t="s">
        <v>178</v>
      </c>
      <c r="G26" s="159" t="s">
        <v>274</v>
      </c>
      <c r="H26" s="160" t="s">
        <v>275</v>
      </c>
      <c r="I26" s="85">
        <v>1000</v>
      </c>
      <c r="J26" s="85"/>
      <c r="K26" s="85"/>
      <c r="L26" s="85">
        <v>1000</v>
      </c>
      <c r="M26" s="85"/>
      <c r="N26" s="85"/>
      <c r="O26" s="85"/>
      <c r="P26" s="85"/>
      <c r="Q26" s="85"/>
      <c r="R26" s="85"/>
      <c r="S26" s="85"/>
      <c r="T26" s="85"/>
      <c r="U26" s="85"/>
      <c r="V26" s="85"/>
      <c r="W26" s="85"/>
    </row>
    <row r="27" ht="18.75" customHeight="1" spans="1:23">
      <c r="A27" s="158" t="s">
        <v>336</v>
      </c>
      <c r="B27" s="159" t="s">
        <v>357</v>
      </c>
      <c r="C27" s="159" t="s">
        <v>358</v>
      </c>
      <c r="D27" s="159" t="s">
        <v>69</v>
      </c>
      <c r="E27" s="159" t="s">
        <v>100</v>
      </c>
      <c r="F27" s="159" t="s">
        <v>99</v>
      </c>
      <c r="G27" s="159" t="s">
        <v>324</v>
      </c>
      <c r="H27" s="160" t="s">
        <v>325</v>
      </c>
      <c r="I27" s="85">
        <v>80000</v>
      </c>
      <c r="J27" s="85">
        <v>80000</v>
      </c>
      <c r="K27" s="85">
        <v>80000</v>
      </c>
      <c r="L27" s="85"/>
      <c r="M27" s="85"/>
      <c r="N27" s="85"/>
      <c r="O27" s="85"/>
      <c r="P27" s="85"/>
      <c r="Q27" s="85"/>
      <c r="R27" s="85"/>
      <c r="S27" s="85"/>
      <c r="T27" s="85"/>
      <c r="U27" s="85"/>
      <c r="V27" s="85"/>
      <c r="W27" s="85"/>
    </row>
    <row r="28" ht="18.75" customHeight="1" spans="1:23">
      <c r="A28" s="158" t="s">
        <v>336</v>
      </c>
      <c r="B28" s="159" t="s">
        <v>359</v>
      </c>
      <c r="C28" s="159" t="s">
        <v>360</v>
      </c>
      <c r="D28" s="159" t="s">
        <v>69</v>
      </c>
      <c r="E28" s="159" t="s">
        <v>177</v>
      </c>
      <c r="F28" s="159" t="s">
        <v>178</v>
      </c>
      <c r="G28" s="159" t="s">
        <v>324</v>
      </c>
      <c r="H28" s="160" t="s">
        <v>325</v>
      </c>
      <c r="I28" s="85">
        <v>150000</v>
      </c>
      <c r="J28" s="85"/>
      <c r="K28" s="85"/>
      <c r="L28" s="85">
        <v>150000</v>
      </c>
      <c r="M28" s="85"/>
      <c r="N28" s="85"/>
      <c r="O28" s="85"/>
      <c r="P28" s="85"/>
      <c r="Q28" s="85"/>
      <c r="R28" s="85"/>
      <c r="S28" s="85"/>
      <c r="T28" s="85"/>
      <c r="U28" s="85"/>
      <c r="V28" s="85"/>
      <c r="W28" s="85"/>
    </row>
    <row r="29" ht="18.75" customHeight="1" spans="1:23">
      <c r="A29" s="158" t="s">
        <v>336</v>
      </c>
      <c r="B29" s="159" t="s">
        <v>361</v>
      </c>
      <c r="C29" s="159" t="s">
        <v>362</v>
      </c>
      <c r="D29" s="159" t="s">
        <v>69</v>
      </c>
      <c r="E29" s="159" t="s">
        <v>112</v>
      </c>
      <c r="F29" s="159" t="s">
        <v>113</v>
      </c>
      <c r="G29" s="159" t="s">
        <v>324</v>
      </c>
      <c r="H29" s="160" t="s">
        <v>325</v>
      </c>
      <c r="I29" s="85">
        <v>2469285.33</v>
      </c>
      <c r="J29" s="85">
        <v>2469285.33</v>
      </c>
      <c r="K29" s="85">
        <v>2469285.33</v>
      </c>
      <c r="L29" s="85"/>
      <c r="M29" s="85"/>
      <c r="N29" s="85"/>
      <c r="O29" s="85"/>
      <c r="P29" s="85"/>
      <c r="Q29" s="85"/>
      <c r="R29" s="85"/>
      <c r="S29" s="85"/>
      <c r="T29" s="85"/>
      <c r="U29" s="85"/>
      <c r="V29" s="85"/>
      <c r="W29" s="85"/>
    </row>
    <row r="30" ht="18.75" customHeight="1" spans="1:23">
      <c r="A30" s="158" t="s">
        <v>336</v>
      </c>
      <c r="B30" s="159" t="s">
        <v>361</v>
      </c>
      <c r="C30" s="159" t="s">
        <v>362</v>
      </c>
      <c r="D30" s="159" t="s">
        <v>69</v>
      </c>
      <c r="E30" s="159" t="s">
        <v>124</v>
      </c>
      <c r="F30" s="159" t="s">
        <v>125</v>
      </c>
      <c r="G30" s="159" t="s">
        <v>274</v>
      </c>
      <c r="H30" s="160" t="s">
        <v>275</v>
      </c>
      <c r="I30" s="85">
        <v>233289</v>
      </c>
      <c r="J30" s="85">
        <v>233289</v>
      </c>
      <c r="K30" s="85">
        <v>233289</v>
      </c>
      <c r="L30" s="85"/>
      <c r="M30" s="85"/>
      <c r="N30" s="85"/>
      <c r="O30" s="85"/>
      <c r="P30" s="85"/>
      <c r="Q30" s="85"/>
      <c r="R30" s="85"/>
      <c r="S30" s="85"/>
      <c r="T30" s="85"/>
      <c r="U30" s="85"/>
      <c r="V30" s="85"/>
      <c r="W30" s="85"/>
    </row>
    <row r="31" ht="18.75" customHeight="1" spans="1:23">
      <c r="A31" s="158" t="s">
        <v>336</v>
      </c>
      <c r="B31" s="159" t="s">
        <v>361</v>
      </c>
      <c r="C31" s="159" t="s">
        <v>362</v>
      </c>
      <c r="D31" s="159" t="s">
        <v>69</v>
      </c>
      <c r="E31" s="159" t="s">
        <v>128</v>
      </c>
      <c r="F31" s="159" t="s">
        <v>129</v>
      </c>
      <c r="G31" s="159" t="s">
        <v>363</v>
      </c>
      <c r="H31" s="160" t="s">
        <v>364</v>
      </c>
      <c r="I31" s="85">
        <v>182900</v>
      </c>
      <c r="J31" s="85">
        <v>182900</v>
      </c>
      <c r="K31" s="85">
        <v>182900</v>
      </c>
      <c r="L31" s="85"/>
      <c r="M31" s="85"/>
      <c r="N31" s="85"/>
      <c r="O31" s="85"/>
      <c r="P31" s="85"/>
      <c r="Q31" s="85"/>
      <c r="R31" s="85"/>
      <c r="S31" s="85"/>
      <c r="T31" s="85"/>
      <c r="U31" s="85"/>
      <c r="V31" s="85"/>
      <c r="W31" s="85"/>
    </row>
    <row r="32" ht="18.75" customHeight="1" spans="1:23">
      <c r="A32" s="158" t="s">
        <v>336</v>
      </c>
      <c r="B32" s="159" t="s">
        <v>365</v>
      </c>
      <c r="C32" s="159" t="s">
        <v>366</v>
      </c>
      <c r="D32" s="159" t="s">
        <v>69</v>
      </c>
      <c r="E32" s="159" t="s">
        <v>177</v>
      </c>
      <c r="F32" s="159" t="s">
        <v>178</v>
      </c>
      <c r="G32" s="159" t="s">
        <v>291</v>
      </c>
      <c r="H32" s="160" t="s">
        <v>292</v>
      </c>
      <c r="I32" s="85">
        <v>150000</v>
      </c>
      <c r="J32" s="85"/>
      <c r="K32" s="85"/>
      <c r="L32" s="85">
        <v>150000</v>
      </c>
      <c r="M32" s="85"/>
      <c r="N32" s="85"/>
      <c r="O32" s="85"/>
      <c r="P32" s="85"/>
      <c r="Q32" s="85"/>
      <c r="R32" s="85"/>
      <c r="S32" s="85"/>
      <c r="T32" s="85"/>
      <c r="U32" s="85"/>
      <c r="V32" s="85"/>
      <c r="W32" s="85"/>
    </row>
    <row r="33" ht="18.75" customHeight="1" spans="1:23">
      <c r="A33" s="158" t="s">
        <v>336</v>
      </c>
      <c r="B33" s="159" t="s">
        <v>367</v>
      </c>
      <c r="C33" s="159" t="s">
        <v>368</v>
      </c>
      <c r="D33" s="159" t="s">
        <v>69</v>
      </c>
      <c r="E33" s="159" t="s">
        <v>177</v>
      </c>
      <c r="F33" s="159" t="s">
        <v>178</v>
      </c>
      <c r="G33" s="159" t="s">
        <v>274</v>
      </c>
      <c r="H33" s="160" t="s">
        <v>275</v>
      </c>
      <c r="I33" s="85">
        <v>2000</v>
      </c>
      <c r="J33" s="85"/>
      <c r="K33" s="85"/>
      <c r="L33" s="85">
        <v>2000</v>
      </c>
      <c r="M33" s="85"/>
      <c r="N33" s="85"/>
      <c r="O33" s="85"/>
      <c r="P33" s="85"/>
      <c r="Q33" s="85"/>
      <c r="R33" s="85"/>
      <c r="S33" s="85"/>
      <c r="T33" s="85"/>
      <c r="U33" s="85"/>
      <c r="V33" s="85"/>
      <c r="W33" s="85"/>
    </row>
    <row r="34" ht="18.75" customHeight="1" spans="1:23">
      <c r="A34" s="158" t="s">
        <v>336</v>
      </c>
      <c r="B34" s="159" t="s">
        <v>369</v>
      </c>
      <c r="C34" s="159" t="s">
        <v>370</v>
      </c>
      <c r="D34" s="159" t="s">
        <v>69</v>
      </c>
      <c r="E34" s="159" t="s">
        <v>154</v>
      </c>
      <c r="F34" s="159" t="s">
        <v>155</v>
      </c>
      <c r="G34" s="159" t="s">
        <v>274</v>
      </c>
      <c r="H34" s="160" t="s">
        <v>275</v>
      </c>
      <c r="I34" s="85">
        <v>150126</v>
      </c>
      <c r="J34" s="85">
        <v>150126</v>
      </c>
      <c r="K34" s="85">
        <v>150126</v>
      </c>
      <c r="L34" s="85"/>
      <c r="M34" s="85"/>
      <c r="N34" s="85"/>
      <c r="O34" s="85"/>
      <c r="P34" s="85"/>
      <c r="Q34" s="85"/>
      <c r="R34" s="85"/>
      <c r="S34" s="85"/>
      <c r="T34" s="85"/>
      <c r="U34" s="85"/>
      <c r="V34" s="85"/>
      <c r="W34" s="85"/>
    </row>
    <row r="35" ht="18.75" customHeight="1" spans="1:23">
      <c r="A35" s="158" t="s">
        <v>336</v>
      </c>
      <c r="B35" s="159" t="s">
        <v>371</v>
      </c>
      <c r="C35" s="159" t="s">
        <v>372</v>
      </c>
      <c r="D35" s="159" t="s">
        <v>69</v>
      </c>
      <c r="E35" s="159" t="s">
        <v>154</v>
      </c>
      <c r="F35" s="159" t="s">
        <v>155</v>
      </c>
      <c r="G35" s="159" t="s">
        <v>274</v>
      </c>
      <c r="H35" s="160" t="s">
        <v>275</v>
      </c>
      <c r="I35" s="85">
        <v>2180000</v>
      </c>
      <c r="J35" s="85">
        <v>2180000</v>
      </c>
      <c r="K35" s="85">
        <v>2180000</v>
      </c>
      <c r="L35" s="85"/>
      <c r="M35" s="85"/>
      <c r="N35" s="85"/>
      <c r="O35" s="85"/>
      <c r="P35" s="85"/>
      <c r="Q35" s="85"/>
      <c r="R35" s="85"/>
      <c r="S35" s="85"/>
      <c r="T35" s="85"/>
      <c r="U35" s="85"/>
      <c r="V35" s="85"/>
      <c r="W35" s="85"/>
    </row>
    <row r="36" ht="18.75" customHeight="1" spans="1:23">
      <c r="A36" s="158" t="s">
        <v>336</v>
      </c>
      <c r="B36" s="159" t="s">
        <v>373</v>
      </c>
      <c r="C36" s="159" t="s">
        <v>374</v>
      </c>
      <c r="D36" s="159" t="s">
        <v>69</v>
      </c>
      <c r="E36" s="159" t="s">
        <v>154</v>
      </c>
      <c r="F36" s="159" t="s">
        <v>155</v>
      </c>
      <c r="G36" s="159" t="s">
        <v>274</v>
      </c>
      <c r="H36" s="160" t="s">
        <v>275</v>
      </c>
      <c r="I36" s="85">
        <v>7700</v>
      </c>
      <c r="J36" s="85">
        <v>7700</v>
      </c>
      <c r="K36" s="85">
        <v>7700</v>
      </c>
      <c r="L36" s="85"/>
      <c r="M36" s="85"/>
      <c r="N36" s="85"/>
      <c r="O36" s="85"/>
      <c r="P36" s="85"/>
      <c r="Q36" s="85"/>
      <c r="R36" s="85"/>
      <c r="S36" s="85"/>
      <c r="T36" s="85"/>
      <c r="U36" s="85"/>
      <c r="V36" s="85"/>
      <c r="W36" s="85"/>
    </row>
    <row r="37" ht="18.75" customHeight="1" spans="1:23">
      <c r="A37" s="158" t="s">
        <v>336</v>
      </c>
      <c r="B37" s="159" t="s">
        <v>375</v>
      </c>
      <c r="C37" s="159" t="s">
        <v>376</v>
      </c>
      <c r="D37" s="159" t="s">
        <v>69</v>
      </c>
      <c r="E37" s="159" t="s">
        <v>126</v>
      </c>
      <c r="F37" s="159" t="s">
        <v>127</v>
      </c>
      <c r="G37" s="159" t="s">
        <v>274</v>
      </c>
      <c r="H37" s="160" t="s">
        <v>275</v>
      </c>
      <c r="I37" s="85">
        <v>6500000</v>
      </c>
      <c r="J37" s="85">
        <v>6500000</v>
      </c>
      <c r="K37" s="85">
        <v>6500000</v>
      </c>
      <c r="L37" s="85"/>
      <c r="M37" s="85"/>
      <c r="N37" s="85"/>
      <c r="O37" s="85"/>
      <c r="P37" s="85"/>
      <c r="Q37" s="85"/>
      <c r="R37" s="85"/>
      <c r="S37" s="85"/>
      <c r="T37" s="85"/>
      <c r="U37" s="85"/>
      <c r="V37" s="85"/>
      <c r="W37" s="85"/>
    </row>
    <row r="38" ht="18.75" customHeight="1" spans="1:23">
      <c r="A38" s="158" t="s">
        <v>336</v>
      </c>
      <c r="B38" s="159" t="s">
        <v>377</v>
      </c>
      <c r="C38" s="159" t="s">
        <v>378</v>
      </c>
      <c r="D38" s="159" t="s">
        <v>69</v>
      </c>
      <c r="E38" s="159" t="s">
        <v>109</v>
      </c>
      <c r="F38" s="159" t="s">
        <v>106</v>
      </c>
      <c r="G38" s="159" t="s">
        <v>291</v>
      </c>
      <c r="H38" s="160" t="s">
        <v>292</v>
      </c>
      <c r="I38" s="85">
        <v>400000</v>
      </c>
      <c r="J38" s="85">
        <v>400000</v>
      </c>
      <c r="K38" s="85">
        <v>400000</v>
      </c>
      <c r="L38" s="85"/>
      <c r="M38" s="85"/>
      <c r="N38" s="85"/>
      <c r="O38" s="85"/>
      <c r="P38" s="85"/>
      <c r="Q38" s="85"/>
      <c r="R38" s="85"/>
      <c r="S38" s="85"/>
      <c r="T38" s="85"/>
      <c r="U38" s="85"/>
      <c r="V38" s="85"/>
      <c r="W38" s="85"/>
    </row>
    <row r="39" ht="18.75" customHeight="1" spans="1:23">
      <c r="A39" s="158" t="s">
        <v>336</v>
      </c>
      <c r="B39" s="159" t="s">
        <v>379</v>
      </c>
      <c r="C39" s="159" t="s">
        <v>380</v>
      </c>
      <c r="D39" s="159" t="s">
        <v>69</v>
      </c>
      <c r="E39" s="159" t="s">
        <v>124</v>
      </c>
      <c r="F39" s="159" t="s">
        <v>125</v>
      </c>
      <c r="G39" s="159" t="s">
        <v>274</v>
      </c>
      <c r="H39" s="160" t="s">
        <v>275</v>
      </c>
      <c r="I39" s="85">
        <v>64200</v>
      </c>
      <c r="J39" s="85">
        <v>64200</v>
      </c>
      <c r="K39" s="85">
        <v>64200</v>
      </c>
      <c r="L39" s="85"/>
      <c r="M39" s="85"/>
      <c r="N39" s="85"/>
      <c r="O39" s="85"/>
      <c r="P39" s="85"/>
      <c r="Q39" s="85"/>
      <c r="R39" s="85"/>
      <c r="S39" s="85"/>
      <c r="T39" s="85"/>
      <c r="U39" s="85"/>
      <c r="V39" s="85"/>
      <c r="W39" s="85"/>
    </row>
    <row r="40" ht="18.75" customHeight="1" spans="1:23">
      <c r="A40" s="158" t="s">
        <v>381</v>
      </c>
      <c r="B40" s="159" t="s">
        <v>382</v>
      </c>
      <c r="C40" s="159" t="s">
        <v>383</v>
      </c>
      <c r="D40" s="159" t="s">
        <v>69</v>
      </c>
      <c r="E40" s="159" t="s">
        <v>112</v>
      </c>
      <c r="F40" s="159" t="s">
        <v>113</v>
      </c>
      <c r="G40" s="159" t="s">
        <v>324</v>
      </c>
      <c r="H40" s="160" t="s">
        <v>325</v>
      </c>
      <c r="I40" s="85">
        <v>606800</v>
      </c>
      <c r="J40" s="85">
        <v>606800</v>
      </c>
      <c r="K40" s="85">
        <v>606800</v>
      </c>
      <c r="L40" s="85"/>
      <c r="M40" s="85"/>
      <c r="N40" s="85"/>
      <c r="O40" s="85"/>
      <c r="P40" s="85"/>
      <c r="Q40" s="85"/>
      <c r="R40" s="85"/>
      <c r="S40" s="85"/>
      <c r="T40" s="85"/>
      <c r="U40" s="85"/>
      <c r="V40" s="85"/>
      <c r="W40" s="85"/>
    </row>
    <row r="41" ht="18.75" customHeight="1" spans="1:23">
      <c r="A41" s="158" t="s">
        <v>381</v>
      </c>
      <c r="B41" s="159" t="s">
        <v>384</v>
      </c>
      <c r="C41" s="159" t="s">
        <v>385</v>
      </c>
      <c r="D41" s="159" t="s">
        <v>69</v>
      </c>
      <c r="E41" s="159" t="s">
        <v>109</v>
      </c>
      <c r="F41" s="159" t="s">
        <v>106</v>
      </c>
      <c r="G41" s="159" t="s">
        <v>291</v>
      </c>
      <c r="H41" s="160" t="s">
        <v>292</v>
      </c>
      <c r="I41" s="85">
        <v>11032.81</v>
      </c>
      <c r="J41" s="85">
        <v>11032.81</v>
      </c>
      <c r="K41" s="85">
        <v>11032.81</v>
      </c>
      <c r="L41" s="85"/>
      <c r="M41" s="85"/>
      <c r="N41" s="85"/>
      <c r="O41" s="85"/>
      <c r="P41" s="85"/>
      <c r="Q41" s="85"/>
      <c r="R41" s="85"/>
      <c r="S41" s="85"/>
      <c r="T41" s="85"/>
      <c r="U41" s="85"/>
      <c r="V41" s="85"/>
      <c r="W41" s="85"/>
    </row>
    <row r="42" ht="18.75" customHeight="1" spans="1:23">
      <c r="A42" s="158" t="s">
        <v>381</v>
      </c>
      <c r="B42" s="159" t="s">
        <v>386</v>
      </c>
      <c r="C42" s="159" t="s">
        <v>387</v>
      </c>
      <c r="D42" s="159" t="s">
        <v>69</v>
      </c>
      <c r="E42" s="159" t="s">
        <v>105</v>
      </c>
      <c r="F42" s="159" t="s">
        <v>106</v>
      </c>
      <c r="G42" s="159" t="s">
        <v>291</v>
      </c>
      <c r="H42" s="160" t="s">
        <v>292</v>
      </c>
      <c r="I42" s="85">
        <v>137050</v>
      </c>
      <c r="J42" s="85">
        <v>137050</v>
      </c>
      <c r="K42" s="85">
        <v>137050</v>
      </c>
      <c r="L42" s="85"/>
      <c r="M42" s="85"/>
      <c r="N42" s="85"/>
      <c r="O42" s="85"/>
      <c r="P42" s="85"/>
      <c r="Q42" s="85"/>
      <c r="R42" s="85"/>
      <c r="S42" s="85"/>
      <c r="T42" s="85"/>
      <c r="U42" s="85"/>
      <c r="V42" s="85"/>
      <c r="W42" s="85"/>
    </row>
    <row r="43" ht="18.75" customHeight="1" spans="1:23">
      <c r="A43" s="158" t="s">
        <v>381</v>
      </c>
      <c r="B43" s="159" t="s">
        <v>388</v>
      </c>
      <c r="C43" s="159" t="s">
        <v>389</v>
      </c>
      <c r="D43" s="159" t="s">
        <v>69</v>
      </c>
      <c r="E43" s="159" t="s">
        <v>105</v>
      </c>
      <c r="F43" s="159" t="s">
        <v>106</v>
      </c>
      <c r="G43" s="159" t="s">
        <v>291</v>
      </c>
      <c r="H43" s="160" t="s">
        <v>292</v>
      </c>
      <c r="I43" s="85">
        <v>28000</v>
      </c>
      <c r="J43" s="85">
        <v>28000</v>
      </c>
      <c r="K43" s="85">
        <v>28000</v>
      </c>
      <c r="L43" s="85"/>
      <c r="M43" s="85"/>
      <c r="N43" s="85"/>
      <c r="O43" s="85"/>
      <c r="P43" s="85"/>
      <c r="Q43" s="85"/>
      <c r="R43" s="85"/>
      <c r="S43" s="85"/>
      <c r="T43" s="85"/>
      <c r="U43" s="85"/>
      <c r="V43" s="85"/>
      <c r="W43" s="85"/>
    </row>
    <row r="44" ht="18.75" customHeight="1" spans="1:23">
      <c r="A44" s="158" t="s">
        <v>381</v>
      </c>
      <c r="B44" s="159" t="s">
        <v>390</v>
      </c>
      <c r="C44" s="159" t="s">
        <v>391</v>
      </c>
      <c r="D44" s="159" t="s">
        <v>69</v>
      </c>
      <c r="E44" s="159" t="s">
        <v>112</v>
      </c>
      <c r="F44" s="159" t="s">
        <v>113</v>
      </c>
      <c r="G44" s="159" t="s">
        <v>291</v>
      </c>
      <c r="H44" s="160" t="s">
        <v>292</v>
      </c>
      <c r="I44" s="85">
        <v>10000</v>
      </c>
      <c r="J44" s="85">
        <v>10000</v>
      </c>
      <c r="K44" s="85">
        <v>10000</v>
      </c>
      <c r="L44" s="85"/>
      <c r="M44" s="85"/>
      <c r="N44" s="85"/>
      <c r="O44" s="85"/>
      <c r="P44" s="85"/>
      <c r="Q44" s="85"/>
      <c r="R44" s="85"/>
      <c r="S44" s="85"/>
      <c r="T44" s="85"/>
      <c r="U44" s="85"/>
      <c r="V44" s="85"/>
      <c r="W44" s="85"/>
    </row>
    <row r="45" ht="18.75" customHeight="1" spans="1:23">
      <c r="A45" s="158" t="s">
        <v>381</v>
      </c>
      <c r="B45" s="159" t="s">
        <v>390</v>
      </c>
      <c r="C45" s="159" t="s">
        <v>391</v>
      </c>
      <c r="D45" s="159" t="s">
        <v>69</v>
      </c>
      <c r="E45" s="159" t="s">
        <v>112</v>
      </c>
      <c r="F45" s="159" t="s">
        <v>113</v>
      </c>
      <c r="G45" s="159" t="s">
        <v>318</v>
      </c>
      <c r="H45" s="160" t="s">
        <v>319</v>
      </c>
      <c r="I45" s="85">
        <v>5000</v>
      </c>
      <c r="J45" s="85">
        <v>5000</v>
      </c>
      <c r="K45" s="85">
        <v>5000</v>
      </c>
      <c r="L45" s="85"/>
      <c r="M45" s="85"/>
      <c r="N45" s="85"/>
      <c r="O45" s="85"/>
      <c r="P45" s="85"/>
      <c r="Q45" s="85"/>
      <c r="R45" s="85"/>
      <c r="S45" s="85"/>
      <c r="T45" s="85"/>
      <c r="U45" s="85"/>
      <c r="V45" s="85"/>
      <c r="W45" s="85"/>
    </row>
    <row r="46" ht="18.75" customHeight="1" spans="1:23">
      <c r="A46" s="158" t="s">
        <v>381</v>
      </c>
      <c r="B46" s="159" t="s">
        <v>390</v>
      </c>
      <c r="C46" s="159" t="s">
        <v>391</v>
      </c>
      <c r="D46" s="159" t="s">
        <v>69</v>
      </c>
      <c r="E46" s="159" t="s">
        <v>112</v>
      </c>
      <c r="F46" s="159" t="s">
        <v>113</v>
      </c>
      <c r="G46" s="159" t="s">
        <v>295</v>
      </c>
      <c r="H46" s="160" t="s">
        <v>296</v>
      </c>
      <c r="I46" s="85">
        <v>70800</v>
      </c>
      <c r="J46" s="85">
        <v>70800</v>
      </c>
      <c r="K46" s="85">
        <v>70800</v>
      </c>
      <c r="L46" s="85"/>
      <c r="M46" s="85"/>
      <c r="N46" s="85"/>
      <c r="O46" s="85"/>
      <c r="P46" s="85"/>
      <c r="Q46" s="85"/>
      <c r="R46" s="85"/>
      <c r="S46" s="85"/>
      <c r="T46" s="85"/>
      <c r="U46" s="85"/>
      <c r="V46" s="85"/>
      <c r="W46" s="85"/>
    </row>
    <row r="47" ht="18.75" customHeight="1" spans="1:23">
      <c r="A47" s="158" t="s">
        <v>381</v>
      </c>
      <c r="B47" s="159" t="s">
        <v>390</v>
      </c>
      <c r="C47" s="159" t="s">
        <v>391</v>
      </c>
      <c r="D47" s="159" t="s">
        <v>69</v>
      </c>
      <c r="E47" s="159" t="s">
        <v>112</v>
      </c>
      <c r="F47" s="159" t="s">
        <v>113</v>
      </c>
      <c r="G47" s="159" t="s">
        <v>274</v>
      </c>
      <c r="H47" s="160" t="s">
        <v>275</v>
      </c>
      <c r="I47" s="85">
        <v>15000</v>
      </c>
      <c r="J47" s="85">
        <v>15000</v>
      </c>
      <c r="K47" s="85">
        <v>15000</v>
      </c>
      <c r="L47" s="85"/>
      <c r="M47" s="85"/>
      <c r="N47" s="85"/>
      <c r="O47" s="85"/>
      <c r="P47" s="85"/>
      <c r="Q47" s="85"/>
      <c r="R47" s="85"/>
      <c r="S47" s="85"/>
      <c r="T47" s="85"/>
      <c r="U47" s="85"/>
      <c r="V47" s="85"/>
      <c r="W47" s="85"/>
    </row>
    <row r="48" ht="18.75" customHeight="1" spans="1:23">
      <c r="A48" s="158" t="s">
        <v>381</v>
      </c>
      <c r="B48" s="159" t="s">
        <v>390</v>
      </c>
      <c r="C48" s="159" t="s">
        <v>391</v>
      </c>
      <c r="D48" s="159" t="s">
        <v>69</v>
      </c>
      <c r="E48" s="159" t="s">
        <v>112</v>
      </c>
      <c r="F48" s="159" t="s">
        <v>113</v>
      </c>
      <c r="G48" s="159" t="s">
        <v>392</v>
      </c>
      <c r="H48" s="160" t="s">
        <v>393</v>
      </c>
      <c r="I48" s="85">
        <v>3980</v>
      </c>
      <c r="J48" s="85">
        <v>3980</v>
      </c>
      <c r="K48" s="85">
        <v>3980</v>
      </c>
      <c r="L48" s="85"/>
      <c r="M48" s="85"/>
      <c r="N48" s="85"/>
      <c r="O48" s="85"/>
      <c r="P48" s="85"/>
      <c r="Q48" s="85"/>
      <c r="R48" s="85"/>
      <c r="S48" s="85"/>
      <c r="T48" s="85"/>
      <c r="U48" s="85"/>
      <c r="V48" s="85"/>
      <c r="W48" s="85"/>
    </row>
    <row r="49" ht="18.75" customHeight="1" spans="1:23">
      <c r="A49" s="158" t="s">
        <v>381</v>
      </c>
      <c r="B49" s="159" t="s">
        <v>390</v>
      </c>
      <c r="C49" s="159" t="s">
        <v>391</v>
      </c>
      <c r="D49" s="159" t="s">
        <v>69</v>
      </c>
      <c r="E49" s="159" t="s">
        <v>112</v>
      </c>
      <c r="F49" s="159" t="s">
        <v>113</v>
      </c>
      <c r="G49" s="159" t="s">
        <v>394</v>
      </c>
      <c r="H49" s="160" t="s">
        <v>395</v>
      </c>
      <c r="I49" s="85">
        <v>34920</v>
      </c>
      <c r="J49" s="85">
        <v>34920</v>
      </c>
      <c r="K49" s="85">
        <v>34920</v>
      </c>
      <c r="L49" s="85"/>
      <c r="M49" s="85"/>
      <c r="N49" s="85"/>
      <c r="O49" s="85"/>
      <c r="P49" s="85"/>
      <c r="Q49" s="85"/>
      <c r="R49" s="85"/>
      <c r="S49" s="85"/>
      <c r="T49" s="85"/>
      <c r="U49" s="85"/>
      <c r="V49" s="85"/>
      <c r="W49" s="85"/>
    </row>
    <row r="50" ht="18.75" customHeight="1" spans="1:23">
      <c r="A50" s="161" t="s">
        <v>381</v>
      </c>
      <c r="B50" s="162" t="s">
        <v>390</v>
      </c>
      <c r="C50" s="162" t="s">
        <v>391</v>
      </c>
      <c r="D50" s="162" t="s">
        <v>69</v>
      </c>
      <c r="E50" s="162" t="s">
        <v>112</v>
      </c>
      <c r="F50" s="162" t="s">
        <v>113</v>
      </c>
      <c r="G50" s="162" t="s">
        <v>363</v>
      </c>
      <c r="H50" s="163" t="s">
        <v>364</v>
      </c>
      <c r="I50" s="85">
        <v>50000</v>
      </c>
      <c r="J50" s="85">
        <v>50000</v>
      </c>
      <c r="K50" s="85">
        <v>50000</v>
      </c>
      <c r="L50" s="85"/>
      <c r="M50" s="85"/>
      <c r="N50" s="85"/>
      <c r="O50" s="85"/>
      <c r="P50" s="85"/>
      <c r="Q50" s="85"/>
      <c r="R50" s="85"/>
      <c r="S50" s="85"/>
      <c r="T50" s="85"/>
      <c r="U50" s="85"/>
      <c r="V50" s="85"/>
      <c r="W50" s="85"/>
    </row>
    <row r="51" ht="18.75" customHeight="1" spans="1:23">
      <c r="A51" s="38" t="s">
        <v>221</v>
      </c>
      <c r="B51" s="39"/>
      <c r="C51" s="39"/>
      <c r="D51" s="39"/>
      <c r="E51" s="39"/>
      <c r="F51" s="39"/>
      <c r="G51" s="39"/>
      <c r="H51" s="40"/>
      <c r="I51" s="85">
        <v>17639244.64</v>
      </c>
      <c r="J51" s="85">
        <v>16245550.23</v>
      </c>
      <c r="K51" s="85">
        <v>16245550.23</v>
      </c>
      <c r="L51" s="85">
        <v>1393694.41</v>
      </c>
      <c r="M51" s="85"/>
      <c r="N51" s="85"/>
      <c r="O51" s="85"/>
      <c r="P51" s="85"/>
      <c r="Q51" s="85"/>
      <c r="R51" s="85"/>
      <c r="S51" s="85"/>
      <c r="T51" s="85"/>
      <c r="U51" s="85"/>
      <c r="V51" s="85"/>
      <c r="W51" s="85"/>
    </row>
  </sheetData>
  <mergeCells count="28">
    <mergeCell ref="A3:W3"/>
    <mergeCell ref="A4:H4"/>
    <mergeCell ref="J5:M5"/>
    <mergeCell ref="N5:P5"/>
    <mergeCell ref="R5:W5"/>
    <mergeCell ref="A51:H5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6"/>
  <sheetViews>
    <sheetView showZeros="0" workbookViewId="0">
      <pane ySplit="1" topLeftCell="A131" activePane="bottomLeft" state="frozen"/>
      <selection/>
      <selection pane="bottomLeft" activeCell="C9" sqref="C9"/>
    </sheetView>
  </sheetViews>
  <sheetFormatPr defaultColWidth="9.14166666666667" defaultRowHeight="12" customHeight="1"/>
  <cols>
    <col min="1" max="1" width="34.2833333333333" style="138" customWidth="1"/>
    <col min="2" max="2" width="29" style="138" customWidth="1"/>
    <col min="3" max="5" width="23.575" style="138" customWidth="1"/>
    <col min="6" max="6" width="11.2833333333333" style="138" customWidth="1"/>
    <col min="7" max="7" width="25.1416666666667" style="138" customWidth="1"/>
    <col min="8" max="8" width="15.575" style="138" customWidth="1"/>
    <col min="9" max="9" width="13.425" style="138" customWidth="1"/>
    <col min="10" max="10" width="18.85" style="138" customWidth="1"/>
    <col min="11" max="16384" width="9.14166666666667" style="138"/>
  </cols>
  <sheetData>
    <row r="1" s="138" customFormat="1" ht="18" customHeight="1" spans="10:10">
      <c r="J1" s="153" t="s">
        <v>396</v>
      </c>
    </row>
    <row r="2" s="138" customFormat="1" ht="39.75" customHeight="1" spans="1:10">
      <c r="A2" s="139" t="str">
        <f>"2025"&amp;"年部门项目支出绩效目标表"</f>
        <v>2025年部门项目支出绩效目标表</v>
      </c>
      <c r="B2" s="140"/>
      <c r="C2" s="140"/>
      <c r="D2" s="140"/>
      <c r="E2" s="140"/>
      <c r="F2" s="141"/>
      <c r="G2" s="140"/>
      <c r="H2" s="141"/>
      <c r="I2" s="141"/>
      <c r="J2" s="140"/>
    </row>
    <row r="3" s="138" customFormat="1" ht="17.25" customHeight="1" spans="1:1">
      <c r="A3" s="142" t="str">
        <f>"单位名称："&amp;"寻甸回族彝族自治县民政局"</f>
        <v>单位名称：寻甸回族彝族自治县民政局</v>
      </c>
    </row>
    <row r="4" s="138" customFormat="1" ht="44.25" customHeight="1" spans="1:10">
      <c r="A4" s="143" t="s">
        <v>233</v>
      </c>
      <c r="B4" s="143" t="s">
        <v>397</v>
      </c>
      <c r="C4" s="143" t="s">
        <v>398</v>
      </c>
      <c r="D4" s="143" t="s">
        <v>399</v>
      </c>
      <c r="E4" s="143" t="s">
        <v>400</v>
      </c>
      <c r="F4" s="144" t="s">
        <v>401</v>
      </c>
      <c r="G4" s="143" t="s">
        <v>402</v>
      </c>
      <c r="H4" s="144" t="s">
        <v>403</v>
      </c>
      <c r="I4" s="144" t="s">
        <v>404</v>
      </c>
      <c r="J4" s="143" t="s">
        <v>405</v>
      </c>
    </row>
    <row r="5" s="138" customFormat="1" ht="18.75" customHeight="1" spans="1:10">
      <c r="A5" s="145">
        <v>1</v>
      </c>
      <c r="B5" s="145">
        <v>2</v>
      </c>
      <c r="C5" s="145">
        <v>3</v>
      </c>
      <c r="D5" s="145">
        <v>4</v>
      </c>
      <c r="E5" s="145">
        <v>5</v>
      </c>
      <c r="F5" s="146">
        <v>6</v>
      </c>
      <c r="G5" s="145">
        <v>7</v>
      </c>
      <c r="H5" s="146">
        <v>8</v>
      </c>
      <c r="I5" s="146">
        <v>9</v>
      </c>
      <c r="J5" s="145">
        <v>10</v>
      </c>
    </row>
    <row r="6" s="138" customFormat="1" ht="42" customHeight="1" spans="1:10">
      <c r="A6" s="147" t="s">
        <v>69</v>
      </c>
      <c r="B6" s="148"/>
      <c r="C6" s="148"/>
      <c r="D6" s="148"/>
      <c r="E6" s="149"/>
      <c r="F6" s="150"/>
      <c r="G6" s="149"/>
      <c r="H6" s="150"/>
      <c r="I6" s="150"/>
      <c r="J6" s="149"/>
    </row>
    <row r="7" s="138" customFormat="1" ht="42" customHeight="1" spans="1:10">
      <c r="A7" s="151" t="s">
        <v>338</v>
      </c>
      <c r="B7" s="152" t="s">
        <v>406</v>
      </c>
      <c r="C7" s="152" t="s">
        <v>407</v>
      </c>
      <c r="D7" s="152" t="s">
        <v>408</v>
      </c>
      <c r="E7" s="147" t="s">
        <v>409</v>
      </c>
      <c r="F7" s="152" t="s">
        <v>410</v>
      </c>
      <c r="G7" s="147" t="s">
        <v>411</v>
      </c>
      <c r="H7" s="152" t="s">
        <v>412</v>
      </c>
      <c r="I7" s="152" t="s">
        <v>413</v>
      </c>
      <c r="J7" s="147" t="s">
        <v>414</v>
      </c>
    </row>
    <row r="8" s="138" customFormat="1" ht="42" customHeight="1" spans="1:10">
      <c r="A8" s="151"/>
      <c r="B8" s="152"/>
      <c r="C8" s="152" t="s">
        <v>407</v>
      </c>
      <c r="D8" s="152" t="s">
        <v>408</v>
      </c>
      <c r="E8" s="147" t="s">
        <v>415</v>
      </c>
      <c r="F8" s="152" t="s">
        <v>416</v>
      </c>
      <c r="G8" s="147" t="s">
        <v>417</v>
      </c>
      <c r="H8" s="152" t="s">
        <v>418</v>
      </c>
      <c r="I8" s="152" t="s">
        <v>413</v>
      </c>
      <c r="J8" s="147" t="s">
        <v>419</v>
      </c>
    </row>
    <row r="9" s="138" customFormat="1" ht="42" customHeight="1" spans="1:10">
      <c r="A9" s="151"/>
      <c r="B9" s="152"/>
      <c r="C9" s="152" t="s">
        <v>407</v>
      </c>
      <c r="D9" s="152" t="s">
        <v>408</v>
      </c>
      <c r="E9" s="147" t="s">
        <v>420</v>
      </c>
      <c r="F9" s="152" t="s">
        <v>416</v>
      </c>
      <c r="G9" s="147" t="s">
        <v>82</v>
      </c>
      <c r="H9" s="152" t="s">
        <v>421</v>
      </c>
      <c r="I9" s="152" t="s">
        <v>413</v>
      </c>
      <c r="J9" s="147" t="s">
        <v>422</v>
      </c>
    </row>
    <row r="10" s="138" customFormat="1" ht="42" customHeight="1" spans="1:10">
      <c r="A10" s="151"/>
      <c r="B10" s="152"/>
      <c r="C10" s="152" t="s">
        <v>407</v>
      </c>
      <c r="D10" s="152" t="s">
        <v>408</v>
      </c>
      <c r="E10" s="147" t="s">
        <v>423</v>
      </c>
      <c r="F10" s="152" t="s">
        <v>410</v>
      </c>
      <c r="G10" s="147" t="s">
        <v>424</v>
      </c>
      <c r="H10" s="152" t="s">
        <v>418</v>
      </c>
      <c r="I10" s="152" t="s">
        <v>413</v>
      </c>
      <c r="J10" s="147" t="s">
        <v>425</v>
      </c>
    </row>
    <row r="11" s="138" customFormat="1" ht="42" customHeight="1" spans="1:10">
      <c r="A11" s="151"/>
      <c r="B11" s="152"/>
      <c r="C11" s="152" t="s">
        <v>407</v>
      </c>
      <c r="D11" s="152" t="s">
        <v>426</v>
      </c>
      <c r="E11" s="147" t="s">
        <v>427</v>
      </c>
      <c r="F11" s="152" t="s">
        <v>428</v>
      </c>
      <c r="G11" s="147" t="s">
        <v>81</v>
      </c>
      <c r="H11" s="152" t="s">
        <v>418</v>
      </c>
      <c r="I11" s="152" t="s">
        <v>413</v>
      </c>
      <c r="J11" s="147" t="s">
        <v>429</v>
      </c>
    </row>
    <row r="12" s="138" customFormat="1" ht="42" customHeight="1" spans="1:10">
      <c r="A12" s="151"/>
      <c r="B12" s="152"/>
      <c r="C12" s="152" t="s">
        <v>407</v>
      </c>
      <c r="D12" s="152" t="s">
        <v>426</v>
      </c>
      <c r="E12" s="147" t="s">
        <v>430</v>
      </c>
      <c r="F12" s="152" t="s">
        <v>410</v>
      </c>
      <c r="G12" s="147" t="s">
        <v>431</v>
      </c>
      <c r="H12" s="152" t="s">
        <v>418</v>
      </c>
      <c r="I12" s="152" t="s">
        <v>413</v>
      </c>
      <c r="J12" s="147" t="s">
        <v>432</v>
      </c>
    </row>
    <row r="13" s="138" customFormat="1" ht="42" customHeight="1" spans="1:10">
      <c r="A13" s="151"/>
      <c r="B13" s="152"/>
      <c r="C13" s="152" t="s">
        <v>407</v>
      </c>
      <c r="D13" s="152" t="s">
        <v>426</v>
      </c>
      <c r="E13" s="147" t="s">
        <v>433</v>
      </c>
      <c r="F13" s="152" t="s">
        <v>428</v>
      </c>
      <c r="G13" s="147" t="s">
        <v>82</v>
      </c>
      <c r="H13" s="152" t="s">
        <v>418</v>
      </c>
      <c r="I13" s="152" t="s">
        <v>413</v>
      </c>
      <c r="J13" s="147" t="s">
        <v>434</v>
      </c>
    </row>
    <row r="14" s="138" customFormat="1" ht="42" customHeight="1" spans="1:10">
      <c r="A14" s="151"/>
      <c r="B14" s="152"/>
      <c r="C14" s="152" t="s">
        <v>407</v>
      </c>
      <c r="D14" s="152" t="s">
        <v>435</v>
      </c>
      <c r="E14" s="147" t="s">
        <v>436</v>
      </c>
      <c r="F14" s="152" t="s">
        <v>410</v>
      </c>
      <c r="G14" s="147" t="s">
        <v>437</v>
      </c>
      <c r="H14" s="152" t="s">
        <v>418</v>
      </c>
      <c r="I14" s="152" t="s">
        <v>413</v>
      </c>
      <c r="J14" s="147" t="s">
        <v>438</v>
      </c>
    </row>
    <row r="15" s="138" customFormat="1" ht="42" customHeight="1" spans="1:10">
      <c r="A15" s="151"/>
      <c r="B15" s="152"/>
      <c r="C15" s="152" t="s">
        <v>407</v>
      </c>
      <c r="D15" s="152" t="s">
        <v>435</v>
      </c>
      <c r="E15" s="147" t="s">
        <v>439</v>
      </c>
      <c r="F15" s="152" t="s">
        <v>410</v>
      </c>
      <c r="G15" s="147" t="s">
        <v>437</v>
      </c>
      <c r="H15" s="152" t="s">
        <v>418</v>
      </c>
      <c r="I15" s="152" t="s">
        <v>413</v>
      </c>
      <c r="J15" s="147" t="s">
        <v>440</v>
      </c>
    </row>
    <row r="16" s="138" customFormat="1" ht="42" customHeight="1" spans="1:10">
      <c r="A16" s="151"/>
      <c r="B16" s="152"/>
      <c r="C16" s="152" t="s">
        <v>407</v>
      </c>
      <c r="D16" s="152" t="s">
        <v>435</v>
      </c>
      <c r="E16" s="147" t="s">
        <v>441</v>
      </c>
      <c r="F16" s="152" t="s">
        <v>410</v>
      </c>
      <c r="G16" s="147" t="s">
        <v>437</v>
      </c>
      <c r="H16" s="152" t="s">
        <v>418</v>
      </c>
      <c r="I16" s="152" t="s">
        <v>413</v>
      </c>
      <c r="J16" s="147" t="s">
        <v>442</v>
      </c>
    </row>
    <row r="17" s="138" customFormat="1" ht="42" customHeight="1" spans="1:10">
      <c r="A17" s="151"/>
      <c r="B17" s="152"/>
      <c r="C17" s="152" t="s">
        <v>443</v>
      </c>
      <c r="D17" s="152" t="s">
        <v>444</v>
      </c>
      <c r="E17" s="147" t="s">
        <v>445</v>
      </c>
      <c r="F17" s="152" t="s">
        <v>410</v>
      </c>
      <c r="G17" s="147" t="s">
        <v>437</v>
      </c>
      <c r="H17" s="152" t="s">
        <v>418</v>
      </c>
      <c r="I17" s="152" t="s">
        <v>413</v>
      </c>
      <c r="J17" s="147" t="s">
        <v>446</v>
      </c>
    </row>
    <row r="18" s="138" customFormat="1" ht="42" customHeight="1" spans="1:10">
      <c r="A18" s="151"/>
      <c r="B18" s="152"/>
      <c r="C18" s="152" t="s">
        <v>443</v>
      </c>
      <c r="D18" s="152" t="s">
        <v>444</v>
      </c>
      <c r="E18" s="147" t="s">
        <v>447</v>
      </c>
      <c r="F18" s="152" t="s">
        <v>410</v>
      </c>
      <c r="G18" s="147" t="s">
        <v>431</v>
      </c>
      <c r="H18" s="152" t="s">
        <v>418</v>
      </c>
      <c r="I18" s="152" t="s">
        <v>413</v>
      </c>
      <c r="J18" s="147" t="s">
        <v>448</v>
      </c>
    </row>
    <row r="19" s="138" customFormat="1" ht="42" customHeight="1" spans="1:10">
      <c r="A19" s="151"/>
      <c r="B19" s="152"/>
      <c r="C19" s="152" t="s">
        <v>443</v>
      </c>
      <c r="D19" s="152" t="s">
        <v>444</v>
      </c>
      <c r="E19" s="147" t="s">
        <v>449</v>
      </c>
      <c r="F19" s="152" t="s">
        <v>410</v>
      </c>
      <c r="G19" s="147" t="s">
        <v>450</v>
      </c>
      <c r="H19" s="152" t="s">
        <v>418</v>
      </c>
      <c r="I19" s="152" t="s">
        <v>413</v>
      </c>
      <c r="J19" s="147" t="s">
        <v>451</v>
      </c>
    </row>
    <row r="20" s="138" customFormat="1" ht="42" customHeight="1" spans="1:10">
      <c r="A20" s="151"/>
      <c r="B20" s="152"/>
      <c r="C20" s="152" t="s">
        <v>443</v>
      </c>
      <c r="D20" s="152" t="s">
        <v>452</v>
      </c>
      <c r="E20" s="147" t="s">
        <v>453</v>
      </c>
      <c r="F20" s="152" t="s">
        <v>416</v>
      </c>
      <c r="G20" s="147" t="s">
        <v>424</v>
      </c>
      <c r="H20" s="152" t="s">
        <v>454</v>
      </c>
      <c r="I20" s="152" t="s">
        <v>413</v>
      </c>
      <c r="J20" s="147" t="s">
        <v>455</v>
      </c>
    </row>
    <row r="21" s="138" customFormat="1" ht="42" customHeight="1" spans="1:10">
      <c r="A21" s="151"/>
      <c r="B21" s="152"/>
      <c r="C21" s="152" t="s">
        <v>456</v>
      </c>
      <c r="D21" s="152" t="s">
        <v>457</v>
      </c>
      <c r="E21" s="147" t="s">
        <v>458</v>
      </c>
      <c r="F21" s="152" t="s">
        <v>410</v>
      </c>
      <c r="G21" s="147" t="s">
        <v>459</v>
      </c>
      <c r="H21" s="152" t="s">
        <v>418</v>
      </c>
      <c r="I21" s="152" t="s">
        <v>413</v>
      </c>
      <c r="J21" s="147" t="s">
        <v>460</v>
      </c>
    </row>
    <row r="22" s="138" customFormat="1" ht="42" customHeight="1" spans="1:10">
      <c r="A22" s="151" t="s">
        <v>368</v>
      </c>
      <c r="B22" s="152" t="s">
        <v>461</v>
      </c>
      <c r="C22" s="152" t="s">
        <v>407</v>
      </c>
      <c r="D22" s="152" t="s">
        <v>426</v>
      </c>
      <c r="E22" s="147" t="s">
        <v>462</v>
      </c>
      <c r="F22" s="152" t="s">
        <v>416</v>
      </c>
      <c r="G22" s="147" t="s">
        <v>463</v>
      </c>
      <c r="H22" s="152" t="s">
        <v>464</v>
      </c>
      <c r="I22" s="152" t="s">
        <v>413</v>
      </c>
      <c r="J22" s="147" t="s">
        <v>465</v>
      </c>
    </row>
    <row r="23" s="138" customFormat="1" ht="42" customHeight="1" spans="1:10">
      <c r="A23" s="151"/>
      <c r="B23" s="152"/>
      <c r="C23" s="152" t="s">
        <v>407</v>
      </c>
      <c r="D23" s="152" t="s">
        <v>426</v>
      </c>
      <c r="E23" s="147" t="s">
        <v>466</v>
      </c>
      <c r="F23" s="152" t="s">
        <v>410</v>
      </c>
      <c r="G23" s="147" t="s">
        <v>437</v>
      </c>
      <c r="H23" s="152" t="s">
        <v>418</v>
      </c>
      <c r="I23" s="152" t="s">
        <v>413</v>
      </c>
      <c r="J23" s="147" t="s">
        <v>467</v>
      </c>
    </row>
    <row r="24" s="138" customFormat="1" ht="42" customHeight="1" spans="1:10">
      <c r="A24" s="151"/>
      <c r="B24" s="152"/>
      <c r="C24" s="152" t="s">
        <v>443</v>
      </c>
      <c r="D24" s="152" t="s">
        <v>444</v>
      </c>
      <c r="E24" s="147" t="s">
        <v>468</v>
      </c>
      <c r="F24" s="152" t="s">
        <v>410</v>
      </c>
      <c r="G24" s="147" t="s">
        <v>459</v>
      </c>
      <c r="H24" s="152" t="s">
        <v>418</v>
      </c>
      <c r="I24" s="152" t="s">
        <v>413</v>
      </c>
      <c r="J24" s="147" t="s">
        <v>469</v>
      </c>
    </row>
    <row r="25" s="138" customFormat="1" ht="42" customHeight="1" spans="1:10">
      <c r="A25" s="151"/>
      <c r="B25" s="152"/>
      <c r="C25" s="152" t="s">
        <v>456</v>
      </c>
      <c r="D25" s="152" t="s">
        <v>457</v>
      </c>
      <c r="E25" s="147" t="s">
        <v>470</v>
      </c>
      <c r="F25" s="152" t="s">
        <v>410</v>
      </c>
      <c r="G25" s="147" t="s">
        <v>459</v>
      </c>
      <c r="H25" s="152" t="s">
        <v>418</v>
      </c>
      <c r="I25" s="152" t="s">
        <v>413</v>
      </c>
      <c r="J25" s="147" t="s">
        <v>471</v>
      </c>
    </row>
    <row r="26" s="138" customFormat="1" ht="42" customHeight="1" spans="1:10">
      <c r="A26" s="151" t="s">
        <v>370</v>
      </c>
      <c r="B26" s="152" t="s">
        <v>472</v>
      </c>
      <c r="C26" s="152" t="s">
        <v>407</v>
      </c>
      <c r="D26" s="152" t="s">
        <v>408</v>
      </c>
      <c r="E26" s="147" t="s">
        <v>473</v>
      </c>
      <c r="F26" s="152" t="s">
        <v>416</v>
      </c>
      <c r="G26" s="147" t="s">
        <v>85</v>
      </c>
      <c r="H26" s="152" t="s">
        <v>474</v>
      </c>
      <c r="I26" s="152" t="s">
        <v>413</v>
      </c>
      <c r="J26" s="147" t="s">
        <v>475</v>
      </c>
    </row>
    <row r="27" s="138" customFormat="1" ht="42" customHeight="1" spans="1:10">
      <c r="A27" s="151"/>
      <c r="B27" s="152"/>
      <c r="C27" s="152" t="s">
        <v>407</v>
      </c>
      <c r="D27" s="152" t="s">
        <v>408</v>
      </c>
      <c r="E27" s="147" t="s">
        <v>476</v>
      </c>
      <c r="F27" s="152" t="s">
        <v>410</v>
      </c>
      <c r="G27" s="147" t="s">
        <v>477</v>
      </c>
      <c r="H27" s="152" t="s">
        <v>478</v>
      </c>
      <c r="I27" s="152" t="s">
        <v>413</v>
      </c>
      <c r="J27" s="147" t="s">
        <v>479</v>
      </c>
    </row>
    <row r="28" s="138" customFormat="1" ht="42" customHeight="1" spans="1:10">
      <c r="A28" s="151"/>
      <c r="B28" s="152"/>
      <c r="C28" s="152" t="s">
        <v>407</v>
      </c>
      <c r="D28" s="152" t="s">
        <v>426</v>
      </c>
      <c r="E28" s="147" t="s">
        <v>480</v>
      </c>
      <c r="F28" s="152" t="s">
        <v>416</v>
      </c>
      <c r="G28" s="147" t="s">
        <v>417</v>
      </c>
      <c r="H28" s="152" t="s">
        <v>418</v>
      </c>
      <c r="I28" s="152" t="s">
        <v>413</v>
      </c>
      <c r="J28" s="147" t="s">
        <v>481</v>
      </c>
    </row>
    <row r="29" s="138" customFormat="1" ht="42" customHeight="1" spans="1:10">
      <c r="A29" s="151"/>
      <c r="B29" s="152"/>
      <c r="C29" s="152" t="s">
        <v>407</v>
      </c>
      <c r="D29" s="152" t="s">
        <v>426</v>
      </c>
      <c r="E29" s="147" t="s">
        <v>482</v>
      </c>
      <c r="F29" s="152" t="s">
        <v>416</v>
      </c>
      <c r="G29" s="147" t="s">
        <v>417</v>
      </c>
      <c r="H29" s="152" t="s">
        <v>418</v>
      </c>
      <c r="I29" s="152" t="s">
        <v>413</v>
      </c>
      <c r="J29" s="147" t="s">
        <v>483</v>
      </c>
    </row>
    <row r="30" s="138" customFormat="1" ht="42" customHeight="1" spans="1:10">
      <c r="A30" s="151"/>
      <c r="B30" s="152"/>
      <c r="C30" s="152" t="s">
        <v>407</v>
      </c>
      <c r="D30" s="152" t="s">
        <v>435</v>
      </c>
      <c r="E30" s="147" t="s">
        <v>484</v>
      </c>
      <c r="F30" s="152" t="s">
        <v>416</v>
      </c>
      <c r="G30" s="147" t="s">
        <v>417</v>
      </c>
      <c r="H30" s="152" t="s">
        <v>418</v>
      </c>
      <c r="I30" s="152" t="s">
        <v>413</v>
      </c>
      <c r="J30" s="147" t="s">
        <v>485</v>
      </c>
    </row>
    <row r="31" s="138" customFormat="1" ht="42" customHeight="1" spans="1:10">
      <c r="A31" s="151"/>
      <c r="B31" s="152"/>
      <c r="C31" s="152" t="s">
        <v>443</v>
      </c>
      <c r="D31" s="152" t="s">
        <v>444</v>
      </c>
      <c r="E31" s="147" t="s">
        <v>486</v>
      </c>
      <c r="F31" s="152" t="s">
        <v>410</v>
      </c>
      <c r="G31" s="147" t="s">
        <v>437</v>
      </c>
      <c r="H31" s="152" t="s">
        <v>418</v>
      </c>
      <c r="I31" s="152" t="s">
        <v>413</v>
      </c>
      <c r="J31" s="147" t="s">
        <v>487</v>
      </c>
    </row>
    <row r="32" s="138" customFormat="1" ht="42" customHeight="1" spans="1:10">
      <c r="A32" s="151"/>
      <c r="B32" s="152"/>
      <c r="C32" s="152" t="s">
        <v>443</v>
      </c>
      <c r="D32" s="152" t="s">
        <v>444</v>
      </c>
      <c r="E32" s="147" t="s">
        <v>488</v>
      </c>
      <c r="F32" s="152" t="s">
        <v>416</v>
      </c>
      <c r="G32" s="147" t="s">
        <v>489</v>
      </c>
      <c r="H32" s="152" t="s">
        <v>474</v>
      </c>
      <c r="I32" s="152" t="s">
        <v>490</v>
      </c>
      <c r="J32" s="147" t="s">
        <v>491</v>
      </c>
    </row>
    <row r="33" s="138" customFormat="1" ht="42" customHeight="1" spans="1:10">
      <c r="A33" s="151"/>
      <c r="B33" s="152"/>
      <c r="C33" s="152" t="s">
        <v>456</v>
      </c>
      <c r="D33" s="152" t="s">
        <v>457</v>
      </c>
      <c r="E33" s="147" t="s">
        <v>470</v>
      </c>
      <c r="F33" s="152" t="s">
        <v>410</v>
      </c>
      <c r="G33" s="147" t="s">
        <v>492</v>
      </c>
      <c r="H33" s="152" t="s">
        <v>418</v>
      </c>
      <c r="I33" s="152" t="s">
        <v>413</v>
      </c>
      <c r="J33" s="147" t="s">
        <v>493</v>
      </c>
    </row>
    <row r="34" s="138" customFormat="1" ht="42" customHeight="1" spans="1:10">
      <c r="A34" s="151" t="s">
        <v>380</v>
      </c>
      <c r="B34" s="152" t="s">
        <v>494</v>
      </c>
      <c r="C34" s="152" t="s">
        <v>407</v>
      </c>
      <c r="D34" s="152" t="s">
        <v>408</v>
      </c>
      <c r="E34" s="147" t="s">
        <v>495</v>
      </c>
      <c r="F34" s="152" t="s">
        <v>410</v>
      </c>
      <c r="G34" s="147" t="s">
        <v>496</v>
      </c>
      <c r="H34" s="152" t="s">
        <v>497</v>
      </c>
      <c r="I34" s="152" t="s">
        <v>413</v>
      </c>
      <c r="J34" s="147" t="s">
        <v>498</v>
      </c>
    </row>
    <row r="35" s="138" customFormat="1" ht="42" customHeight="1" spans="1:10">
      <c r="A35" s="151"/>
      <c r="B35" s="152"/>
      <c r="C35" s="152" t="s">
        <v>407</v>
      </c>
      <c r="D35" s="152" t="s">
        <v>426</v>
      </c>
      <c r="E35" s="147" t="s">
        <v>499</v>
      </c>
      <c r="F35" s="152" t="s">
        <v>410</v>
      </c>
      <c r="G35" s="147" t="s">
        <v>437</v>
      </c>
      <c r="H35" s="152" t="s">
        <v>418</v>
      </c>
      <c r="I35" s="152" t="s">
        <v>413</v>
      </c>
      <c r="J35" s="147" t="s">
        <v>498</v>
      </c>
    </row>
    <row r="36" s="138" customFormat="1" ht="42" customHeight="1" spans="1:10">
      <c r="A36" s="151"/>
      <c r="B36" s="152"/>
      <c r="C36" s="152" t="s">
        <v>443</v>
      </c>
      <c r="D36" s="152" t="s">
        <v>444</v>
      </c>
      <c r="E36" s="147" t="s">
        <v>500</v>
      </c>
      <c r="F36" s="152" t="s">
        <v>416</v>
      </c>
      <c r="G36" s="147" t="s">
        <v>501</v>
      </c>
      <c r="H36" s="152"/>
      <c r="I36" s="152" t="s">
        <v>490</v>
      </c>
      <c r="J36" s="147" t="s">
        <v>502</v>
      </c>
    </row>
    <row r="37" s="138" customFormat="1" ht="42" customHeight="1" spans="1:10">
      <c r="A37" s="151"/>
      <c r="B37" s="152"/>
      <c r="C37" s="152" t="s">
        <v>456</v>
      </c>
      <c r="D37" s="152" t="s">
        <v>457</v>
      </c>
      <c r="E37" s="147" t="s">
        <v>503</v>
      </c>
      <c r="F37" s="152" t="s">
        <v>410</v>
      </c>
      <c r="G37" s="147" t="s">
        <v>437</v>
      </c>
      <c r="H37" s="152" t="s">
        <v>418</v>
      </c>
      <c r="I37" s="152" t="s">
        <v>413</v>
      </c>
      <c r="J37" s="147" t="s">
        <v>504</v>
      </c>
    </row>
    <row r="38" s="138" customFormat="1" ht="42" customHeight="1" spans="1:10">
      <c r="A38" s="151" t="s">
        <v>317</v>
      </c>
      <c r="B38" s="152" t="s">
        <v>505</v>
      </c>
      <c r="C38" s="152" t="s">
        <v>407</v>
      </c>
      <c r="D38" s="152" t="s">
        <v>408</v>
      </c>
      <c r="E38" s="147" t="s">
        <v>506</v>
      </c>
      <c r="F38" s="152" t="s">
        <v>416</v>
      </c>
      <c r="G38" s="147" t="s">
        <v>507</v>
      </c>
      <c r="H38" s="152" t="s">
        <v>508</v>
      </c>
      <c r="I38" s="152" t="s">
        <v>413</v>
      </c>
      <c r="J38" s="147" t="s">
        <v>509</v>
      </c>
    </row>
    <row r="39" s="138" customFormat="1" ht="42" customHeight="1" spans="1:10">
      <c r="A39" s="151"/>
      <c r="B39" s="152"/>
      <c r="C39" s="152" t="s">
        <v>407</v>
      </c>
      <c r="D39" s="152" t="s">
        <v>426</v>
      </c>
      <c r="E39" s="147" t="s">
        <v>510</v>
      </c>
      <c r="F39" s="152" t="s">
        <v>428</v>
      </c>
      <c r="G39" s="147" t="s">
        <v>86</v>
      </c>
      <c r="H39" s="152" t="s">
        <v>418</v>
      </c>
      <c r="I39" s="152" t="s">
        <v>413</v>
      </c>
      <c r="J39" s="147" t="s">
        <v>511</v>
      </c>
    </row>
    <row r="40" s="138" customFormat="1" ht="42" customHeight="1" spans="1:10">
      <c r="A40" s="151"/>
      <c r="B40" s="152"/>
      <c r="C40" s="152" t="s">
        <v>407</v>
      </c>
      <c r="D40" s="152" t="s">
        <v>435</v>
      </c>
      <c r="E40" s="147" t="s">
        <v>512</v>
      </c>
      <c r="F40" s="152" t="s">
        <v>410</v>
      </c>
      <c r="G40" s="147" t="s">
        <v>424</v>
      </c>
      <c r="H40" s="152" t="s">
        <v>418</v>
      </c>
      <c r="I40" s="152" t="s">
        <v>413</v>
      </c>
      <c r="J40" s="147" t="s">
        <v>513</v>
      </c>
    </row>
    <row r="41" s="138" customFormat="1" ht="42" customHeight="1" spans="1:10">
      <c r="A41" s="151"/>
      <c r="B41" s="152"/>
      <c r="C41" s="152" t="s">
        <v>407</v>
      </c>
      <c r="D41" s="152" t="s">
        <v>435</v>
      </c>
      <c r="E41" s="147" t="s">
        <v>514</v>
      </c>
      <c r="F41" s="152" t="s">
        <v>416</v>
      </c>
      <c r="G41" s="147" t="s">
        <v>417</v>
      </c>
      <c r="H41" s="152" t="s">
        <v>418</v>
      </c>
      <c r="I41" s="152" t="s">
        <v>413</v>
      </c>
      <c r="J41" s="147" t="s">
        <v>515</v>
      </c>
    </row>
    <row r="42" s="138" customFormat="1" ht="42" customHeight="1" spans="1:10">
      <c r="A42" s="151"/>
      <c r="B42" s="152"/>
      <c r="C42" s="152" t="s">
        <v>443</v>
      </c>
      <c r="D42" s="152" t="s">
        <v>444</v>
      </c>
      <c r="E42" s="147" t="s">
        <v>516</v>
      </c>
      <c r="F42" s="152" t="s">
        <v>416</v>
      </c>
      <c r="G42" s="147" t="s">
        <v>517</v>
      </c>
      <c r="H42" s="152"/>
      <c r="I42" s="152" t="s">
        <v>490</v>
      </c>
      <c r="J42" s="147" t="s">
        <v>518</v>
      </c>
    </row>
    <row r="43" s="138" customFormat="1" ht="42" customHeight="1" spans="1:10">
      <c r="A43" s="151"/>
      <c r="B43" s="152"/>
      <c r="C43" s="152" t="s">
        <v>456</v>
      </c>
      <c r="D43" s="152" t="s">
        <v>457</v>
      </c>
      <c r="E43" s="147" t="s">
        <v>519</v>
      </c>
      <c r="F43" s="152" t="s">
        <v>410</v>
      </c>
      <c r="G43" s="147" t="s">
        <v>492</v>
      </c>
      <c r="H43" s="152" t="s">
        <v>418</v>
      </c>
      <c r="I43" s="152" t="s">
        <v>413</v>
      </c>
      <c r="J43" s="147" t="s">
        <v>520</v>
      </c>
    </row>
    <row r="44" s="138" customFormat="1" ht="42" customHeight="1" spans="1:10">
      <c r="A44" s="151" t="s">
        <v>323</v>
      </c>
      <c r="B44" s="152" t="s">
        <v>521</v>
      </c>
      <c r="C44" s="152" t="s">
        <v>407</v>
      </c>
      <c r="D44" s="152" t="s">
        <v>408</v>
      </c>
      <c r="E44" s="147" t="s">
        <v>522</v>
      </c>
      <c r="F44" s="152" t="s">
        <v>416</v>
      </c>
      <c r="G44" s="147" t="s">
        <v>523</v>
      </c>
      <c r="H44" s="152" t="s">
        <v>464</v>
      </c>
      <c r="I44" s="152" t="s">
        <v>413</v>
      </c>
      <c r="J44" s="147" t="s">
        <v>524</v>
      </c>
    </row>
    <row r="45" s="138" customFormat="1" ht="42" customHeight="1" spans="1:10">
      <c r="A45" s="151"/>
      <c r="B45" s="152"/>
      <c r="C45" s="152" t="s">
        <v>407</v>
      </c>
      <c r="D45" s="152" t="s">
        <v>426</v>
      </c>
      <c r="E45" s="147" t="s">
        <v>525</v>
      </c>
      <c r="F45" s="152" t="s">
        <v>416</v>
      </c>
      <c r="G45" s="147" t="s">
        <v>417</v>
      </c>
      <c r="H45" s="152" t="s">
        <v>418</v>
      </c>
      <c r="I45" s="152" t="s">
        <v>413</v>
      </c>
      <c r="J45" s="147" t="s">
        <v>526</v>
      </c>
    </row>
    <row r="46" s="138" customFormat="1" ht="42" customHeight="1" spans="1:10">
      <c r="A46" s="151"/>
      <c r="B46" s="152"/>
      <c r="C46" s="152" t="s">
        <v>407</v>
      </c>
      <c r="D46" s="152" t="s">
        <v>435</v>
      </c>
      <c r="E46" s="147" t="s">
        <v>527</v>
      </c>
      <c r="F46" s="152" t="s">
        <v>416</v>
      </c>
      <c r="G46" s="147" t="s">
        <v>528</v>
      </c>
      <c r="H46" s="152" t="s">
        <v>529</v>
      </c>
      <c r="I46" s="152" t="s">
        <v>490</v>
      </c>
      <c r="J46" s="147" t="s">
        <v>530</v>
      </c>
    </row>
    <row r="47" s="138" customFormat="1" ht="42" customHeight="1" spans="1:10">
      <c r="A47" s="151"/>
      <c r="B47" s="152"/>
      <c r="C47" s="152" t="s">
        <v>443</v>
      </c>
      <c r="D47" s="152" t="s">
        <v>444</v>
      </c>
      <c r="E47" s="147" t="s">
        <v>531</v>
      </c>
      <c r="F47" s="152" t="s">
        <v>416</v>
      </c>
      <c r="G47" s="147" t="s">
        <v>532</v>
      </c>
      <c r="H47" s="152"/>
      <c r="I47" s="152" t="s">
        <v>490</v>
      </c>
      <c r="J47" s="147" t="s">
        <v>533</v>
      </c>
    </row>
    <row r="48" s="138" customFormat="1" ht="42" customHeight="1" spans="1:10">
      <c r="A48" s="151"/>
      <c r="B48" s="152"/>
      <c r="C48" s="152" t="s">
        <v>456</v>
      </c>
      <c r="D48" s="152" t="s">
        <v>457</v>
      </c>
      <c r="E48" s="147" t="s">
        <v>457</v>
      </c>
      <c r="F48" s="152" t="s">
        <v>410</v>
      </c>
      <c r="G48" s="147" t="s">
        <v>459</v>
      </c>
      <c r="H48" s="152" t="s">
        <v>418</v>
      </c>
      <c r="I48" s="152" t="s">
        <v>413</v>
      </c>
      <c r="J48" s="147" t="s">
        <v>534</v>
      </c>
    </row>
    <row r="49" s="138" customFormat="1" ht="42" customHeight="1" spans="1:10">
      <c r="A49" s="151" t="s">
        <v>383</v>
      </c>
      <c r="B49" s="152" t="s">
        <v>535</v>
      </c>
      <c r="C49" s="152" t="s">
        <v>407</v>
      </c>
      <c r="D49" s="152" t="s">
        <v>408</v>
      </c>
      <c r="E49" s="147" t="s">
        <v>536</v>
      </c>
      <c r="F49" s="152" t="s">
        <v>416</v>
      </c>
      <c r="G49" s="147" t="s">
        <v>219</v>
      </c>
      <c r="H49" s="152" t="s">
        <v>418</v>
      </c>
      <c r="I49" s="152" t="s">
        <v>413</v>
      </c>
      <c r="J49" s="147" t="s">
        <v>537</v>
      </c>
    </row>
    <row r="50" s="138" customFormat="1" ht="42" customHeight="1" spans="1:10">
      <c r="A50" s="151"/>
      <c r="B50" s="152"/>
      <c r="C50" s="152" t="s">
        <v>407</v>
      </c>
      <c r="D50" s="152" t="s">
        <v>408</v>
      </c>
      <c r="E50" s="147" t="s">
        <v>538</v>
      </c>
      <c r="F50" s="152" t="s">
        <v>416</v>
      </c>
      <c r="G50" s="147" t="s">
        <v>539</v>
      </c>
      <c r="H50" s="152" t="s">
        <v>497</v>
      </c>
      <c r="I50" s="152" t="s">
        <v>413</v>
      </c>
      <c r="J50" s="147" t="s">
        <v>537</v>
      </c>
    </row>
    <row r="51" s="138" customFormat="1" ht="42" customHeight="1" spans="1:10">
      <c r="A51" s="151"/>
      <c r="B51" s="152"/>
      <c r="C51" s="152" t="s">
        <v>407</v>
      </c>
      <c r="D51" s="152" t="s">
        <v>408</v>
      </c>
      <c r="E51" s="147" t="s">
        <v>540</v>
      </c>
      <c r="F51" s="152" t="s">
        <v>428</v>
      </c>
      <c r="G51" s="147" t="s">
        <v>541</v>
      </c>
      <c r="H51" s="152" t="s">
        <v>421</v>
      </c>
      <c r="I51" s="152" t="s">
        <v>413</v>
      </c>
      <c r="J51" s="147" t="s">
        <v>537</v>
      </c>
    </row>
    <row r="52" s="138" customFormat="1" ht="42" customHeight="1" spans="1:10">
      <c r="A52" s="151"/>
      <c r="B52" s="152"/>
      <c r="C52" s="152" t="s">
        <v>407</v>
      </c>
      <c r="D52" s="152" t="s">
        <v>435</v>
      </c>
      <c r="E52" s="147" t="s">
        <v>542</v>
      </c>
      <c r="F52" s="152" t="s">
        <v>416</v>
      </c>
      <c r="G52" s="147" t="s">
        <v>543</v>
      </c>
      <c r="H52" s="152"/>
      <c r="I52" s="152" t="s">
        <v>490</v>
      </c>
      <c r="J52" s="147" t="s">
        <v>537</v>
      </c>
    </row>
    <row r="53" s="138" customFormat="1" ht="42" customHeight="1" spans="1:10">
      <c r="A53" s="151"/>
      <c r="B53" s="152"/>
      <c r="C53" s="152" t="s">
        <v>443</v>
      </c>
      <c r="D53" s="152" t="s">
        <v>444</v>
      </c>
      <c r="E53" s="147" t="s">
        <v>544</v>
      </c>
      <c r="F53" s="152" t="s">
        <v>410</v>
      </c>
      <c r="G53" s="147" t="s">
        <v>545</v>
      </c>
      <c r="H53" s="152" t="s">
        <v>418</v>
      </c>
      <c r="I53" s="152" t="s">
        <v>413</v>
      </c>
      <c r="J53" s="147" t="s">
        <v>537</v>
      </c>
    </row>
    <row r="54" s="138" customFormat="1" ht="42" customHeight="1" spans="1:10">
      <c r="A54" s="151"/>
      <c r="B54" s="152"/>
      <c r="C54" s="152" t="s">
        <v>443</v>
      </c>
      <c r="D54" s="152" t="s">
        <v>444</v>
      </c>
      <c r="E54" s="147" t="s">
        <v>546</v>
      </c>
      <c r="F54" s="152" t="s">
        <v>416</v>
      </c>
      <c r="G54" s="147" t="s">
        <v>547</v>
      </c>
      <c r="H54" s="152"/>
      <c r="I54" s="152" t="s">
        <v>490</v>
      </c>
      <c r="J54" s="147" t="s">
        <v>537</v>
      </c>
    </row>
    <row r="55" s="138" customFormat="1" ht="42" customHeight="1" spans="1:10">
      <c r="A55" s="151"/>
      <c r="B55" s="152"/>
      <c r="C55" s="152" t="s">
        <v>456</v>
      </c>
      <c r="D55" s="152" t="s">
        <v>457</v>
      </c>
      <c r="E55" s="147" t="s">
        <v>548</v>
      </c>
      <c r="F55" s="152" t="s">
        <v>410</v>
      </c>
      <c r="G55" s="147" t="s">
        <v>437</v>
      </c>
      <c r="H55" s="152" t="s">
        <v>418</v>
      </c>
      <c r="I55" s="152" t="s">
        <v>413</v>
      </c>
      <c r="J55" s="147" t="s">
        <v>537</v>
      </c>
    </row>
    <row r="56" s="138" customFormat="1" ht="42" customHeight="1" spans="1:10">
      <c r="A56" s="151"/>
      <c r="B56" s="152"/>
      <c r="C56" s="152" t="s">
        <v>456</v>
      </c>
      <c r="D56" s="152" t="s">
        <v>457</v>
      </c>
      <c r="E56" s="147" t="s">
        <v>549</v>
      </c>
      <c r="F56" s="152" t="s">
        <v>410</v>
      </c>
      <c r="G56" s="147" t="s">
        <v>459</v>
      </c>
      <c r="H56" s="152" t="s">
        <v>418</v>
      </c>
      <c r="I56" s="152" t="s">
        <v>413</v>
      </c>
      <c r="J56" s="147" t="s">
        <v>537</v>
      </c>
    </row>
    <row r="57" s="138" customFormat="1" ht="42" customHeight="1" spans="1:10">
      <c r="A57" s="151" t="s">
        <v>348</v>
      </c>
      <c r="B57" s="152" t="s">
        <v>550</v>
      </c>
      <c r="C57" s="152" t="s">
        <v>407</v>
      </c>
      <c r="D57" s="152" t="s">
        <v>408</v>
      </c>
      <c r="E57" s="147" t="s">
        <v>551</v>
      </c>
      <c r="F57" s="152" t="s">
        <v>416</v>
      </c>
      <c r="G57" s="147" t="s">
        <v>552</v>
      </c>
      <c r="H57" s="152" t="s">
        <v>418</v>
      </c>
      <c r="I57" s="152" t="s">
        <v>490</v>
      </c>
      <c r="J57" s="147" t="s">
        <v>553</v>
      </c>
    </row>
    <row r="58" s="138" customFormat="1" ht="42" customHeight="1" spans="1:10">
      <c r="A58" s="151"/>
      <c r="B58" s="152"/>
      <c r="C58" s="152" t="s">
        <v>407</v>
      </c>
      <c r="D58" s="152" t="s">
        <v>426</v>
      </c>
      <c r="E58" s="147" t="s">
        <v>554</v>
      </c>
      <c r="F58" s="152" t="s">
        <v>416</v>
      </c>
      <c r="G58" s="147" t="s">
        <v>459</v>
      </c>
      <c r="H58" s="152" t="s">
        <v>555</v>
      </c>
      <c r="I58" s="152" t="s">
        <v>413</v>
      </c>
      <c r="J58" s="147" t="s">
        <v>556</v>
      </c>
    </row>
    <row r="59" s="138" customFormat="1" ht="42" customHeight="1" spans="1:10">
      <c r="A59" s="151"/>
      <c r="B59" s="152"/>
      <c r="C59" s="152" t="s">
        <v>407</v>
      </c>
      <c r="D59" s="152" t="s">
        <v>426</v>
      </c>
      <c r="E59" s="147" t="s">
        <v>557</v>
      </c>
      <c r="F59" s="152" t="s">
        <v>416</v>
      </c>
      <c r="G59" s="147" t="s">
        <v>558</v>
      </c>
      <c r="H59" s="152" t="s">
        <v>555</v>
      </c>
      <c r="I59" s="152" t="s">
        <v>413</v>
      </c>
      <c r="J59" s="147" t="s">
        <v>559</v>
      </c>
    </row>
    <row r="60" s="138" customFormat="1" ht="42" customHeight="1" spans="1:10">
      <c r="A60" s="151"/>
      <c r="B60" s="152"/>
      <c r="C60" s="152" t="s">
        <v>407</v>
      </c>
      <c r="D60" s="152" t="s">
        <v>426</v>
      </c>
      <c r="E60" s="147" t="s">
        <v>560</v>
      </c>
      <c r="F60" s="152" t="s">
        <v>416</v>
      </c>
      <c r="G60" s="147" t="s">
        <v>459</v>
      </c>
      <c r="H60" s="152" t="s">
        <v>555</v>
      </c>
      <c r="I60" s="152" t="s">
        <v>413</v>
      </c>
      <c r="J60" s="147" t="s">
        <v>561</v>
      </c>
    </row>
    <row r="61" s="138" customFormat="1" ht="42" customHeight="1" spans="1:10">
      <c r="A61" s="151"/>
      <c r="B61" s="152"/>
      <c r="C61" s="152" t="s">
        <v>407</v>
      </c>
      <c r="D61" s="152" t="s">
        <v>435</v>
      </c>
      <c r="E61" s="147" t="s">
        <v>562</v>
      </c>
      <c r="F61" s="152" t="s">
        <v>416</v>
      </c>
      <c r="G61" s="147" t="s">
        <v>459</v>
      </c>
      <c r="H61" s="152" t="s">
        <v>418</v>
      </c>
      <c r="I61" s="152" t="s">
        <v>413</v>
      </c>
      <c r="J61" s="147" t="s">
        <v>563</v>
      </c>
    </row>
    <row r="62" s="138" customFormat="1" ht="42" customHeight="1" spans="1:10">
      <c r="A62" s="151"/>
      <c r="B62" s="152"/>
      <c r="C62" s="152" t="s">
        <v>443</v>
      </c>
      <c r="D62" s="152" t="s">
        <v>444</v>
      </c>
      <c r="E62" s="147" t="s">
        <v>564</v>
      </c>
      <c r="F62" s="152" t="s">
        <v>416</v>
      </c>
      <c r="G62" s="147" t="s">
        <v>565</v>
      </c>
      <c r="H62" s="152"/>
      <c r="I62" s="152" t="s">
        <v>490</v>
      </c>
      <c r="J62" s="147" t="s">
        <v>566</v>
      </c>
    </row>
    <row r="63" s="138" customFormat="1" ht="42" customHeight="1" spans="1:10">
      <c r="A63" s="151"/>
      <c r="B63" s="152"/>
      <c r="C63" s="152" t="s">
        <v>456</v>
      </c>
      <c r="D63" s="152" t="s">
        <v>457</v>
      </c>
      <c r="E63" s="147" t="s">
        <v>457</v>
      </c>
      <c r="F63" s="152" t="s">
        <v>410</v>
      </c>
      <c r="G63" s="147" t="s">
        <v>459</v>
      </c>
      <c r="H63" s="152" t="s">
        <v>418</v>
      </c>
      <c r="I63" s="152" t="s">
        <v>413</v>
      </c>
      <c r="J63" s="147" t="s">
        <v>567</v>
      </c>
    </row>
    <row r="64" s="138" customFormat="1" ht="42" customHeight="1" spans="1:10">
      <c r="A64" s="151" t="s">
        <v>360</v>
      </c>
      <c r="B64" s="152" t="s">
        <v>568</v>
      </c>
      <c r="C64" s="152" t="s">
        <v>407</v>
      </c>
      <c r="D64" s="152" t="s">
        <v>408</v>
      </c>
      <c r="E64" s="147" t="s">
        <v>569</v>
      </c>
      <c r="F64" s="152" t="s">
        <v>416</v>
      </c>
      <c r="G64" s="147" t="s">
        <v>84</v>
      </c>
      <c r="H64" s="152"/>
      <c r="I64" s="152" t="s">
        <v>490</v>
      </c>
      <c r="J64" s="147" t="s">
        <v>570</v>
      </c>
    </row>
    <row r="65" s="138" customFormat="1" ht="42" customHeight="1" spans="1:10">
      <c r="A65" s="151"/>
      <c r="B65" s="152"/>
      <c r="C65" s="152" t="s">
        <v>407</v>
      </c>
      <c r="D65" s="152" t="s">
        <v>426</v>
      </c>
      <c r="E65" s="147" t="s">
        <v>525</v>
      </c>
      <c r="F65" s="152" t="s">
        <v>416</v>
      </c>
      <c r="G65" s="147" t="s">
        <v>417</v>
      </c>
      <c r="H65" s="152" t="s">
        <v>418</v>
      </c>
      <c r="I65" s="152" t="s">
        <v>413</v>
      </c>
      <c r="J65" s="147" t="s">
        <v>571</v>
      </c>
    </row>
    <row r="66" s="138" customFormat="1" ht="42" customHeight="1" spans="1:10">
      <c r="A66" s="151"/>
      <c r="B66" s="152"/>
      <c r="C66" s="152" t="s">
        <v>443</v>
      </c>
      <c r="D66" s="152" t="s">
        <v>444</v>
      </c>
      <c r="E66" s="147" t="s">
        <v>572</v>
      </c>
      <c r="F66" s="152" t="s">
        <v>416</v>
      </c>
      <c r="G66" s="147" t="s">
        <v>573</v>
      </c>
      <c r="H66" s="152"/>
      <c r="I66" s="152" t="s">
        <v>490</v>
      </c>
      <c r="J66" s="147" t="s">
        <v>574</v>
      </c>
    </row>
    <row r="67" s="138" customFormat="1" ht="42" customHeight="1" spans="1:10">
      <c r="A67" s="151"/>
      <c r="B67" s="152"/>
      <c r="C67" s="152" t="s">
        <v>456</v>
      </c>
      <c r="D67" s="152" t="s">
        <v>457</v>
      </c>
      <c r="E67" s="147" t="s">
        <v>457</v>
      </c>
      <c r="F67" s="152" t="s">
        <v>410</v>
      </c>
      <c r="G67" s="147" t="s">
        <v>459</v>
      </c>
      <c r="H67" s="152" t="s">
        <v>418</v>
      </c>
      <c r="I67" s="152" t="s">
        <v>413</v>
      </c>
      <c r="J67" s="147" t="s">
        <v>575</v>
      </c>
    </row>
    <row r="68" s="138" customFormat="1" ht="42" customHeight="1" spans="1:10">
      <c r="A68" s="151" t="s">
        <v>354</v>
      </c>
      <c r="B68" s="152" t="s">
        <v>576</v>
      </c>
      <c r="C68" s="152" t="s">
        <v>407</v>
      </c>
      <c r="D68" s="152" t="s">
        <v>408</v>
      </c>
      <c r="E68" s="147" t="s">
        <v>577</v>
      </c>
      <c r="F68" s="152" t="s">
        <v>416</v>
      </c>
      <c r="G68" s="147" t="s">
        <v>578</v>
      </c>
      <c r="H68" s="152" t="s">
        <v>421</v>
      </c>
      <c r="I68" s="152" t="s">
        <v>413</v>
      </c>
      <c r="J68" s="147" t="s">
        <v>579</v>
      </c>
    </row>
    <row r="69" s="138" customFormat="1" ht="42" customHeight="1" spans="1:10">
      <c r="A69" s="151"/>
      <c r="B69" s="152"/>
      <c r="C69" s="152" t="s">
        <v>407</v>
      </c>
      <c r="D69" s="152" t="s">
        <v>426</v>
      </c>
      <c r="E69" s="147" t="s">
        <v>580</v>
      </c>
      <c r="F69" s="152" t="s">
        <v>416</v>
      </c>
      <c r="G69" s="147" t="s">
        <v>581</v>
      </c>
      <c r="H69" s="152" t="s">
        <v>555</v>
      </c>
      <c r="I69" s="152" t="s">
        <v>413</v>
      </c>
      <c r="J69" s="147" t="s">
        <v>582</v>
      </c>
    </row>
    <row r="70" s="138" customFormat="1" ht="42" customHeight="1" spans="1:10">
      <c r="A70" s="151"/>
      <c r="B70" s="152"/>
      <c r="C70" s="152" t="s">
        <v>407</v>
      </c>
      <c r="D70" s="152" t="s">
        <v>426</v>
      </c>
      <c r="E70" s="147" t="s">
        <v>583</v>
      </c>
      <c r="F70" s="152" t="s">
        <v>416</v>
      </c>
      <c r="G70" s="147" t="s">
        <v>584</v>
      </c>
      <c r="H70" s="152" t="s">
        <v>555</v>
      </c>
      <c r="I70" s="152" t="s">
        <v>413</v>
      </c>
      <c r="J70" s="147" t="s">
        <v>585</v>
      </c>
    </row>
    <row r="71" s="138" customFormat="1" ht="42" customHeight="1" spans="1:10">
      <c r="A71" s="151"/>
      <c r="B71" s="152"/>
      <c r="C71" s="152" t="s">
        <v>407</v>
      </c>
      <c r="D71" s="152" t="s">
        <v>426</v>
      </c>
      <c r="E71" s="147" t="s">
        <v>586</v>
      </c>
      <c r="F71" s="152" t="s">
        <v>416</v>
      </c>
      <c r="G71" s="147" t="s">
        <v>587</v>
      </c>
      <c r="H71" s="152" t="s">
        <v>555</v>
      </c>
      <c r="I71" s="152" t="s">
        <v>413</v>
      </c>
      <c r="J71" s="147" t="s">
        <v>588</v>
      </c>
    </row>
    <row r="72" s="138" customFormat="1" ht="42" customHeight="1" spans="1:10">
      <c r="A72" s="151"/>
      <c r="B72" s="152"/>
      <c r="C72" s="152" t="s">
        <v>407</v>
      </c>
      <c r="D72" s="152" t="s">
        <v>426</v>
      </c>
      <c r="E72" s="147" t="s">
        <v>589</v>
      </c>
      <c r="F72" s="152" t="s">
        <v>416</v>
      </c>
      <c r="G72" s="147" t="s">
        <v>590</v>
      </c>
      <c r="H72" s="152" t="s">
        <v>555</v>
      </c>
      <c r="I72" s="152" t="s">
        <v>413</v>
      </c>
      <c r="J72" s="147" t="s">
        <v>591</v>
      </c>
    </row>
    <row r="73" s="138" customFormat="1" ht="42" customHeight="1" spans="1:10">
      <c r="A73" s="151"/>
      <c r="B73" s="152"/>
      <c r="C73" s="152" t="s">
        <v>407</v>
      </c>
      <c r="D73" s="152" t="s">
        <v>435</v>
      </c>
      <c r="E73" s="147" t="s">
        <v>592</v>
      </c>
      <c r="F73" s="152" t="s">
        <v>416</v>
      </c>
      <c r="G73" s="147" t="s">
        <v>593</v>
      </c>
      <c r="H73" s="152" t="s">
        <v>594</v>
      </c>
      <c r="I73" s="152" t="s">
        <v>413</v>
      </c>
      <c r="J73" s="147" t="s">
        <v>595</v>
      </c>
    </row>
    <row r="74" s="138" customFormat="1" ht="42" customHeight="1" spans="1:10">
      <c r="A74" s="151"/>
      <c r="B74" s="152"/>
      <c r="C74" s="152" t="s">
        <v>443</v>
      </c>
      <c r="D74" s="152" t="s">
        <v>444</v>
      </c>
      <c r="E74" s="147" t="s">
        <v>596</v>
      </c>
      <c r="F74" s="152" t="s">
        <v>416</v>
      </c>
      <c r="G74" s="147" t="s">
        <v>597</v>
      </c>
      <c r="H74" s="152"/>
      <c r="I74" s="152" t="s">
        <v>490</v>
      </c>
      <c r="J74" s="147" t="s">
        <v>598</v>
      </c>
    </row>
    <row r="75" s="138" customFormat="1" ht="42" customHeight="1" spans="1:10">
      <c r="A75" s="151"/>
      <c r="B75" s="152"/>
      <c r="C75" s="152" t="s">
        <v>456</v>
      </c>
      <c r="D75" s="152" t="s">
        <v>457</v>
      </c>
      <c r="E75" s="147" t="s">
        <v>599</v>
      </c>
      <c r="F75" s="152" t="s">
        <v>410</v>
      </c>
      <c r="G75" s="147" t="s">
        <v>459</v>
      </c>
      <c r="H75" s="152" t="s">
        <v>418</v>
      </c>
      <c r="I75" s="152" t="s">
        <v>413</v>
      </c>
      <c r="J75" s="147" t="s">
        <v>600</v>
      </c>
    </row>
    <row r="76" s="138" customFormat="1" ht="42" customHeight="1" spans="1:10">
      <c r="A76" s="151" t="s">
        <v>321</v>
      </c>
      <c r="B76" s="152" t="s">
        <v>601</v>
      </c>
      <c r="C76" s="152" t="s">
        <v>407</v>
      </c>
      <c r="D76" s="152" t="s">
        <v>408</v>
      </c>
      <c r="E76" s="147" t="s">
        <v>506</v>
      </c>
      <c r="F76" s="152" t="s">
        <v>416</v>
      </c>
      <c r="G76" s="147" t="s">
        <v>539</v>
      </c>
      <c r="H76" s="152" t="s">
        <v>508</v>
      </c>
      <c r="I76" s="152" t="s">
        <v>413</v>
      </c>
      <c r="J76" s="147" t="s">
        <v>602</v>
      </c>
    </row>
    <row r="77" s="138" customFormat="1" ht="42" customHeight="1" spans="1:10">
      <c r="A77" s="151"/>
      <c r="B77" s="152"/>
      <c r="C77" s="152" t="s">
        <v>407</v>
      </c>
      <c r="D77" s="152" t="s">
        <v>426</v>
      </c>
      <c r="E77" s="147" t="s">
        <v>603</v>
      </c>
      <c r="F77" s="152" t="s">
        <v>416</v>
      </c>
      <c r="G77" s="147" t="s">
        <v>417</v>
      </c>
      <c r="H77" s="152" t="s">
        <v>418</v>
      </c>
      <c r="I77" s="152" t="s">
        <v>413</v>
      </c>
      <c r="J77" s="147" t="s">
        <v>604</v>
      </c>
    </row>
    <row r="78" s="138" customFormat="1" ht="42" customHeight="1" spans="1:10">
      <c r="A78" s="151"/>
      <c r="B78" s="152"/>
      <c r="C78" s="152" t="s">
        <v>407</v>
      </c>
      <c r="D78" s="152" t="s">
        <v>426</v>
      </c>
      <c r="E78" s="147" t="s">
        <v>510</v>
      </c>
      <c r="F78" s="152" t="s">
        <v>428</v>
      </c>
      <c r="G78" s="147" t="s">
        <v>86</v>
      </c>
      <c r="H78" s="152" t="s">
        <v>418</v>
      </c>
      <c r="I78" s="152" t="s">
        <v>413</v>
      </c>
      <c r="J78" s="147" t="s">
        <v>605</v>
      </c>
    </row>
    <row r="79" s="138" customFormat="1" ht="42" customHeight="1" spans="1:10">
      <c r="A79" s="151"/>
      <c r="B79" s="152"/>
      <c r="C79" s="152" t="s">
        <v>407</v>
      </c>
      <c r="D79" s="152" t="s">
        <v>435</v>
      </c>
      <c r="E79" s="147" t="s">
        <v>514</v>
      </c>
      <c r="F79" s="152" t="s">
        <v>416</v>
      </c>
      <c r="G79" s="147" t="s">
        <v>417</v>
      </c>
      <c r="H79" s="152" t="s">
        <v>418</v>
      </c>
      <c r="I79" s="152" t="s">
        <v>413</v>
      </c>
      <c r="J79" s="147" t="s">
        <v>606</v>
      </c>
    </row>
    <row r="80" s="138" customFormat="1" ht="42" customHeight="1" spans="1:10">
      <c r="A80" s="151"/>
      <c r="B80" s="152"/>
      <c r="C80" s="152" t="s">
        <v>443</v>
      </c>
      <c r="D80" s="152" t="s">
        <v>444</v>
      </c>
      <c r="E80" s="147" t="s">
        <v>516</v>
      </c>
      <c r="F80" s="152" t="s">
        <v>416</v>
      </c>
      <c r="G80" s="147" t="s">
        <v>517</v>
      </c>
      <c r="H80" s="152"/>
      <c r="I80" s="152" t="s">
        <v>490</v>
      </c>
      <c r="J80" s="147" t="s">
        <v>607</v>
      </c>
    </row>
    <row r="81" s="138" customFormat="1" ht="42" customHeight="1" spans="1:10">
      <c r="A81" s="151"/>
      <c r="B81" s="152"/>
      <c r="C81" s="152" t="s">
        <v>456</v>
      </c>
      <c r="D81" s="152" t="s">
        <v>457</v>
      </c>
      <c r="E81" s="147" t="s">
        <v>608</v>
      </c>
      <c r="F81" s="152" t="s">
        <v>410</v>
      </c>
      <c r="G81" s="147" t="s">
        <v>437</v>
      </c>
      <c r="H81" s="152" t="s">
        <v>418</v>
      </c>
      <c r="I81" s="152" t="s">
        <v>413</v>
      </c>
      <c r="J81" s="147" t="s">
        <v>609</v>
      </c>
    </row>
    <row r="82" s="138" customFormat="1" ht="42" customHeight="1" spans="1:10">
      <c r="A82" s="151" t="s">
        <v>356</v>
      </c>
      <c r="B82" s="152" t="s">
        <v>610</v>
      </c>
      <c r="C82" s="152" t="s">
        <v>407</v>
      </c>
      <c r="D82" s="152" t="s">
        <v>408</v>
      </c>
      <c r="E82" s="147" t="s">
        <v>611</v>
      </c>
      <c r="F82" s="152" t="s">
        <v>416</v>
      </c>
      <c r="G82" s="147" t="s">
        <v>552</v>
      </c>
      <c r="H82" s="152"/>
      <c r="I82" s="152" t="s">
        <v>490</v>
      </c>
      <c r="J82" s="147" t="s">
        <v>612</v>
      </c>
    </row>
    <row r="83" s="138" customFormat="1" ht="42" customHeight="1" spans="1:10">
      <c r="A83" s="151"/>
      <c r="B83" s="152"/>
      <c r="C83" s="152" t="s">
        <v>443</v>
      </c>
      <c r="D83" s="152" t="s">
        <v>444</v>
      </c>
      <c r="E83" s="147" t="s">
        <v>613</v>
      </c>
      <c r="F83" s="152" t="s">
        <v>416</v>
      </c>
      <c r="G83" s="147" t="s">
        <v>417</v>
      </c>
      <c r="H83" s="152" t="s">
        <v>418</v>
      </c>
      <c r="I83" s="152" t="s">
        <v>413</v>
      </c>
      <c r="J83" s="147" t="s">
        <v>612</v>
      </c>
    </row>
    <row r="84" s="138" customFormat="1" ht="42" customHeight="1" spans="1:10">
      <c r="A84" s="151"/>
      <c r="B84" s="152"/>
      <c r="C84" s="152" t="s">
        <v>456</v>
      </c>
      <c r="D84" s="152" t="s">
        <v>457</v>
      </c>
      <c r="E84" s="147" t="s">
        <v>614</v>
      </c>
      <c r="F84" s="152" t="s">
        <v>410</v>
      </c>
      <c r="G84" s="147" t="s">
        <v>459</v>
      </c>
      <c r="H84" s="152" t="s">
        <v>418</v>
      </c>
      <c r="I84" s="152" t="s">
        <v>413</v>
      </c>
      <c r="J84" s="147" t="s">
        <v>615</v>
      </c>
    </row>
    <row r="85" s="138" customFormat="1" ht="42" customHeight="1" spans="1:10">
      <c r="A85" s="151" t="s">
        <v>389</v>
      </c>
      <c r="B85" s="152" t="s">
        <v>616</v>
      </c>
      <c r="C85" s="152" t="s">
        <v>407</v>
      </c>
      <c r="D85" s="152" t="s">
        <v>408</v>
      </c>
      <c r="E85" s="147" t="s">
        <v>617</v>
      </c>
      <c r="F85" s="152" t="s">
        <v>416</v>
      </c>
      <c r="G85" s="147" t="s">
        <v>618</v>
      </c>
      <c r="H85" s="152"/>
      <c r="I85" s="152" t="s">
        <v>490</v>
      </c>
      <c r="J85" s="147" t="s">
        <v>619</v>
      </c>
    </row>
    <row r="86" s="138" customFormat="1" ht="42" customHeight="1" spans="1:10">
      <c r="A86" s="151"/>
      <c r="B86" s="152"/>
      <c r="C86" s="152" t="s">
        <v>407</v>
      </c>
      <c r="D86" s="152" t="s">
        <v>435</v>
      </c>
      <c r="E86" s="147" t="s">
        <v>620</v>
      </c>
      <c r="F86" s="152" t="s">
        <v>410</v>
      </c>
      <c r="G86" s="147" t="s">
        <v>437</v>
      </c>
      <c r="H86" s="152" t="s">
        <v>418</v>
      </c>
      <c r="I86" s="152" t="s">
        <v>413</v>
      </c>
      <c r="J86" s="147" t="s">
        <v>621</v>
      </c>
    </row>
    <row r="87" s="138" customFormat="1" ht="42" customHeight="1" spans="1:10">
      <c r="A87" s="151"/>
      <c r="B87" s="152"/>
      <c r="C87" s="152" t="s">
        <v>443</v>
      </c>
      <c r="D87" s="152" t="s">
        <v>444</v>
      </c>
      <c r="E87" s="147" t="s">
        <v>486</v>
      </c>
      <c r="F87" s="152" t="s">
        <v>410</v>
      </c>
      <c r="G87" s="147" t="s">
        <v>437</v>
      </c>
      <c r="H87" s="152" t="s">
        <v>418</v>
      </c>
      <c r="I87" s="152" t="s">
        <v>413</v>
      </c>
      <c r="J87" s="147" t="s">
        <v>622</v>
      </c>
    </row>
    <row r="88" s="138" customFormat="1" ht="42" customHeight="1" spans="1:10">
      <c r="A88" s="151"/>
      <c r="B88" s="152"/>
      <c r="C88" s="152" t="s">
        <v>456</v>
      </c>
      <c r="D88" s="152" t="s">
        <v>457</v>
      </c>
      <c r="E88" s="147" t="s">
        <v>470</v>
      </c>
      <c r="F88" s="152" t="s">
        <v>410</v>
      </c>
      <c r="G88" s="147" t="s">
        <v>492</v>
      </c>
      <c r="H88" s="152" t="s">
        <v>418</v>
      </c>
      <c r="I88" s="152" t="s">
        <v>413</v>
      </c>
      <c r="J88" s="147" t="s">
        <v>623</v>
      </c>
    </row>
    <row r="89" s="138" customFormat="1" ht="42" customHeight="1" spans="1:10">
      <c r="A89" s="151" t="s">
        <v>335</v>
      </c>
      <c r="B89" s="152" t="s">
        <v>624</v>
      </c>
      <c r="C89" s="152" t="s">
        <v>407</v>
      </c>
      <c r="D89" s="152" t="s">
        <v>408</v>
      </c>
      <c r="E89" s="147" t="s">
        <v>624</v>
      </c>
      <c r="F89" s="152" t="s">
        <v>416</v>
      </c>
      <c r="G89" s="147" t="s">
        <v>218</v>
      </c>
      <c r="H89" s="152" t="s">
        <v>497</v>
      </c>
      <c r="I89" s="152" t="s">
        <v>413</v>
      </c>
      <c r="J89" s="147" t="s">
        <v>625</v>
      </c>
    </row>
    <row r="90" s="138" customFormat="1" ht="42" customHeight="1" spans="1:10">
      <c r="A90" s="151"/>
      <c r="B90" s="152"/>
      <c r="C90" s="152" t="s">
        <v>407</v>
      </c>
      <c r="D90" s="152" t="s">
        <v>426</v>
      </c>
      <c r="E90" s="147" t="s">
        <v>626</v>
      </c>
      <c r="F90" s="152" t="s">
        <v>416</v>
      </c>
      <c r="G90" s="147" t="s">
        <v>627</v>
      </c>
      <c r="H90" s="152" t="s">
        <v>628</v>
      </c>
      <c r="I90" s="152" t="s">
        <v>413</v>
      </c>
      <c r="J90" s="147" t="s">
        <v>629</v>
      </c>
    </row>
    <row r="91" s="138" customFormat="1" ht="42" customHeight="1" spans="1:10">
      <c r="A91" s="151"/>
      <c r="B91" s="152"/>
      <c r="C91" s="152" t="s">
        <v>443</v>
      </c>
      <c r="D91" s="152" t="s">
        <v>444</v>
      </c>
      <c r="E91" s="147" t="s">
        <v>630</v>
      </c>
      <c r="F91" s="152" t="s">
        <v>416</v>
      </c>
      <c r="G91" s="147" t="s">
        <v>631</v>
      </c>
      <c r="H91" s="152"/>
      <c r="I91" s="152" t="s">
        <v>490</v>
      </c>
      <c r="J91" s="147" t="s">
        <v>632</v>
      </c>
    </row>
    <row r="92" s="138" customFormat="1" ht="42" customHeight="1" spans="1:10">
      <c r="A92" s="151"/>
      <c r="B92" s="152"/>
      <c r="C92" s="152" t="s">
        <v>456</v>
      </c>
      <c r="D92" s="152" t="s">
        <v>457</v>
      </c>
      <c r="E92" s="147" t="s">
        <v>633</v>
      </c>
      <c r="F92" s="152" t="s">
        <v>410</v>
      </c>
      <c r="G92" s="147" t="s">
        <v>459</v>
      </c>
      <c r="H92" s="152" t="s">
        <v>418</v>
      </c>
      <c r="I92" s="152" t="s">
        <v>413</v>
      </c>
      <c r="J92" s="147" t="s">
        <v>634</v>
      </c>
    </row>
    <row r="93" s="138" customFormat="1" ht="42" customHeight="1" spans="1:10">
      <c r="A93" s="151" t="s">
        <v>350</v>
      </c>
      <c r="B93" s="152" t="s">
        <v>635</v>
      </c>
      <c r="C93" s="152" t="s">
        <v>407</v>
      </c>
      <c r="D93" s="152" t="s">
        <v>408</v>
      </c>
      <c r="E93" s="147" t="s">
        <v>636</v>
      </c>
      <c r="F93" s="152" t="s">
        <v>416</v>
      </c>
      <c r="G93" s="147" t="s">
        <v>637</v>
      </c>
      <c r="H93" s="152"/>
      <c r="I93" s="152" t="s">
        <v>490</v>
      </c>
      <c r="J93" s="147" t="s">
        <v>638</v>
      </c>
    </row>
    <row r="94" s="138" customFormat="1" ht="42" customHeight="1" spans="1:10">
      <c r="A94" s="151"/>
      <c r="B94" s="152"/>
      <c r="C94" s="152" t="s">
        <v>407</v>
      </c>
      <c r="D94" s="152" t="s">
        <v>426</v>
      </c>
      <c r="E94" s="147" t="s">
        <v>639</v>
      </c>
      <c r="F94" s="152" t="s">
        <v>410</v>
      </c>
      <c r="G94" s="147" t="s">
        <v>437</v>
      </c>
      <c r="H94" s="152" t="s">
        <v>418</v>
      </c>
      <c r="I94" s="152" t="s">
        <v>413</v>
      </c>
      <c r="J94" s="147" t="s">
        <v>640</v>
      </c>
    </row>
    <row r="95" s="138" customFormat="1" ht="42" customHeight="1" spans="1:10">
      <c r="A95" s="151"/>
      <c r="B95" s="152"/>
      <c r="C95" s="152" t="s">
        <v>407</v>
      </c>
      <c r="D95" s="152" t="s">
        <v>426</v>
      </c>
      <c r="E95" s="147" t="s">
        <v>641</v>
      </c>
      <c r="F95" s="152" t="s">
        <v>416</v>
      </c>
      <c r="G95" s="147" t="s">
        <v>417</v>
      </c>
      <c r="H95" s="152" t="s">
        <v>418</v>
      </c>
      <c r="I95" s="152" t="s">
        <v>413</v>
      </c>
      <c r="J95" s="147" t="s">
        <v>642</v>
      </c>
    </row>
    <row r="96" s="138" customFormat="1" ht="42" customHeight="1" spans="1:10">
      <c r="A96" s="151"/>
      <c r="B96" s="152"/>
      <c r="C96" s="152" t="s">
        <v>407</v>
      </c>
      <c r="D96" s="152" t="s">
        <v>435</v>
      </c>
      <c r="E96" s="147" t="s">
        <v>643</v>
      </c>
      <c r="F96" s="152" t="s">
        <v>416</v>
      </c>
      <c r="G96" s="147" t="s">
        <v>644</v>
      </c>
      <c r="H96" s="152"/>
      <c r="I96" s="152" t="s">
        <v>490</v>
      </c>
      <c r="J96" s="147" t="s">
        <v>645</v>
      </c>
    </row>
    <row r="97" s="138" customFormat="1" ht="42" customHeight="1" spans="1:10">
      <c r="A97" s="151"/>
      <c r="B97" s="152"/>
      <c r="C97" s="152" t="s">
        <v>443</v>
      </c>
      <c r="D97" s="152" t="s">
        <v>444</v>
      </c>
      <c r="E97" s="147" t="s">
        <v>646</v>
      </c>
      <c r="F97" s="152" t="s">
        <v>416</v>
      </c>
      <c r="G97" s="147" t="s">
        <v>647</v>
      </c>
      <c r="H97" s="152"/>
      <c r="I97" s="152" t="s">
        <v>490</v>
      </c>
      <c r="J97" s="147" t="s">
        <v>648</v>
      </c>
    </row>
    <row r="98" s="138" customFormat="1" ht="42" customHeight="1" spans="1:10">
      <c r="A98" s="151"/>
      <c r="B98" s="152"/>
      <c r="C98" s="152" t="s">
        <v>443</v>
      </c>
      <c r="D98" s="152" t="s">
        <v>444</v>
      </c>
      <c r="E98" s="147" t="s">
        <v>649</v>
      </c>
      <c r="F98" s="152" t="s">
        <v>410</v>
      </c>
      <c r="G98" s="147" t="s">
        <v>437</v>
      </c>
      <c r="H98" s="152" t="s">
        <v>418</v>
      </c>
      <c r="I98" s="152" t="s">
        <v>413</v>
      </c>
      <c r="J98" s="147" t="s">
        <v>650</v>
      </c>
    </row>
    <row r="99" s="138" customFormat="1" ht="42" customHeight="1" spans="1:10">
      <c r="A99" s="151"/>
      <c r="B99" s="152"/>
      <c r="C99" s="152" t="s">
        <v>456</v>
      </c>
      <c r="D99" s="152" t="s">
        <v>457</v>
      </c>
      <c r="E99" s="147" t="s">
        <v>651</v>
      </c>
      <c r="F99" s="152" t="s">
        <v>410</v>
      </c>
      <c r="G99" s="147" t="s">
        <v>437</v>
      </c>
      <c r="H99" s="152" t="s">
        <v>418</v>
      </c>
      <c r="I99" s="152" t="s">
        <v>413</v>
      </c>
      <c r="J99" s="147" t="s">
        <v>652</v>
      </c>
    </row>
    <row r="100" s="138" customFormat="1" ht="42" customHeight="1" spans="1:10">
      <c r="A100" s="151" t="s">
        <v>333</v>
      </c>
      <c r="B100" s="152" t="s">
        <v>653</v>
      </c>
      <c r="C100" s="152" t="s">
        <v>407</v>
      </c>
      <c r="D100" s="152" t="s">
        <v>408</v>
      </c>
      <c r="E100" s="147" t="s">
        <v>654</v>
      </c>
      <c r="F100" s="152" t="s">
        <v>410</v>
      </c>
      <c r="G100" s="147" t="s">
        <v>655</v>
      </c>
      <c r="H100" s="152" t="s">
        <v>421</v>
      </c>
      <c r="I100" s="152" t="s">
        <v>413</v>
      </c>
      <c r="J100" s="147" t="s">
        <v>656</v>
      </c>
    </row>
    <row r="101" s="138" customFormat="1" ht="42" customHeight="1" spans="1:10">
      <c r="A101" s="151"/>
      <c r="B101" s="152"/>
      <c r="C101" s="152" t="s">
        <v>407</v>
      </c>
      <c r="D101" s="152" t="s">
        <v>408</v>
      </c>
      <c r="E101" s="147" t="s">
        <v>657</v>
      </c>
      <c r="F101" s="152" t="s">
        <v>416</v>
      </c>
      <c r="G101" s="147" t="s">
        <v>658</v>
      </c>
      <c r="H101" s="152"/>
      <c r="I101" s="152" t="s">
        <v>490</v>
      </c>
      <c r="J101" s="147" t="s">
        <v>659</v>
      </c>
    </row>
    <row r="102" s="138" customFormat="1" ht="42" customHeight="1" spans="1:10">
      <c r="A102" s="151"/>
      <c r="B102" s="152"/>
      <c r="C102" s="152" t="s">
        <v>407</v>
      </c>
      <c r="D102" s="152" t="s">
        <v>426</v>
      </c>
      <c r="E102" s="147" t="s">
        <v>660</v>
      </c>
      <c r="F102" s="152" t="s">
        <v>416</v>
      </c>
      <c r="G102" s="147" t="s">
        <v>661</v>
      </c>
      <c r="H102" s="152"/>
      <c r="I102" s="152" t="s">
        <v>490</v>
      </c>
      <c r="J102" s="147" t="s">
        <v>662</v>
      </c>
    </row>
    <row r="103" s="138" customFormat="1" ht="42" customHeight="1" spans="1:10">
      <c r="A103" s="151"/>
      <c r="B103" s="152"/>
      <c r="C103" s="152" t="s">
        <v>443</v>
      </c>
      <c r="D103" s="152" t="s">
        <v>444</v>
      </c>
      <c r="E103" s="147" t="s">
        <v>663</v>
      </c>
      <c r="F103" s="152" t="s">
        <v>416</v>
      </c>
      <c r="G103" s="147" t="s">
        <v>661</v>
      </c>
      <c r="H103" s="152"/>
      <c r="I103" s="152" t="s">
        <v>490</v>
      </c>
      <c r="J103" s="147" t="s">
        <v>664</v>
      </c>
    </row>
    <row r="104" s="138" customFormat="1" ht="42" customHeight="1" spans="1:10">
      <c r="A104" s="151"/>
      <c r="B104" s="152"/>
      <c r="C104" s="152" t="s">
        <v>456</v>
      </c>
      <c r="D104" s="152" t="s">
        <v>457</v>
      </c>
      <c r="E104" s="147" t="s">
        <v>599</v>
      </c>
      <c r="F104" s="152" t="s">
        <v>410</v>
      </c>
      <c r="G104" s="147" t="s">
        <v>437</v>
      </c>
      <c r="H104" s="152" t="s">
        <v>418</v>
      </c>
      <c r="I104" s="152" t="s">
        <v>413</v>
      </c>
      <c r="J104" s="147" t="s">
        <v>600</v>
      </c>
    </row>
    <row r="105" s="138" customFormat="1" ht="42" customHeight="1" spans="1:10">
      <c r="A105" s="151" t="s">
        <v>387</v>
      </c>
      <c r="B105" s="152" t="s">
        <v>665</v>
      </c>
      <c r="C105" s="152" t="s">
        <v>407</v>
      </c>
      <c r="D105" s="152" t="s">
        <v>408</v>
      </c>
      <c r="E105" s="147" t="s">
        <v>617</v>
      </c>
      <c r="F105" s="152" t="s">
        <v>416</v>
      </c>
      <c r="G105" s="147" t="s">
        <v>618</v>
      </c>
      <c r="H105" s="152"/>
      <c r="I105" s="152" t="s">
        <v>490</v>
      </c>
      <c r="J105" s="147" t="s">
        <v>619</v>
      </c>
    </row>
    <row r="106" s="138" customFormat="1" ht="42" customHeight="1" spans="1:10">
      <c r="A106" s="151"/>
      <c r="B106" s="152"/>
      <c r="C106" s="152" t="s">
        <v>407</v>
      </c>
      <c r="D106" s="152" t="s">
        <v>435</v>
      </c>
      <c r="E106" s="147" t="s">
        <v>620</v>
      </c>
      <c r="F106" s="152" t="s">
        <v>410</v>
      </c>
      <c r="G106" s="147" t="s">
        <v>437</v>
      </c>
      <c r="H106" s="152" t="s">
        <v>418</v>
      </c>
      <c r="I106" s="152" t="s">
        <v>413</v>
      </c>
      <c r="J106" s="147" t="s">
        <v>621</v>
      </c>
    </row>
    <row r="107" s="138" customFormat="1" ht="42" customHeight="1" spans="1:10">
      <c r="A107" s="151"/>
      <c r="B107" s="152"/>
      <c r="C107" s="152" t="s">
        <v>443</v>
      </c>
      <c r="D107" s="152" t="s">
        <v>444</v>
      </c>
      <c r="E107" s="147" t="s">
        <v>486</v>
      </c>
      <c r="F107" s="152" t="s">
        <v>410</v>
      </c>
      <c r="G107" s="147" t="s">
        <v>437</v>
      </c>
      <c r="H107" s="152" t="s">
        <v>418</v>
      </c>
      <c r="I107" s="152" t="s">
        <v>413</v>
      </c>
      <c r="J107" s="147" t="s">
        <v>622</v>
      </c>
    </row>
    <row r="108" s="138" customFormat="1" ht="42" customHeight="1" spans="1:10">
      <c r="A108" s="151"/>
      <c r="B108" s="152"/>
      <c r="C108" s="152" t="s">
        <v>456</v>
      </c>
      <c r="D108" s="152" t="s">
        <v>457</v>
      </c>
      <c r="E108" s="147" t="s">
        <v>470</v>
      </c>
      <c r="F108" s="152" t="s">
        <v>410</v>
      </c>
      <c r="G108" s="147" t="s">
        <v>492</v>
      </c>
      <c r="H108" s="152" t="s">
        <v>418</v>
      </c>
      <c r="I108" s="152" t="s">
        <v>413</v>
      </c>
      <c r="J108" s="147" t="s">
        <v>623</v>
      </c>
    </row>
    <row r="109" s="138" customFormat="1" ht="42" customHeight="1" spans="1:10">
      <c r="A109" s="151" t="s">
        <v>372</v>
      </c>
      <c r="B109" s="152" t="s">
        <v>666</v>
      </c>
      <c r="C109" s="152" t="s">
        <v>407</v>
      </c>
      <c r="D109" s="152" t="s">
        <v>408</v>
      </c>
      <c r="E109" s="147" t="s">
        <v>577</v>
      </c>
      <c r="F109" s="152" t="s">
        <v>416</v>
      </c>
      <c r="G109" s="147" t="s">
        <v>578</v>
      </c>
      <c r="H109" s="152" t="s">
        <v>421</v>
      </c>
      <c r="I109" s="152" t="s">
        <v>413</v>
      </c>
      <c r="J109" s="147" t="s">
        <v>579</v>
      </c>
    </row>
    <row r="110" s="138" customFormat="1" ht="42" customHeight="1" spans="1:10">
      <c r="A110" s="151"/>
      <c r="B110" s="152"/>
      <c r="C110" s="152" t="s">
        <v>407</v>
      </c>
      <c r="D110" s="152" t="s">
        <v>408</v>
      </c>
      <c r="E110" s="147" t="s">
        <v>667</v>
      </c>
      <c r="F110" s="152" t="s">
        <v>428</v>
      </c>
      <c r="G110" s="147" t="s">
        <v>668</v>
      </c>
      <c r="H110" s="152" t="s">
        <v>497</v>
      </c>
      <c r="I110" s="152" t="s">
        <v>413</v>
      </c>
      <c r="J110" s="147" t="s">
        <v>669</v>
      </c>
    </row>
    <row r="111" s="138" customFormat="1" ht="42" customHeight="1" spans="1:10">
      <c r="A111" s="151"/>
      <c r="B111" s="152"/>
      <c r="C111" s="152" t="s">
        <v>407</v>
      </c>
      <c r="D111" s="152" t="s">
        <v>426</v>
      </c>
      <c r="E111" s="147" t="s">
        <v>580</v>
      </c>
      <c r="F111" s="152" t="s">
        <v>416</v>
      </c>
      <c r="G111" s="147" t="s">
        <v>581</v>
      </c>
      <c r="H111" s="152" t="s">
        <v>555</v>
      </c>
      <c r="I111" s="152" t="s">
        <v>413</v>
      </c>
      <c r="J111" s="147" t="s">
        <v>582</v>
      </c>
    </row>
    <row r="112" s="138" customFormat="1" ht="42" customHeight="1" spans="1:10">
      <c r="A112" s="151"/>
      <c r="B112" s="152"/>
      <c r="C112" s="152" t="s">
        <v>407</v>
      </c>
      <c r="D112" s="152" t="s">
        <v>426</v>
      </c>
      <c r="E112" s="147" t="s">
        <v>583</v>
      </c>
      <c r="F112" s="152" t="s">
        <v>416</v>
      </c>
      <c r="G112" s="147" t="s">
        <v>584</v>
      </c>
      <c r="H112" s="152" t="s">
        <v>555</v>
      </c>
      <c r="I112" s="152" t="s">
        <v>413</v>
      </c>
      <c r="J112" s="147" t="s">
        <v>670</v>
      </c>
    </row>
    <row r="113" s="138" customFormat="1" ht="42" customHeight="1" spans="1:10">
      <c r="A113" s="151"/>
      <c r="B113" s="152"/>
      <c r="C113" s="152" t="s">
        <v>407</v>
      </c>
      <c r="D113" s="152" t="s">
        <v>426</v>
      </c>
      <c r="E113" s="147" t="s">
        <v>586</v>
      </c>
      <c r="F113" s="152" t="s">
        <v>416</v>
      </c>
      <c r="G113" s="147" t="s">
        <v>587</v>
      </c>
      <c r="H113" s="152" t="s">
        <v>555</v>
      </c>
      <c r="I113" s="152" t="s">
        <v>413</v>
      </c>
      <c r="J113" s="147" t="s">
        <v>671</v>
      </c>
    </row>
    <row r="114" s="138" customFormat="1" ht="42" customHeight="1" spans="1:10">
      <c r="A114" s="151"/>
      <c r="B114" s="152"/>
      <c r="C114" s="152" t="s">
        <v>407</v>
      </c>
      <c r="D114" s="152" t="s">
        <v>426</v>
      </c>
      <c r="E114" s="147" t="s">
        <v>589</v>
      </c>
      <c r="F114" s="152" t="s">
        <v>416</v>
      </c>
      <c r="G114" s="147" t="s">
        <v>590</v>
      </c>
      <c r="H114" s="152" t="s">
        <v>555</v>
      </c>
      <c r="I114" s="152" t="s">
        <v>413</v>
      </c>
      <c r="J114" s="147" t="s">
        <v>672</v>
      </c>
    </row>
    <row r="115" s="138" customFormat="1" ht="42" customHeight="1" spans="1:10">
      <c r="A115" s="151"/>
      <c r="B115" s="152"/>
      <c r="C115" s="152" t="s">
        <v>407</v>
      </c>
      <c r="D115" s="152" t="s">
        <v>426</v>
      </c>
      <c r="E115" s="147" t="s">
        <v>626</v>
      </c>
      <c r="F115" s="152" t="s">
        <v>410</v>
      </c>
      <c r="G115" s="147" t="s">
        <v>673</v>
      </c>
      <c r="H115" s="152" t="s">
        <v>555</v>
      </c>
      <c r="I115" s="152" t="s">
        <v>413</v>
      </c>
      <c r="J115" s="147" t="s">
        <v>674</v>
      </c>
    </row>
    <row r="116" s="138" customFormat="1" ht="42" customHeight="1" spans="1:10">
      <c r="A116" s="151"/>
      <c r="B116" s="152"/>
      <c r="C116" s="152" t="s">
        <v>407</v>
      </c>
      <c r="D116" s="152" t="s">
        <v>435</v>
      </c>
      <c r="E116" s="147" t="s">
        <v>675</v>
      </c>
      <c r="F116" s="152" t="s">
        <v>416</v>
      </c>
      <c r="G116" s="147" t="s">
        <v>593</v>
      </c>
      <c r="H116" s="152" t="s">
        <v>594</v>
      </c>
      <c r="I116" s="152" t="s">
        <v>413</v>
      </c>
      <c r="J116" s="147" t="s">
        <v>676</v>
      </c>
    </row>
    <row r="117" s="138" customFormat="1" ht="42" customHeight="1" spans="1:10">
      <c r="A117" s="151"/>
      <c r="B117" s="152"/>
      <c r="C117" s="152" t="s">
        <v>443</v>
      </c>
      <c r="D117" s="152" t="s">
        <v>444</v>
      </c>
      <c r="E117" s="147" t="s">
        <v>596</v>
      </c>
      <c r="F117" s="152" t="s">
        <v>416</v>
      </c>
      <c r="G117" s="147" t="s">
        <v>597</v>
      </c>
      <c r="H117" s="152"/>
      <c r="I117" s="152" t="s">
        <v>490</v>
      </c>
      <c r="J117" s="147" t="s">
        <v>598</v>
      </c>
    </row>
    <row r="118" s="138" customFormat="1" ht="42" customHeight="1" spans="1:10">
      <c r="A118" s="151"/>
      <c r="B118" s="152"/>
      <c r="C118" s="152" t="s">
        <v>456</v>
      </c>
      <c r="D118" s="152" t="s">
        <v>457</v>
      </c>
      <c r="E118" s="147" t="s">
        <v>599</v>
      </c>
      <c r="F118" s="152" t="s">
        <v>410</v>
      </c>
      <c r="G118" s="147" t="s">
        <v>459</v>
      </c>
      <c r="H118" s="152" t="s">
        <v>418</v>
      </c>
      <c r="I118" s="152" t="s">
        <v>413</v>
      </c>
      <c r="J118" s="147" t="s">
        <v>600</v>
      </c>
    </row>
    <row r="119" s="138" customFormat="1" ht="42" customHeight="1" spans="1:10">
      <c r="A119" s="151" t="s">
        <v>362</v>
      </c>
      <c r="B119" s="152" t="s">
        <v>677</v>
      </c>
      <c r="C119" s="152" t="s">
        <v>407</v>
      </c>
      <c r="D119" s="152" t="s">
        <v>408</v>
      </c>
      <c r="E119" s="147" t="s">
        <v>678</v>
      </c>
      <c r="F119" s="152" t="s">
        <v>410</v>
      </c>
      <c r="G119" s="147" t="s">
        <v>679</v>
      </c>
      <c r="H119" s="152" t="s">
        <v>497</v>
      </c>
      <c r="I119" s="152" t="s">
        <v>413</v>
      </c>
      <c r="J119" s="147" t="s">
        <v>680</v>
      </c>
    </row>
    <row r="120" s="138" customFormat="1" ht="42" customHeight="1" spans="1:10">
      <c r="A120" s="151"/>
      <c r="B120" s="152"/>
      <c r="C120" s="152" t="s">
        <v>407</v>
      </c>
      <c r="D120" s="152" t="s">
        <v>408</v>
      </c>
      <c r="E120" s="147" t="s">
        <v>681</v>
      </c>
      <c r="F120" s="152" t="s">
        <v>410</v>
      </c>
      <c r="G120" s="147" t="s">
        <v>539</v>
      </c>
      <c r="H120" s="152" t="s">
        <v>508</v>
      </c>
      <c r="I120" s="152" t="s">
        <v>413</v>
      </c>
      <c r="J120" s="147" t="s">
        <v>682</v>
      </c>
    </row>
    <row r="121" s="138" customFormat="1" ht="42" customHeight="1" spans="1:10">
      <c r="A121" s="151"/>
      <c r="B121" s="152"/>
      <c r="C121" s="152" t="s">
        <v>407</v>
      </c>
      <c r="D121" s="152" t="s">
        <v>408</v>
      </c>
      <c r="E121" s="147" t="s">
        <v>683</v>
      </c>
      <c r="F121" s="152" t="s">
        <v>410</v>
      </c>
      <c r="G121" s="147" t="s">
        <v>684</v>
      </c>
      <c r="H121" s="152" t="s">
        <v>497</v>
      </c>
      <c r="I121" s="152" t="s">
        <v>413</v>
      </c>
      <c r="J121" s="147" t="s">
        <v>685</v>
      </c>
    </row>
    <row r="122" s="138" customFormat="1" ht="42" customHeight="1" spans="1:10">
      <c r="A122" s="151"/>
      <c r="B122" s="152"/>
      <c r="C122" s="152" t="s">
        <v>407</v>
      </c>
      <c r="D122" s="152" t="s">
        <v>408</v>
      </c>
      <c r="E122" s="147" t="s">
        <v>686</v>
      </c>
      <c r="F122" s="152" t="s">
        <v>410</v>
      </c>
      <c r="G122" s="147" t="s">
        <v>687</v>
      </c>
      <c r="H122" s="152" t="s">
        <v>497</v>
      </c>
      <c r="I122" s="152" t="s">
        <v>413</v>
      </c>
      <c r="J122" s="147" t="s">
        <v>688</v>
      </c>
    </row>
    <row r="123" s="138" customFormat="1" ht="42" customHeight="1" spans="1:10">
      <c r="A123" s="151"/>
      <c r="B123" s="152"/>
      <c r="C123" s="152" t="s">
        <v>407</v>
      </c>
      <c r="D123" s="152" t="s">
        <v>408</v>
      </c>
      <c r="E123" s="147" t="s">
        <v>689</v>
      </c>
      <c r="F123" s="152" t="s">
        <v>410</v>
      </c>
      <c r="G123" s="147" t="s">
        <v>655</v>
      </c>
      <c r="H123" s="152" t="s">
        <v>421</v>
      </c>
      <c r="I123" s="152" t="s">
        <v>413</v>
      </c>
      <c r="J123" s="147" t="s">
        <v>690</v>
      </c>
    </row>
    <row r="124" s="138" customFormat="1" ht="42" customHeight="1" spans="1:10">
      <c r="A124" s="151"/>
      <c r="B124" s="152"/>
      <c r="C124" s="152" t="s">
        <v>407</v>
      </c>
      <c r="D124" s="152" t="s">
        <v>408</v>
      </c>
      <c r="E124" s="147" t="s">
        <v>691</v>
      </c>
      <c r="F124" s="152" t="s">
        <v>410</v>
      </c>
      <c r="G124" s="147" t="s">
        <v>655</v>
      </c>
      <c r="H124" s="152" t="s">
        <v>421</v>
      </c>
      <c r="I124" s="152" t="s">
        <v>413</v>
      </c>
      <c r="J124" s="147" t="s">
        <v>692</v>
      </c>
    </row>
    <row r="125" s="138" customFormat="1" ht="42" customHeight="1" spans="1:10">
      <c r="A125" s="151"/>
      <c r="B125" s="152"/>
      <c r="C125" s="152" t="s">
        <v>407</v>
      </c>
      <c r="D125" s="152" t="s">
        <v>435</v>
      </c>
      <c r="E125" s="147" t="s">
        <v>693</v>
      </c>
      <c r="F125" s="152" t="s">
        <v>416</v>
      </c>
      <c r="G125" s="147" t="s">
        <v>694</v>
      </c>
      <c r="H125" s="152"/>
      <c r="I125" s="152" t="s">
        <v>490</v>
      </c>
      <c r="J125" s="147" t="s">
        <v>695</v>
      </c>
    </row>
    <row r="126" s="138" customFormat="1" ht="42" customHeight="1" spans="1:10">
      <c r="A126" s="151"/>
      <c r="B126" s="152"/>
      <c r="C126" s="152" t="s">
        <v>407</v>
      </c>
      <c r="D126" s="152" t="s">
        <v>435</v>
      </c>
      <c r="E126" s="147" t="s">
        <v>696</v>
      </c>
      <c r="F126" s="152" t="s">
        <v>416</v>
      </c>
      <c r="G126" s="147" t="s">
        <v>694</v>
      </c>
      <c r="H126" s="152"/>
      <c r="I126" s="152" t="s">
        <v>490</v>
      </c>
      <c r="J126" s="147" t="s">
        <v>697</v>
      </c>
    </row>
    <row r="127" s="138" customFormat="1" ht="42" customHeight="1" spans="1:10">
      <c r="A127" s="151"/>
      <c r="B127" s="152"/>
      <c r="C127" s="152" t="s">
        <v>407</v>
      </c>
      <c r="D127" s="152" t="s">
        <v>435</v>
      </c>
      <c r="E127" s="147" t="s">
        <v>698</v>
      </c>
      <c r="F127" s="152" t="s">
        <v>416</v>
      </c>
      <c r="G127" s="147" t="s">
        <v>543</v>
      </c>
      <c r="H127" s="152"/>
      <c r="I127" s="152" t="s">
        <v>490</v>
      </c>
      <c r="J127" s="147" t="s">
        <v>699</v>
      </c>
    </row>
    <row r="128" s="138" customFormat="1" ht="42" customHeight="1" spans="1:10">
      <c r="A128" s="151"/>
      <c r="B128" s="152"/>
      <c r="C128" s="152" t="s">
        <v>407</v>
      </c>
      <c r="D128" s="152" t="s">
        <v>435</v>
      </c>
      <c r="E128" s="147" t="s">
        <v>514</v>
      </c>
      <c r="F128" s="152" t="s">
        <v>410</v>
      </c>
      <c r="G128" s="147" t="s">
        <v>417</v>
      </c>
      <c r="H128" s="152" t="s">
        <v>418</v>
      </c>
      <c r="I128" s="152" t="s">
        <v>413</v>
      </c>
      <c r="J128" s="147" t="s">
        <v>700</v>
      </c>
    </row>
    <row r="129" s="138" customFormat="1" ht="42" customHeight="1" spans="1:10">
      <c r="A129" s="151"/>
      <c r="B129" s="152"/>
      <c r="C129" s="152" t="s">
        <v>443</v>
      </c>
      <c r="D129" s="152" t="s">
        <v>444</v>
      </c>
      <c r="E129" s="147" t="s">
        <v>701</v>
      </c>
      <c r="F129" s="152" t="s">
        <v>410</v>
      </c>
      <c r="G129" s="147" t="s">
        <v>437</v>
      </c>
      <c r="H129" s="152" t="s">
        <v>418</v>
      </c>
      <c r="I129" s="152" t="s">
        <v>413</v>
      </c>
      <c r="J129" s="147" t="s">
        <v>702</v>
      </c>
    </row>
    <row r="130" s="138" customFormat="1" ht="42" customHeight="1" spans="1:10">
      <c r="A130" s="151"/>
      <c r="B130" s="152"/>
      <c r="C130" s="152" t="s">
        <v>443</v>
      </c>
      <c r="D130" s="152" t="s">
        <v>444</v>
      </c>
      <c r="E130" s="147" t="s">
        <v>703</v>
      </c>
      <c r="F130" s="152" t="s">
        <v>410</v>
      </c>
      <c r="G130" s="147" t="s">
        <v>437</v>
      </c>
      <c r="H130" s="152" t="s">
        <v>418</v>
      </c>
      <c r="I130" s="152" t="s">
        <v>413</v>
      </c>
      <c r="J130" s="147" t="s">
        <v>704</v>
      </c>
    </row>
    <row r="131" s="138" customFormat="1" ht="42" customHeight="1" spans="1:10">
      <c r="A131" s="151"/>
      <c r="B131" s="152"/>
      <c r="C131" s="152" t="s">
        <v>443</v>
      </c>
      <c r="D131" s="152" t="s">
        <v>444</v>
      </c>
      <c r="E131" s="147" t="s">
        <v>705</v>
      </c>
      <c r="F131" s="152" t="s">
        <v>410</v>
      </c>
      <c r="G131" s="147" t="s">
        <v>437</v>
      </c>
      <c r="H131" s="152" t="s">
        <v>418</v>
      </c>
      <c r="I131" s="152" t="s">
        <v>413</v>
      </c>
      <c r="J131" s="147" t="s">
        <v>706</v>
      </c>
    </row>
    <row r="132" s="138" customFormat="1" ht="42" customHeight="1" spans="1:10">
      <c r="A132" s="151"/>
      <c r="B132" s="152"/>
      <c r="C132" s="152" t="s">
        <v>443</v>
      </c>
      <c r="D132" s="152" t="s">
        <v>444</v>
      </c>
      <c r="E132" s="147" t="s">
        <v>516</v>
      </c>
      <c r="F132" s="152" t="s">
        <v>416</v>
      </c>
      <c r="G132" s="147" t="s">
        <v>517</v>
      </c>
      <c r="H132" s="152"/>
      <c r="I132" s="152" t="s">
        <v>490</v>
      </c>
      <c r="J132" s="147" t="s">
        <v>707</v>
      </c>
    </row>
    <row r="133" s="138" customFormat="1" ht="42" customHeight="1" spans="1:10">
      <c r="A133" s="151"/>
      <c r="B133" s="152"/>
      <c r="C133" s="152" t="s">
        <v>456</v>
      </c>
      <c r="D133" s="152" t="s">
        <v>457</v>
      </c>
      <c r="E133" s="147" t="s">
        <v>708</v>
      </c>
      <c r="F133" s="152" t="s">
        <v>410</v>
      </c>
      <c r="G133" s="147" t="s">
        <v>492</v>
      </c>
      <c r="H133" s="152" t="s">
        <v>418</v>
      </c>
      <c r="I133" s="152" t="s">
        <v>413</v>
      </c>
      <c r="J133" s="147" t="s">
        <v>567</v>
      </c>
    </row>
    <row r="134" s="138" customFormat="1" ht="42" customHeight="1" spans="1:10">
      <c r="A134" s="151"/>
      <c r="B134" s="152"/>
      <c r="C134" s="152" t="s">
        <v>456</v>
      </c>
      <c r="D134" s="152" t="s">
        <v>457</v>
      </c>
      <c r="E134" s="147" t="s">
        <v>709</v>
      </c>
      <c r="F134" s="152" t="s">
        <v>410</v>
      </c>
      <c r="G134" s="147" t="s">
        <v>492</v>
      </c>
      <c r="H134" s="152" t="s">
        <v>418</v>
      </c>
      <c r="I134" s="152" t="s">
        <v>413</v>
      </c>
      <c r="J134" s="147" t="s">
        <v>710</v>
      </c>
    </row>
    <row r="135" s="138" customFormat="1" ht="42" customHeight="1" spans="1:10">
      <c r="A135" s="151"/>
      <c r="B135" s="152"/>
      <c r="C135" s="152" t="s">
        <v>456</v>
      </c>
      <c r="D135" s="152" t="s">
        <v>457</v>
      </c>
      <c r="E135" s="147" t="s">
        <v>711</v>
      </c>
      <c r="F135" s="152" t="s">
        <v>410</v>
      </c>
      <c r="G135" s="147" t="s">
        <v>459</v>
      </c>
      <c r="H135" s="152" t="s">
        <v>418</v>
      </c>
      <c r="I135" s="152" t="s">
        <v>413</v>
      </c>
      <c r="J135" s="147" t="s">
        <v>712</v>
      </c>
    </row>
    <row r="136" s="138" customFormat="1" ht="42" customHeight="1" spans="1:10">
      <c r="A136" s="151"/>
      <c r="B136" s="152"/>
      <c r="C136" s="152" t="s">
        <v>456</v>
      </c>
      <c r="D136" s="152" t="s">
        <v>457</v>
      </c>
      <c r="E136" s="147" t="s">
        <v>713</v>
      </c>
      <c r="F136" s="152" t="s">
        <v>410</v>
      </c>
      <c r="G136" s="147" t="s">
        <v>492</v>
      </c>
      <c r="H136" s="152" t="s">
        <v>418</v>
      </c>
      <c r="I136" s="152" t="s">
        <v>413</v>
      </c>
      <c r="J136" s="147" t="s">
        <v>714</v>
      </c>
    </row>
    <row r="137" s="138" customFormat="1" ht="42" customHeight="1" spans="1:10">
      <c r="A137" s="151" t="s">
        <v>327</v>
      </c>
      <c r="B137" s="152" t="s">
        <v>715</v>
      </c>
      <c r="C137" s="152" t="s">
        <v>407</v>
      </c>
      <c r="D137" s="152" t="s">
        <v>408</v>
      </c>
      <c r="E137" s="147" t="s">
        <v>716</v>
      </c>
      <c r="F137" s="152" t="s">
        <v>410</v>
      </c>
      <c r="G137" s="147" t="s">
        <v>84</v>
      </c>
      <c r="H137" s="152" t="s">
        <v>717</v>
      </c>
      <c r="I137" s="152" t="s">
        <v>413</v>
      </c>
      <c r="J137" s="147" t="s">
        <v>718</v>
      </c>
    </row>
    <row r="138" s="138" customFormat="1" ht="42" customHeight="1" spans="1:10">
      <c r="A138" s="151"/>
      <c r="B138" s="152"/>
      <c r="C138" s="152" t="s">
        <v>407</v>
      </c>
      <c r="D138" s="152" t="s">
        <v>408</v>
      </c>
      <c r="E138" s="147" t="s">
        <v>719</v>
      </c>
      <c r="F138" s="152" t="s">
        <v>410</v>
      </c>
      <c r="G138" s="147" t="s">
        <v>450</v>
      </c>
      <c r="H138" s="152" t="s">
        <v>418</v>
      </c>
      <c r="I138" s="152" t="s">
        <v>413</v>
      </c>
      <c r="J138" s="147" t="s">
        <v>720</v>
      </c>
    </row>
    <row r="139" s="138" customFormat="1" ht="42" customHeight="1" spans="1:10">
      <c r="A139" s="151"/>
      <c r="B139" s="152"/>
      <c r="C139" s="152" t="s">
        <v>407</v>
      </c>
      <c r="D139" s="152" t="s">
        <v>435</v>
      </c>
      <c r="E139" s="147" t="s">
        <v>721</v>
      </c>
      <c r="F139" s="152" t="s">
        <v>410</v>
      </c>
      <c r="G139" s="147" t="s">
        <v>417</v>
      </c>
      <c r="H139" s="152" t="s">
        <v>418</v>
      </c>
      <c r="I139" s="152" t="s">
        <v>413</v>
      </c>
      <c r="J139" s="147" t="s">
        <v>722</v>
      </c>
    </row>
    <row r="140" s="138" customFormat="1" ht="42" customHeight="1" spans="1:10">
      <c r="A140" s="151"/>
      <c r="B140" s="152"/>
      <c r="C140" s="152" t="s">
        <v>443</v>
      </c>
      <c r="D140" s="152" t="s">
        <v>444</v>
      </c>
      <c r="E140" s="147" t="s">
        <v>723</v>
      </c>
      <c r="F140" s="152" t="s">
        <v>410</v>
      </c>
      <c r="G140" s="147" t="s">
        <v>724</v>
      </c>
      <c r="H140" s="152" t="s">
        <v>725</v>
      </c>
      <c r="I140" s="152" t="s">
        <v>413</v>
      </c>
      <c r="J140" s="147" t="s">
        <v>726</v>
      </c>
    </row>
    <row r="141" s="138" customFormat="1" ht="42" customHeight="1" spans="1:10">
      <c r="A141" s="151"/>
      <c r="B141" s="152"/>
      <c r="C141" s="152" t="s">
        <v>443</v>
      </c>
      <c r="D141" s="152" t="s">
        <v>444</v>
      </c>
      <c r="E141" s="147" t="s">
        <v>727</v>
      </c>
      <c r="F141" s="152" t="s">
        <v>410</v>
      </c>
      <c r="G141" s="147" t="s">
        <v>724</v>
      </c>
      <c r="H141" s="152" t="s">
        <v>478</v>
      </c>
      <c r="I141" s="152" t="s">
        <v>413</v>
      </c>
      <c r="J141" s="147" t="s">
        <v>728</v>
      </c>
    </row>
    <row r="142" s="138" customFormat="1" ht="42" customHeight="1" spans="1:10">
      <c r="A142" s="151"/>
      <c r="B142" s="152"/>
      <c r="C142" s="152" t="s">
        <v>456</v>
      </c>
      <c r="D142" s="152" t="s">
        <v>457</v>
      </c>
      <c r="E142" s="147" t="s">
        <v>729</v>
      </c>
      <c r="F142" s="152" t="s">
        <v>410</v>
      </c>
      <c r="G142" s="147" t="s">
        <v>459</v>
      </c>
      <c r="H142" s="152" t="s">
        <v>418</v>
      </c>
      <c r="I142" s="152" t="s">
        <v>413</v>
      </c>
      <c r="J142" s="147" t="s">
        <v>730</v>
      </c>
    </row>
    <row r="143" s="138" customFormat="1" ht="42" customHeight="1" spans="1:10">
      <c r="A143" s="151" t="s">
        <v>331</v>
      </c>
      <c r="B143" s="152" t="s">
        <v>731</v>
      </c>
      <c r="C143" s="152" t="s">
        <v>407</v>
      </c>
      <c r="D143" s="152" t="s">
        <v>408</v>
      </c>
      <c r="E143" s="147" t="s">
        <v>732</v>
      </c>
      <c r="F143" s="152" t="s">
        <v>410</v>
      </c>
      <c r="G143" s="147" t="s">
        <v>733</v>
      </c>
      <c r="H143" s="152" t="s">
        <v>497</v>
      </c>
      <c r="I143" s="152" t="s">
        <v>413</v>
      </c>
      <c r="J143" s="147" t="s">
        <v>734</v>
      </c>
    </row>
    <row r="144" s="138" customFormat="1" ht="42" customHeight="1" spans="1:10">
      <c r="A144" s="151"/>
      <c r="B144" s="152"/>
      <c r="C144" s="152" t="s">
        <v>407</v>
      </c>
      <c r="D144" s="152" t="s">
        <v>408</v>
      </c>
      <c r="E144" s="147" t="s">
        <v>735</v>
      </c>
      <c r="F144" s="152" t="s">
        <v>416</v>
      </c>
      <c r="G144" s="147" t="s">
        <v>218</v>
      </c>
      <c r="H144" s="152" t="s">
        <v>497</v>
      </c>
      <c r="I144" s="152" t="s">
        <v>413</v>
      </c>
      <c r="J144" s="147" t="s">
        <v>736</v>
      </c>
    </row>
    <row r="145" s="138" customFormat="1" ht="42" customHeight="1" spans="1:10">
      <c r="A145" s="151"/>
      <c r="B145" s="152"/>
      <c r="C145" s="152" t="s">
        <v>407</v>
      </c>
      <c r="D145" s="152" t="s">
        <v>426</v>
      </c>
      <c r="E145" s="147" t="s">
        <v>737</v>
      </c>
      <c r="F145" s="152" t="s">
        <v>416</v>
      </c>
      <c r="G145" s="147" t="s">
        <v>627</v>
      </c>
      <c r="H145" s="152" t="s">
        <v>555</v>
      </c>
      <c r="I145" s="152" t="s">
        <v>413</v>
      </c>
      <c r="J145" s="147" t="s">
        <v>738</v>
      </c>
    </row>
    <row r="146" s="138" customFormat="1" ht="42" customHeight="1" spans="1:10">
      <c r="A146" s="151"/>
      <c r="B146" s="152"/>
      <c r="C146" s="152" t="s">
        <v>443</v>
      </c>
      <c r="D146" s="152" t="s">
        <v>444</v>
      </c>
      <c r="E146" s="147" t="s">
        <v>739</v>
      </c>
      <c r="F146" s="152" t="s">
        <v>416</v>
      </c>
      <c r="G146" s="147" t="s">
        <v>740</v>
      </c>
      <c r="H146" s="152"/>
      <c r="I146" s="152" t="s">
        <v>490</v>
      </c>
      <c r="J146" s="147" t="s">
        <v>741</v>
      </c>
    </row>
    <row r="147" s="138" customFormat="1" ht="42" customHeight="1" spans="1:10">
      <c r="A147" s="151"/>
      <c r="B147" s="152"/>
      <c r="C147" s="152" t="s">
        <v>456</v>
      </c>
      <c r="D147" s="152" t="s">
        <v>457</v>
      </c>
      <c r="E147" s="147" t="s">
        <v>470</v>
      </c>
      <c r="F147" s="152" t="s">
        <v>410</v>
      </c>
      <c r="G147" s="147" t="s">
        <v>437</v>
      </c>
      <c r="H147" s="152" t="s">
        <v>418</v>
      </c>
      <c r="I147" s="152" t="s">
        <v>413</v>
      </c>
      <c r="J147" s="147" t="s">
        <v>741</v>
      </c>
    </row>
    <row r="148" s="138" customFormat="1" ht="42" customHeight="1" spans="1:10">
      <c r="A148" s="151" t="s">
        <v>376</v>
      </c>
      <c r="B148" s="152" t="s">
        <v>742</v>
      </c>
      <c r="C148" s="152" t="s">
        <v>407</v>
      </c>
      <c r="D148" s="152" t="s">
        <v>408</v>
      </c>
      <c r="E148" s="147" t="s">
        <v>743</v>
      </c>
      <c r="F148" s="152" t="s">
        <v>410</v>
      </c>
      <c r="G148" s="147" t="s">
        <v>744</v>
      </c>
      <c r="H148" s="152" t="s">
        <v>725</v>
      </c>
      <c r="I148" s="152" t="s">
        <v>413</v>
      </c>
      <c r="J148" s="147" t="s">
        <v>745</v>
      </c>
    </row>
    <row r="149" s="138" customFormat="1" ht="42" customHeight="1" spans="1:10">
      <c r="A149" s="151"/>
      <c r="B149" s="152"/>
      <c r="C149" s="152" t="s">
        <v>407</v>
      </c>
      <c r="D149" s="152" t="s">
        <v>408</v>
      </c>
      <c r="E149" s="147" t="s">
        <v>746</v>
      </c>
      <c r="F149" s="152" t="s">
        <v>410</v>
      </c>
      <c r="G149" s="147" t="s">
        <v>437</v>
      </c>
      <c r="H149" s="152" t="s">
        <v>418</v>
      </c>
      <c r="I149" s="152" t="s">
        <v>413</v>
      </c>
      <c r="J149" s="147" t="s">
        <v>747</v>
      </c>
    </row>
    <row r="150" s="138" customFormat="1" ht="42" customHeight="1" spans="1:10">
      <c r="A150" s="151"/>
      <c r="B150" s="152"/>
      <c r="C150" s="152" t="s">
        <v>407</v>
      </c>
      <c r="D150" s="152" t="s">
        <v>426</v>
      </c>
      <c r="E150" s="147" t="s">
        <v>748</v>
      </c>
      <c r="F150" s="152" t="s">
        <v>410</v>
      </c>
      <c r="G150" s="147" t="s">
        <v>437</v>
      </c>
      <c r="H150" s="152" t="s">
        <v>418</v>
      </c>
      <c r="I150" s="152" t="s">
        <v>413</v>
      </c>
      <c r="J150" s="147" t="s">
        <v>749</v>
      </c>
    </row>
    <row r="151" s="138" customFormat="1" ht="42" customHeight="1" spans="1:10">
      <c r="A151" s="151"/>
      <c r="B151" s="152"/>
      <c r="C151" s="152" t="s">
        <v>407</v>
      </c>
      <c r="D151" s="152" t="s">
        <v>426</v>
      </c>
      <c r="E151" s="147" t="s">
        <v>750</v>
      </c>
      <c r="F151" s="152" t="s">
        <v>416</v>
      </c>
      <c r="G151" s="147" t="s">
        <v>417</v>
      </c>
      <c r="H151" s="152" t="s">
        <v>418</v>
      </c>
      <c r="I151" s="152" t="s">
        <v>413</v>
      </c>
      <c r="J151" s="147" t="s">
        <v>751</v>
      </c>
    </row>
    <row r="152" s="138" customFormat="1" ht="42" customHeight="1" spans="1:10">
      <c r="A152" s="151"/>
      <c r="B152" s="152"/>
      <c r="C152" s="152" t="s">
        <v>407</v>
      </c>
      <c r="D152" s="152" t="s">
        <v>426</v>
      </c>
      <c r="E152" s="147" t="s">
        <v>752</v>
      </c>
      <c r="F152" s="152" t="s">
        <v>416</v>
      </c>
      <c r="G152" s="147" t="s">
        <v>753</v>
      </c>
      <c r="H152" s="152"/>
      <c r="I152" s="152" t="s">
        <v>490</v>
      </c>
      <c r="J152" s="147" t="s">
        <v>754</v>
      </c>
    </row>
    <row r="153" s="138" customFormat="1" ht="42" customHeight="1" spans="1:10">
      <c r="A153" s="151"/>
      <c r="B153" s="152"/>
      <c r="C153" s="152" t="s">
        <v>407</v>
      </c>
      <c r="D153" s="152" t="s">
        <v>435</v>
      </c>
      <c r="E153" s="147" t="s">
        <v>755</v>
      </c>
      <c r="F153" s="152" t="s">
        <v>416</v>
      </c>
      <c r="G153" s="147" t="s">
        <v>417</v>
      </c>
      <c r="H153" s="152" t="s">
        <v>418</v>
      </c>
      <c r="I153" s="152" t="s">
        <v>413</v>
      </c>
      <c r="J153" s="147" t="s">
        <v>756</v>
      </c>
    </row>
    <row r="154" s="138" customFormat="1" ht="42" customHeight="1" spans="1:10">
      <c r="A154" s="151"/>
      <c r="B154" s="152"/>
      <c r="C154" s="152" t="s">
        <v>407</v>
      </c>
      <c r="D154" s="152" t="s">
        <v>435</v>
      </c>
      <c r="E154" s="147" t="s">
        <v>757</v>
      </c>
      <c r="F154" s="152" t="s">
        <v>416</v>
      </c>
      <c r="G154" s="147" t="s">
        <v>417</v>
      </c>
      <c r="H154" s="152" t="s">
        <v>418</v>
      </c>
      <c r="I154" s="152" t="s">
        <v>413</v>
      </c>
      <c r="J154" s="147" t="s">
        <v>758</v>
      </c>
    </row>
    <row r="155" s="138" customFormat="1" ht="42" customHeight="1" spans="1:10">
      <c r="A155" s="151"/>
      <c r="B155" s="152"/>
      <c r="C155" s="152" t="s">
        <v>443</v>
      </c>
      <c r="D155" s="152" t="s">
        <v>759</v>
      </c>
      <c r="E155" s="147" t="s">
        <v>760</v>
      </c>
      <c r="F155" s="152" t="s">
        <v>416</v>
      </c>
      <c r="G155" s="147" t="s">
        <v>761</v>
      </c>
      <c r="H155" s="152"/>
      <c r="I155" s="152" t="s">
        <v>490</v>
      </c>
      <c r="J155" s="147" t="s">
        <v>762</v>
      </c>
    </row>
    <row r="156" s="138" customFormat="1" ht="42" customHeight="1" spans="1:10">
      <c r="A156" s="151"/>
      <c r="B156" s="152"/>
      <c r="C156" s="152" t="s">
        <v>443</v>
      </c>
      <c r="D156" s="152" t="s">
        <v>444</v>
      </c>
      <c r="E156" s="147" t="s">
        <v>763</v>
      </c>
      <c r="F156" s="152" t="s">
        <v>428</v>
      </c>
      <c r="G156" s="147" t="s">
        <v>492</v>
      </c>
      <c r="H156" s="152" t="s">
        <v>418</v>
      </c>
      <c r="I156" s="152" t="s">
        <v>413</v>
      </c>
      <c r="J156" s="147" t="s">
        <v>764</v>
      </c>
    </row>
    <row r="157" s="138" customFormat="1" ht="42" customHeight="1" spans="1:10">
      <c r="A157" s="151"/>
      <c r="B157" s="152"/>
      <c r="C157" s="152" t="s">
        <v>443</v>
      </c>
      <c r="D157" s="152" t="s">
        <v>765</v>
      </c>
      <c r="E157" s="147" t="s">
        <v>766</v>
      </c>
      <c r="F157" s="152" t="s">
        <v>410</v>
      </c>
      <c r="G157" s="147" t="s">
        <v>477</v>
      </c>
      <c r="H157" s="152" t="s">
        <v>418</v>
      </c>
      <c r="I157" s="152" t="s">
        <v>413</v>
      </c>
      <c r="J157" s="147" t="s">
        <v>767</v>
      </c>
    </row>
    <row r="158" s="138" customFormat="1" ht="42" customHeight="1" spans="1:10">
      <c r="A158" s="151"/>
      <c r="B158" s="152"/>
      <c r="C158" s="152" t="s">
        <v>443</v>
      </c>
      <c r="D158" s="152" t="s">
        <v>765</v>
      </c>
      <c r="E158" s="147" t="s">
        <v>768</v>
      </c>
      <c r="F158" s="152" t="s">
        <v>410</v>
      </c>
      <c r="G158" s="147" t="s">
        <v>761</v>
      </c>
      <c r="H158" s="152"/>
      <c r="I158" s="152" t="s">
        <v>490</v>
      </c>
      <c r="J158" s="147" t="s">
        <v>769</v>
      </c>
    </row>
    <row r="159" s="138" customFormat="1" ht="42" customHeight="1" spans="1:10">
      <c r="A159" s="151"/>
      <c r="B159" s="152"/>
      <c r="C159" s="152" t="s">
        <v>443</v>
      </c>
      <c r="D159" s="152" t="s">
        <v>452</v>
      </c>
      <c r="E159" s="147" t="s">
        <v>770</v>
      </c>
      <c r="F159" s="152" t="s">
        <v>416</v>
      </c>
      <c r="G159" s="147" t="s">
        <v>771</v>
      </c>
      <c r="H159" s="152"/>
      <c r="I159" s="152" t="s">
        <v>490</v>
      </c>
      <c r="J159" s="147" t="s">
        <v>772</v>
      </c>
    </row>
    <row r="160" s="138" customFormat="1" ht="42" customHeight="1" spans="1:10">
      <c r="A160" s="151"/>
      <c r="B160" s="152"/>
      <c r="C160" s="152" t="s">
        <v>456</v>
      </c>
      <c r="D160" s="152" t="s">
        <v>457</v>
      </c>
      <c r="E160" s="147" t="s">
        <v>773</v>
      </c>
      <c r="F160" s="152" t="s">
        <v>416</v>
      </c>
      <c r="G160" s="147" t="s">
        <v>417</v>
      </c>
      <c r="H160" s="152" t="s">
        <v>418</v>
      </c>
      <c r="I160" s="152" t="s">
        <v>413</v>
      </c>
      <c r="J160" s="147" t="s">
        <v>774</v>
      </c>
    </row>
    <row r="161" s="138" customFormat="1" ht="42" customHeight="1" spans="1:10">
      <c r="A161" s="151"/>
      <c r="B161" s="152"/>
      <c r="C161" s="152" t="s">
        <v>456</v>
      </c>
      <c r="D161" s="152" t="s">
        <v>457</v>
      </c>
      <c r="E161" s="147" t="s">
        <v>775</v>
      </c>
      <c r="F161" s="152" t="s">
        <v>416</v>
      </c>
      <c r="G161" s="147" t="s">
        <v>417</v>
      </c>
      <c r="H161" s="152" t="s">
        <v>418</v>
      </c>
      <c r="I161" s="152" t="s">
        <v>413</v>
      </c>
      <c r="J161" s="147" t="s">
        <v>776</v>
      </c>
    </row>
    <row r="162" s="138" customFormat="1" ht="42" customHeight="1" spans="1:10">
      <c r="A162" s="151"/>
      <c r="B162" s="152"/>
      <c r="C162" s="152" t="s">
        <v>456</v>
      </c>
      <c r="D162" s="152" t="s">
        <v>457</v>
      </c>
      <c r="E162" s="147" t="s">
        <v>777</v>
      </c>
      <c r="F162" s="152" t="s">
        <v>416</v>
      </c>
      <c r="G162" s="147" t="s">
        <v>417</v>
      </c>
      <c r="H162" s="152" t="s">
        <v>418</v>
      </c>
      <c r="I162" s="152" t="s">
        <v>413</v>
      </c>
      <c r="J162" s="147" t="s">
        <v>776</v>
      </c>
    </row>
    <row r="163" s="138" customFormat="1" ht="42" customHeight="1" spans="1:10">
      <c r="A163" s="151" t="s">
        <v>391</v>
      </c>
      <c r="B163" s="152" t="s">
        <v>778</v>
      </c>
      <c r="C163" s="152" t="s">
        <v>407</v>
      </c>
      <c r="D163" s="152" t="s">
        <v>408</v>
      </c>
      <c r="E163" s="147" t="s">
        <v>779</v>
      </c>
      <c r="F163" s="152" t="s">
        <v>410</v>
      </c>
      <c r="G163" s="147" t="s">
        <v>450</v>
      </c>
      <c r="H163" s="152" t="s">
        <v>725</v>
      </c>
      <c r="I163" s="152" t="s">
        <v>413</v>
      </c>
      <c r="J163" s="147" t="s">
        <v>780</v>
      </c>
    </row>
    <row r="164" s="138" customFormat="1" ht="42" customHeight="1" spans="1:10">
      <c r="A164" s="151"/>
      <c r="B164" s="152"/>
      <c r="C164" s="152" t="s">
        <v>407</v>
      </c>
      <c r="D164" s="152" t="s">
        <v>408</v>
      </c>
      <c r="E164" s="147" t="s">
        <v>781</v>
      </c>
      <c r="F164" s="152" t="s">
        <v>410</v>
      </c>
      <c r="G164" s="147" t="s">
        <v>90</v>
      </c>
      <c r="H164" s="152" t="s">
        <v>497</v>
      </c>
      <c r="I164" s="152" t="s">
        <v>413</v>
      </c>
      <c r="J164" s="147" t="s">
        <v>782</v>
      </c>
    </row>
    <row r="165" s="138" customFormat="1" ht="42" customHeight="1" spans="1:10">
      <c r="A165" s="151"/>
      <c r="B165" s="152"/>
      <c r="C165" s="152" t="s">
        <v>443</v>
      </c>
      <c r="D165" s="152" t="s">
        <v>444</v>
      </c>
      <c r="E165" s="147" t="s">
        <v>783</v>
      </c>
      <c r="F165" s="152" t="s">
        <v>410</v>
      </c>
      <c r="G165" s="147" t="s">
        <v>565</v>
      </c>
      <c r="H165" s="152"/>
      <c r="I165" s="152" t="s">
        <v>490</v>
      </c>
      <c r="J165" s="147" t="s">
        <v>784</v>
      </c>
    </row>
    <row r="166" s="138" customFormat="1" ht="42" customHeight="1" spans="1:10">
      <c r="A166" s="151"/>
      <c r="B166" s="152"/>
      <c r="C166" s="152" t="s">
        <v>456</v>
      </c>
      <c r="D166" s="152" t="s">
        <v>457</v>
      </c>
      <c r="E166" s="147" t="s">
        <v>457</v>
      </c>
      <c r="F166" s="152" t="s">
        <v>410</v>
      </c>
      <c r="G166" s="147" t="s">
        <v>437</v>
      </c>
      <c r="H166" s="152" t="s">
        <v>418</v>
      </c>
      <c r="I166" s="152" t="s">
        <v>413</v>
      </c>
      <c r="J166" s="147" t="s">
        <v>567</v>
      </c>
    </row>
    <row r="167" s="138" customFormat="1" ht="42" customHeight="1" spans="1:10">
      <c r="A167" s="151" t="s">
        <v>366</v>
      </c>
      <c r="B167" s="152" t="s">
        <v>785</v>
      </c>
      <c r="C167" s="152" t="s">
        <v>407</v>
      </c>
      <c r="D167" s="152" t="s">
        <v>408</v>
      </c>
      <c r="E167" s="147" t="s">
        <v>786</v>
      </c>
      <c r="F167" s="152" t="s">
        <v>416</v>
      </c>
      <c r="G167" s="147" t="s">
        <v>417</v>
      </c>
      <c r="H167" s="152" t="s">
        <v>418</v>
      </c>
      <c r="I167" s="152" t="s">
        <v>413</v>
      </c>
      <c r="J167" s="147" t="s">
        <v>787</v>
      </c>
    </row>
    <row r="168" s="138" customFormat="1" ht="42" customHeight="1" spans="1:10">
      <c r="A168" s="151"/>
      <c r="B168" s="152"/>
      <c r="C168" s="152" t="s">
        <v>407</v>
      </c>
      <c r="D168" s="152" t="s">
        <v>408</v>
      </c>
      <c r="E168" s="147" t="s">
        <v>788</v>
      </c>
      <c r="F168" s="152" t="s">
        <v>410</v>
      </c>
      <c r="G168" s="147" t="s">
        <v>82</v>
      </c>
      <c r="H168" s="152" t="s">
        <v>421</v>
      </c>
      <c r="I168" s="152" t="s">
        <v>490</v>
      </c>
      <c r="J168" s="147" t="s">
        <v>789</v>
      </c>
    </row>
    <row r="169" s="138" customFormat="1" ht="42" customHeight="1" spans="1:10">
      <c r="A169" s="151"/>
      <c r="B169" s="152"/>
      <c r="C169" s="152" t="s">
        <v>407</v>
      </c>
      <c r="D169" s="152" t="s">
        <v>426</v>
      </c>
      <c r="E169" s="147" t="s">
        <v>790</v>
      </c>
      <c r="F169" s="152" t="s">
        <v>410</v>
      </c>
      <c r="G169" s="147" t="s">
        <v>417</v>
      </c>
      <c r="H169" s="152" t="s">
        <v>418</v>
      </c>
      <c r="I169" s="152" t="s">
        <v>413</v>
      </c>
      <c r="J169" s="147" t="s">
        <v>791</v>
      </c>
    </row>
    <row r="170" s="138" customFormat="1" ht="42" customHeight="1" spans="1:10">
      <c r="A170" s="151"/>
      <c r="B170" s="152"/>
      <c r="C170" s="152" t="s">
        <v>407</v>
      </c>
      <c r="D170" s="152" t="s">
        <v>435</v>
      </c>
      <c r="E170" s="147" t="s">
        <v>792</v>
      </c>
      <c r="F170" s="152" t="s">
        <v>416</v>
      </c>
      <c r="G170" s="147" t="s">
        <v>417</v>
      </c>
      <c r="H170" s="152" t="s">
        <v>418</v>
      </c>
      <c r="I170" s="152" t="s">
        <v>413</v>
      </c>
      <c r="J170" s="147" t="s">
        <v>793</v>
      </c>
    </row>
    <row r="171" s="138" customFormat="1" ht="42" customHeight="1" spans="1:10">
      <c r="A171" s="151"/>
      <c r="B171" s="152"/>
      <c r="C171" s="152" t="s">
        <v>443</v>
      </c>
      <c r="D171" s="152" t="s">
        <v>444</v>
      </c>
      <c r="E171" s="147" t="s">
        <v>794</v>
      </c>
      <c r="F171" s="152" t="s">
        <v>416</v>
      </c>
      <c r="G171" s="147" t="s">
        <v>552</v>
      </c>
      <c r="H171" s="152" t="s">
        <v>497</v>
      </c>
      <c r="I171" s="152" t="s">
        <v>490</v>
      </c>
      <c r="J171" s="147" t="s">
        <v>795</v>
      </c>
    </row>
    <row r="172" s="138" customFormat="1" ht="42" customHeight="1" spans="1:10">
      <c r="A172" s="151"/>
      <c r="B172" s="152"/>
      <c r="C172" s="152" t="s">
        <v>456</v>
      </c>
      <c r="D172" s="152" t="s">
        <v>457</v>
      </c>
      <c r="E172" s="147" t="s">
        <v>796</v>
      </c>
      <c r="F172" s="152" t="s">
        <v>410</v>
      </c>
      <c r="G172" s="147" t="s">
        <v>492</v>
      </c>
      <c r="H172" s="152" t="s">
        <v>418</v>
      </c>
      <c r="I172" s="152" t="s">
        <v>413</v>
      </c>
      <c r="J172" s="147" t="s">
        <v>567</v>
      </c>
    </row>
    <row r="173" s="138" customFormat="1" ht="42" customHeight="1" spans="1:10">
      <c r="A173" s="151" t="s">
        <v>374</v>
      </c>
      <c r="B173" s="152" t="s">
        <v>797</v>
      </c>
      <c r="C173" s="152" t="s">
        <v>407</v>
      </c>
      <c r="D173" s="152" t="s">
        <v>408</v>
      </c>
      <c r="E173" s="147" t="s">
        <v>667</v>
      </c>
      <c r="F173" s="152" t="s">
        <v>416</v>
      </c>
      <c r="G173" s="147" t="s">
        <v>218</v>
      </c>
      <c r="H173" s="152" t="s">
        <v>497</v>
      </c>
      <c r="I173" s="152" t="s">
        <v>413</v>
      </c>
      <c r="J173" s="147" t="s">
        <v>798</v>
      </c>
    </row>
    <row r="174" s="138" customFormat="1" ht="42" customHeight="1" spans="1:10">
      <c r="A174" s="151"/>
      <c r="B174" s="152"/>
      <c r="C174" s="152" t="s">
        <v>407</v>
      </c>
      <c r="D174" s="152" t="s">
        <v>426</v>
      </c>
      <c r="E174" s="147" t="s">
        <v>799</v>
      </c>
      <c r="F174" s="152" t="s">
        <v>416</v>
      </c>
      <c r="G174" s="147" t="s">
        <v>800</v>
      </c>
      <c r="H174" s="152" t="s">
        <v>555</v>
      </c>
      <c r="I174" s="152" t="s">
        <v>413</v>
      </c>
      <c r="J174" s="147" t="s">
        <v>801</v>
      </c>
    </row>
    <row r="175" s="138" customFormat="1" ht="42" customHeight="1" spans="1:10">
      <c r="A175" s="151"/>
      <c r="B175" s="152"/>
      <c r="C175" s="152" t="s">
        <v>407</v>
      </c>
      <c r="D175" s="152" t="s">
        <v>426</v>
      </c>
      <c r="E175" s="147" t="s">
        <v>802</v>
      </c>
      <c r="F175" s="152" t="s">
        <v>416</v>
      </c>
      <c r="G175" s="147" t="s">
        <v>803</v>
      </c>
      <c r="H175" s="152" t="s">
        <v>555</v>
      </c>
      <c r="I175" s="152" t="s">
        <v>413</v>
      </c>
      <c r="J175" s="147" t="s">
        <v>804</v>
      </c>
    </row>
    <row r="176" s="138" customFormat="1" ht="42" customHeight="1" spans="1:10">
      <c r="A176" s="151"/>
      <c r="B176" s="152"/>
      <c r="C176" s="152" t="s">
        <v>407</v>
      </c>
      <c r="D176" s="152" t="s">
        <v>426</v>
      </c>
      <c r="E176" s="147" t="s">
        <v>805</v>
      </c>
      <c r="F176" s="152" t="s">
        <v>416</v>
      </c>
      <c r="G176" s="147" t="s">
        <v>800</v>
      </c>
      <c r="H176" s="152" t="s">
        <v>555</v>
      </c>
      <c r="I176" s="152" t="s">
        <v>413</v>
      </c>
      <c r="J176" s="147" t="s">
        <v>804</v>
      </c>
    </row>
    <row r="177" s="138" customFormat="1" ht="42" customHeight="1" spans="1:10">
      <c r="A177" s="151"/>
      <c r="B177" s="152"/>
      <c r="C177" s="152" t="s">
        <v>407</v>
      </c>
      <c r="D177" s="152" t="s">
        <v>426</v>
      </c>
      <c r="E177" s="147" t="s">
        <v>806</v>
      </c>
      <c r="F177" s="152" t="s">
        <v>416</v>
      </c>
      <c r="G177" s="147" t="s">
        <v>807</v>
      </c>
      <c r="H177" s="152" t="s">
        <v>555</v>
      </c>
      <c r="I177" s="152" t="s">
        <v>413</v>
      </c>
      <c r="J177" s="147" t="s">
        <v>804</v>
      </c>
    </row>
    <row r="178" s="138" customFormat="1" ht="42" customHeight="1" spans="1:10">
      <c r="A178" s="151"/>
      <c r="B178" s="152"/>
      <c r="C178" s="152" t="s">
        <v>443</v>
      </c>
      <c r="D178" s="152" t="s">
        <v>444</v>
      </c>
      <c r="E178" s="147" t="s">
        <v>808</v>
      </c>
      <c r="F178" s="152" t="s">
        <v>416</v>
      </c>
      <c r="G178" s="147" t="s">
        <v>661</v>
      </c>
      <c r="H178" s="152"/>
      <c r="I178" s="152" t="s">
        <v>490</v>
      </c>
      <c r="J178" s="147" t="s">
        <v>804</v>
      </c>
    </row>
    <row r="179" s="138" customFormat="1" ht="42" customHeight="1" spans="1:10">
      <c r="A179" s="151"/>
      <c r="B179" s="152"/>
      <c r="C179" s="152" t="s">
        <v>456</v>
      </c>
      <c r="D179" s="152" t="s">
        <v>457</v>
      </c>
      <c r="E179" s="147" t="s">
        <v>599</v>
      </c>
      <c r="F179" s="152" t="s">
        <v>410</v>
      </c>
      <c r="G179" s="147" t="s">
        <v>459</v>
      </c>
      <c r="H179" s="152" t="s">
        <v>418</v>
      </c>
      <c r="I179" s="152" t="s">
        <v>413</v>
      </c>
      <c r="J179" s="147" t="s">
        <v>804</v>
      </c>
    </row>
    <row r="180" s="138" customFormat="1" ht="42" customHeight="1" spans="1:10">
      <c r="A180" s="151" t="s">
        <v>378</v>
      </c>
      <c r="B180" s="152" t="s">
        <v>809</v>
      </c>
      <c r="C180" s="152" t="s">
        <v>407</v>
      </c>
      <c r="D180" s="152" t="s">
        <v>408</v>
      </c>
      <c r="E180" s="147" t="s">
        <v>810</v>
      </c>
      <c r="F180" s="152" t="s">
        <v>416</v>
      </c>
      <c r="G180" s="147" t="s">
        <v>811</v>
      </c>
      <c r="H180" s="152" t="s">
        <v>497</v>
      </c>
      <c r="I180" s="152" t="s">
        <v>413</v>
      </c>
      <c r="J180" s="147" t="s">
        <v>812</v>
      </c>
    </row>
    <row r="181" s="138" customFormat="1" ht="42" customHeight="1" spans="1:10">
      <c r="A181" s="151"/>
      <c r="B181" s="152"/>
      <c r="C181" s="152" t="s">
        <v>407</v>
      </c>
      <c r="D181" s="152" t="s">
        <v>426</v>
      </c>
      <c r="E181" s="147" t="s">
        <v>813</v>
      </c>
      <c r="F181" s="152" t="s">
        <v>410</v>
      </c>
      <c r="G181" s="147" t="s">
        <v>501</v>
      </c>
      <c r="H181" s="152"/>
      <c r="I181" s="152" t="s">
        <v>490</v>
      </c>
      <c r="J181" s="147" t="s">
        <v>814</v>
      </c>
    </row>
    <row r="182" s="138" customFormat="1" ht="42" customHeight="1" spans="1:10">
      <c r="A182" s="151"/>
      <c r="B182" s="152"/>
      <c r="C182" s="152" t="s">
        <v>443</v>
      </c>
      <c r="D182" s="152" t="s">
        <v>444</v>
      </c>
      <c r="E182" s="147" t="s">
        <v>486</v>
      </c>
      <c r="F182" s="152" t="s">
        <v>416</v>
      </c>
      <c r="G182" s="147" t="s">
        <v>417</v>
      </c>
      <c r="H182" s="152" t="s">
        <v>418</v>
      </c>
      <c r="I182" s="152" t="s">
        <v>413</v>
      </c>
      <c r="J182" s="147" t="s">
        <v>815</v>
      </c>
    </row>
    <row r="183" s="138" customFormat="1" ht="42" customHeight="1" spans="1:10">
      <c r="A183" s="151"/>
      <c r="B183" s="152"/>
      <c r="C183" s="152" t="s">
        <v>456</v>
      </c>
      <c r="D183" s="152" t="s">
        <v>457</v>
      </c>
      <c r="E183" s="147" t="s">
        <v>816</v>
      </c>
      <c r="F183" s="152" t="s">
        <v>410</v>
      </c>
      <c r="G183" s="147" t="s">
        <v>437</v>
      </c>
      <c r="H183" s="152" t="s">
        <v>418</v>
      </c>
      <c r="I183" s="152" t="s">
        <v>413</v>
      </c>
      <c r="J183" s="147" t="s">
        <v>817</v>
      </c>
    </row>
    <row r="184" s="138" customFormat="1" ht="42" customHeight="1" spans="1:10">
      <c r="A184" s="151" t="s">
        <v>329</v>
      </c>
      <c r="B184" s="152" t="s">
        <v>818</v>
      </c>
      <c r="C184" s="152" t="s">
        <v>407</v>
      </c>
      <c r="D184" s="152" t="s">
        <v>408</v>
      </c>
      <c r="E184" s="147" t="s">
        <v>819</v>
      </c>
      <c r="F184" s="152" t="s">
        <v>410</v>
      </c>
      <c r="G184" s="147" t="s">
        <v>820</v>
      </c>
      <c r="H184" s="152" t="s">
        <v>478</v>
      </c>
      <c r="I184" s="152" t="s">
        <v>413</v>
      </c>
      <c r="J184" s="147" t="s">
        <v>821</v>
      </c>
    </row>
    <row r="185" s="138" customFormat="1" ht="42" customHeight="1" spans="1:10">
      <c r="A185" s="151"/>
      <c r="B185" s="152"/>
      <c r="C185" s="152" t="s">
        <v>407</v>
      </c>
      <c r="D185" s="152" t="s">
        <v>408</v>
      </c>
      <c r="E185" s="147" t="s">
        <v>822</v>
      </c>
      <c r="F185" s="152" t="s">
        <v>410</v>
      </c>
      <c r="G185" s="147" t="s">
        <v>82</v>
      </c>
      <c r="H185" s="152" t="s">
        <v>478</v>
      </c>
      <c r="I185" s="152" t="s">
        <v>413</v>
      </c>
      <c r="J185" s="147" t="s">
        <v>823</v>
      </c>
    </row>
    <row r="186" s="138" customFormat="1" ht="42" customHeight="1" spans="1:10">
      <c r="A186" s="151"/>
      <c r="B186" s="152"/>
      <c r="C186" s="152" t="s">
        <v>407</v>
      </c>
      <c r="D186" s="152" t="s">
        <v>408</v>
      </c>
      <c r="E186" s="147" t="s">
        <v>824</v>
      </c>
      <c r="F186" s="152" t="s">
        <v>410</v>
      </c>
      <c r="G186" s="147" t="s">
        <v>450</v>
      </c>
      <c r="H186" s="152" t="s">
        <v>725</v>
      </c>
      <c r="I186" s="152" t="s">
        <v>413</v>
      </c>
      <c r="J186" s="147" t="s">
        <v>825</v>
      </c>
    </row>
    <row r="187" s="138" customFormat="1" ht="42" customHeight="1" spans="1:10">
      <c r="A187" s="151"/>
      <c r="B187" s="152"/>
      <c r="C187" s="152" t="s">
        <v>407</v>
      </c>
      <c r="D187" s="152" t="s">
        <v>426</v>
      </c>
      <c r="E187" s="147" t="s">
        <v>826</v>
      </c>
      <c r="F187" s="152" t="s">
        <v>410</v>
      </c>
      <c r="G187" s="147" t="s">
        <v>492</v>
      </c>
      <c r="H187" s="152" t="s">
        <v>418</v>
      </c>
      <c r="I187" s="152" t="s">
        <v>413</v>
      </c>
      <c r="J187" s="147" t="s">
        <v>827</v>
      </c>
    </row>
    <row r="188" s="138" customFormat="1" ht="42" customHeight="1" spans="1:10">
      <c r="A188" s="151"/>
      <c r="B188" s="152"/>
      <c r="C188" s="152" t="s">
        <v>407</v>
      </c>
      <c r="D188" s="152" t="s">
        <v>426</v>
      </c>
      <c r="E188" s="147" t="s">
        <v>828</v>
      </c>
      <c r="F188" s="152" t="s">
        <v>410</v>
      </c>
      <c r="G188" s="147" t="s">
        <v>417</v>
      </c>
      <c r="H188" s="152" t="s">
        <v>418</v>
      </c>
      <c r="I188" s="152" t="s">
        <v>413</v>
      </c>
      <c r="J188" s="147" t="s">
        <v>829</v>
      </c>
    </row>
    <row r="189" s="138" customFormat="1" ht="42" customHeight="1" spans="1:10">
      <c r="A189" s="151"/>
      <c r="B189" s="152"/>
      <c r="C189" s="152" t="s">
        <v>443</v>
      </c>
      <c r="D189" s="152" t="s">
        <v>444</v>
      </c>
      <c r="E189" s="147" t="s">
        <v>830</v>
      </c>
      <c r="F189" s="152" t="s">
        <v>410</v>
      </c>
      <c r="G189" s="147" t="s">
        <v>437</v>
      </c>
      <c r="H189" s="152" t="s">
        <v>418</v>
      </c>
      <c r="I189" s="152" t="s">
        <v>413</v>
      </c>
      <c r="J189" s="147" t="s">
        <v>831</v>
      </c>
    </row>
    <row r="190" s="138" customFormat="1" ht="42" customHeight="1" spans="1:10">
      <c r="A190" s="151"/>
      <c r="B190" s="152"/>
      <c r="C190" s="152" t="s">
        <v>456</v>
      </c>
      <c r="D190" s="152" t="s">
        <v>457</v>
      </c>
      <c r="E190" s="147" t="s">
        <v>832</v>
      </c>
      <c r="F190" s="152" t="s">
        <v>410</v>
      </c>
      <c r="G190" s="147" t="s">
        <v>437</v>
      </c>
      <c r="H190" s="152" t="s">
        <v>418</v>
      </c>
      <c r="I190" s="152" t="s">
        <v>413</v>
      </c>
      <c r="J190" s="147" t="s">
        <v>833</v>
      </c>
    </row>
    <row r="191" s="138" customFormat="1" ht="42" customHeight="1" spans="1:10">
      <c r="A191" s="151" t="s">
        <v>358</v>
      </c>
      <c r="B191" s="152" t="s">
        <v>834</v>
      </c>
      <c r="C191" s="152" t="s">
        <v>407</v>
      </c>
      <c r="D191" s="152" t="s">
        <v>408</v>
      </c>
      <c r="E191" s="147" t="s">
        <v>835</v>
      </c>
      <c r="F191" s="152" t="s">
        <v>410</v>
      </c>
      <c r="G191" s="147" t="s">
        <v>81</v>
      </c>
      <c r="H191" s="152" t="s">
        <v>836</v>
      </c>
      <c r="I191" s="152" t="s">
        <v>413</v>
      </c>
      <c r="J191" s="147" t="s">
        <v>837</v>
      </c>
    </row>
    <row r="192" s="138" customFormat="1" ht="42" customHeight="1" spans="1:10">
      <c r="A192" s="151"/>
      <c r="B192" s="152"/>
      <c r="C192" s="152" t="s">
        <v>407</v>
      </c>
      <c r="D192" s="152" t="s">
        <v>426</v>
      </c>
      <c r="E192" s="147" t="s">
        <v>838</v>
      </c>
      <c r="F192" s="152" t="s">
        <v>410</v>
      </c>
      <c r="G192" s="147" t="s">
        <v>417</v>
      </c>
      <c r="H192" s="152" t="s">
        <v>418</v>
      </c>
      <c r="I192" s="152" t="s">
        <v>413</v>
      </c>
      <c r="J192" s="147" t="s">
        <v>839</v>
      </c>
    </row>
    <row r="193" s="138" customFormat="1" ht="42" customHeight="1" spans="1:10">
      <c r="A193" s="151"/>
      <c r="B193" s="152"/>
      <c r="C193" s="152" t="s">
        <v>407</v>
      </c>
      <c r="D193" s="152" t="s">
        <v>426</v>
      </c>
      <c r="E193" s="147" t="s">
        <v>840</v>
      </c>
      <c r="F193" s="152" t="s">
        <v>410</v>
      </c>
      <c r="G193" s="147" t="s">
        <v>437</v>
      </c>
      <c r="H193" s="152" t="s">
        <v>418</v>
      </c>
      <c r="I193" s="152" t="s">
        <v>413</v>
      </c>
      <c r="J193" s="147" t="s">
        <v>841</v>
      </c>
    </row>
    <row r="194" s="138" customFormat="1" ht="42" customHeight="1" spans="1:10">
      <c r="A194" s="151"/>
      <c r="B194" s="152"/>
      <c r="C194" s="152" t="s">
        <v>407</v>
      </c>
      <c r="D194" s="152" t="s">
        <v>435</v>
      </c>
      <c r="E194" s="147" t="s">
        <v>842</v>
      </c>
      <c r="F194" s="152" t="s">
        <v>416</v>
      </c>
      <c r="G194" s="147" t="s">
        <v>843</v>
      </c>
      <c r="H194" s="152" t="s">
        <v>418</v>
      </c>
      <c r="I194" s="152" t="s">
        <v>413</v>
      </c>
      <c r="J194" s="147" t="s">
        <v>844</v>
      </c>
    </row>
    <row r="195" s="138" customFormat="1" ht="42" customHeight="1" spans="1:10">
      <c r="A195" s="151"/>
      <c r="B195" s="152"/>
      <c r="C195" s="152" t="s">
        <v>443</v>
      </c>
      <c r="D195" s="152" t="s">
        <v>444</v>
      </c>
      <c r="E195" s="147" t="s">
        <v>486</v>
      </c>
      <c r="F195" s="152" t="s">
        <v>410</v>
      </c>
      <c r="G195" s="147" t="s">
        <v>437</v>
      </c>
      <c r="H195" s="152" t="s">
        <v>418</v>
      </c>
      <c r="I195" s="152" t="s">
        <v>413</v>
      </c>
      <c r="J195" s="147" t="s">
        <v>845</v>
      </c>
    </row>
    <row r="196" s="138" customFormat="1" ht="42" customHeight="1" spans="1:10">
      <c r="A196" s="151"/>
      <c r="B196" s="152"/>
      <c r="C196" s="152" t="s">
        <v>443</v>
      </c>
      <c r="D196" s="152" t="s">
        <v>444</v>
      </c>
      <c r="E196" s="147" t="s">
        <v>488</v>
      </c>
      <c r="F196" s="152" t="s">
        <v>416</v>
      </c>
      <c r="G196" s="147" t="s">
        <v>501</v>
      </c>
      <c r="H196" s="152"/>
      <c r="I196" s="152" t="s">
        <v>490</v>
      </c>
      <c r="J196" s="147" t="s">
        <v>846</v>
      </c>
    </row>
    <row r="197" s="138" customFormat="1" ht="42" customHeight="1" spans="1:10">
      <c r="A197" s="151"/>
      <c r="B197" s="152"/>
      <c r="C197" s="152" t="s">
        <v>456</v>
      </c>
      <c r="D197" s="152" t="s">
        <v>457</v>
      </c>
      <c r="E197" s="147" t="s">
        <v>847</v>
      </c>
      <c r="F197" s="152" t="s">
        <v>410</v>
      </c>
      <c r="G197" s="147" t="s">
        <v>437</v>
      </c>
      <c r="H197" s="152" t="s">
        <v>418</v>
      </c>
      <c r="I197" s="152" t="s">
        <v>413</v>
      </c>
      <c r="J197" s="147" t="s">
        <v>848</v>
      </c>
    </row>
    <row r="198" s="138" customFormat="1" ht="42" customHeight="1" spans="1:10">
      <c r="A198" s="151" t="s">
        <v>352</v>
      </c>
      <c r="B198" s="152" t="s">
        <v>849</v>
      </c>
      <c r="C198" s="152" t="s">
        <v>407</v>
      </c>
      <c r="D198" s="152" t="s">
        <v>408</v>
      </c>
      <c r="E198" s="147" t="s">
        <v>850</v>
      </c>
      <c r="F198" s="152" t="s">
        <v>410</v>
      </c>
      <c r="G198" s="147" t="s">
        <v>477</v>
      </c>
      <c r="H198" s="152" t="s">
        <v>464</v>
      </c>
      <c r="I198" s="152" t="s">
        <v>413</v>
      </c>
      <c r="J198" s="147" t="s">
        <v>851</v>
      </c>
    </row>
    <row r="199" s="138" customFormat="1" ht="42" customHeight="1" spans="1:10">
      <c r="A199" s="151"/>
      <c r="B199" s="152"/>
      <c r="C199" s="152" t="s">
        <v>407</v>
      </c>
      <c r="D199" s="152" t="s">
        <v>426</v>
      </c>
      <c r="E199" s="147" t="s">
        <v>852</v>
      </c>
      <c r="F199" s="152" t="s">
        <v>416</v>
      </c>
      <c r="G199" s="147" t="s">
        <v>853</v>
      </c>
      <c r="H199" s="152" t="s">
        <v>418</v>
      </c>
      <c r="I199" s="152" t="s">
        <v>490</v>
      </c>
      <c r="J199" s="147" t="s">
        <v>854</v>
      </c>
    </row>
    <row r="200" s="138" customFormat="1" ht="42" customHeight="1" spans="1:10">
      <c r="A200" s="151"/>
      <c r="B200" s="152"/>
      <c r="C200" s="152" t="s">
        <v>407</v>
      </c>
      <c r="D200" s="152" t="s">
        <v>426</v>
      </c>
      <c r="E200" s="147" t="s">
        <v>855</v>
      </c>
      <c r="F200" s="152" t="s">
        <v>416</v>
      </c>
      <c r="G200" s="147" t="s">
        <v>856</v>
      </c>
      <c r="H200" s="152" t="s">
        <v>418</v>
      </c>
      <c r="I200" s="152" t="s">
        <v>490</v>
      </c>
      <c r="J200" s="147" t="s">
        <v>857</v>
      </c>
    </row>
    <row r="201" s="138" customFormat="1" ht="42" customHeight="1" spans="1:10">
      <c r="A201" s="151"/>
      <c r="B201" s="152"/>
      <c r="C201" s="152" t="s">
        <v>407</v>
      </c>
      <c r="D201" s="152" t="s">
        <v>435</v>
      </c>
      <c r="E201" s="147" t="s">
        <v>858</v>
      </c>
      <c r="F201" s="152" t="s">
        <v>416</v>
      </c>
      <c r="G201" s="147" t="s">
        <v>859</v>
      </c>
      <c r="H201" s="152" t="s">
        <v>418</v>
      </c>
      <c r="I201" s="152" t="s">
        <v>490</v>
      </c>
      <c r="J201" s="147" t="s">
        <v>860</v>
      </c>
    </row>
    <row r="202" s="138" customFormat="1" ht="42" customHeight="1" spans="1:10">
      <c r="A202" s="151"/>
      <c r="B202" s="152"/>
      <c r="C202" s="152" t="s">
        <v>443</v>
      </c>
      <c r="D202" s="152" t="s">
        <v>444</v>
      </c>
      <c r="E202" s="147" t="s">
        <v>861</v>
      </c>
      <c r="F202" s="152" t="s">
        <v>416</v>
      </c>
      <c r="G202" s="147" t="s">
        <v>661</v>
      </c>
      <c r="H202" s="152" t="s">
        <v>418</v>
      </c>
      <c r="I202" s="152" t="s">
        <v>490</v>
      </c>
      <c r="J202" s="147" t="s">
        <v>862</v>
      </c>
    </row>
    <row r="203" s="138" customFormat="1" ht="42" customHeight="1" spans="1:10">
      <c r="A203" s="151"/>
      <c r="B203" s="152"/>
      <c r="C203" s="152" t="s">
        <v>456</v>
      </c>
      <c r="D203" s="152" t="s">
        <v>457</v>
      </c>
      <c r="E203" s="147" t="s">
        <v>863</v>
      </c>
      <c r="F203" s="152" t="s">
        <v>410</v>
      </c>
      <c r="G203" s="147" t="s">
        <v>492</v>
      </c>
      <c r="H203" s="152" t="s">
        <v>418</v>
      </c>
      <c r="I203" s="152" t="s">
        <v>413</v>
      </c>
      <c r="J203" s="147" t="s">
        <v>493</v>
      </c>
    </row>
    <row r="204" s="138" customFormat="1" ht="42" customHeight="1" spans="1:10">
      <c r="A204" s="151" t="s">
        <v>385</v>
      </c>
      <c r="B204" s="152" t="s">
        <v>864</v>
      </c>
      <c r="C204" s="152" t="s">
        <v>407</v>
      </c>
      <c r="D204" s="152" t="s">
        <v>408</v>
      </c>
      <c r="E204" s="147" t="s">
        <v>865</v>
      </c>
      <c r="F204" s="152" t="s">
        <v>410</v>
      </c>
      <c r="G204" s="147" t="s">
        <v>866</v>
      </c>
      <c r="H204" s="152" t="s">
        <v>478</v>
      </c>
      <c r="I204" s="152" t="s">
        <v>413</v>
      </c>
      <c r="J204" s="147" t="s">
        <v>821</v>
      </c>
    </row>
    <row r="205" s="138" customFormat="1" ht="42" customHeight="1" spans="1:10">
      <c r="A205" s="151"/>
      <c r="B205" s="152"/>
      <c r="C205" s="152" t="s">
        <v>407</v>
      </c>
      <c r="D205" s="152" t="s">
        <v>408</v>
      </c>
      <c r="E205" s="147" t="s">
        <v>822</v>
      </c>
      <c r="F205" s="152" t="s">
        <v>410</v>
      </c>
      <c r="G205" s="147" t="s">
        <v>82</v>
      </c>
      <c r="H205" s="152" t="s">
        <v>478</v>
      </c>
      <c r="I205" s="152" t="s">
        <v>413</v>
      </c>
      <c r="J205" s="147" t="s">
        <v>823</v>
      </c>
    </row>
    <row r="206" s="138" customFormat="1" ht="42" customHeight="1" spans="1:10">
      <c r="A206" s="151"/>
      <c r="B206" s="152"/>
      <c r="C206" s="152" t="s">
        <v>407</v>
      </c>
      <c r="D206" s="152" t="s">
        <v>408</v>
      </c>
      <c r="E206" s="147" t="s">
        <v>824</v>
      </c>
      <c r="F206" s="152" t="s">
        <v>410</v>
      </c>
      <c r="G206" s="147" t="s">
        <v>450</v>
      </c>
      <c r="H206" s="152" t="s">
        <v>725</v>
      </c>
      <c r="I206" s="152" t="s">
        <v>413</v>
      </c>
      <c r="J206" s="147" t="s">
        <v>825</v>
      </c>
    </row>
    <row r="207" s="138" customFormat="1" ht="42" customHeight="1" spans="1:10">
      <c r="A207" s="151"/>
      <c r="B207" s="152"/>
      <c r="C207" s="152" t="s">
        <v>407</v>
      </c>
      <c r="D207" s="152" t="s">
        <v>426</v>
      </c>
      <c r="E207" s="147" t="s">
        <v>826</v>
      </c>
      <c r="F207" s="152" t="s">
        <v>410</v>
      </c>
      <c r="G207" s="147" t="s">
        <v>492</v>
      </c>
      <c r="H207" s="152" t="s">
        <v>418</v>
      </c>
      <c r="I207" s="152" t="s">
        <v>413</v>
      </c>
      <c r="J207" s="147" t="s">
        <v>867</v>
      </c>
    </row>
    <row r="208" s="138" customFormat="1" ht="42" customHeight="1" spans="1:10">
      <c r="A208" s="151"/>
      <c r="B208" s="152"/>
      <c r="C208" s="152" t="s">
        <v>407</v>
      </c>
      <c r="D208" s="152" t="s">
        <v>426</v>
      </c>
      <c r="E208" s="147" t="s">
        <v>828</v>
      </c>
      <c r="F208" s="152" t="s">
        <v>410</v>
      </c>
      <c r="G208" s="147" t="s">
        <v>868</v>
      </c>
      <c r="H208" s="152" t="s">
        <v>418</v>
      </c>
      <c r="I208" s="152" t="s">
        <v>413</v>
      </c>
      <c r="J208" s="147" t="s">
        <v>869</v>
      </c>
    </row>
    <row r="209" s="138" customFormat="1" ht="42" customHeight="1" spans="1:10">
      <c r="A209" s="151"/>
      <c r="B209" s="152"/>
      <c r="C209" s="152" t="s">
        <v>443</v>
      </c>
      <c r="D209" s="152" t="s">
        <v>444</v>
      </c>
      <c r="E209" s="147" t="s">
        <v>830</v>
      </c>
      <c r="F209" s="152" t="s">
        <v>410</v>
      </c>
      <c r="G209" s="147" t="s">
        <v>459</v>
      </c>
      <c r="H209" s="152" t="s">
        <v>418</v>
      </c>
      <c r="I209" s="152" t="s">
        <v>413</v>
      </c>
      <c r="J209" s="147" t="s">
        <v>831</v>
      </c>
    </row>
    <row r="210" s="138" customFormat="1" ht="42" customHeight="1" spans="1:10">
      <c r="A210" s="151"/>
      <c r="B210" s="152"/>
      <c r="C210" s="152" t="s">
        <v>456</v>
      </c>
      <c r="D210" s="152" t="s">
        <v>457</v>
      </c>
      <c r="E210" s="147" t="s">
        <v>832</v>
      </c>
      <c r="F210" s="152" t="s">
        <v>410</v>
      </c>
      <c r="G210" s="147" t="s">
        <v>437</v>
      </c>
      <c r="H210" s="152" t="s">
        <v>418</v>
      </c>
      <c r="I210" s="152" t="s">
        <v>413</v>
      </c>
      <c r="J210" s="147" t="s">
        <v>870</v>
      </c>
    </row>
    <row r="211" s="138" customFormat="1" ht="42" customHeight="1" spans="1:10">
      <c r="A211" s="151" t="s">
        <v>342</v>
      </c>
      <c r="B211" s="152" t="s">
        <v>871</v>
      </c>
      <c r="C211" s="152" t="s">
        <v>407</v>
      </c>
      <c r="D211" s="152" t="s">
        <v>408</v>
      </c>
      <c r="E211" s="147" t="s">
        <v>872</v>
      </c>
      <c r="F211" s="152" t="s">
        <v>416</v>
      </c>
      <c r="G211" s="147" t="s">
        <v>873</v>
      </c>
      <c r="H211" s="152"/>
      <c r="I211" s="152" t="s">
        <v>490</v>
      </c>
      <c r="J211" s="147" t="s">
        <v>874</v>
      </c>
    </row>
    <row r="212" s="138" customFormat="1" ht="42" customHeight="1" spans="1:10">
      <c r="A212" s="151"/>
      <c r="B212" s="152"/>
      <c r="C212" s="152" t="s">
        <v>407</v>
      </c>
      <c r="D212" s="152" t="s">
        <v>426</v>
      </c>
      <c r="E212" s="147" t="s">
        <v>525</v>
      </c>
      <c r="F212" s="152" t="s">
        <v>416</v>
      </c>
      <c r="G212" s="147" t="s">
        <v>417</v>
      </c>
      <c r="H212" s="152" t="s">
        <v>418</v>
      </c>
      <c r="I212" s="152" t="s">
        <v>413</v>
      </c>
      <c r="J212" s="147" t="s">
        <v>571</v>
      </c>
    </row>
    <row r="213" s="138" customFormat="1" ht="42" customHeight="1" spans="1:10">
      <c r="A213" s="151"/>
      <c r="B213" s="152"/>
      <c r="C213" s="152" t="s">
        <v>407</v>
      </c>
      <c r="D213" s="152" t="s">
        <v>435</v>
      </c>
      <c r="E213" s="147" t="s">
        <v>527</v>
      </c>
      <c r="F213" s="152" t="s">
        <v>416</v>
      </c>
      <c r="G213" s="147" t="s">
        <v>82</v>
      </c>
      <c r="H213" s="152" t="s">
        <v>454</v>
      </c>
      <c r="I213" s="152" t="s">
        <v>413</v>
      </c>
      <c r="J213" s="147" t="s">
        <v>875</v>
      </c>
    </row>
    <row r="214" s="138" customFormat="1" ht="42" customHeight="1" spans="1:10">
      <c r="A214" s="151"/>
      <c r="B214" s="152"/>
      <c r="C214" s="152" t="s">
        <v>443</v>
      </c>
      <c r="D214" s="152" t="s">
        <v>444</v>
      </c>
      <c r="E214" s="147" t="s">
        <v>531</v>
      </c>
      <c r="F214" s="152" t="s">
        <v>416</v>
      </c>
      <c r="G214" s="147" t="s">
        <v>876</v>
      </c>
      <c r="H214" s="152"/>
      <c r="I214" s="152" t="s">
        <v>490</v>
      </c>
      <c r="J214" s="147" t="s">
        <v>877</v>
      </c>
    </row>
    <row r="215" s="138" customFormat="1" ht="42" customHeight="1" spans="1:10">
      <c r="A215" s="151"/>
      <c r="B215" s="152"/>
      <c r="C215" s="152" t="s">
        <v>456</v>
      </c>
      <c r="D215" s="152" t="s">
        <v>457</v>
      </c>
      <c r="E215" s="147" t="s">
        <v>457</v>
      </c>
      <c r="F215" s="152" t="s">
        <v>410</v>
      </c>
      <c r="G215" s="147" t="s">
        <v>450</v>
      </c>
      <c r="H215" s="152" t="s">
        <v>418</v>
      </c>
      <c r="I215" s="152" t="s">
        <v>413</v>
      </c>
      <c r="J215" s="147" t="s">
        <v>878</v>
      </c>
    </row>
    <row r="216" s="138" customFormat="1" ht="42" customHeight="1" spans="1:10">
      <c r="A216" s="151" t="s">
        <v>344</v>
      </c>
      <c r="B216" s="152" t="s">
        <v>879</v>
      </c>
      <c r="C216" s="152" t="s">
        <v>407</v>
      </c>
      <c r="D216" s="152" t="s">
        <v>408</v>
      </c>
      <c r="E216" s="147" t="s">
        <v>880</v>
      </c>
      <c r="F216" s="152" t="s">
        <v>410</v>
      </c>
      <c r="G216" s="147" t="s">
        <v>437</v>
      </c>
      <c r="H216" s="152" t="s">
        <v>418</v>
      </c>
      <c r="I216" s="152" t="s">
        <v>413</v>
      </c>
      <c r="J216" s="147" t="s">
        <v>881</v>
      </c>
    </row>
    <row r="217" s="138" customFormat="1" ht="42" customHeight="1" spans="1:10">
      <c r="A217" s="151"/>
      <c r="B217" s="152"/>
      <c r="C217" s="152" t="s">
        <v>407</v>
      </c>
      <c r="D217" s="152" t="s">
        <v>408</v>
      </c>
      <c r="E217" s="147" t="s">
        <v>882</v>
      </c>
      <c r="F217" s="152" t="s">
        <v>410</v>
      </c>
      <c r="G217" s="147" t="s">
        <v>417</v>
      </c>
      <c r="H217" s="152" t="s">
        <v>418</v>
      </c>
      <c r="I217" s="152" t="s">
        <v>413</v>
      </c>
      <c r="J217" s="147" t="s">
        <v>881</v>
      </c>
    </row>
    <row r="218" s="138" customFormat="1" ht="42" customHeight="1" spans="1:10">
      <c r="A218" s="151"/>
      <c r="B218" s="152"/>
      <c r="C218" s="152" t="s">
        <v>407</v>
      </c>
      <c r="D218" s="152" t="s">
        <v>426</v>
      </c>
      <c r="E218" s="147" t="s">
        <v>883</v>
      </c>
      <c r="F218" s="152" t="s">
        <v>416</v>
      </c>
      <c r="G218" s="147" t="s">
        <v>884</v>
      </c>
      <c r="H218" s="152"/>
      <c r="I218" s="152" t="s">
        <v>490</v>
      </c>
      <c r="J218" s="147" t="s">
        <v>881</v>
      </c>
    </row>
    <row r="219" s="138" customFormat="1" ht="42" customHeight="1" spans="1:10">
      <c r="A219" s="151"/>
      <c r="B219" s="152"/>
      <c r="C219" s="152" t="s">
        <v>407</v>
      </c>
      <c r="D219" s="152" t="s">
        <v>426</v>
      </c>
      <c r="E219" s="147" t="s">
        <v>885</v>
      </c>
      <c r="F219" s="152" t="s">
        <v>410</v>
      </c>
      <c r="G219" s="147" t="s">
        <v>886</v>
      </c>
      <c r="H219" s="152" t="s">
        <v>418</v>
      </c>
      <c r="I219" s="152" t="s">
        <v>413</v>
      </c>
      <c r="J219" s="147" t="s">
        <v>881</v>
      </c>
    </row>
    <row r="220" s="138" customFormat="1" ht="42" customHeight="1" spans="1:10">
      <c r="A220" s="151"/>
      <c r="B220" s="152"/>
      <c r="C220" s="152" t="s">
        <v>407</v>
      </c>
      <c r="D220" s="152" t="s">
        <v>435</v>
      </c>
      <c r="E220" s="147" t="s">
        <v>887</v>
      </c>
      <c r="F220" s="152" t="s">
        <v>410</v>
      </c>
      <c r="G220" s="147" t="s">
        <v>437</v>
      </c>
      <c r="H220" s="152" t="s">
        <v>418</v>
      </c>
      <c r="I220" s="152" t="s">
        <v>413</v>
      </c>
      <c r="J220" s="147" t="s">
        <v>881</v>
      </c>
    </row>
    <row r="221" s="138" customFormat="1" ht="42" customHeight="1" spans="1:10">
      <c r="A221" s="151"/>
      <c r="B221" s="152"/>
      <c r="C221" s="152" t="s">
        <v>443</v>
      </c>
      <c r="D221" s="152" t="s">
        <v>444</v>
      </c>
      <c r="E221" s="147" t="s">
        <v>888</v>
      </c>
      <c r="F221" s="152" t="s">
        <v>410</v>
      </c>
      <c r="G221" s="147" t="s">
        <v>437</v>
      </c>
      <c r="H221" s="152" t="s">
        <v>418</v>
      </c>
      <c r="I221" s="152" t="s">
        <v>413</v>
      </c>
      <c r="J221" s="147" t="s">
        <v>881</v>
      </c>
    </row>
    <row r="222" s="138" customFormat="1" ht="42" customHeight="1" spans="1:10">
      <c r="A222" s="151"/>
      <c r="B222" s="152"/>
      <c r="C222" s="152" t="s">
        <v>456</v>
      </c>
      <c r="D222" s="152" t="s">
        <v>457</v>
      </c>
      <c r="E222" s="147" t="s">
        <v>889</v>
      </c>
      <c r="F222" s="152" t="s">
        <v>410</v>
      </c>
      <c r="G222" s="147" t="s">
        <v>459</v>
      </c>
      <c r="H222" s="152" t="s">
        <v>418</v>
      </c>
      <c r="I222" s="152" t="s">
        <v>413</v>
      </c>
      <c r="J222" s="147" t="s">
        <v>881</v>
      </c>
    </row>
    <row r="223" s="138" customFormat="1" ht="42" customHeight="1" spans="1:10">
      <c r="A223" s="151" t="s">
        <v>346</v>
      </c>
      <c r="B223" s="152" t="s">
        <v>494</v>
      </c>
      <c r="C223" s="152" t="s">
        <v>407</v>
      </c>
      <c r="D223" s="152" t="s">
        <v>408</v>
      </c>
      <c r="E223" s="147" t="s">
        <v>890</v>
      </c>
      <c r="F223" s="152" t="s">
        <v>410</v>
      </c>
      <c r="G223" s="147" t="s">
        <v>684</v>
      </c>
      <c r="H223" s="152" t="s">
        <v>497</v>
      </c>
      <c r="I223" s="152" t="s">
        <v>413</v>
      </c>
      <c r="J223" s="147" t="s">
        <v>891</v>
      </c>
    </row>
    <row r="224" s="138" customFormat="1" ht="42" customHeight="1" spans="1:10">
      <c r="A224" s="151"/>
      <c r="B224" s="152"/>
      <c r="C224" s="152" t="s">
        <v>407</v>
      </c>
      <c r="D224" s="152" t="s">
        <v>426</v>
      </c>
      <c r="E224" s="147" t="s">
        <v>499</v>
      </c>
      <c r="F224" s="152" t="s">
        <v>410</v>
      </c>
      <c r="G224" s="147" t="s">
        <v>437</v>
      </c>
      <c r="H224" s="152" t="s">
        <v>418</v>
      </c>
      <c r="I224" s="152" t="s">
        <v>413</v>
      </c>
      <c r="J224" s="147" t="s">
        <v>498</v>
      </c>
    </row>
    <row r="225" s="138" customFormat="1" ht="42" customHeight="1" spans="1:10">
      <c r="A225" s="151"/>
      <c r="B225" s="152"/>
      <c r="C225" s="152" t="s">
        <v>443</v>
      </c>
      <c r="D225" s="152" t="s">
        <v>444</v>
      </c>
      <c r="E225" s="147" t="s">
        <v>500</v>
      </c>
      <c r="F225" s="152" t="s">
        <v>416</v>
      </c>
      <c r="G225" s="147" t="s">
        <v>501</v>
      </c>
      <c r="H225" s="152"/>
      <c r="I225" s="152" t="s">
        <v>490</v>
      </c>
      <c r="J225" s="147" t="s">
        <v>502</v>
      </c>
    </row>
    <row r="226" s="138" customFormat="1" ht="42" customHeight="1" spans="1:10">
      <c r="A226" s="151"/>
      <c r="B226" s="152"/>
      <c r="C226" s="152" t="s">
        <v>456</v>
      </c>
      <c r="D226" s="152" t="s">
        <v>457</v>
      </c>
      <c r="E226" s="147" t="s">
        <v>503</v>
      </c>
      <c r="F226" s="152" t="s">
        <v>410</v>
      </c>
      <c r="G226" s="147" t="s">
        <v>437</v>
      </c>
      <c r="H226" s="152" t="s">
        <v>418</v>
      </c>
      <c r="I226" s="152" t="s">
        <v>413</v>
      </c>
      <c r="J226" s="147" t="s">
        <v>504</v>
      </c>
    </row>
  </sheetData>
  <mergeCells count="68">
    <mergeCell ref="A2:J2"/>
    <mergeCell ref="A3:H3"/>
    <mergeCell ref="A7:A21"/>
    <mergeCell ref="A22:A25"/>
    <mergeCell ref="A26:A33"/>
    <mergeCell ref="A34:A37"/>
    <mergeCell ref="A38:A43"/>
    <mergeCell ref="A44:A48"/>
    <mergeCell ref="A49:A56"/>
    <mergeCell ref="A57:A63"/>
    <mergeCell ref="A64:A67"/>
    <mergeCell ref="A68:A75"/>
    <mergeCell ref="A76:A81"/>
    <mergeCell ref="A82:A84"/>
    <mergeCell ref="A85:A88"/>
    <mergeCell ref="A89:A92"/>
    <mergeCell ref="A93:A99"/>
    <mergeCell ref="A100:A104"/>
    <mergeCell ref="A105:A108"/>
    <mergeCell ref="A109:A118"/>
    <mergeCell ref="A119:A136"/>
    <mergeCell ref="A137:A142"/>
    <mergeCell ref="A143:A147"/>
    <mergeCell ref="A148:A162"/>
    <mergeCell ref="A163:A166"/>
    <mergeCell ref="A167:A172"/>
    <mergeCell ref="A173:A179"/>
    <mergeCell ref="A180:A183"/>
    <mergeCell ref="A184:A190"/>
    <mergeCell ref="A191:A197"/>
    <mergeCell ref="A198:A203"/>
    <mergeCell ref="A204:A210"/>
    <mergeCell ref="A211:A215"/>
    <mergeCell ref="A216:A222"/>
    <mergeCell ref="A223:A226"/>
    <mergeCell ref="B7:B21"/>
    <mergeCell ref="B22:B25"/>
    <mergeCell ref="B26:B33"/>
    <mergeCell ref="B34:B37"/>
    <mergeCell ref="B38:B43"/>
    <mergeCell ref="B44:B48"/>
    <mergeCell ref="B49:B56"/>
    <mergeCell ref="B57:B63"/>
    <mergeCell ref="B64:B67"/>
    <mergeCell ref="B68:B75"/>
    <mergeCell ref="B76:B81"/>
    <mergeCell ref="B82:B84"/>
    <mergeCell ref="B85:B88"/>
    <mergeCell ref="B89:B92"/>
    <mergeCell ref="B93:B99"/>
    <mergeCell ref="B100:B104"/>
    <mergeCell ref="B105:B108"/>
    <mergeCell ref="B109:B118"/>
    <mergeCell ref="B119:B136"/>
    <mergeCell ref="B137:B142"/>
    <mergeCell ref="B143:B147"/>
    <mergeCell ref="B148:B162"/>
    <mergeCell ref="B163:B166"/>
    <mergeCell ref="B167:B172"/>
    <mergeCell ref="B173:B179"/>
    <mergeCell ref="B180:B183"/>
    <mergeCell ref="B184:B190"/>
    <mergeCell ref="B191:B197"/>
    <mergeCell ref="B198:B203"/>
    <mergeCell ref="B204:B210"/>
    <mergeCell ref="B211:B215"/>
    <mergeCell ref="B216:B222"/>
    <mergeCell ref="B223:B22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零摄氏度</cp:lastModifiedBy>
  <dcterms:created xsi:type="dcterms:W3CDTF">2025-02-06T07:09:00Z</dcterms:created>
  <dcterms:modified xsi:type="dcterms:W3CDTF">2025-03-28T04:07:42Z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A4265443256A4A77AE491CF222DA591B_13</vt:lpwstr>
  </property>
  <property fmtid="{D5CDD505-2E9C-101B-9397-08002B2CF9AE}" pid="3" name="KSOProductBuildVer">
    <vt:lpwstr>2052-12.1.0.17145</vt:lpwstr>
  </property>
</Properties>
</file>