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10164" activeTab="2"/>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上级转移支付补助项目支出预算表11" sheetId="16" r:id="rId16"/>
    <sheet name="部门项目中期规划预算表12" sheetId="17" r:id="rId17"/>
    <sheet name="Sheet1" sheetId="18" r:id="rId1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<sst xmlns="http://schemas.openxmlformats.org/spreadsheetml/2006/main" count="2418" uniqueCount="649">
  <si>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</si>
  <si>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</si>
  <si>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</si>
  <si>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</si>
  <si>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</si>
  <si>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</si>
  <si>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</si>
  <si>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</si>
  <si>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</si>
  <si>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</si>
  <si>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</si>
  <si>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</si>
  <si>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</si>
  <si>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</si>
  <si>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</si>
  <si>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</si>
  <si>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</si>
  <si>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</si>
  <si>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</si>
  <si>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</si>
  <si>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</si>
  <si>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</si>
  <si>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</si>
  <si>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</si>
  <si>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</si>
  <si>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</si>
  <si>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</si>
  <si>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</si>
  <si>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</si>
  <si>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</si>
  <si>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</si>
  <si>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</si>
  <si>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</si>
  <si>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</si>
  <si>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</si>
  <si>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</si>
  <si>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</si>
  <si>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</si>
  <si>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</si>
  <si>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</si>
  <si>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</si>
  <si>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</si>
  <si>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</si>
  <si>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</si>
  <si>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</si>
  <si>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</si>
  <si>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</si>
  <si>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</si>
  <si>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</si>
  <si>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</si>
  <si>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</si>
  <si>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</si>
  <si>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</si>
  <si>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</si>
  <si>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</si>
  <si>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</si>
  <si>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</si>
  <si>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</si>
  <si>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</si>
  <si>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</si>
  <si>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</si>
  <si>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</si>
  <si>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</si>
  <si>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</si>
  <si>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</si>
  <si>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</si>
  <si>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</si>
  <si>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</si>
  <si>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</si>
  <si>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105012</t>
  </si>
  <si>
    <t>寻甸回族彝族自治县金所街道办事处中心学校</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</si>
  <si>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</si>
  <si>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</si>
  <si>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</si>
  <si>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</si>
  <si>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</si>
  <si>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</si>
  <si>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</si>
  <si>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</si>
  <si>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</si>
  <si>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</si>
  <si>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</si>
  <si>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</si>
  <si>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</si>
  <si>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</si>
  <si>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</si>
  <si>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</si>
  <si>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</si>
  <si>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</si>
  <si>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</si>
  <si>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</si>
  <si>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</si>
  <si>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</si>
  <si>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</si>
  <si>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</si>
  <si>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</si>
  <si>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</si>
  <si>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205</t>
  </si>
  <si>
    <t>教育支出</t>
  </si>
  <si>
    <t>20502</t>
  </si>
  <si>
    <t>普通教育</t>
  </si>
  <si>
    <t>2050201</t>
  </si>
  <si>
    <t>学前教育</t>
  </si>
  <si>
    <t>2050202</t>
  </si>
  <si>
    <t>小学教育</t>
  </si>
  <si>
    <t>2050203</t>
  </si>
  <si>
    <t>初中教育</t>
  </si>
  <si>
    <t>2050299</t>
  </si>
  <si>
    <t>其他普通教育支出</t>
  </si>
  <si>
    <t>20507</t>
  </si>
  <si>
    <t>特殊教育</t>
  </si>
  <si>
    <t>2050701</t>
  </si>
  <si>
    <t>特殊学校教育</t>
  </si>
  <si>
    <t>208</t>
  </si>
  <si>
    <t>社会保障和就业支出</t>
  </si>
  <si>
    <t>20805</t>
  </si>
  <si>
    <t>行政事业单位养老支出</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</si>
  <si>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</si>
  <si>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</si>
  <si>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</si>
  <si>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</si>
  <si>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</si>
  <si>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</si>
  <si>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</si>
  <si>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</si>
  <si>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</si>
  <si>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</si>
  <si>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</si>
  <si>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</si>
  <si>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</si>
  <si>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</si>
  <si>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</si>
  <si>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</si>
  <si>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</si>
  <si>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</si>
  <si>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</si>
  <si>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</si>
  <si>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</si>
  <si>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</si>
  <si>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</si>
  <si>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</si>
  <si>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</si>
  <si>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</si>
  <si>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</si>
  <si>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</si>
  <si>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</si>
  <si>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</si>
  <si>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</si>
  <si>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</si>
  <si>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</si>
  <si>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</si>
  <si>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</si>
  <si>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</si>
  <si>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</si>
  <si>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</si>
  <si>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</si>
  <si>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</si>
  <si>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</si>
  <si>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</si>
  <si>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</si>
  <si>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</si>
  <si>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</si>
  <si>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</si>
  <si>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</si>
  <si>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</si>
  <si>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</si>
  <si>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</si>
  <si>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</si>
  <si>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</si>
  <si>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</si>
  <si>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</si>
  <si>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</si>
  <si>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</si>
  <si>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</si>
  <si>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</si>
  <si>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</si>
  <si>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</si>
  <si>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</si>
  <si>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</si>
  <si>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20599</t>
  </si>
  <si>
    <t>其他教育支出</t>
  </si>
  <si>
    <t>2059999</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</si>
  <si>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</si>
  <si>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</si>
  <si>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</si>
  <si>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</si>
  <si>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</si>
  <si>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</si>
  <si>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</si>
  <si>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</si>
  <si>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</si>
  <si>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</si>
  <si>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</si>
  <si>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</si>
  <si>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</si>
  <si>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</si>
  <si>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</si>
  <si>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</si>
  <si>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</si>
  <si>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</si>
  <si>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</si>
  <si>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</si>
  <si>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</si>
  <si>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</si>
  <si>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</si>
  <si>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</si>
  <si>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</si>
  <si>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</si>
  <si>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</si>
  <si>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寻甸回族彝族自治县教育体育局</t>
  </si>
  <si>
    <t>530129210000000003112</t>
  </si>
  <si>
    <t>事业人员支出工资</t>
  </si>
  <si>
    <t>30101</t>
  </si>
  <si>
    <t>基本工资</t>
  </si>
  <si>
    <t>30102</t>
  </si>
  <si>
    <t>津贴补贴</t>
  </si>
  <si>
    <t>30107</t>
  </si>
  <si>
    <t>绩效工资</t>
  </si>
  <si>
    <t>530129210000000003113</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</si>
  <si>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</si>
  <si>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</si>
  <si>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</si>
  <si>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</si>
  <si>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</si>
  <si>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</si>
  <si>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</si>
  <si>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</si>
  <si>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</si>
  <si>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</si>
  <si>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</si>
  <si>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530129210000000003114</t>
  </si>
  <si>
    <t>30113</t>
  </si>
  <si>
    <t>530129210000000003117</t>
  </si>
  <si>
    <t>工会经费</t>
  </si>
  <si>
    <t>30228</t>
  </si>
  <si>
    <t>530129210000000003118</t>
  </si>
  <si>
    <t>一般公用经费支出</t>
  </si>
  <si>
    <t>30201</t>
  </si>
  <si>
    <t>办公费</t>
  </si>
  <si>
    <t>30299</t>
  </si>
  <si>
    <t>其他商品和服务支出</t>
  </si>
  <si>
    <t>530129231100001527820</t>
  </si>
  <si>
    <t>其他商品服务支出</t>
  </si>
  <si>
    <t>530129231100001527821</t>
  </si>
  <si>
    <t>学校学生公用经费</t>
  </si>
  <si>
    <t>530129231100001527831</t>
  </si>
  <si>
    <t>事业人员绩效奖励</t>
  </si>
  <si>
    <t>530129231100001527832</t>
  </si>
  <si>
    <t>遗属补助</t>
  </si>
  <si>
    <t>30305</t>
  </si>
  <si>
    <t>生活补助</t>
  </si>
  <si>
    <t>530129241100002358251</t>
  </si>
  <si>
    <t>未在工资统发人员绩效工资</t>
  </si>
  <si>
    <t>530129241100002358271</t>
  </si>
  <si>
    <t>530129251100003863402</t>
  </si>
  <si>
    <t>其他工资福利支出</t>
  </si>
  <si>
    <t>30199</t>
  </si>
  <si>
    <t>预算05-1表</t>
  </si>
  <si>
    <t>项目分类</t>
  </si>
  <si>
    <t>项目单位</t>
  </si>
  <si>
    <t>经济科目编码</t>
  </si>
  <si>
    <t>经济科目名称</t>
  </si>
  <si>
    <t>本年拨款</t>
  </si>
  <si>
    <t>其中：本次下达</t>
  </si>
  <si>
    <t>专项业务类</t>
  </si>
  <si>
    <t>530129231100002431562</t>
  </si>
  <si>
    <t>寻甸县普惠性民办幼儿园中央奖补资金</t>
  </si>
  <si>
    <t>30213</t>
  </si>
  <si>
    <t>维修（护）费</t>
  </si>
  <si>
    <t>530129241100003016959</t>
  </si>
  <si>
    <t>2023年代收个人所得税手续费返还补助资金</t>
  </si>
  <si>
    <t>530129241100003109100</t>
  </si>
  <si>
    <t>党员教育培训工作经费</t>
  </si>
  <si>
    <t>530129241100003134318</t>
  </si>
  <si>
    <t>2023年“平安校园”创建工作市级补助资金</t>
  </si>
  <si>
    <t>530129241100003172698</t>
  </si>
  <si>
    <t>2024年教师队伍人才培养市级专项资金</t>
  </si>
  <si>
    <t>30216</t>
  </si>
  <si>
    <t>培训费</t>
  </si>
  <si>
    <t>530129241100003205550</t>
  </si>
  <si>
    <t>2024年对生源地助学贷款乡镇办理点补助工作经费</t>
  </si>
  <si>
    <t>530129241100003310763</t>
  </si>
  <si>
    <t>2024年第二批生源地助学贷款乡镇办理点补助工作经费</t>
  </si>
  <si>
    <t>530129251100003827375</t>
  </si>
  <si>
    <t>2025年学前教育非税收入安排的补助资金</t>
  </si>
  <si>
    <t>30206</t>
  </si>
  <si>
    <t>电费</t>
  </si>
  <si>
    <t>30207</t>
  </si>
  <si>
    <t>邮电费</t>
  </si>
  <si>
    <t>30211</t>
  </si>
  <si>
    <t>差旅费</t>
  </si>
  <si>
    <t>30217</t>
  </si>
  <si>
    <t>30226</t>
  </si>
  <si>
    <t>劳务费</t>
  </si>
  <si>
    <t>530129251100004013625</t>
  </si>
  <si>
    <t>寻财教〔2023〕132号寻甸县支持学前教育发展（普惠性幼儿园）市级补助资金</t>
  </si>
  <si>
    <t>530129251100004014998</t>
  </si>
  <si>
    <t>昆财教〔2024〕195号寻财教〔2024〕135号2023年度昆明市普惠性民办幼儿园奖补资金</t>
  </si>
  <si>
    <t>530129251100004014999</t>
  </si>
  <si>
    <t>昆财教〔2024〕158号寻财教〔2024〕120号2024年学前教育普惠性民办幼儿园中央奖补资金</t>
  </si>
  <si>
    <t>530129251100004015018</t>
  </si>
  <si>
    <t>昆财教〔2024〕174号寻财教〔2024〕134号2024年义务教育课后服务省级补助资金</t>
  </si>
  <si>
    <t>530129251100004015783</t>
  </si>
  <si>
    <t>寻财预〔2024〕1号寻财教〔2024〕58号2024年中小学校临聘人员补助经费</t>
  </si>
  <si>
    <t>530129251100004015809</t>
  </si>
  <si>
    <t>寻财预〔2024〕1号寻财综〔2024〕25号2024年第一批非税收入补助资金</t>
  </si>
  <si>
    <t>530129251100004015810</t>
  </si>
  <si>
    <t>寻财预〔2024〕30号2024年预下达秋季学期学前教育非税收入安排的补助资金</t>
  </si>
  <si>
    <t>530129251100004015811</t>
  </si>
  <si>
    <t>寻财预〔2024〕30号金所2024年春季学期学前教育非税收入安排的补助资金</t>
  </si>
  <si>
    <t>民生类</t>
  </si>
  <si>
    <t>530129231100001759780</t>
  </si>
  <si>
    <t>寻甸县城乡义务教育学校（特殊教育）公用经费直达资金</t>
  </si>
  <si>
    <t>530129231100001759781</t>
  </si>
  <si>
    <t>寻甸县城乡义务教育学校（普通学校）公用经费直达资金</t>
  </si>
  <si>
    <t>31002</t>
  </si>
  <si>
    <t>办公设备购置</t>
  </si>
  <si>
    <t>530129231100002368971</t>
  </si>
  <si>
    <t>寻甸县第二批城乡义务教育补助经费（普通学校公用经费）直达资金</t>
  </si>
  <si>
    <t>530129241100002808504</t>
  </si>
  <si>
    <t>城乡义务教育学生营养改善计划补助经费</t>
  </si>
  <si>
    <t>530129241100002876466</t>
  </si>
  <si>
    <t>城乡义务教育补助经费（特殊教育公用经费）中央直达资金</t>
  </si>
  <si>
    <t>530129241100002876467</t>
  </si>
  <si>
    <t>城乡义务教育补助经费（普通学校公用经费）中央直达资金</t>
  </si>
  <si>
    <t>30202</t>
  </si>
  <si>
    <t>印刷费</t>
  </si>
  <si>
    <t>30205</t>
  </si>
  <si>
    <t>水费</t>
  </si>
  <si>
    <t>30215</t>
  </si>
  <si>
    <t>会议费</t>
  </si>
  <si>
    <t>530129241100003046456</t>
  </si>
  <si>
    <t>2024年春季学期学前教育家庭经济困难学生资助资金</t>
  </si>
  <si>
    <t>530129241100003134592</t>
  </si>
  <si>
    <t>2024年第一批市级乡村教师生活补助资金</t>
  </si>
  <si>
    <t>530129241100003172684</t>
  </si>
  <si>
    <t>第二批城乡义务教育补助经费（乡村教师生活补助）中央直达资金</t>
  </si>
  <si>
    <t>530129241100003172686</t>
  </si>
  <si>
    <t>第二批城乡义务教育补助经费（100人以下小学校点公用经费）中央和省级直达资金</t>
  </si>
  <si>
    <t>530129241100003172701</t>
  </si>
  <si>
    <t>第二批城乡义务教育补助经费（普通学校公用经费）中央和省级直达资金</t>
  </si>
  <si>
    <t>530129241100003239022</t>
  </si>
  <si>
    <t>城乡义务教育公用经费（普通学校）市级配套资金</t>
  </si>
  <si>
    <t>530129241100003239102</t>
  </si>
  <si>
    <t>城乡义务教育公用经费（特殊教育）市级配套资金</t>
  </si>
  <si>
    <t>530129241100003240690</t>
  </si>
  <si>
    <t>2024年秋季学期农村义务教育家庭经济困难学生生活费补助资金</t>
  </si>
  <si>
    <t>530129241100003259446</t>
  </si>
  <si>
    <t>2024年秋季学期学前教育家庭经济困难学生资助资金</t>
  </si>
  <si>
    <t>530129241100003311584</t>
  </si>
  <si>
    <t>2024年第二批城乡义务教育补助经费（特岗教师）中央直达资金</t>
  </si>
  <si>
    <t>530129241100003323558</t>
  </si>
  <si>
    <t>金所城乡义务教育学生营养改善计划补助经费</t>
  </si>
  <si>
    <t>530129251100004012112</t>
  </si>
  <si>
    <t>寻财教〔2023〕126号城乡义务教育补助经费（校舍安全保障）中央和省级直达资金</t>
  </si>
  <si>
    <t>30901</t>
  </si>
  <si>
    <t>房屋建筑物购建</t>
  </si>
  <si>
    <t>530129251100004013064</t>
  </si>
  <si>
    <t>昆财教〔2024〕52号寻财教64号2021年城乡义务教育补助经费校舍改造中央直达补助资金</t>
  </si>
  <si>
    <t>530129251100004013632</t>
  </si>
  <si>
    <t>寻财教〔2022〕83号寻甸县支持学前教育发展中央专项补助资金</t>
  </si>
  <si>
    <t>530129251100004014086</t>
  </si>
  <si>
    <t>寻财教〔2023〕73号寻甸县城乡义务教育学校（普通学校）公用经费市级补助资金</t>
  </si>
  <si>
    <t>530129251100004014997</t>
  </si>
  <si>
    <t>昆财教〔2024〕231号寻财教〔2024〕140号2024年第三批乡村教师生活补助市级资金</t>
  </si>
  <si>
    <t>530129251100004015001</t>
  </si>
  <si>
    <t>昆财教〔2024〕127号寻财教〔2024〕116号2024年支持学前教育中央专项资金</t>
  </si>
  <si>
    <t>530129251100004016325</t>
  </si>
  <si>
    <t>寻财预〔2023〕1号生均公用经费特殊教育经费</t>
  </si>
  <si>
    <t>预算05-2表</t>
  </si>
  <si>
    <t>项目年度绩效目标</t>
  </si>
  <si>
    <t>一级指标</t>
  </si>
  <si>
    <t>二级指标</t>
  </si>
  <si>
    <t>三级指标</t>
  </si>
  <si>
    <t>指标性质</t>
  </si>
  <si>
    <t>指标值</t>
  </si>
  <si>
    <t>度量单位</t>
  </si>
  <si>
    <t>指标属性</t>
  </si>
  <si>
    <t>指标内容</t>
  </si>
  <si>
    <t>支持公办义务教育学校维修改造、抗震加固、改扩建校舍及附属设施建设，中小学校舍改造维修改造长效机制资金中央和省级专项资金按时下达至县，市和县足额落实配套资金，各地按期完成项目规划年度目标任务，全市义务教育学校办学条件持续改善。</t>
  </si>
  <si>
    <t>产出指标</t>
  </si>
  <si>
    <t>数量指标</t>
  </si>
  <si>
    <t>资金到位率</t>
  </si>
  <si>
    <t>=</t>
  </si>
  <si>
    <t>100</t>
  </si>
  <si>
    <t>%</t>
  </si>
  <si>
    <t>定量指标</t>
  </si>
  <si>
    <t>反映资金到位率情况</t>
  </si>
  <si>
    <t>质量指标</t>
  </si>
  <si>
    <t>投资完成率</t>
  </si>
  <si>
    <t>&gt;=</t>
  </si>
  <si>
    <t>60</t>
  </si>
  <si>
    <t>反映投资完成率情况</t>
  </si>
  <si>
    <t>项目建设质量达标率</t>
  </si>
  <si>
    <t>反映项目建设质量达标率情况</t>
  </si>
  <si>
    <t>效益指标</t>
  </si>
  <si>
    <t>社会效益</t>
  </si>
  <si>
    <t>补助对象对政策的知晓度</t>
  </si>
  <si>
    <t>90</t>
  </si>
  <si>
    <t>反映补助对象对政策的知晓度情况</t>
  </si>
  <si>
    <t>受益学生人数</t>
  </si>
  <si>
    <t>53486</t>
  </si>
  <si>
    <t>人</t>
  </si>
  <si>
    <t>反映受益学生人数情况</t>
  </si>
  <si>
    <t>满意度指标</t>
  </si>
  <si>
    <t>服务对象满意度</t>
  </si>
  <si>
    <t>群众满意度</t>
  </si>
  <si>
    <t>80</t>
  </si>
  <si>
    <t>反映群众满意度情况</t>
  </si>
  <si>
    <t>以2023-2024学年教育事业统计报表中特殊教育学校实际在校学生人数、义务教育学校随班就读残疾学生人数、义务教育学校附设特教班学生人数和送教上门学生人数为依据，下达特殊教育学校生均公用经费2024年市级配套资金。特殊教育生均公用经费拨款标准按照6000元/生.年执行,确保特殊教育学校公用经费补助资金能够有效保障学校正常运转，不因资金短缺而影响学校正常的教育教学秩序，残疾学生入学率逐步提高。</t>
  </si>
  <si>
    <t>补助人数覆盖率</t>
  </si>
  <si>
    <t>反映补助人数覆盖率情况</t>
  </si>
  <si>
    <t>补助标准达标率</t>
  </si>
  <si>
    <t>反映补助标准达标率情况</t>
  </si>
  <si>
    <t>时效指标</t>
  </si>
  <si>
    <t>残疾儿童入学率</t>
  </si>
  <si>
    <t>95</t>
  </si>
  <si>
    <t>反映残疾儿童入学率情况</t>
  </si>
  <si>
    <t>根据《寻甸回族彝族自治县发展和改革局 寻甸回族彝族自治县财政局 寻甸回族彝族自治县教育局关于调整寻甸回族彝族自治县公办幼儿园收费标准的通知》（寻发改价格〔2014〕7号）的规定和昆明市2021学年度各级各类学校收费通告规定，按月或按学期收取保教费，缴国库。经县人民政府批复，用于学前教育运转支出。</t>
  </si>
  <si>
    <t>在园儿童收费完成率</t>
  </si>
  <si>
    <t>反映按在园儿童收费完成率情况</t>
  </si>
  <si>
    <t>学前教育保教费缴存财政完成率</t>
  </si>
  <si>
    <t>反映学前教育保教费缴存财政完成率情况</t>
  </si>
  <si>
    <t>财政下达的学前教育保教费当年支出完成率</t>
  </si>
  <si>
    <t>反映财政下达的学前教育保教费当年支出完成率情况</t>
  </si>
  <si>
    <t>学前教育（幼儿园）正常运转</t>
  </si>
  <si>
    <t>长期</t>
  </si>
  <si>
    <t>定性指标</t>
  </si>
  <si>
    <t>反映学前教育（幼儿园）正常运转情况</t>
  </si>
  <si>
    <t>学前教育保教费收费标准的政策知晓性</t>
  </si>
  <si>
    <t>反映学前教育保教费收费标准的政策知晓性情况</t>
  </si>
  <si>
    <t>可持续影响</t>
  </si>
  <si>
    <t>学前教育可持续发展</t>
  </si>
  <si>
    <t>反映学前教育可持续发展情况</t>
  </si>
  <si>
    <t>家长满意度</t>
  </si>
  <si>
    <t>85</t>
  </si>
  <si>
    <t>反映家长满意度情况</t>
  </si>
  <si>
    <t>教师满意度</t>
  </si>
  <si>
    <t>反映教师满意度情况</t>
  </si>
  <si>
    <t>对新建或改扩建公办幼儿园建设、办园水平、园长培训基地等进行补助。</t>
  </si>
  <si>
    <t>对口帮扶经费补助园数</t>
  </si>
  <si>
    <t>所</t>
  </si>
  <si>
    <t>反映对口帮扶经费补助园数情况</t>
  </si>
  <si>
    <t>改善办园条件项目数</t>
  </si>
  <si>
    <t>21</t>
  </si>
  <si>
    <t>个</t>
  </si>
  <si>
    <t>反映改善办园条件项目数情况</t>
  </si>
  <si>
    <t>完成基建类（含回购）项目数</t>
  </si>
  <si>
    <t>反映完成基建类（含回购）项目数情况</t>
  </si>
  <si>
    <t>项目一次性验收合格率</t>
  </si>
  <si>
    <t>反映项目一次性验收合格率情况</t>
  </si>
  <si>
    <t>补助资金当年到位率</t>
  </si>
  <si>
    <t>反映补助资金当年到位率情况</t>
  </si>
  <si>
    <t>办园水平</t>
  </si>
  <si>
    <t>提高</t>
  </si>
  <si>
    <t>反映办园水平情况</t>
  </si>
  <si>
    <t>幼儿家长满意度</t>
  </si>
  <si>
    <t>反映幼儿家长满意度情况</t>
  </si>
  <si>
    <t>以2022至2023学年度在校学生人数为依据，按时、足额下达城乡义务教育学校生均公用经费补助资金。城乡义务教育学校生均公用经费拨款标准按照小学650元/生.年，初中850元/生.年的标准执行，对寄宿制学校按照寄宿学生数每生每年再增加200元的公用经费补助，确保所有城乡义务教育学校公用经费补助资金能够有效保障学校年初正常运转，不因资金短缺而影响学校正常的教育教学秩序，确保教师培训所需资金得到有效保障。</t>
  </si>
  <si>
    <t>小学阶段应补助人数</t>
  </si>
  <si>
    <t>33732</t>
  </si>
  <si>
    <t>反映小学阶段应补助人数情况</t>
  </si>
  <si>
    <t>初中阶段应补助人数</t>
  </si>
  <si>
    <t>16473</t>
  </si>
  <si>
    <t>反映初中阶段应补助人数情况</t>
  </si>
  <si>
    <t>寄宿生应补助人数</t>
  </si>
  <si>
    <t>28369</t>
  </si>
  <si>
    <t>反映寄宿生应补助人数情况</t>
  </si>
  <si>
    <t>补助范围占在校学生数比例</t>
  </si>
  <si>
    <t>反映补助范围占在校学生数比例情况</t>
  </si>
  <si>
    <t>教师培训费占学校年度公用经费的比例</t>
  </si>
  <si>
    <t>反映教师培训费占学校年度公用经费的比例情况</t>
  </si>
  <si>
    <t>九年义务教育巩固率</t>
  </si>
  <si>
    <t>93</t>
  </si>
  <si>
    <t>反映九年义务教育巩固率情况</t>
  </si>
  <si>
    <t>补助对象政策的知晓度</t>
  </si>
  <si>
    <t>反映补助对象政策的知晓度情况</t>
  </si>
  <si>
    <t>义务教育免费年限</t>
  </si>
  <si>
    <t>年</t>
  </si>
  <si>
    <t>反映义务教育免费年限情况</t>
  </si>
  <si>
    <t>学生满意度</t>
  </si>
  <si>
    <t>反映学生满意度情况</t>
  </si>
  <si>
    <t>根据《寻甸回族彝族自治县人民政府办公室关于印发寻甸回族彝族自治县非税收入征收成本核定规范支出管理实施细则(试行)的通知》（寻政办发〔2019〕41号）的规定，按比例核定征收成本，用于学校正常运转经费支出。</t>
  </si>
  <si>
    <t>缴存国库完成率</t>
  </si>
  <si>
    <t>反映缴存国库完成率情况</t>
  </si>
  <si>
    <t>当年支出完成率</t>
  </si>
  <si>
    <t>反映当年支出完成率情况</t>
  </si>
  <si>
    <t>学校正常运转</t>
  </si>
  <si>
    <t>反映学校正常运转情况</t>
  </si>
  <si>
    <t>教育可持续发展</t>
  </si>
  <si>
    <t>反映教育可持续发展情况</t>
  </si>
  <si>
    <t>师生满意度</t>
  </si>
  <si>
    <t>反映师生满意度情况</t>
  </si>
  <si>
    <t>扩充学前教育资源、园长培训基地补助等，学前三年毛入学率进一步提高。</t>
  </si>
  <si>
    <t>完成幼儿园建设项目个数</t>
  </si>
  <si>
    <t>反映完成幼儿园建设项目个数数情况</t>
  </si>
  <si>
    <t>幼儿园建设项目图书玩教具配备率</t>
  </si>
  <si>
    <t>反映幼儿园建设项目图书玩教具配备率情况</t>
  </si>
  <si>
    <t>学前三年毛入学率</t>
  </si>
  <si>
    <t>反映学前三年毛入学率情况</t>
  </si>
  <si>
    <t>加强对民办学校的管理、规范民办学校的办学行为。通过开展专项督查、检查，进一步规范办学，提高质量，促进民办教育健康发展，促进我市教育资源优质均衡。</t>
  </si>
  <si>
    <t>奖补幼儿园数量</t>
  </si>
  <si>
    <t>48</t>
  </si>
  <si>
    <t>反映奖补幼儿园数量情况</t>
  </si>
  <si>
    <t>是否缓解入园难、入园贵问题</t>
  </si>
  <si>
    <t>&lt;=</t>
  </si>
  <si>
    <t>反映是否缓解入园难、入园贵问题情况</t>
  </si>
  <si>
    <t>资金下达时间</t>
  </si>
  <si>
    <t>12月31日前</t>
  </si>
  <si>
    <t>反映资金下达时间情况</t>
  </si>
  <si>
    <t>教育发展可持续性</t>
  </si>
  <si>
    <t>反映教育发展可持续性情况</t>
  </si>
  <si>
    <t>学生及家长满意度</t>
  </si>
  <si>
    <t>反映学生及家长满意度情况</t>
  </si>
  <si>
    <t>各地按照省级制定的课后服务经费保障办法，明确相关标准，对统一组织开展的体育锻炼和作业辅导等活动由财政给予补助。各校制定“一校一案”的课后服务方案，开展丰富多彩的课后服务活动。通过开展课后服务活动，解决家长“接送难”的问题，减轻家长负担，促进学生全面发展。加强课后服务经费的保障，使课后服务质量明显提升。</t>
  </si>
  <si>
    <t>课后服务覆盖率</t>
  </si>
  <si>
    <t>反映课后服务覆盖率情况</t>
  </si>
  <si>
    <t>减免家庭经济困难学生费用比例</t>
  </si>
  <si>
    <t>反映减免家庭经济困难学生费用比例情况</t>
  </si>
  <si>
    <t>课后服务时间达标率</t>
  </si>
  <si>
    <t>反映课后服务时间达标率情况</t>
  </si>
  <si>
    <t>课后服务补助覆盖率</t>
  </si>
  <si>
    <t>反映课后服务补助覆盖率情况</t>
  </si>
  <si>
    <t>教师获补率</t>
  </si>
  <si>
    <t>反映教师获补率情况</t>
  </si>
  <si>
    <t>补助资金发放及时率</t>
  </si>
  <si>
    <t>反映补助资金发放及时率情况</t>
  </si>
  <si>
    <t>受益学生率</t>
  </si>
  <si>
    <t>反映受益学生率情况</t>
  </si>
  <si>
    <t>根据教育事业现状的需要和昆公经文保发〔2013〕112号、昆政办〔2018〕133号、教财〔2012〕2号的规定，全县中小学配备临聘安保人员、宿舍管理员、中小学校食堂人员，保障中小学校师生安全和饮食安全卫生。</t>
  </si>
  <si>
    <t>临聘安保人员补助标准</t>
  </si>
  <si>
    <t>18000</t>
  </si>
  <si>
    <t>元/人年</t>
  </si>
  <si>
    <t>反映临聘安保人员补助标准情况</t>
  </si>
  <si>
    <t>临聘食堂人员补助标准</t>
  </si>
  <si>
    <t>15000</t>
  </si>
  <si>
    <t>元/年·人</t>
  </si>
  <si>
    <t>反映临聘食堂人员补助标准情况</t>
  </si>
  <si>
    <t>临聘人员补助支出完成率</t>
  </si>
  <si>
    <t>反映临聘人员补助支出完成率情况</t>
  </si>
  <si>
    <t>临聘人员补助资金到位率</t>
  </si>
  <si>
    <t>反映预算安排临聘人员补助资金到位资金情况</t>
  </si>
  <si>
    <t>临聘人员满意度</t>
  </si>
  <si>
    <t>反映临聘人员满意度情况</t>
  </si>
  <si>
    <t>实施乡村教师生活补助，市级财政按照人均每月500元的标准对四个县区给予奖补，吸引优秀乡村教师长期扎根乡村学校，提升乡村学校质量。</t>
  </si>
  <si>
    <t>获补对象数</t>
  </si>
  <si>
    <t>3883</t>
  </si>
  <si>
    <t>反映获补对象数情况</t>
  </si>
  <si>
    <t>获补对象准确率</t>
  </si>
  <si>
    <t>反映获补对象准确率情况</t>
  </si>
  <si>
    <t>兑现准确率</t>
  </si>
  <si>
    <t>反映兑现准确率情况</t>
  </si>
  <si>
    <t>获补覆盖率</t>
  </si>
  <si>
    <t>反映获补覆盖率情况</t>
  </si>
  <si>
    <t>补助事项公示度</t>
  </si>
  <si>
    <t>次</t>
  </si>
  <si>
    <t>反映补助事项公示度情况</t>
  </si>
  <si>
    <t>人均月增资额度（元）</t>
  </si>
  <si>
    <t>500</t>
  </si>
  <si>
    <t>元/人*月</t>
  </si>
  <si>
    <t>反映人均月增资额度（元）情况</t>
  </si>
  <si>
    <t>引导和扶持普惠性民办幼儿园发展，提高普惠性民办幼儿园覆盖率。</t>
  </si>
  <si>
    <t>普惠性幼儿园在园幼儿数</t>
  </si>
  <si>
    <t>6030</t>
  </si>
  <si>
    <t>反映普惠性幼儿园在园幼儿数情况</t>
  </si>
  <si>
    <t>普惠性民办幼儿园数量</t>
  </si>
  <si>
    <t>42</t>
  </si>
  <si>
    <t>2024年12月底资金下达率</t>
  </si>
  <si>
    <t>反映2024年12月底资金下达率情况</t>
  </si>
  <si>
    <t>普惠性民办幼儿园覆盖率</t>
  </si>
  <si>
    <t>反映普惠性民办幼儿园覆盖率情况</t>
  </si>
  <si>
    <t>根据《寻甸回族彝族自治县人民政府办公室关于印发寻甸回族彝族自治县非税收入征收成本核定规范支出管理实施细则(试行)的通知》（寻政办发〔2019〕41号）的规定，非税收入缴国库，经县人民政府批复，用于学校支出。</t>
  </si>
  <si>
    <t>缴存财政完成率</t>
  </si>
  <si>
    <t>反映缴存财政完成率情况</t>
  </si>
  <si>
    <t>6038</t>
  </si>
  <si>
    <t>45</t>
  </si>
  <si>
    <t>资金下达率</t>
  </si>
  <si>
    <t>巩固完善义务教育学校校舍安全，支持公办义务教育学校维修改造，抗震加固、改扩建校舍及附属设施建设，不得用于购置设施设备，本次下达资金集中优先用于寄宿制学校学生宿舍、食堂、浴室等项目建设，解决寄宿制学校办学条件缺口问题；中小学校舍维修改造长效机制资金中央和省级专项资金按时下达至项目县，市级和县级足额落实配套资金，各地按期完成项目规划年度目标任务，全市义务教育学校办学条件持续改善。</t>
  </si>
  <si>
    <t>50</t>
  </si>
  <si>
    <t>预算06表</t>
  </si>
  <si>
    <t>政府性基金预算支出预算表</t>
  </si>
  <si>
    <t>单位名称：昆明市发展和改革委员会</t>
  </si>
  <si>
    <t>政府性基金预算支出</t>
  </si>
  <si>
    <t>备注：本部门2025年无政府性基金支出预算，本表无数据。</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</si>
  <si>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</si>
  <si>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</si>
  <si>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</si>
  <si>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</si>
  <si>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</si>
  <si>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</si>
  <si>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</si>
  <si>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</si>
  <si>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</si>
  <si>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</si>
  <si>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</si>
  <si>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备注：当面向中小企业预留资金大于合计时，面向中小企业预留资金为三年预计数。</t>
  </si>
  <si>
    <t>备注：本部门2025年无部门政府采购支出预算，本表无数据。</t>
  </si>
  <si>
    <t>预算08表</t>
  </si>
  <si>
    <t>政府购买服务项目</t>
  </si>
  <si>
    <t>政府购买服务指导性目录代码</t>
  </si>
  <si>
    <t>基本支出/项目支出</t>
  </si>
  <si>
    <t>所属服务类别</t>
  </si>
  <si>
    <t>所属服务领域</t>
  </si>
  <si>
    <t>购买内容简述</t>
  </si>
  <si>
    <t>备注：本部门2025年无政府购买服务支付预算，本表无数据。</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</si>
  <si>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</si>
  <si>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</si>
  <si>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</si>
  <si>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</si>
  <si>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</si>
  <si>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</si>
  <si>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</si>
  <si>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</si>
  <si>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</si>
  <si>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</si>
  <si>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</si>
  <si>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</si>
  <si>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</si>
  <si>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</si>
  <si>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</si>
  <si>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</si>
  <si>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</si>
  <si>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</si>
  <si>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</si>
  <si>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</si>
  <si>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</si>
  <si>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</si>
  <si>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</si>
  <si>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r>
      <rPr>
        <sz val="11"/>
        <color theme="1"/>
        <rFont val="宋体"/>
        <charset val="134"/>
        <scheme val="minor"/>
      </rPr>
      <t>备注：本部门202</t>
    </r>
    <r>
      <rPr>
        <sz val="11"/>
        <color theme="1"/>
        <rFont val="宋体"/>
        <charset val="134"/>
        <scheme val="minor"/>
      </rPr>
      <t>5</t>
    </r>
    <r>
      <rPr>
        <sz val="11"/>
        <color theme="1"/>
        <rFont val="宋体"/>
        <charset val="134"/>
        <scheme val="minor"/>
      </rPr>
      <t>年无县对下转移支付预算，本表无数据。</t>
    </r>
  </si>
  <si>
    <t>预算09-2表</t>
  </si>
  <si>
    <t>备注：本部门2025年无县对下转移支付预算，本表无数据。</t>
  </si>
  <si>
    <t xml:space="preserve">预算10表
</t>
  </si>
  <si>
    <t>资产类别</t>
  </si>
  <si>
    <t>资产分类代码.名称</t>
  </si>
  <si>
    <t>资产名称</t>
  </si>
  <si>
    <t>计量单位</t>
  </si>
  <si>
    <t>财政部门批复数（元）</t>
  </si>
  <si>
    <t>单价</t>
  </si>
  <si>
    <t>金额</t>
  </si>
  <si>
    <r>
      <rPr>
        <sz val="11"/>
        <color theme="1"/>
        <rFont val="宋体"/>
        <charset val="134"/>
        <scheme val="minor"/>
      </rPr>
      <t>备注：本部门202</t>
    </r>
    <r>
      <rPr>
        <sz val="11"/>
        <color theme="1"/>
        <rFont val="宋体"/>
        <charset val="134"/>
        <scheme val="minor"/>
      </rPr>
      <t>5</t>
    </r>
    <r>
      <rPr>
        <sz val="11"/>
        <color theme="1"/>
        <rFont val="宋体"/>
        <charset val="134"/>
        <scheme val="minor"/>
      </rPr>
      <t>年无新增资产配置预算，本表无数据。</t>
    </r>
  </si>
  <si>
    <t>预算11表</t>
  </si>
  <si>
    <t>上级补助</t>
  </si>
  <si>
    <t>备注：本部门2025年无上级转移支付补助项目预算，本表无数据。</t>
  </si>
  <si>
    <t>预算12表</t>
  </si>
  <si>
    <t>项目级次</t>
  </si>
  <si>
    <t>311 专项业务类</t>
  </si>
  <si>
    <t>本级</t>
  </si>
  <si>
    <t>312 民生类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</si>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</sst>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35">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3" borderId="14"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5" applyNumberFormat="0" applyFill="0" applyAlignment="0" applyProtection="0">
      <alignment vertical="center"/>
    </xf>
    <xf numFmtId="0" fontId="21" fillId="0" borderId="15" applyNumberFormat="0" applyFill="0" applyAlignment="0" applyProtection="0">
      <alignment vertical="center"/>
    </xf>
    <xf numFmtId="0" fontId="22" fillId="0" borderId="16" applyNumberFormat="0" applyFill="0" applyAlignment="0" applyProtection="0">
      <alignment vertical="center"/>
    </xf>
    <xf numFmtId="0" fontId="22" fillId="0" borderId="0" applyNumberFormat="0" applyFill="0" applyBorder="0" applyAlignment="0" applyProtection="0">
      <alignment vertical="center"/>
    </xf>
    <xf numFmtId="0" fontId="23" fillId="4" borderId="17" applyNumberFormat="0" applyAlignment="0" applyProtection="0">
      <alignment vertical="center"/>
    </xf>
    <xf numFmtId="0" fontId="24" fillId="5" borderId="18" applyNumberFormat="0" applyAlignment="0" applyProtection="0">
      <alignment vertical="center"/>
    </xf>
    <xf numFmtId="0" fontId="25" fillId="5" borderId="17" applyNumberFormat="0" applyAlignment="0" applyProtection="0">
      <alignment vertical="center"/>
    </xf>
    <xf numFmtId="0" fontId="26" fillId="6" borderId="19" applyNumberFormat="0" applyAlignment="0" applyProtection="0">
      <alignment vertical="center"/>
    </xf>
    <xf numFmtId="0" fontId="27" fillId="0" borderId="20" applyNumberFormat="0" applyFill="0" applyAlignment="0" applyProtection="0">
      <alignment vertical="center"/>
    </xf>
    <xf numFmtId="0" fontId="28" fillId="0" borderId="21" applyNumberFormat="0" applyFill="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2" fillId="33" borderId="0" applyNumberFormat="0" applyBorder="0" applyAlignment="0" applyProtection="0">
      <alignment vertical="center"/>
    </xf>
    <xf numFmtId="176" fontId="34" fillId="0" borderId="7">
      <alignment horizontal="right" vertical="center"/>
    </xf>
    <xf numFmtId="49" fontId="34" fillId="0" borderId="7">
      <alignment horizontal="left" vertical="center" wrapText="1"/>
    </xf>
    <xf numFmtId="176" fontId="34" fillId="0" borderId="7">
      <alignment horizontal="right" vertical="center"/>
    </xf>
    <xf numFmtId="177" fontId="34" fillId="0" borderId="7">
      <alignment horizontal="right" vertical="center"/>
    </xf>
    <xf numFmtId="178" fontId="34" fillId="0" borderId="7">
      <alignment horizontal="right" vertical="center"/>
    </xf>
    <xf numFmtId="179" fontId="34" fillId="0" borderId="7">
      <alignment horizontal="right" vertical="center"/>
    </xf>
    <xf numFmtId="10" fontId="34" fillId="0" borderId="7">
      <alignment horizontal="right" vertical="center"/>
    </xf>
    <xf numFmtId="180" fontId="34" fillId="0" borderId="7">
      <alignment horizontal="right" vertical="center"/>
    </xf>
  </cellStyleXfs>
  <cellXfs count="197">
    <xf numFmtId="0" fontId="0" fillId="0" borderId="0" xfId="0"/>
    <xf numFmtId="49" fontId="1" fillId="0" borderId="0" xfId="0" applyNumberFormat="1" applyFont="1"/>
    <xf numFmtId="0" fontId="2" fillId="0" borderId="0" xfId="0" applyFont="1" applyAlignment="1" applyProtection="1">
      <alignment horizontal="right" vertical="center"/>
      <protection locked="0"/>
    </xf>
    <xf numFmtId="0" fontId="3" fillId="0" borderId="0" xfId="0" applyFont="1" applyAlignment="1">
      <alignment horizontal="center" vertical="center"/>
    </xf>
    <xf numFmtId="0" fontId="2" fillId="0" borderId="0" xfId="0" applyFont="1" applyAlignment="1" applyProtection="1">
      <alignment horizontal="left" vertical="center"/>
      <protection locked="0"/>
    </xf>
    <xf numFmtId="0" fontId="4" fillId="0" borderId="0" xfId="0" applyFont="1" applyAlignment="1">
      <alignment horizontal="left" vertical="center"/>
    </xf>
    <xf numFmtId="0" fontId="4" fillId="0" borderId="0" xfId="0" applyFont="1"/>
    <xf numFmtId="0" fontId="2" fillId="0" borderId="0" xfId="0" applyFont="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0" fontId="2" fillId="0" borderId="7" xfId="0" applyFont="1" applyBorder="1" applyAlignment="1" applyProtection="1">
      <alignment horizontal="left" vertical="center"/>
      <protection locked="0"/>
    </xf>
    <xf numFmtId="4" fontId="2" fillId="0" borderId="7" xfId="0" applyNumberFormat="1" applyFont="1" applyBorder="1" applyAlignment="1" applyProtection="1">
      <alignment horizontal="right" vertical="center" wrapText="1"/>
      <protection locked="0"/>
    </xf>
    <xf numFmtId="49" fontId="5" fillId="0" borderId="7" xfId="50" applyFont="1">
      <alignment horizontal="left" vertical="center" wrapText="1"/>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0" fillId="0" borderId="0" xfId="0" applyFont="1"/>
    <xf numFmtId="0" fontId="1" fillId="0" borderId="7" xfId="0" applyFont="1" applyBorder="1" applyAlignment="1" applyProtection="1">
      <alignment horizontal="center" vertical="center"/>
      <protection locked="0"/>
    </xf>
    <xf numFmtId="4" fontId="5" fillId="0" borderId="7" xfId="51" applyNumberFormat="1" applyFont="1">
      <alignment horizontal="right" vertical="center"/>
    </xf>
    <xf numFmtId="0" fontId="2" fillId="2" borderId="0" xfId="0" applyFont="1" applyFill="1" applyAlignment="1" applyProtection="1">
      <alignment horizontal="right" vertical="top" wrapText="1"/>
      <protection locked="0"/>
    </xf>
    <xf numFmtId="0" fontId="6" fillId="0" borderId="0" xfId="0" applyFont="1" applyAlignment="1" applyProtection="1">
      <alignment vertical="top"/>
      <protection locked="0"/>
    </xf>
    <xf numFmtId="0" fontId="6" fillId="0" borderId="0" xfId="0" applyFont="1" applyAlignment="1">
      <alignment vertical="top"/>
    </xf>
    <xf numFmtId="0" fontId="7" fillId="2" borderId="0" xfId="0" applyFont="1" applyFill="1" applyAlignment="1" applyProtection="1">
      <alignment horizontal="center" vertical="center" wrapText="1"/>
      <protection locked="0"/>
    </xf>
    <xf numFmtId="0" fontId="6" fillId="0" borderId="0" xfId="0" applyFont="1" applyProtection="1">
      <protection locked="0"/>
    </xf>
    <xf numFmtId="0" fontId="6" fillId="0" borderId="0" xfId="0" applyFont="1"/>
    <xf numFmtId="0" fontId="2" fillId="2" borderId="0" xfId="0" applyFont="1" applyFill="1" applyAlignment="1" applyProtection="1">
      <alignment horizontal="left" vertical="center" wrapText="1"/>
      <protection locked="0"/>
    </xf>
    <xf numFmtId="0" fontId="1" fillId="2" borderId="0" xfId="0" applyFont="1" applyFill="1" applyAlignment="1" applyProtection="1">
      <alignment horizontal="right" vertical="center"/>
      <protection locked="0"/>
    </xf>
    <xf numFmtId="0" fontId="1" fillId="2" borderId="0" xfId="0" applyFont="1" applyFill="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vertical="center" wrapText="1"/>
      <protection locked="0"/>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2" fillId="2" borderId="0" xfId="0" applyFont="1" applyFill="1" applyAlignment="1" applyProtection="1">
      <alignment horizontal="right" vertical="center" wrapText="1"/>
      <protection locked="0"/>
    </xf>
    <xf numFmtId="0" fontId="8" fillId="0" borderId="0" xfId="0" applyFont="1" applyAlignment="1">
      <alignment horizontal="center" vertical="center"/>
    </xf>
    <xf numFmtId="0" fontId="3" fillId="0" borderId="0" xfId="0" applyFont="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2" borderId="7" xfId="0" applyFont="1" applyFill="1" applyBorder="1" applyAlignment="1" applyProtection="1">
      <alignment horizontal="center" vertical="center"/>
      <protection locked="0"/>
    </xf>
    <xf numFmtId="0" fontId="1" fillId="0" borderId="0" xfId="0" applyFont="1" applyAlignment="1">
      <alignment horizontal="right" vertical="center"/>
    </xf>
    <xf numFmtId="0" fontId="8" fillId="0" borderId="0" xfId="0" applyFont="1" applyAlignment="1">
      <alignment horizontal="center" vertical="center" wrapText="1"/>
    </xf>
    <xf numFmtId="0" fontId="2" fillId="0" borderId="0" xfId="0" applyFont="1" applyAlignment="1">
      <alignment horizontal="left" vertical="center" wrapText="1"/>
    </xf>
    <xf numFmtId="0" fontId="4" fillId="0" borderId="0" xfId="0" applyFont="1" applyAlignment="1">
      <alignment wrapText="1"/>
    </xf>
    <xf numFmtId="0" fontId="1" fillId="0" borderId="0" xfId="0" applyFont="1" applyAlignment="1">
      <alignment horizontal="right" wrapText="1"/>
    </xf>
    <xf numFmtId="0" fontId="1" fillId="0" borderId="0" xfId="0" applyFont="1" applyAlignment="1">
      <alignment wrapText="1"/>
    </xf>
    <xf numFmtId="0" fontId="4" fillId="0" borderId="8" xfId="0" applyFont="1" applyBorder="1" applyAlignment="1">
      <alignment horizontal="center" vertical="center" wrapText="1"/>
    </xf>
    <xf numFmtId="0" fontId="1" fillId="0" borderId="2" xfId="0" applyFont="1" applyBorder="1" applyAlignment="1">
      <alignment horizontal="center" vertical="center"/>
    </xf>
    <xf numFmtId="176" fontId="5" fillId="0" borderId="7" xfId="51" applyFont="1">
      <alignment horizontal="right" vertical="center"/>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0" xfId="0" applyFont="1" applyProtection="1">
      <protection locked="0"/>
    </xf>
    <xf numFmtId="0" fontId="3" fillId="0" borderId="0" xfId="0" applyFont="1" applyAlignment="1">
      <alignment horizontal="center" vertical="center" wrapText="1"/>
    </xf>
    <xf numFmtId="0" fontId="4" fillId="0" borderId="0" xfId="0" applyFont="1" applyProtection="1">
      <protection locked="0"/>
    </xf>
    <xf numFmtId="0" fontId="4" fillId="0" borderId="9" xfId="0" applyFont="1" applyBorder="1" applyAlignment="1" applyProtection="1">
      <alignment horizontal="center" vertical="center"/>
      <protection locked="0"/>
    </xf>
    <xf numFmtId="0" fontId="4" fillId="0" borderId="9"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2" fillId="0" borderId="6"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2" fillId="0" borderId="0" xfId="0" applyFont="1" applyAlignment="1" applyProtection="1">
      <alignment vertical="top" wrapText="1"/>
      <protection locked="0"/>
    </xf>
    <xf numFmtId="0" fontId="3" fillId="0" borderId="0" xfId="0" applyFont="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2" fillId="2" borderId="11" xfId="0" applyFont="1" applyFill="1" applyBorder="1" applyAlignment="1">
      <alignment horizontal="left" vertical="center"/>
    </xf>
    <xf numFmtId="0" fontId="2" fillId="0" borderId="0" xfId="0" applyFont="1" applyAlignment="1" applyProtection="1">
      <alignment horizontal="right" vertical="center" wrapText="1"/>
      <protection locked="0"/>
    </xf>
    <xf numFmtId="0" fontId="2" fillId="0" borderId="0" xfId="0" applyFont="1" applyAlignment="1" applyProtection="1">
      <alignment horizontal="right" wrapText="1"/>
      <protection locked="0"/>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176" fontId="5" fillId="0" borderId="7" xfId="0" applyNumberFormat="1" applyFont="1" applyBorder="1" applyAlignment="1">
      <alignment horizontal="right" vertical="center"/>
    </xf>
    <xf numFmtId="0" fontId="2" fillId="0" borderId="0" xfId="0" applyFont="1" applyAlignment="1">
      <alignment horizontal="left" vertical="center"/>
    </xf>
    <xf numFmtId="180" fontId="5" fillId="0" borderId="7" xfId="56" applyFont="1" applyAlignment="1">
      <alignment horizontal="center" vertical="center"/>
    </xf>
    <xf numFmtId="180" fontId="5" fillId="0" borderId="7" xfId="0" applyNumberFormat="1" applyFont="1" applyBorder="1" applyAlignment="1">
      <alignment horizontal="center" vertical="center"/>
    </xf>
    <xf numFmtId="3" fontId="2" fillId="0" borderId="11" xfId="0" applyNumberFormat="1" applyFont="1" applyBorder="1" applyAlignment="1">
      <alignment horizontal="right" vertical="center"/>
    </xf>
    <xf numFmtId="0" fontId="2" fillId="2" borderId="11" xfId="0" applyFont="1" applyFill="1" applyBorder="1" applyAlignment="1">
      <alignment horizontal="right" vertical="center"/>
    </xf>
    <xf numFmtId="0" fontId="2" fillId="0" borderId="0" xfId="0" applyFont="1" applyBorder="1" applyAlignment="1">
      <alignment horizontal="left" vertical="center"/>
    </xf>
    <xf numFmtId="0" fontId="2" fillId="0" borderId="0" xfId="0" applyFont="1" applyBorder="1" applyAlignment="1" applyProtection="1">
      <alignment horizontal="left" vertical="center"/>
      <protection locked="0"/>
    </xf>
    <xf numFmtId="0" fontId="2" fillId="2" borderId="0" xfId="0" applyFont="1" applyFill="1" applyBorder="1" applyAlignment="1">
      <alignment horizontal="left" vertical="center"/>
    </xf>
    <xf numFmtId="176" fontId="5" fillId="0" borderId="0" xfId="0" applyNumberFormat="1" applyFont="1" applyBorder="1" applyAlignment="1">
      <alignment horizontal="left" vertical="center"/>
    </xf>
    <xf numFmtId="0" fontId="2" fillId="0" borderId="0" xfId="0" applyFont="1" applyAlignment="1">
      <alignment horizontal="right"/>
    </xf>
    <xf numFmtId="0" fontId="9" fillId="0" borderId="0" xfId="0" applyFont="1" applyAlignment="1" applyProtection="1">
      <alignment horizontal="right"/>
      <protection locked="0"/>
    </xf>
    <xf numFmtId="49" fontId="9" fillId="0" borderId="0" xfId="0" applyNumberFormat="1" applyFont="1" applyProtection="1">
      <protection locked="0"/>
    </xf>
    <xf numFmtId="0" fontId="1" fillId="0" borderId="0" xfId="0" applyFont="1" applyAlignment="1">
      <alignment horizontal="right"/>
    </xf>
    <xf numFmtId="0" fontId="10" fillId="0" borderId="0" xfId="0" applyFont="1" applyAlignment="1" applyProtection="1">
      <alignment horizontal="center" vertical="center" wrapText="1"/>
      <protection locked="0"/>
    </xf>
    <xf numFmtId="0" fontId="10" fillId="0" borderId="0" xfId="0" applyFont="1" applyAlignment="1" applyProtection="1">
      <alignment horizontal="center" vertical="center"/>
      <protection locked="0"/>
    </xf>
    <xf numFmtId="0" fontId="10" fillId="0" borderId="0" xfId="0" applyFont="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7" xfId="0" applyFont="1" applyBorder="1" applyAlignment="1">
      <alignment horizontal="center" vertical="center" wrapText="1"/>
    </xf>
    <xf numFmtId="0" fontId="2" fillId="0" borderId="7" xfId="0" applyFont="1" applyBorder="1" applyAlignment="1">
      <alignment horizontal="left" vertical="center" wrapText="1" indent="1"/>
    </xf>
    <xf numFmtId="0" fontId="1" fillId="0" borderId="0" xfId="0" applyFont="1" applyAlignment="1">
      <alignment vertical="top"/>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pplyProtection="1">
      <alignment horizontal="center" vertical="center" wrapText="1"/>
      <protection locked="0"/>
    </xf>
    <xf numFmtId="0" fontId="4" fillId="0" borderId="11" xfId="0" applyFont="1" applyBorder="1" applyAlignment="1">
      <alignment horizontal="center" vertical="center"/>
    </xf>
    <xf numFmtId="0" fontId="2" fillId="0" borderId="0" xfId="0" applyFont="1" applyAlignment="1">
      <alignment horizontal="right" vertical="center"/>
    </xf>
    <xf numFmtId="0" fontId="1" fillId="0" borderId="0" xfId="0" applyFont="1" applyAlignment="1" applyProtection="1">
      <alignment vertical="top"/>
      <protection locked="0"/>
    </xf>
    <xf numFmtId="49" fontId="1" fillId="0" borderId="0" xfId="0" applyNumberFormat="1" applyFont="1" applyProtection="1">
      <protection locked="0"/>
    </xf>
    <xf numFmtId="0" fontId="4" fillId="0" borderId="0" xfId="0" applyFont="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2" fillId="0" borderId="7" xfId="0" applyFont="1" applyBorder="1" applyAlignment="1">
      <alignment horizontal="left" vertical="center"/>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2" fillId="0" borderId="0" xfId="0" applyFont="1" applyAlignment="1">
      <alignment horizontal="right" vertical="center" wrapText="1"/>
    </xf>
    <xf numFmtId="0" fontId="11" fillId="0" borderId="0" xfId="0" applyFont="1" applyAlignment="1">
      <alignment horizontal="center" vertical="center"/>
    </xf>
    <xf numFmtId="0" fontId="1" fillId="2" borderId="0" xfId="0" applyFont="1" applyFill="1" applyAlignment="1" applyProtection="1">
      <alignment horizontal="left" vertical="center" wrapText="1"/>
      <protection locked="0"/>
    </xf>
    <xf numFmtId="0" fontId="6" fillId="2" borderId="7" xfId="0" applyFont="1" applyFill="1" applyBorder="1" applyAlignment="1" applyProtection="1">
      <alignment vertical="top" wrapText="1"/>
      <protection locked="0"/>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0" fontId="2" fillId="0" borderId="7" xfId="0" applyFont="1" applyBorder="1" applyAlignment="1">
      <alignment horizontal="left" vertical="center" wrapText="1" indent="2"/>
    </xf>
    <xf numFmtId="0" fontId="1" fillId="0" borderId="4" xfId="0" applyFont="1" applyBorder="1" applyAlignment="1">
      <alignment horizontal="center" vertical="center"/>
    </xf>
    <xf numFmtId="0" fontId="6" fillId="2" borderId="0" xfId="0" applyFont="1" applyFill="1" applyAlignment="1">
      <alignment horizontal="left" vertical="center"/>
    </xf>
    <xf numFmtId="0" fontId="12" fillId="0" borderId="7" xfId="0" applyFont="1" applyBorder="1" applyAlignment="1" applyProtection="1">
      <alignment horizontal="center" vertical="center" wrapText="1"/>
      <protection locked="0"/>
    </xf>
    <xf numFmtId="0" fontId="12"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13" fillId="0" borderId="7" xfId="0" applyFont="1" applyBorder="1" applyAlignment="1">
      <alignment horizontal="center" vertical="center"/>
    </xf>
    <xf numFmtId="0" fontId="13" fillId="0" borderId="7" xfId="0" applyFont="1" applyBorder="1" applyAlignment="1" applyProtection="1">
      <alignment horizontal="center" vertical="center" wrapText="1"/>
      <protection locked="0"/>
    </xf>
    <xf numFmtId="176" fontId="14" fillId="0" borderId="7" xfId="0" applyNumberFormat="1" applyFont="1" applyBorder="1" applyAlignment="1">
      <alignment horizontal="right" vertical="center"/>
    </xf>
    <xf numFmtId="0" fontId="12" fillId="2" borderId="1" xfId="0" applyFont="1" applyFill="1" applyBorder="1" applyAlignment="1">
      <alignment horizontal="center" vertical="center"/>
    </xf>
    <xf numFmtId="0" fontId="12" fillId="0" borderId="2"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2" fillId="2" borderId="6" xfId="0" applyFont="1" applyFill="1" applyBorder="1" applyAlignment="1" applyProtection="1">
      <alignment horizontal="center" vertical="center" wrapText="1"/>
      <protection locked="0"/>
    </xf>
    <xf numFmtId="0" fontId="12" fillId="0" borderId="6"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2" fillId="2" borderId="2" xfId="0" applyFont="1" applyFill="1" applyBorder="1" applyAlignment="1">
      <alignment horizontal="center" vertical="center" wrapText="1"/>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6"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7" xfId="0" applyFont="1" applyFill="1" applyBorder="1" applyAlignment="1">
      <alignment horizontal="center" vertical="center"/>
    </xf>
    <xf numFmtId="0" fontId="6" fillId="0" borderId="7" xfId="0" applyFont="1" applyBorder="1" applyAlignment="1" applyProtection="1">
      <alignment vertical="top" wrapText="1"/>
      <protection locked="0"/>
    </xf>
    <xf numFmtId="0" fontId="1" fillId="0" borderId="4"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protection locked="0"/>
    </xf>
    <xf numFmtId="0" fontId="1" fillId="0" borderId="13"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2" fillId="2" borderId="11" xfId="0" applyFont="1" applyFill="1" applyBorder="1" applyAlignment="1" applyProtection="1">
      <alignment horizontal="right" vertical="center"/>
      <protection locked="0"/>
    </xf>
    <xf numFmtId="0" fontId="2" fillId="0" borderId="7" xfId="0" applyFont="1" applyBorder="1" applyAlignment="1" applyProtection="1">
      <alignment vertical="center"/>
      <protection locked="0"/>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6"/>
  <sheetViews>
    <sheetView showGridLines="0" showZeros="0" workbookViewId="0">
      <selection activeCell="D24" sqref="D24"/>
    </sheetView>
  </sheetViews>
  <sheetFormatPr defaultColWidth="8.57407407407407" defaultRowHeight="12.75" customHeight="1" outlineLevelCol="3"/>
  <cols>
    <col min="1" max="4" width="41" customWidth="1"/>
  </cols>
  <sheetData>
    <row r="1" ht="15" customHeight="1" spans="1:4">
      <c r="A1" s="46"/>
      <c r="B1" s="46"/>
      <c r="C1" s="46"/>
      <c r="D1" s="63" t="s">
        <v>0</v>
      </c>
    </row>
    <row r="2" ht="41.25" customHeight="1" spans="1:1">
      <c r="A2" s="41" t="str">
        <f>"2025"&amp;"年部门财务收支预算总表"</f>
        <v>2025年部门财务收支预算总表</v>
      </c>
    </row>
    <row r="3" ht="17.25" customHeight="1" spans="1:4">
      <c r="A3" s="44" t="str">
        <f>"单位名称："&amp;"寻甸回族彝族自治县金所街道办事处中心学校"</f>
        <v>单位名称：寻甸回族彝族自治县金所街道办事处中心学校</v>
      </c>
      <c r="B3" s="162"/>
      <c r="D3" s="141" t="s">
        <v>1</v>
      </c>
    </row>
    <row r="4" ht="23.25" customHeight="1" spans="1:4">
      <c r="A4" s="163" t="s">
        <v>2</v>
      </c>
      <c r="B4" s="164"/>
      <c r="C4" s="163" t="s">
        <v>3</v>
      </c>
      <c r="D4" s="164"/>
    </row>
    <row r="5" ht="24" customHeight="1" spans="1:4">
      <c r="A5" s="163" t="s">
        <v>4</v>
      </c>
      <c r="B5" s="163" t="s">
        <v>5</v>
      </c>
      <c r="C5" s="163" t="s">
        <v>6</v>
      </c>
      <c r="D5" s="163" t="s">
        <v>5</v>
      </c>
    </row>
    <row r="6" ht="17.25" customHeight="1" spans="1:4">
      <c r="A6" s="165" t="s">
        <v>7</v>
      </c>
      <c r="B6" s="78">
        <v>52081739.11</v>
      </c>
      <c r="C6" s="165" t="s">
        <v>8</v>
      </c>
      <c r="D6" s="78"/>
    </row>
    <row r="7" ht="17.25" customHeight="1" spans="1:4">
      <c r="A7" s="165" t="s">
        <v>9</v>
      </c>
      <c r="B7" s="78"/>
      <c r="C7" s="165" t="s">
        <v>10</v>
      </c>
      <c r="D7" s="78"/>
    </row>
    <row r="8" ht="17.25" customHeight="1" spans="1:4">
      <c r="A8" s="165" t="s">
        <v>11</v>
      </c>
      <c r="B8" s="78"/>
      <c r="C8" s="196" t="s">
        <v>12</v>
      </c>
      <c r="D8" s="78"/>
    </row>
    <row r="9" ht="17.25" customHeight="1" spans="1:4">
      <c r="A9" s="165" t="s">
        <v>13</v>
      </c>
      <c r="B9" s="78"/>
      <c r="C9" s="196" t="s">
        <v>14</v>
      </c>
      <c r="D9" s="78"/>
    </row>
    <row r="10" ht="17.25" customHeight="1" spans="1:4">
      <c r="A10" s="165" t="s">
        <v>15</v>
      </c>
      <c r="B10" s="78"/>
      <c r="C10" s="196" t="s">
        <v>16</v>
      </c>
      <c r="D10" s="78">
        <v>42805598.31</v>
      </c>
    </row>
    <row r="11" ht="17.25" customHeight="1" spans="1:4">
      <c r="A11" s="165" t="s">
        <v>17</v>
      </c>
      <c r="B11" s="78"/>
      <c r="C11" s="196" t="s">
        <v>18</v>
      </c>
      <c r="D11" s="78"/>
    </row>
    <row r="12" ht="17.25" customHeight="1" spans="1:4">
      <c r="A12" s="165" t="s">
        <v>19</v>
      </c>
      <c r="B12" s="78"/>
      <c r="C12" s="31" t="s">
        <v>20</v>
      </c>
      <c r="D12" s="78"/>
    </row>
    <row r="13" ht="17.25" customHeight="1" spans="1:4">
      <c r="A13" s="165" t="s">
        <v>21</v>
      </c>
      <c r="B13" s="78"/>
      <c r="C13" s="31" t="s">
        <v>22</v>
      </c>
      <c r="D13" s="78">
        <v>4645325.29</v>
      </c>
    </row>
    <row r="14" ht="17.25" customHeight="1" spans="1:4">
      <c r="A14" s="165" t="s">
        <v>23</v>
      </c>
      <c r="B14" s="78"/>
      <c r="C14" s="31" t="s">
        <v>24</v>
      </c>
      <c r="D14" s="78">
        <v>3989673.59</v>
      </c>
    </row>
    <row r="15" ht="17.25" customHeight="1" spans="1:4">
      <c r="A15" s="165" t="s">
        <v>25</v>
      </c>
      <c r="B15" s="109"/>
      <c r="C15" s="31" t="s">
        <v>26</v>
      </c>
      <c r="D15" s="78"/>
    </row>
    <row r="16" ht="17.25" customHeight="1" spans="1:4">
      <c r="A16" s="146"/>
      <c r="B16" s="78"/>
      <c r="C16" s="31" t="s">
        <v>27</v>
      </c>
      <c r="D16" s="78"/>
    </row>
    <row r="17" ht="17.25" customHeight="1" spans="1:4">
      <c r="A17" s="166"/>
      <c r="B17" s="78"/>
      <c r="C17" s="31" t="s">
        <v>28</v>
      </c>
      <c r="D17" s="78"/>
    </row>
    <row r="18" ht="17.25" customHeight="1" spans="1:4">
      <c r="A18" s="166"/>
      <c r="B18" s="78"/>
      <c r="C18" s="31" t="s">
        <v>29</v>
      </c>
      <c r="D18" s="78"/>
    </row>
    <row r="19" ht="17.25" customHeight="1" spans="1:4">
      <c r="A19" s="166"/>
      <c r="B19" s="78"/>
      <c r="C19" s="31" t="s">
        <v>30</v>
      </c>
      <c r="D19" s="78"/>
    </row>
    <row r="20" ht="17.25" customHeight="1" spans="1:4">
      <c r="A20" s="166"/>
      <c r="B20" s="78"/>
      <c r="C20" s="31" t="s">
        <v>31</v>
      </c>
      <c r="D20" s="78"/>
    </row>
    <row r="21" ht="17.25" customHeight="1" spans="1:4">
      <c r="A21" s="166"/>
      <c r="B21" s="78"/>
      <c r="C21" s="31" t="s">
        <v>32</v>
      </c>
      <c r="D21" s="78"/>
    </row>
    <row r="22" ht="17.25" customHeight="1" spans="1:4">
      <c r="A22" s="166"/>
      <c r="B22" s="78"/>
      <c r="C22" s="31" t="s">
        <v>33</v>
      </c>
      <c r="D22" s="78"/>
    </row>
    <row r="23" ht="17.25" customHeight="1" spans="1:4">
      <c r="A23" s="166"/>
      <c r="B23" s="78"/>
      <c r="C23" s="31" t="s">
        <v>34</v>
      </c>
      <c r="D23" s="78"/>
    </row>
    <row r="24" ht="17.25" customHeight="1" spans="1:4">
      <c r="A24" s="166"/>
      <c r="B24" s="78"/>
      <c r="C24" s="31" t="s">
        <v>35</v>
      </c>
      <c r="D24" s="78">
        <v>3021480.96</v>
      </c>
    </row>
    <row r="25" ht="17.25" customHeight="1" spans="1:4">
      <c r="A25" s="166"/>
      <c r="B25" s="78"/>
      <c r="C25" s="31" t="s">
        <v>36</v>
      </c>
      <c r="D25" s="78"/>
    </row>
    <row r="26" ht="17.25" customHeight="1" spans="1:4">
      <c r="A26" s="166"/>
      <c r="B26" s="78"/>
      <c r="C26" s="146" t="s">
        <v>37</v>
      </c>
      <c r="D26" s="78"/>
    </row>
    <row r="27" ht="17.25" customHeight="1" spans="1:4">
      <c r="A27" s="166"/>
      <c r="B27" s="78"/>
      <c r="C27" s="31" t="s">
        <v>38</v>
      </c>
      <c r="D27" s="78"/>
    </row>
    <row r="28" ht="16.5" customHeight="1" spans="1:4">
      <c r="A28" s="166"/>
      <c r="B28" s="78"/>
      <c r="C28" s="31" t="s">
        <v>39</v>
      </c>
      <c r="D28" s="78"/>
    </row>
    <row r="29" ht="16.5" customHeight="1" spans="1:4">
      <c r="A29" s="166"/>
      <c r="B29" s="78"/>
      <c r="C29" s="146" t="s">
        <v>40</v>
      </c>
      <c r="D29" s="78"/>
    </row>
    <row r="30" ht="17.25" customHeight="1" spans="1:4">
      <c r="A30" s="166"/>
      <c r="B30" s="78"/>
      <c r="C30" s="146" t="s">
        <v>41</v>
      </c>
      <c r="D30" s="78"/>
    </row>
    <row r="31" ht="17.25" customHeight="1" spans="1:4">
      <c r="A31" s="166"/>
      <c r="B31" s="78"/>
      <c r="C31" s="31" t="s">
        <v>42</v>
      </c>
      <c r="D31" s="78"/>
    </row>
    <row r="32" ht="16.5" customHeight="1" spans="1:4">
      <c r="A32" s="166" t="s">
        <v>43</v>
      </c>
      <c r="B32" s="78">
        <v>52081739.11</v>
      </c>
      <c r="C32" s="166" t="s">
        <v>44</v>
      </c>
      <c r="D32" s="78">
        <v>54462078.15</v>
      </c>
    </row>
    <row r="33" ht="16.5" customHeight="1" spans="1:4">
      <c r="A33" s="146" t="s">
        <v>45</v>
      </c>
      <c r="B33" s="78">
        <v>2380339.04</v>
      </c>
      <c r="C33" s="146" t="s">
        <v>46</v>
      </c>
      <c r="D33" s="78"/>
    </row>
    <row r="34" ht="16.5" customHeight="1" spans="1:4">
      <c r="A34" s="31" t="s">
        <v>47</v>
      </c>
      <c r="B34" s="109">
        <v>2380339.04</v>
      </c>
      <c r="C34" s="31" t="s">
        <v>47</v>
      </c>
      <c r="D34" s="109"/>
    </row>
    <row r="35" ht="16.5" customHeight="1" spans="1:4">
      <c r="A35" s="31" t="s">
        <v>48</v>
      </c>
      <c r="B35" s="109"/>
      <c r="C35" s="31" t="s">
        <v>49</v>
      </c>
      <c r="D35" s="109"/>
    </row>
    <row r="36" ht="16.5" customHeight="1" spans="1:4">
      <c r="A36" s="167" t="s">
        <v>50</v>
      </c>
      <c r="B36" s="78">
        <v>54462078.15</v>
      </c>
      <c r="C36" s="167" t="s">
        <v>51</v>
      </c>
      <c r="D36" s="78">
        <v>54462078.15</v>
      </c>
    </row>
  </sheetData>
  <mergeCells count="4">
    <mergeCell ref="A2:D2"/>
    <mergeCell ref="A3:B3"/>
    <mergeCell ref="A4:B4"/>
    <mergeCell ref="C4:D4"/>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9"/>
  <sheetViews>
    <sheetView showGridLines="0" showZeros="0" workbookViewId="0">
      <selection activeCell="E8" sqref="E8"/>
    </sheetView>
  </sheetViews>
  <sheetFormatPr defaultColWidth="8.57407407407407" defaultRowHeight="12.75" customHeight="1"/>
  <cols>
    <col min="1" max="1" width="15.8888888888889" customWidth="1"/>
    <col min="2" max="2" width="35" customWidth="1"/>
    <col min="3" max="19" width="22" customWidth="1"/>
  </cols>
  <sheetData>
    <row r="1" ht="17.25" customHeight="1" spans="1:1">
      <c r="A1" s="63" t="s">
        <v>52</v>
      </c>
    </row>
    <row r="2" ht="41.25" customHeight="1" spans="1:1">
      <c r="A2" s="41" t="str">
        <f>"2025"&amp;"年部门收入预算表"</f>
        <v>2025年部门收入预算表</v>
      </c>
    </row>
    <row r="3" ht="17.25" customHeight="1" spans="1:19">
      <c r="A3" s="44" t="str">
        <f>"单位名称："&amp;"寻甸回族彝族自治县金所街道办事处中心学校"</f>
        <v>单位名称：寻甸回族彝族自治县金所街道办事处中心学校</v>
      </c>
      <c r="S3" s="46" t="s">
        <v>1</v>
      </c>
    </row>
    <row r="4" ht="21.75" customHeight="1" spans="1:19">
      <c r="A4" s="183" t="s">
        <v>53</v>
      </c>
      <c r="B4" s="184" t="s">
        <v>54</v>
      </c>
      <c r="C4" s="184" t="s">
        <v>55</v>
      </c>
      <c r="D4" s="185" t="s">
        <v>56</v>
      </c>
      <c r="E4" s="185"/>
      <c r="F4" s="185"/>
      <c r="G4" s="185"/>
      <c r="H4" s="185"/>
      <c r="I4" s="132"/>
      <c r="J4" s="185"/>
      <c r="K4" s="185"/>
      <c r="L4" s="185"/>
      <c r="M4" s="185"/>
      <c r="N4" s="191"/>
      <c r="O4" s="185" t="s">
        <v>45</v>
      </c>
      <c r="P4" s="185"/>
      <c r="Q4" s="185"/>
      <c r="R4" s="185"/>
      <c r="S4" s="191"/>
    </row>
    <row r="5" ht="27" customHeight="1" spans="1:19">
      <c r="A5" s="186"/>
      <c r="B5" s="187"/>
      <c r="C5" s="187"/>
      <c r="D5" s="187" t="s">
        <v>57</v>
      </c>
      <c r="E5" s="187" t="s">
        <v>58</v>
      </c>
      <c r="F5" s="187" t="s">
        <v>59</v>
      </c>
      <c r="G5" s="187" t="s">
        <v>60</v>
      </c>
      <c r="H5" s="187" t="s">
        <v>61</v>
      </c>
      <c r="I5" s="192" t="s">
        <v>62</v>
      </c>
      <c r="J5" s="193"/>
      <c r="K5" s="193"/>
      <c r="L5" s="193"/>
      <c r="M5" s="193"/>
      <c r="N5" s="194"/>
      <c r="O5" s="187" t="s">
        <v>57</v>
      </c>
      <c r="P5" s="187" t="s">
        <v>58</v>
      </c>
      <c r="Q5" s="187" t="s">
        <v>59</v>
      </c>
      <c r="R5" s="187" t="s">
        <v>60</v>
      </c>
      <c r="S5" s="187" t="s">
        <v>63</v>
      </c>
    </row>
    <row r="6" ht="30" customHeight="1" spans="1:19">
      <c r="A6" s="188"/>
      <c r="B6" s="104"/>
      <c r="C6" s="114"/>
      <c r="D6" s="114"/>
      <c r="E6" s="114"/>
      <c r="F6" s="114"/>
      <c r="G6" s="114"/>
      <c r="H6" s="114"/>
      <c r="I6" s="69" t="s">
        <v>57</v>
      </c>
      <c r="J6" s="194" t="s">
        <v>64</v>
      </c>
      <c r="K6" s="194" t="s">
        <v>65</v>
      </c>
      <c r="L6" s="194" t="s">
        <v>66</v>
      </c>
      <c r="M6" s="194" t="s">
        <v>67</v>
      </c>
      <c r="N6" s="194" t="s">
        <v>68</v>
      </c>
      <c r="O6" s="195"/>
      <c r="P6" s="195"/>
      <c r="Q6" s="195"/>
      <c r="R6" s="195"/>
      <c r="S6" s="114"/>
    </row>
    <row r="7" ht="15" customHeight="1" spans="1:19">
      <c r="A7" s="189">
        <v>1</v>
      </c>
      <c r="B7" s="189">
        <v>2</v>
      </c>
      <c r="C7" s="189">
        <v>3</v>
      </c>
      <c r="D7" s="189">
        <v>4</v>
      </c>
      <c r="E7" s="189">
        <v>5</v>
      </c>
      <c r="F7" s="189">
        <v>6</v>
      </c>
      <c r="G7" s="189">
        <v>7</v>
      </c>
      <c r="H7" s="189">
        <v>8</v>
      </c>
      <c r="I7" s="69">
        <v>9</v>
      </c>
      <c r="J7" s="189">
        <v>10</v>
      </c>
      <c r="K7" s="189">
        <v>11</v>
      </c>
      <c r="L7" s="189">
        <v>12</v>
      </c>
      <c r="M7" s="189">
        <v>13</v>
      </c>
      <c r="N7" s="189">
        <v>14</v>
      </c>
      <c r="O7" s="189">
        <v>15</v>
      </c>
      <c r="P7" s="189">
        <v>16</v>
      </c>
      <c r="Q7" s="189">
        <v>17</v>
      </c>
      <c r="R7" s="189">
        <v>18</v>
      </c>
      <c r="S7" s="189">
        <v>19</v>
      </c>
    </row>
    <row r="8" ht="18" customHeight="1" spans="1:19">
      <c r="A8" s="20" t="s">
        <v>69</v>
      </c>
      <c r="B8" s="20" t="s">
        <v>70</v>
      </c>
      <c r="C8" s="109">
        <v>54462078.15</v>
      </c>
      <c r="D8" s="78">
        <v>52081739.11</v>
      </c>
      <c r="E8" s="78">
        <v>52081739.11</v>
      </c>
      <c r="F8" s="78"/>
      <c r="G8" s="78"/>
      <c r="H8" s="78"/>
      <c r="I8" s="78"/>
      <c r="J8" s="78"/>
      <c r="K8" s="78"/>
      <c r="L8" s="78"/>
      <c r="M8" s="78"/>
      <c r="N8" s="78"/>
      <c r="O8" s="78">
        <v>2380339.04</v>
      </c>
      <c r="P8" s="78">
        <v>2380339.04</v>
      </c>
      <c r="Q8" s="78"/>
      <c r="R8" s="78"/>
      <c r="S8" s="78"/>
    </row>
    <row r="9" ht="18" customHeight="1" spans="1:19">
      <c r="A9" s="49" t="s">
        <v>55</v>
      </c>
      <c r="B9" s="190"/>
      <c r="C9" s="78">
        <v>54462078.15</v>
      </c>
      <c r="D9" s="78">
        <v>52081739.11</v>
      </c>
      <c r="E9" s="78">
        <v>52081739.11</v>
      </c>
      <c r="F9" s="78"/>
      <c r="G9" s="78"/>
      <c r="H9" s="78"/>
      <c r="I9" s="78"/>
      <c r="J9" s="78"/>
      <c r="K9" s="78"/>
      <c r="L9" s="78"/>
      <c r="M9" s="78"/>
      <c r="N9" s="78"/>
      <c r="O9" s="78">
        <v>2380339.04</v>
      </c>
      <c r="P9" s="78">
        <v>2380339.04</v>
      </c>
      <c r="Q9" s="78"/>
      <c r="R9" s="78"/>
      <c r="S9" s="78"/>
    </row>
  </sheetData>
  <mergeCells count="20">
    <mergeCell ref="A1:S1"/>
    <mergeCell ref="A2:S2"/>
    <mergeCell ref="A3:B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29"/>
  <sheetViews>
    <sheetView showGridLines="0" showZeros="0" tabSelected="1" topLeftCell="A9" workbookViewId="0">
      <selection activeCell="C27" sqref="C27"/>
    </sheetView>
  </sheetViews>
  <sheetFormatPr defaultColWidth="8.57407407407407" defaultRowHeight="12.75" customHeight="1"/>
  <cols>
    <col min="1" max="1" width="14.2777777777778" customWidth="1"/>
    <col min="2" max="2" width="37.5740740740741" customWidth="1"/>
    <col min="3" max="8" width="24.5740740740741" customWidth="1"/>
    <col min="9" max="9" width="26.712962962963" customWidth="1"/>
    <col min="10" max="11" width="24.4259259259259" customWidth="1"/>
    <col min="12" max="15" width="24.5740740740741" customWidth="1"/>
  </cols>
  <sheetData>
    <row r="1" ht="17.25" customHeight="1" spans="1:1">
      <c r="A1" s="46" t="s">
        <v>71</v>
      </c>
    </row>
    <row r="2" ht="41.25" customHeight="1" spans="1:1">
      <c r="A2" s="41" t="str">
        <f>"2025"&amp;"年部门支出预算表"</f>
        <v>2025年部门支出预算表</v>
      </c>
    </row>
    <row r="3" ht="17.25" customHeight="1" spans="1:15">
      <c r="A3" s="44" t="str">
        <f>"单位名称："&amp;"寻甸回族彝族自治县金所街道办事处中心学校"</f>
        <v>单位名称：寻甸回族彝族自治县金所街道办事处中心学校</v>
      </c>
      <c r="O3" s="46" t="s">
        <v>1</v>
      </c>
    </row>
    <row r="4" ht="27" customHeight="1" spans="1:15">
      <c r="A4" s="169" t="s">
        <v>72</v>
      </c>
      <c r="B4" s="169" t="s">
        <v>73</v>
      </c>
      <c r="C4" s="169" t="s">
        <v>55</v>
      </c>
      <c r="D4" s="170" t="s">
        <v>58</v>
      </c>
      <c r="E4" s="171"/>
      <c r="F4" s="172"/>
      <c r="G4" s="173" t="s">
        <v>59</v>
      </c>
      <c r="H4" s="173" t="s">
        <v>60</v>
      </c>
      <c r="I4" s="173" t="s">
        <v>74</v>
      </c>
      <c r="J4" s="170" t="s">
        <v>62</v>
      </c>
      <c r="K4" s="171"/>
      <c r="L4" s="171"/>
      <c r="M4" s="171"/>
      <c r="N4" s="180"/>
      <c r="O4" s="181"/>
    </row>
    <row r="5" ht="42" customHeight="1" spans="1:15">
      <c r="A5" s="174"/>
      <c r="B5" s="174"/>
      <c r="C5" s="175"/>
      <c r="D5" s="176" t="s">
        <v>57</v>
      </c>
      <c r="E5" s="176" t="s">
        <v>75</v>
      </c>
      <c r="F5" s="176" t="s">
        <v>76</v>
      </c>
      <c r="G5" s="175"/>
      <c r="H5" s="175"/>
      <c r="I5" s="182"/>
      <c r="J5" s="176" t="s">
        <v>57</v>
      </c>
      <c r="K5" s="163" t="s">
        <v>77</v>
      </c>
      <c r="L5" s="163" t="s">
        <v>78</v>
      </c>
      <c r="M5" s="163" t="s">
        <v>79</v>
      </c>
      <c r="N5" s="163" t="s">
        <v>80</v>
      </c>
      <c r="O5" s="163" t="s">
        <v>81</v>
      </c>
    </row>
    <row r="6" ht="18" customHeight="1" spans="1:15">
      <c r="A6" s="52" t="s">
        <v>82</v>
      </c>
      <c r="B6" s="52" t="s">
        <v>83</v>
      </c>
      <c r="C6" s="52" t="s">
        <v>84</v>
      </c>
      <c r="D6" s="55" t="s">
        <v>85</v>
      </c>
      <c r="E6" s="55" t="s">
        <v>86</v>
      </c>
      <c r="F6" s="55" t="s">
        <v>87</v>
      </c>
      <c r="G6" s="55" t="s">
        <v>88</v>
      </c>
      <c r="H6" s="55" t="s">
        <v>89</v>
      </c>
      <c r="I6" s="55" t="s">
        <v>90</v>
      </c>
      <c r="J6" s="55" t="s">
        <v>91</v>
      </c>
      <c r="K6" s="55" t="s">
        <v>92</v>
      </c>
      <c r="L6" s="55" t="s">
        <v>93</v>
      </c>
      <c r="M6" s="55" t="s">
        <v>94</v>
      </c>
      <c r="N6" s="52" t="s">
        <v>95</v>
      </c>
      <c r="O6" s="55" t="s">
        <v>96</v>
      </c>
    </row>
    <row r="7" ht="21" customHeight="1" spans="1:15">
      <c r="A7" s="56" t="s">
        <v>97</v>
      </c>
      <c r="B7" s="56" t="s">
        <v>98</v>
      </c>
      <c r="C7" s="78">
        <v>42805598.31</v>
      </c>
      <c r="D7" s="78">
        <v>42805598.31</v>
      </c>
      <c r="E7" s="78">
        <v>29480703.64</v>
      </c>
      <c r="F7" s="78">
        <v>13324894.67</v>
      </c>
      <c r="G7" s="78"/>
      <c r="H7" s="78"/>
      <c r="I7" s="78"/>
      <c r="J7" s="78"/>
      <c r="K7" s="78"/>
      <c r="L7" s="78"/>
      <c r="M7" s="78"/>
      <c r="N7" s="78"/>
      <c r="O7" s="78"/>
    </row>
    <row r="8" ht="21" customHeight="1" spans="1:15">
      <c r="A8" s="177" t="s">
        <v>99</v>
      </c>
      <c r="B8" s="177" t="s">
        <v>100</v>
      </c>
      <c r="C8" s="78">
        <v>42691029.48</v>
      </c>
      <c r="D8" s="78">
        <v>42691029.48</v>
      </c>
      <c r="E8" s="78">
        <v>29479207.64</v>
      </c>
      <c r="F8" s="78">
        <v>13211821.84</v>
      </c>
      <c r="G8" s="78"/>
      <c r="H8" s="78"/>
      <c r="I8" s="78"/>
      <c r="J8" s="78"/>
      <c r="K8" s="78"/>
      <c r="L8" s="78"/>
      <c r="M8" s="78"/>
      <c r="N8" s="78"/>
      <c r="O8" s="78"/>
    </row>
    <row r="9" ht="21" customHeight="1" spans="1:15">
      <c r="A9" s="178" t="s">
        <v>101</v>
      </c>
      <c r="B9" s="178" t="s">
        <v>102</v>
      </c>
      <c r="C9" s="78">
        <v>2767265.63</v>
      </c>
      <c r="D9" s="78">
        <v>2767265.63</v>
      </c>
      <c r="E9" s="78">
        <v>397800</v>
      </c>
      <c r="F9" s="78">
        <v>2369465.63</v>
      </c>
      <c r="G9" s="78"/>
      <c r="H9" s="78"/>
      <c r="I9" s="78"/>
      <c r="J9" s="78"/>
      <c r="K9" s="78"/>
      <c r="L9" s="78"/>
      <c r="M9" s="78"/>
      <c r="N9" s="78"/>
      <c r="O9" s="78"/>
    </row>
    <row r="10" ht="21" customHeight="1" spans="1:15">
      <c r="A10" s="178" t="s">
        <v>103</v>
      </c>
      <c r="B10" s="178" t="s">
        <v>104</v>
      </c>
      <c r="C10" s="78">
        <v>37772172.85</v>
      </c>
      <c r="D10" s="78">
        <v>37772172.85</v>
      </c>
      <c r="E10" s="78">
        <v>29081407.64</v>
      </c>
      <c r="F10" s="78">
        <v>8690765.21</v>
      </c>
      <c r="G10" s="78"/>
      <c r="H10" s="78"/>
      <c r="I10" s="78"/>
      <c r="J10" s="78"/>
      <c r="K10" s="78"/>
      <c r="L10" s="78"/>
      <c r="M10" s="78"/>
      <c r="N10" s="78"/>
      <c r="O10" s="78"/>
    </row>
    <row r="11" ht="21" customHeight="1" spans="1:15">
      <c r="A11" s="178" t="s">
        <v>105</v>
      </c>
      <c r="B11" s="178" t="s">
        <v>106</v>
      </c>
      <c r="C11" s="78">
        <v>13589</v>
      </c>
      <c r="D11" s="78">
        <v>13589</v>
      </c>
      <c r="E11" s="78"/>
      <c r="F11" s="78">
        <v>13589</v>
      </c>
      <c r="G11" s="78"/>
      <c r="H11" s="78"/>
      <c r="I11" s="78"/>
      <c r="J11" s="78"/>
      <c r="K11" s="78"/>
      <c r="L11" s="78"/>
      <c r="M11" s="78"/>
      <c r="N11" s="78"/>
      <c r="O11" s="78"/>
    </row>
    <row r="12" ht="21" customHeight="1" spans="1:15">
      <c r="A12" s="178" t="s">
        <v>107</v>
      </c>
      <c r="B12" s="178" t="s">
        <v>108</v>
      </c>
      <c r="C12" s="78">
        <v>2138002</v>
      </c>
      <c r="D12" s="78">
        <v>2138002</v>
      </c>
      <c r="E12" s="78"/>
      <c r="F12" s="78">
        <v>2138002</v>
      </c>
      <c r="G12" s="78"/>
      <c r="H12" s="78"/>
      <c r="I12" s="78"/>
      <c r="J12" s="78"/>
      <c r="K12" s="78"/>
      <c r="L12" s="78"/>
      <c r="M12" s="78"/>
      <c r="N12" s="78"/>
      <c r="O12" s="78"/>
    </row>
    <row r="13" ht="21" customHeight="1" spans="1:15">
      <c r="A13" s="177" t="s">
        <v>109</v>
      </c>
      <c r="B13" s="177" t="s">
        <v>110</v>
      </c>
      <c r="C13" s="78">
        <v>114568.83</v>
      </c>
      <c r="D13" s="78">
        <v>114568.83</v>
      </c>
      <c r="E13" s="78">
        <v>1496</v>
      </c>
      <c r="F13" s="78">
        <v>113072.83</v>
      </c>
      <c r="G13" s="78"/>
      <c r="H13" s="78"/>
      <c r="I13" s="78"/>
      <c r="J13" s="78"/>
      <c r="K13" s="78"/>
      <c r="L13" s="78"/>
      <c r="M13" s="78"/>
      <c r="N13" s="78"/>
      <c r="O13" s="78"/>
    </row>
    <row r="14" ht="21" customHeight="1" spans="1:15">
      <c r="A14" s="178" t="s">
        <v>111</v>
      </c>
      <c r="B14" s="178" t="s">
        <v>112</v>
      </c>
      <c r="C14" s="78">
        <v>114568.83</v>
      </c>
      <c r="D14" s="78">
        <v>114568.83</v>
      </c>
      <c r="E14" s="78">
        <v>1496</v>
      </c>
      <c r="F14" s="78">
        <v>113072.83</v>
      </c>
      <c r="G14" s="78"/>
      <c r="H14" s="78"/>
      <c r="I14" s="78"/>
      <c r="J14" s="78"/>
      <c r="K14" s="78"/>
      <c r="L14" s="78"/>
      <c r="M14" s="78"/>
      <c r="N14" s="78"/>
      <c r="O14" s="78"/>
    </row>
    <row r="15" ht="21" customHeight="1" spans="1:15">
      <c r="A15" s="56" t="s">
        <v>113</v>
      </c>
      <c r="B15" s="56" t="s">
        <v>114</v>
      </c>
      <c r="C15" s="78">
        <v>4645325.29</v>
      </c>
      <c r="D15" s="78">
        <v>4645325.29</v>
      </c>
      <c r="E15" s="78">
        <v>4645325.29</v>
      </c>
      <c r="F15" s="78"/>
      <c r="G15" s="78"/>
      <c r="H15" s="78"/>
      <c r="I15" s="78"/>
      <c r="J15" s="78"/>
      <c r="K15" s="78"/>
      <c r="L15" s="78"/>
      <c r="M15" s="78"/>
      <c r="N15" s="78"/>
      <c r="O15" s="78"/>
    </row>
    <row r="16" ht="21" customHeight="1" spans="1:15">
      <c r="A16" s="177" t="s">
        <v>115</v>
      </c>
      <c r="B16" s="177" t="s">
        <v>116</v>
      </c>
      <c r="C16" s="78">
        <v>4552817.29</v>
      </c>
      <c r="D16" s="78">
        <v>4552817.29</v>
      </c>
      <c r="E16" s="78">
        <v>4552817.29</v>
      </c>
      <c r="F16" s="78"/>
      <c r="G16" s="78"/>
      <c r="H16" s="78"/>
      <c r="I16" s="78"/>
      <c r="J16" s="78"/>
      <c r="K16" s="78"/>
      <c r="L16" s="78"/>
      <c r="M16" s="78"/>
      <c r="N16" s="78"/>
      <c r="O16" s="78"/>
    </row>
    <row r="17" ht="21" customHeight="1" spans="1:15">
      <c r="A17" s="178" t="s">
        <v>117</v>
      </c>
      <c r="B17" s="178" t="s">
        <v>118</v>
      </c>
      <c r="C17" s="78">
        <v>4028641.29</v>
      </c>
      <c r="D17" s="78">
        <v>4028641.29</v>
      </c>
      <c r="E17" s="78">
        <v>4028641.29</v>
      </c>
      <c r="F17" s="78"/>
      <c r="G17" s="78"/>
      <c r="H17" s="78"/>
      <c r="I17" s="78"/>
      <c r="J17" s="78"/>
      <c r="K17" s="78"/>
      <c r="L17" s="78"/>
      <c r="M17" s="78"/>
      <c r="N17" s="78"/>
      <c r="O17" s="78"/>
    </row>
    <row r="18" ht="21" customHeight="1" spans="1:15">
      <c r="A18" s="178" t="s">
        <v>119</v>
      </c>
      <c r="B18" s="178" t="s">
        <v>120</v>
      </c>
      <c r="C18" s="78">
        <v>524176</v>
      </c>
      <c r="D18" s="78">
        <v>524176</v>
      </c>
      <c r="E18" s="78">
        <v>524176</v>
      </c>
      <c r="F18" s="78"/>
      <c r="G18" s="78"/>
      <c r="H18" s="78"/>
      <c r="I18" s="78"/>
      <c r="J18" s="78"/>
      <c r="K18" s="78"/>
      <c r="L18" s="78"/>
      <c r="M18" s="78"/>
      <c r="N18" s="78"/>
      <c r="O18" s="78"/>
    </row>
    <row r="19" ht="21" customHeight="1" spans="1:15">
      <c r="A19" s="177" t="s">
        <v>121</v>
      </c>
      <c r="B19" s="177" t="s">
        <v>122</v>
      </c>
      <c r="C19" s="78">
        <v>92508</v>
      </c>
      <c r="D19" s="78">
        <v>92508</v>
      </c>
      <c r="E19" s="78">
        <v>92508</v>
      </c>
      <c r="F19" s="78"/>
      <c r="G19" s="78"/>
      <c r="H19" s="78"/>
      <c r="I19" s="78"/>
      <c r="J19" s="78"/>
      <c r="K19" s="78"/>
      <c r="L19" s="78"/>
      <c r="M19" s="78"/>
      <c r="N19" s="78"/>
      <c r="O19" s="78"/>
    </row>
    <row r="20" ht="21" customHeight="1" spans="1:15">
      <c r="A20" s="178" t="s">
        <v>123</v>
      </c>
      <c r="B20" s="178" t="s">
        <v>124</v>
      </c>
      <c r="C20" s="78">
        <v>92508</v>
      </c>
      <c r="D20" s="78">
        <v>92508</v>
      </c>
      <c r="E20" s="78">
        <v>92508</v>
      </c>
      <c r="F20" s="78"/>
      <c r="G20" s="78"/>
      <c r="H20" s="78"/>
      <c r="I20" s="78"/>
      <c r="J20" s="78"/>
      <c r="K20" s="78"/>
      <c r="L20" s="78"/>
      <c r="M20" s="78"/>
      <c r="N20" s="78"/>
      <c r="O20" s="78"/>
    </row>
    <row r="21" ht="21" customHeight="1" spans="1:15">
      <c r="A21" s="56" t="s">
        <v>125</v>
      </c>
      <c r="B21" s="56" t="s">
        <v>126</v>
      </c>
      <c r="C21" s="78">
        <v>3989673.59</v>
      </c>
      <c r="D21" s="78">
        <v>3989673.59</v>
      </c>
      <c r="E21" s="78">
        <v>3989673.59</v>
      </c>
      <c r="F21" s="78"/>
      <c r="G21" s="78"/>
      <c r="H21" s="78"/>
      <c r="I21" s="78"/>
      <c r="J21" s="78"/>
      <c r="K21" s="78"/>
      <c r="L21" s="78"/>
      <c r="M21" s="78"/>
      <c r="N21" s="78"/>
      <c r="O21" s="78"/>
    </row>
    <row r="22" ht="21" customHeight="1" spans="1:15">
      <c r="A22" s="177" t="s">
        <v>127</v>
      </c>
      <c r="B22" s="177" t="s">
        <v>128</v>
      </c>
      <c r="C22" s="78">
        <v>3989673.59</v>
      </c>
      <c r="D22" s="78">
        <v>3989673.59</v>
      </c>
      <c r="E22" s="78">
        <v>3989673.59</v>
      </c>
      <c r="F22" s="78"/>
      <c r="G22" s="78"/>
      <c r="H22" s="78"/>
      <c r="I22" s="78"/>
      <c r="J22" s="78"/>
      <c r="K22" s="78"/>
      <c r="L22" s="78"/>
      <c r="M22" s="78"/>
      <c r="N22" s="78"/>
      <c r="O22" s="78"/>
    </row>
    <row r="23" ht="21" customHeight="1" spans="1:15">
      <c r="A23" s="178" t="s">
        <v>129</v>
      </c>
      <c r="B23" s="178" t="s">
        <v>130</v>
      </c>
      <c r="C23" s="78">
        <v>2335549.4</v>
      </c>
      <c r="D23" s="78">
        <v>2335549.4</v>
      </c>
      <c r="E23" s="78">
        <v>2335549.4</v>
      </c>
      <c r="F23" s="78"/>
      <c r="G23" s="78"/>
      <c r="H23" s="78"/>
      <c r="I23" s="78"/>
      <c r="J23" s="78"/>
      <c r="K23" s="78"/>
      <c r="L23" s="78"/>
      <c r="M23" s="78"/>
      <c r="N23" s="78"/>
      <c r="O23" s="78"/>
    </row>
    <row r="24" ht="21" customHeight="1" spans="1:15">
      <c r="A24" s="178" t="s">
        <v>131</v>
      </c>
      <c r="B24" s="178" t="s">
        <v>132</v>
      </c>
      <c r="C24" s="78">
        <v>1475570.4</v>
      </c>
      <c r="D24" s="78">
        <v>1475570.4</v>
      </c>
      <c r="E24" s="78">
        <v>1475570.4</v>
      </c>
      <c r="F24" s="78"/>
      <c r="G24" s="78"/>
      <c r="H24" s="78"/>
      <c r="I24" s="78"/>
      <c r="J24" s="78"/>
      <c r="K24" s="78"/>
      <c r="L24" s="78"/>
      <c r="M24" s="78"/>
      <c r="N24" s="78"/>
      <c r="O24" s="78"/>
    </row>
    <row r="25" ht="21" customHeight="1" spans="1:15">
      <c r="A25" s="178" t="s">
        <v>133</v>
      </c>
      <c r="B25" s="178" t="s">
        <v>134</v>
      </c>
      <c r="C25" s="78">
        <v>178553.79</v>
      </c>
      <c r="D25" s="78">
        <v>178553.79</v>
      </c>
      <c r="E25" s="78">
        <v>178553.79</v>
      </c>
      <c r="F25" s="78"/>
      <c r="G25" s="78"/>
      <c r="H25" s="78"/>
      <c r="I25" s="78"/>
      <c r="J25" s="78"/>
      <c r="K25" s="78"/>
      <c r="L25" s="78"/>
      <c r="M25" s="78"/>
      <c r="N25" s="78"/>
      <c r="O25" s="78"/>
    </row>
    <row r="26" ht="21" customHeight="1" spans="1:15">
      <c r="A26" s="56" t="s">
        <v>135</v>
      </c>
      <c r="B26" s="56" t="s">
        <v>136</v>
      </c>
      <c r="C26" s="78">
        <v>3021480.96</v>
      </c>
      <c r="D26" s="78">
        <v>3021480.96</v>
      </c>
      <c r="E26" s="78">
        <v>3021480.96</v>
      </c>
      <c r="F26" s="78"/>
      <c r="G26" s="78"/>
      <c r="H26" s="78"/>
      <c r="I26" s="78"/>
      <c r="J26" s="78"/>
      <c r="K26" s="78"/>
      <c r="L26" s="78"/>
      <c r="M26" s="78"/>
      <c r="N26" s="78"/>
      <c r="O26" s="78"/>
    </row>
    <row r="27" ht="21" customHeight="1" spans="1:15">
      <c r="A27" s="177" t="s">
        <v>137</v>
      </c>
      <c r="B27" s="177" t="s">
        <v>138</v>
      </c>
      <c r="C27" s="78">
        <v>3021480.96</v>
      </c>
      <c r="D27" s="78">
        <v>3021480.96</v>
      </c>
      <c r="E27" s="78">
        <v>3021480.96</v>
      </c>
      <c r="F27" s="78"/>
      <c r="G27" s="78"/>
      <c r="H27" s="78"/>
      <c r="I27" s="78"/>
      <c r="J27" s="78"/>
      <c r="K27" s="78"/>
      <c r="L27" s="78"/>
      <c r="M27" s="78"/>
      <c r="N27" s="78"/>
      <c r="O27" s="78"/>
    </row>
    <row r="28" ht="21" customHeight="1" spans="1:15">
      <c r="A28" s="178" t="s">
        <v>139</v>
      </c>
      <c r="B28" s="178" t="s">
        <v>140</v>
      </c>
      <c r="C28" s="78">
        <v>3021480.96</v>
      </c>
      <c r="D28" s="78">
        <v>3021480.96</v>
      </c>
      <c r="E28" s="78">
        <v>3021480.96</v>
      </c>
      <c r="F28" s="78"/>
      <c r="G28" s="78"/>
      <c r="H28" s="78"/>
      <c r="I28" s="78"/>
      <c r="J28" s="78"/>
      <c r="K28" s="78"/>
      <c r="L28" s="78"/>
      <c r="M28" s="78"/>
      <c r="N28" s="78"/>
      <c r="O28" s="78"/>
    </row>
    <row r="29" ht="21" customHeight="1" spans="1:15">
      <c r="A29" s="179" t="s">
        <v>55</v>
      </c>
      <c r="B29" s="34"/>
      <c r="C29" s="78">
        <v>54462078.15</v>
      </c>
      <c r="D29" s="78">
        <v>54462078.15</v>
      </c>
      <c r="E29" s="78">
        <v>41137183.48</v>
      </c>
      <c r="F29" s="78">
        <v>13324894.67</v>
      </c>
      <c r="G29" s="78"/>
      <c r="H29" s="78"/>
      <c r="I29" s="78"/>
      <c r="J29" s="78"/>
      <c r="K29" s="78"/>
      <c r="L29" s="78"/>
      <c r="M29" s="78"/>
      <c r="N29" s="78"/>
      <c r="O29" s="78"/>
    </row>
  </sheetData>
  <mergeCells count="12">
    <mergeCell ref="A1:O1"/>
    <mergeCell ref="A2:O2"/>
    <mergeCell ref="A3:B3"/>
    <mergeCell ref="D4:F4"/>
    <mergeCell ref="J4:O4"/>
    <mergeCell ref="A29:B29"/>
    <mergeCell ref="A4:A5"/>
    <mergeCell ref="B4:B5"/>
    <mergeCell ref="C4:C5"/>
    <mergeCell ref="G4:G5"/>
    <mergeCell ref="H4:H5"/>
    <mergeCell ref="I4:I5"/>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4"/>
  <sheetViews>
    <sheetView showGridLines="0" showZeros="0" topLeftCell="A3" workbookViewId="0">
      <selection activeCell="B10" sqref="B10"/>
    </sheetView>
  </sheetViews>
  <sheetFormatPr defaultColWidth="8.57407407407407" defaultRowHeight="12.75" customHeight="1" outlineLevelCol="3"/>
  <cols>
    <col min="1" max="4" width="35.5740740740741" customWidth="1"/>
  </cols>
  <sheetData>
    <row r="1" ht="15" customHeight="1" spans="1:4">
      <c r="A1" s="42"/>
      <c r="B1" s="46"/>
      <c r="C1" s="46"/>
      <c r="D1" s="46" t="s">
        <v>141</v>
      </c>
    </row>
    <row r="2" ht="41.25" customHeight="1" spans="1:1">
      <c r="A2" s="41" t="str">
        <f>"2025"&amp;"年部门财政拨款收支预算总表"</f>
        <v>2025年部门财政拨款收支预算总表</v>
      </c>
    </row>
    <row r="3" ht="17.25" customHeight="1" spans="1:4">
      <c r="A3" s="44" t="str">
        <f>"单位名称："&amp;"寻甸回族彝族自治县金所街道办事处中心学校"</f>
        <v>单位名称：寻甸回族彝族自治县金所街道办事处中心学校</v>
      </c>
      <c r="B3" s="162"/>
      <c r="D3" s="46" t="s">
        <v>1</v>
      </c>
    </row>
    <row r="4" ht="17.25" customHeight="1" spans="1:4">
      <c r="A4" s="163" t="s">
        <v>2</v>
      </c>
      <c r="B4" s="164"/>
      <c r="C4" s="163" t="s">
        <v>3</v>
      </c>
      <c r="D4" s="164"/>
    </row>
    <row r="5" ht="18.75" customHeight="1" spans="1:4">
      <c r="A5" s="163" t="s">
        <v>4</v>
      </c>
      <c r="B5" s="163" t="s">
        <v>5</v>
      </c>
      <c r="C5" s="163" t="s">
        <v>6</v>
      </c>
      <c r="D5" s="163" t="s">
        <v>5</v>
      </c>
    </row>
    <row r="6" ht="16.5" customHeight="1" spans="1:4">
      <c r="A6" s="165" t="s">
        <v>142</v>
      </c>
      <c r="B6" s="78">
        <v>52081739.11</v>
      </c>
      <c r="C6" s="165" t="s">
        <v>143</v>
      </c>
      <c r="D6" s="109">
        <v>54462078.15</v>
      </c>
    </row>
    <row r="7" ht="16.5" customHeight="1" spans="1:4">
      <c r="A7" s="165" t="s">
        <v>144</v>
      </c>
      <c r="B7" s="78">
        <v>52081739.11</v>
      </c>
      <c r="C7" s="165" t="s">
        <v>145</v>
      </c>
      <c r="D7" s="109"/>
    </row>
    <row r="8" ht="16.5" customHeight="1" spans="1:4">
      <c r="A8" s="165" t="s">
        <v>146</v>
      </c>
      <c r="B8" s="78"/>
      <c r="C8" s="165" t="s">
        <v>147</v>
      </c>
      <c r="D8" s="109"/>
    </row>
    <row r="9" ht="16.5" customHeight="1" spans="1:4">
      <c r="A9" s="165" t="s">
        <v>148</v>
      </c>
      <c r="B9" s="78"/>
      <c r="C9" s="165" t="s">
        <v>149</v>
      </c>
      <c r="D9" s="109"/>
    </row>
    <row r="10" ht="16.5" customHeight="1" spans="1:4">
      <c r="A10" s="165" t="s">
        <v>150</v>
      </c>
      <c r="B10" s="78">
        <v>2380339.04</v>
      </c>
      <c r="C10" s="165" t="s">
        <v>151</v>
      </c>
      <c r="D10" s="109"/>
    </row>
    <row r="11" ht="16.5" customHeight="1" spans="1:4">
      <c r="A11" s="165" t="s">
        <v>144</v>
      </c>
      <c r="B11" s="78">
        <v>2380339.04</v>
      </c>
      <c r="C11" s="165" t="s">
        <v>152</v>
      </c>
      <c r="D11" s="109">
        <v>42805598.31</v>
      </c>
    </row>
    <row r="12" ht="16.5" customHeight="1" spans="1:4">
      <c r="A12" s="146" t="s">
        <v>146</v>
      </c>
      <c r="B12" s="78"/>
      <c r="C12" s="68" t="s">
        <v>153</v>
      </c>
      <c r="D12" s="109"/>
    </row>
    <row r="13" ht="16.5" customHeight="1" spans="1:4">
      <c r="A13" s="146" t="s">
        <v>148</v>
      </c>
      <c r="B13" s="78"/>
      <c r="C13" s="68" t="s">
        <v>154</v>
      </c>
      <c r="D13" s="109"/>
    </row>
    <row r="14" ht="16.5" customHeight="1" spans="1:4">
      <c r="A14" s="166"/>
      <c r="B14" s="78"/>
      <c r="C14" s="68" t="s">
        <v>155</v>
      </c>
      <c r="D14" s="109">
        <v>4645325.29</v>
      </c>
    </row>
    <row r="15" ht="16.5" customHeight="1" spans="1:4">
      <c r="A15" s="166"/>
      <c r="B15" s="78"/>
      <c r="C15" s="68" t="s">
        <v>156</v>
      </c>
      <c r="D15" s="109">
        <v>3989673.59</v>
      </c>
    </row>
    <row r="16" ht="16.5" customHeight="1" spans="1:4">
      <c r="A16" s="166"/>
      <c r="B16" s="78"/>
      <c r="C16" s="68" t="s">
        <v>157</v>
      </c>
      <c r="D16" s="109"/>
    </row>
    <row r="17" ht="16.5" customHeight="1" spans="1:4">
      <c r="A17" s="166"/>
      <c r="B17" s="78"/>
      <c r="C17" s="68" t="s">
        <v>158</v>
      </c>
      <c r="D17" s="109"/>
    </row>
    <row r="18" ht="16.5" customHeight="1" spans="1:4">
      <c r="A18" s="166"/>
      <c r="B18" s="78"/>
      <c r="C18" s="68" t="s">
        <v>159</v>
      </c>
      <c r="D18" s="109"/>
    </row>
    <row r="19" ht="16.5" customHeight="1" spans="1:4">
      <c r="A19" s="166"/>
      <c r="B19" s="78"/>
      <c r="C19" s="68" t="s">
        <v>160</v>
      </c>
      <c r="D19" s="109"/>
    </row>
    <row r="20" ht="16.5" customHeight="1" spans="1:4">
      <c r="A20" s="166"/>
      <c r="B20" s="78"/>
      <c r="C20" s="68" t="s">
        <v>161</v>
      </c>
      <c r="D20" s="109"/>
    </row>
    <row r="21" ht="16.5" customHeight="1" spans="1:4">
      <c r="A21" s="166"/>
      <c r="B21" s="78"/>
      <c r="C21" s="68" t="s">
        <v>162</v>
      </c>
      <c r="D21" s="109"/>
    </row>
    <row r="22" ht="16.5" customHeight="1" spans="1:4">
      <c r="A22" s="166"/>
      <c r="B22" s="78"/>
      <c r="C22" s="68" t="s">
        <v>163</v>
      </c>
      <c r="D22" s="109"/>
    </row>
    <row r="23" ht="16.5" customHeight="1" spans="1:4">
      <c r="A23" s="166"/>
      <c r="B23" s="78"/>
      <c r="C23" s="68" t="s">
        <v>164</v>
      </c>
      <c r="D23" s="109"/>
    </row>
    <row r="24" ht="16.5" customHeight="1" spans="1:4">
      <c r="A24" s="166"/>
      <c r="B24" s="78"/>
      <c r="C24" s="68" t="s">
        <v>165</v>
      </c>
      <c r="D24" s="109"/>
    </row>
    <row r="25" ht="16.5" customHeight="1" spans="1:4">
      <c r="A25" s="166"/>
      <c r="B25" s="78"/>
      <c r="C25" s="68" t="s">
        <v>166</v>
      </c>
      <c r="D25" s="109">
        <v>3021480.96</v>
      </c>
    </row>
    <row r="26" ht="16.5" customHeight="1" spans="1:4">
      <c r="A26" s="166"/>
      <c r="B26" s="78"/>
      <c r="C26" s="68" t="s">
        <v>167</v>
      </c>
      <c r="D26" s="109"/>
    </row>
    <row r="27" ht="16.5" customHeight="1" spans="1:4">
      <c r="A27" s="166"/>
      <c r="B27" s="78"/>
      <c r="C27" s="68" t="s">
        <v>168</v>
      </c>
      <c r="D27" s="109"/>
    </row>
    <row r="28" ht="16.5" customHeight="1" spans="1:4">
      <c r="A28" s="166"/>
      <c r="B28" s="78"/>
      <c r="C28" s="68" t="s">
        <v>169</v>
      </c>
      <c r="D28" s="109"/>
    </row>
    <row r="29" ht="16.5" customHeight="1" spans="1:4">
      <c r="A29" s="166"/>
      <c r="B29" s="78"/>
      <c r="C29" s="68" t="s">
        <v>170</v>
      </c>
      <c r="D29" s="109"/>
    </row>
    <row r="30" ht="16.5" customHeight="1" spans="1:4">
      <c r="A30" s="166"/>
      <c r="B30" s="78"/>
      <c r="C30" s="68" t="s">
        <v>171</v>
      </c>
      <c r="D30" s="109"/>
    </row>
    <row r="31" ht="16.5" customHeight="1" spans="1:4">
      <c r="A31" s="166"/>
      <c r="B31" s="78"/>
      <c r="C31" s="146" t="s">
        <v>172</v>
      </c>
      <c r="D31" s="109"/>
    </row>
    <row r="32" ht="16.5" customHeight="1" spans="1:4">
      <c r="A32" s="166"/>
      <c r="B32" s="78"/>
      <c r="C32" s="146" t="s">
        <v>173</v>
      </c>
      <c r="D32" s="109"/>
    </row>
    <row r="33" ht="16.5" customHeight="1" spans="1:4">
      <c r="A33" s="166"/>
      <c r="B33" s="78"/>
      <c r="C33" s="29" t="s">
        <v>174</v>
      </c>
      <c r="D33" s="109"/>
    </row>
    <row r="34" ht="15" customHeight="1" spans="1:4">
      <c r="A34" s="167" t="s">
        <v>50</v>
      </c>
      <c r="B34" s="168">
        <v>54462078.15</v>
      </c>
      <c r="C34" s="167" t="s">
        <v>51</v>
      </c>
      <c r="D34" s="168">
        <v>54462078.15</v>
      </c>
    </row>
  </sheetData>
  <mergeCells count="4">
    <mergeCell ref="A2:D2"/>
    <mergeCell ref="A3:B3"/>
    <mergeCell ref="A4:B4"/>
    <mergeCell ref="C4:D4"/>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31"/>
  <sheetViews>
    <sheetView showZeros="0" workbookViewId="0">
      <selection activeCell="D35" sqref="D35"/>
    </sheetView>
  </sheetViews>
  <sheetFormatPr defaultColWidth="9.13888888888889" defaultRowHeight="14.25" customHeight="1" outlineLevelCol="6"/>
  <cols>
    <col min="1" max="1" width="20.1388888888889" customWidth="1"/>
    <col min="2" max="2" width="44" customWidth="1"/>
    <col min="3" max="7" width="24.1388888888889" customWidth="1"/>
  </cols>
  <sheetData>
    <row r="1" customHeight="1" spans="4:7">
      <c r="D1" s="136"/>
      <c r="F1" s="70"/>
      <c r="G1" s="141" t="s">
        <v>175</v>
      </c>
    </row>
    <row r="2" ht="41.25" customHeight="1" spans="1:7">
      <c r="A2" s="125" t="str">
        <f>"2025"&amp;"年一般公共预算支出预算表（按功能科目分类）"</f>
        <v>2025年一般公共预算支出预算表（按功能科目分类）</v>
      </c>
      <c r="B2" s="125"/>
      <c r="C2" s="125"/>
      <c r="D2" s="125"/>
      <c r="E2" s="125"/>
      <c r="F2" s="125"/>
      <c r="G2" s="125"/>
    </row>
    <row r="3" ht="18" customHeight="1" spans="1:7">
      <c r="A3" s="4" t="str">
        <f>"单位名称："&amp;"寻甸回族彝族自治县金所街道办事处中心学校"</f>
        <v>单位名称：寻甸回族彝族自治县金所街道办事处中心学校</v>
      </c>
      <c r="F3" s="122"/>
      <c r="G3" s="141" t="s">
        <v>1</v>
      </c>
    </row>
    <row r="4" ht="20.25" customHeight="1" spans="1:7">
      <c r="A4" s="157" t="s">
        <v>176</v>
      </c>
      <c r="B4" s="158"/>
      <c r="C4" s="126" t="s">
        <v>55</v>
      </c>
      <c r="D4" s="149" t="s">
        <v>75</v>
      </c>
      <c r="E4" s="11"/>
      <c r="F4" s="12"/>
      <c r="G4" s="138" t="s">
        <v>76</v>
      </c>
    </row>
    <row r="5" ht="20.25" customHeight="1" spans="1:7">
      <c r="A5" s="159" t="s">
        <v>72</v>
      </c>
      <c r="B5" s="159" t="s">
        <v>73</v>
      </c>
      <c r="C5" s="18"/>
      <c r="D5" s="131" t="s">
        <v>57</v>
      </c>
      <c r="E5" s="131" t="s">
        <v>177</v>
      </c>
      <c r="F5" s="131" t="s">
        <v>178</v>
      </c>
      <c r="G5" s="140"/>
    </row>
    <row r="6" ht="15" customHeight="1" spans="1:7">
      <c r="A6" s="59" t="s">
        <v>82</v>
      </c>
      <c r="B6" s="59" t="s">
        <v>83</v>
      </c>
      <c r="C6" s="59" t="s">
        <v>84</v>
      </c>
      <c r="D6" s="59" t="s">
        <v>85</v>
      </c>
      <c r="E6" s="59" t="s">
        <v>86</v>
      </c>
      <c r="F6" s="59" t="s">
        <v>87</v>
      </c>
      <c r="G6" s="59" t="s">
        <v>88</v>
      </c>
    </row>
    <row r="7" ht="18" customHeight="1" spans="1:7">
      <c r="A7" s="29" t="s">
        <v>97</v>
      </c>
      <c r="B7" s="29" t="s">
        <v>98</v>
      </c>
      <c r="C7" s="78">
        <v>42805598.31</v>
      </c>
      <c r="D7" s="78">
        <v>29480703.64</v>
      </c>
      <c r="E7" s="78">
        <v>28442195</v>
      </c>
      <c r="F7" s="78">
        <v>1038508.64</v>
      </c>
      <c r="G7" s="78">
        <v>13324894.67</v>
      </c>
    </row>
    <row r="8" ht="18" customHeight="1" spans="1:7">
      <c r="A8" s="135" t="s">
        <v>99</v>
      </c>
      <c r="B8" s="135" t="s">
        <v>100</v>
      </c>
      <c r="C8" s="78">
        <v>42691029.48</v>
      </c>
      <c r="D8" s="78">
        <v>29479207.64</v>
      </c>
      <c r="E8" s="78">
        <v>28442195</v>
      </c>
      <c r="F8" s="78">
        <v>1037012.64</v>
      </c>
      <c r="G8" s="78">
        <v>13211821.84</v>
      </c>
    </row>
    <row r="9" ht="18" customHeight="1" spans="1:7">
      <c r="A9" s="160" t="s">
        <v>101</v>
      </c>
      <c r="B9" s="160" t="s">
        <v>102</v>
      </c>
      <c r="C9" s="78">
        <v>2767265.63</v>
      </c>
      <c r="D9" s="78">
        <v>397800</v>
      </c>
      <c r="E9" s="78"/>
      <c r="F9" s="78">
        <v>397800</v>
      </c>
      <c r="G9" s="78">
        <v>2369465.63</v>
      </c>
    </row>
    <row r="10" ht="18" customHeight="1" spans="1:7">
      <c r="A10" s="160" t="s">
        <v>103</v>
      </c>
      <c r="B10" s="160" t="s">
        <v>104</v>
      </c>
      <c r="C10" s="78">
        <v>37772172.85</v>
      </c>
      <c r="D10" s="78">
        <v>29081407.64</v>
      </c>
      <c r="E10" s="78">
        <v>28442195</v>
      </c>
      <c r="F10" s="78">
        <v>639212.64</v>
      </c>
      <c r="G10" s="78">
        <v>8690765.21</v>
      </c>
    </row>
    <row r="11" ht="18" customHeight="1" spans="1:7">
      <c r="A11" s="160" t="s">
        <v>105</v>
      </c>
      <c r="B11" s="160" t="s">
        <v>106</v>
      </c>
      <c r="C11" s="78">
        <v>13589</v>
      </c>
      <c r="D11" s="78"/>
      <c r="E11" s="78"/>
      <c r="F11" s="78"/>
      <c r="G11" s="78">
        <v>13589</v>
      </c>
    </row>
    <row r="12" ht="18" customHeight="1" spans="1:7">
      <c r="A12" s="160" t="s">
        <v>107</v>
      </c>
      <c r="B12" s="160" t="s">
        <v>108</v>
      </c>
      <c r="C12" s="78">
        <v>2138002</v>
      </c>
      <c r="D12" s="78"/>
      <c r="E12" s="78"/>
      <c r="F12" s="78"/>
      <c r="G12" s="78">
        <v>2138002</v>
      </c>
    </row>
    <row r="13" ht="18" customHeight="1" spans="1:7">
      <c r="A13" s="135" t="s">
        <v>109</v>
      </c>
      <c r="B13" s="135" t="s">
        <v>110</v>
      </c>
      <c r="C13" s="78">
        <v>114568.83</v>
      </c>
      <c r="D13" s="78">
        <v>1496</v>
      </c>
      <c r="E13" s="78"/>
      <c r="F13" s="78">
        <v>1496</v>
      </c>
      <c r="G13" s="78">
        <v>113072.83</v>
      </c>
    </row>
    <row r="14" ht="18" customHeight="1" spans="1:7">
      <c r="A14" s="160" t="s">
        <v>111</v>
      </c>
      <c r="B14" s="160" t="s">
        <v>112</v>
      </c>
      <c r="C14" s="78">
        <v>114568.83</v>
      </c>
      <c r="D14" s="78">
        <v>1496</v>
      </c>
      <c r="E14" s="78"/>
      <c r="F14" s="78">
        <v>1496</v>
      </c>
      <c r="G14" s="78">
        <v>113072.83</v>
      </c>
    </row>
    <row r="15" ht="18" customHeight="1" spans="1:7">
      <c r="A15" s="135" t="s">
        <v>179</v>
      </c>
      <c r="B15" s="135" t="s">
        <v>180</v>
      </c>
      <c r="C15" s="78"/>
      <c r="D15" s="78"/>
      <c r="E15" s="78"/>
      <c r="F15" s="78"/>
      <c r="G15" s="78"/>
    </row>
    <row r="16" ht="18" customHeight="1" spans="1:7">
      <c r="A16" s="160" t="s">
        <v>181</v>
      </c>
      <c r="B16" s="160" t="s">
        <v>180</v>
      </c>
      <c r="C16" s="78"/>
      <c r="D16" s="78"/>
      <c r="E16" s="78"/>
      <c r="F16" s="78"/>
      <c r="G16" s="78"/>
    </row>
    <row r="17" ht="18" customHeight="1" spans="1:7">
      <c r="A17" s="29" t="s">
        <v>113</v>
      </c>
      <c r="B17" s="29" t="s">
        <v>114</v>
      </c>
      <c r="C17" s="78">
        <v>4645325.29</v>
      </c>
      <c r="D17" s="78">
        <v>4645325.29</v>
      </c>
      <c r="E17" s="78">
        <v>4645325.29</v>
      </c>
      <c r="F17" s="78"/>
      <c r="G17" s="78"/>
    </row>
    <row r="18" ht="18" customHeight="1" spans="1:7">
      <c r="A18" s="135" t="s">
        <v>115</v>
      </c>
      <c r="B18" s="135" t="s">
        <v>116</v>
      </c>
      <c r="C18" s="78">
        <v>4552817.29</v>
      </c>
      <c r="D18" s="78">
        <v>4552817.29</v>
      </c>
      <c r="E18" s="78">
        <v>4552817.29</v>
      </c>
      <c r="F18" s="78"/>
      <c r="G18" s="78"/>
    </row>
    <row r="19" ht="18" customHeight="1" spans="1:7">
      <c r="A19" s="160" t="s">
        <v>117</v>
      </c>
      <c r="B19" s="160" t="s">
        <v>118</v>
      </c>
      <c r="C19" s="78">
        <v>4028641.29</v>
      </c>
      <c r="D19" s="78">
        <v>4028641.29</v>
      </c>
      <c r="E19" s="78">
        <v>4028641.29</v>
      </c>
      <c r="F19" s="78"/>
      <c r="G19" s="78"/>
    </row>
    <row r="20" ht="18" customHeight="1" spans="1:7">
      <c r="A20" s="160" t="s">
        <v>119</v>
      </c>
      <c r="B20" s="160" t="s">
        <v>120</v>
      </c>
      <c r="C20" s="78">
        <v>524176</v>
      </c>
      <c r="D20" s="78">
        <v>524176</v>
      </c>
      <c r="E20" s="78">
        <v>524176</v>
      </c>
      <c r="F20" s="78"/>
      <c r="G20" s="78"/>
    </row>
    <row r="21" ht="18" customHeight="1" spans="1:7">
      <c r="A21" s="135" t="s">
        <v>121</v>
      </c>
      <c r="B21" s="135" t="s">
        <v>122</v>
      </c>
      <c r="C21" s="78">
        <v>92508</v>
      </c>
      <c r="D21" s="78">
        <v>92508</v>
      </c>
      <c r="E21" s="78">
        <v>92508</v>
      </c>
      <c r="F21" s="78"/>
      <c r="G21" s="78"/>
    </row>
    <row r="22" ht="18" customHeight="1" spans="1:7">
      <c r="A22" s="160" t="s">
        <v>123</v>
      </c>
      <c r="B22" s="160" t="s">
        <v>124</v>
      </c>
      <c r="C22" s="78">
        <v>92508</v>
      </c>
      <c r="D22" s="78">
        <v>92508</v>
      </c>
      <c r="E22" s="78">
        <v>92508</v>
      </c>
      <c r="F22" s="78"/>
      <c r="G22" s="78"/>
    </row>
    <row r="23" ht="18" customHeight="1" spans="1:7">
      <c r="A23" s="29" t="s">
        <v>125</v>
      </c>
      <c r="B23" s="29" t="s">
        <v>126</v>
      </c>
      <c r="C23" s="78">
        <v>3989673.59</v>
      </c>
      <c r="D23" s="78">
        <v>3989673.59</v>
      </c>
      <c r="E23" s="78">
        <v>3989673.59</v>
      </c>
      <c r="F23" s="78"/>
      <c r="G23" s="78"/>
    </row>
    <row r="24" ht="18" customHeight="1" spans="1:7">
      <c r="A24" s="135" t="s">
        <v>127</v>
      </c>
      <c r="B24" s="135" t="s">
        <v>128</v>
      </c>
      <c r="C24" s="78">
        <v>3989673.59</v>
      </c>
      <c r="D24" s="78">
        <v>3989673.59</v>
      </c>
      <c r="E24" s="78">
        <v>3989673.59</v>
      </c>
      <c r="F24" s="78"/>
      <c r="G24" s="78"/>
    </row>
    <row r="25" ht="18" customHeight="1" spans="1:7">
      <c r="A25" s="160" t="s">
        <v>129</v>
      </c>
      <c r="B25" s="160" t="s">
        <v>130</v>
      </c>
      <c r="C25" s="78">
        <v>2335549.4</v>
      </c>
      <c r="D25" s="78">
        <v>2335549.4</v>
      </c>
      <c r="E25" s="78">
        <v>2335549.4</v>
      </c>
      <c r="F25" s="78"/>
      <c r="G25" s="78"/>
    </row>
    <row r="26" ht="18" customHeight="1" spans="1:7">
      <c r="A26" s="160" t="s">
        <v>131</v>
      </c>
      <c r="B26" s="160" t="s">
        <v>132</v>
      </c>
      <c r="C26" s="78">
        <v>1475570.4</v>
      </c>
      <c r="D26" s="78">
        <v>1475570.4</v>
      </c>
      <c r="E26" s="78">
        <v>1475570.4</v>
      </c>
      <c r="F26" s="78"/>
      <c r="G26" s="78"/>
    </row>
    <row r="27" ht="18" customHeight="1" spans="1:7">
      <c r="A27" s="160" t="s">
        <v>133</v>
      </c>
      <c r="B27" s="160" t="s">
        <v>134</v>
      </c>
      <c r="C27" s="78">
        <v>178553.79</v>
      </c>
      <c r="D27" s="78">
        <v>178553.79</v>
      </c>
      <c r="E27" s="78">
        <v>178553.79</v>
      </c>
      <c r="F27" s="78"/>
      <c r="G27" s="78"/>
    </row>
    <row r="28" ht="18" customHeight="1" spans="1:7">
      <c r="A28" s="29" t="s">
        <v>135</v>
      </c>
      <c r="B28" s="29" t="s">
        <v>136</v>
      </c>
      <c r="C28" s="78">
        <v>3021480.96</v>
      </c>
      <c r="D28" s="78">
        <v>3021480.96</v>
      </c>
      <c r="E28" s="78">
        <v>3021480.96</v>
      </c>
      <c r="F28" s="78"/>
      <c r="G28" s="78"/>
    </row>
    <row r="29" ht="18" customHeight="1" spans="1:7">
      <c r="A29" s="135" t="s">
        <v>137</v>
      </c>
      <c r="B29" s="135" t="s">
        <v>138</v>
      </c>
      <c r="C29" s="78">
        <v>3021480.96</v>
      </c>
      <c r="D29" s="78">
        <v>3021480.96</v>
      </c>
      <c r="E29" s="78">
        <v>3021480.96</v>
      </c>
      <c r="F29" s="78"/>
      <c r="G29" s="78"/>
    </row>
    <row r="30" ht="18" customHeight="1" spans="1:7">
      <c r="A30" s="160" t="s">
        <v>139</v>
      </c>
      <c r="B30" s="160" t="s">
        <v>140</v>
      </c>
      <c r="C30" s="78">
        <v>3021480.96</v>
      </c>
      <c r="D30" s="78">
        <v>3021480.96</v>
      </c>
      <c r="E30" s="78">
        <v>3021480.96</v>
      </c>
      <c r="F30" s="78"/>
      <c r="G30" s="78"/>
    </row>
    <row r="31" ht="18" customHeight="1" spans="1:7">
      <c r="A31" s="77" t="s">
        <v>182</v>
      </c>
      <c r="B31" s="161" t="s">
        <v>182</v>
      </c>
      <c r="C31" s="78">
        <v>54462078.15</v>
      </c>
      <c r="D31" s="78">
        <v>41137183.48</v>
      </c>
      <c r="E31" s="78">
        <v>40098674.84</v>
      </c>
      <c r="F31" s="78">
        <v>1038508.64</v>
      </c>
      <c r="G31" s="78">
        <v>13324894.67</v>
      </c>
    </row>
  </sheetData>
  <mergeCells count="6">
    <mergeCell ref="A2:G2"/>
    <mergeCell ref="A4:B4"/>
    <mergeCell ref="D4:F4"/>
    <mergeCell ref="A31:B31"/>
    <mergeCell ref="C4:C5"/>
    <mergeCell ref="G4:G5"/>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7"/>
  <sheetViews>
    <sheetView showZeros="0" topLeftCell="B1" workbookViewId="0">
      <selection activeCell="D24" sqref="D24"/>
    </sheetView>
  </sheetViews>
  <sheetFormatPr defaultColWidth="10.4259259259259" defaultRowHeight="14.25" customHeight="1" outlineLevelRow="6" outlineLevelCol="5"/>
  <cols>
    <col min="1" max="6" width="28.1388888888889" customWidth="1"/>
  </cols>
  <sheetData>
    <row r="1" customHeight="1" spans="1:6">
      <c r="A1" s="43"/>
      <c r="B1" s="43"/>
      <c r="C1" s="43"/>
      <c r="D1" s="43"/>
      <c r="E1" s="42"/>
      <c r="F1" s="153" t="s">
        <v>183</v>
      </c>
    </row>
    <row r="2" ht="41.25" customHeight="1" spans="1:6">
      <c r="A2" s="154" t="str">
        <f>"2025"&amp;"年一般公共预算“三公”经费支出预算表"</f>
        <v>2025年一般公共预算“三公”经费支出预算表</v>
      </c>
      <c r="B2" s="43"/>
      <c r="C2" s="43"/>
      <c r="D2" s="43"/>
      <c r="E2" s="42"/>
      <c r="F2" s="43"/>
    </row>
    <row r="3" customHeight="1" spans="1:6">
      <c r="A3" s="110" t="str">
        <f>"单位名称："&amp;"寻甸回族彝族自治县金所街道办事处中心学校"</f>
        <v>单位名称：寻甸回族彝族自治县金所街道办事处中心学校</v>
      </c>
      <c r="B3" s="155"/>
      <c r="D3" s="43"/>
      <c r="E3" s="42"/>
      <c r="F3" s="63" t="s">
        <v>1</v>
      </c>
    </row>
    <row r="4" ht="27" customHeight="1" spans="1:6">
      <c r="A4" s="47" t="s">
        <v>184</v>
      </c>
      <c r="B4" s="47" t="s">
        <v>185</v>
      </c>
      <c r="C4" s="49" t="s">
        <v>186</v>
      </c>
      <c r="D4" s="47"/>
      <c r="E4" s="48"/>
      <c r="F4" s="47" t="s">
        <v>187</v>
      </c>
    </row>
    <row r="5" ht="28.5" customHeight="1" spans="1:6">
      <c r="A5" s="156"/>
      <c r="B5" s="51"/>
      <c r="C5" s="48" t="s">
        <v>57</v>
      </c>
      <c r="D5" s="48" t="s">
        <v>188</v>
      </c>
      <c r="E5" s="48" t="s">
        <v>189</v>
      </c>
      <c r="F5" s="50"/>
    </row>
    <row r="6" ht="17.25" customHeight="1" spans="1:6">
      <c r="A6" s="55" t="s">
        <v>82</v>
      </c>
      <c r="B6" s="55" t="s">
        <v>83</v>
      </c>
      <c r="C6" s="55" t="s">
        <v>84</v>
      </c>
      <c r="D6" s="55" t="s">
        <v>85</v>
      </c>
      <c r="E6" s="55" t="s">
        <v>86</v>
      </c>
      <c r="F6" s="55" t="s">
        <v>87</v>
      </c>
    </row>
    <row r="7" ht="17.25" customHeight="1" spans="1:6">
      <c r="A7" s="78">
        <v>10000</v>
      </c>
      <c r="B7" s="78"/>
      <c r="C7" s="78"/>
      <c r="D7" s="78"/>
      <c r="E7" s="78"/>
      <c r="F7" s="78">
        <v>10000</v>
      </c>
    </row>
  </sheetData>
  <mergeCells count="6">
    <mergeCell ref="A2:F2"/>
    <mergeCell ref="A3:B3"/>
    <mergeCell ref="C4:E4"/>
    <mergeCell ref="A4:A5"/>
    <mergeCell ref="B4:B5"/>
    <mergeCell ref="F4:F5"/>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X36"/>
  <sheetViews>
    <sheetView showZeros="0" topLeftCell="J18" workbookViewId="0">
      <selection activeCell="I37" sqref="I37"/>
    </sheetView>
  </sheetViews>
  <sheetFormatPr defaultColWidth="9.13888888888889" defaultRowHeight="14.25" customHeight="1"/>
  <cols>
    <col min="1" max="2" width="32.8518518518519" customWidth="1"/>
    <col min="3" max="3" width="20.712962962963" customWidth="1"/>
    <col min="4" max="4" width="31.2777777777778" customWidth="1"/>
    <col min="5" max="5" width="10.1388888888889" customWidth="1"/>
    <col min="6" max="6" width="17.5740740740741" customWidth="1"/>
    <col min="7" max="7" width="10.2777777777778" customWidth="1"/>
    <col min="8" max="8" width="23" customWidth="1"/>
    <col min="9" max="24" width="18.712962962963" customWidth="1"/>
  </cols>
  <sheetData>
    <row r="1" ht="13.5" customHeight="1" spans="2:24">
      <c r="B1" s="136"/>
      <c r="C1" s="142"/>
      <c r="E1" s="143"/>
      <c r="F1" s="143"/>
      <c r="G1" s="143"/>
      <c r="H1" s="143"/>
      <c r="I1" s="82"/>
      <c r="J1" s="82"/>
      <c r="K1" s="82"/>
      <c r="L1" s="82"/>
      <c r="M1" s="82"/>
      <c r="N1" s="82"/>
      <c r="R1" s="82"/>
      <c r="V1" s="142"/>
      <c r="X1" s="2" t="s">
        <v>190</v>
      </c>
    </row>
    <row r="2" ht="45.75" customHeight="1" spans="1:24">
      <c r="A2" s="65" t="str">
        <f>"2025"&amp;"年部门基本支出预算表"</f>
        <v>2025年部门基本支出预算表</v>
      </c>
      <c r="B2" s="3"/>
      <c r="C2" s="65"/>
      <c r="D2" s="65"/>
      <c r="E2" s="65"/>
      <c r="F2" s="65"/>
      <c r="G2" s="65"/>
      <c r="H2" s="65"/>
      <c r="I2" s="65"/>
      <c r="J2" s="65"/>
      <c r="K2" s="65"/>
      <c r="L2" s="65"/>
      <c r="M2" s="65"/>
      <c r="N2" s="65"/>
      <c r="O2" s="3"/>
      <c r="P2" s="3"/>
      <c r="Q2" s="3"/>
      <c r="R2" s="65"/>
      <c r="S2" s="65"/>
      <c r="T2" s="65"/>
      <c r="U2" s="65"/>
      <c r="V2" s="65"/>
      <c r="W2" s="65"/>
      <c r="X2" s="65"/>
    </row>
    <row r="3" ht="18.75" customHeight="1" spans="1:24">
      <c r="A3" s="4" t="str">
        <f>"单位名称："&amp;"寻甸回族彝族自治县金所街道办事处中心学校"</f>
        <v>单位名称：寻甸回族彝族自治县金所街道办事处中心学校</v>
      </c>
      <c r="B3" s="5"/>
      <c r="C3" s="144"/>
      <c r="D3" s="144"/>
      <c r="E3" s="144"/>
      <c r="F3" s="144"/>
      <c r="G3" s="144"/>
      <c r="H3" s="144"/>
      <c r="I3" s="84"/>
      <c r="J3" s="84"/>
      <c r="K3" s="84"/>
      <c r="L3" s="84"/>
      <c r="M3" s="84"/>
      <c r="N3" s="84"/>
      <c r="O3" s="6"/>
      <c r="P3" s="6"/>
      <c r="Q3" s="6"/>
      <c r="R3" s="84"/>
      <c r="V3" s="142"/>
      <c r="X3" s="2" t="s">
        <v>1</v>
      </c>
    </row>
    <row r="4" ht="18" customHeight="1" spans="1:24">
      <c r="A4" s="8" t="s">
        <v>191</v>
      </c>
      <c r="B4" s="8" t="s">
        <v>192</v>
      </c>
      <c r="C4" s="8" t="s">
        <v>193</v>
      </c>
      <c r="D4" s="8" t="s">
        <v>194</v>
      </c>
      <c r="E4" s="8" t="s">
        <v>195</v>
      </c>
      <c r="F4" s="8" t="s">
        <v>196</v>
      </c>
      <c r="G4" s="8" t="s">
        <v>197</v>
      </c>
      <c r="H4" s="8" t="s">
        <v>198</v>
      </c>
      <c r="I4" s="149" t="s">
        <v>199</v>
      </c>
      <c r="J4" s="79" t="s">
        <v>199</v>
      </c>
      <c r="K4" s="79"/>
      <c r="L4" s="79"/>
      <c r="M4" s="79"/>
      <c r="N4" s="79"/>
      <c r="O4" s="11"/>
      <c r="P4" s="11"/>
      <c r="Q4" s="11"/>
      <c r="R4" s="100" t="s">
        <v>61</v>
      </c>
      <c r="S4" s="79" t="s">
        <v>62</v>
      </c>
      <c r="T4" s="79"/>
      <c r="U4" s="79"/>
      <c r="V4" s="79"/>
      <c r="W4" s="79"/>
      <c r="X4" s="80"/>
    </row>
    <row r="5" ht="18" customHeight="1" spans="1:24">
      <c r="A5" s="13"/>
      <c r="B5" s="28"/>
      <c r="C5" s="128"/>
      <c r="D5" s="13"/>
      <c r="E5" s="13"/>
      <c r="F5" s="13"/>
      <c r="G5" s="13"/>
      <c r="H5" s="13"/>
      <c r="I5" s="126" t="s">
        <v>200</v>
      </c>
      <c r="J5" s="149" t="s">
        <v>58</v>
      </c>
      <c r="K5" s="79"/>
      <c r="L5" s="79"/>
      <c r="M5" s="79"/>
      <c r="N5" s="80"/>
      <c r="O5" s="10" t="s">
        <v>201</v>
      </c>
      <c r="P5" s="11"/>
      <c r="Q5" s="12"/>
      <c r="R5" s="8" t="s">
        <v>61</v>
      </c>
      <c r="S5" s="149" t="s">
        <v>62</v>
      </c>
      <c r="T5" s="100" t="s">
        <v>64</v>
      </c>
      <c r="U5" s="79" t="s">
        <v>62</v>
      </c>
      <c r="V5" s="100" t="s">
        <v>66</v>
      </c>
      <c r="W5" s="100" t="s">
        <v>67</v>
      </c>
      <c r="X5" s="152" t="s">
        <v>68</v>
      </c>
    </row>
    <row r="6" ht="19.5" customHeight="1" spans="1:24">
      <c r="A6" s="28"/>
      <c r="B6" s="28"/>
      <c r="C6" s="28"/>
      <c r="D6" s="28"/>
      <c r="E6" s="28"/>
      <c r="F6" s="28"/>
      <c r="G6" s="28"/>
      <c r="H6" s="28"/>
      <c r="I6" s="28"/>
      <c r="J6" s="150" t="s">
        <v>202</v>
      </c>
      <c r="K6" s="8" t="s">
        <v>203</v>
      </c>
      <c r="L6" s="8" t="s">
        <v>204</v>
      </c>
      <c r="M6" s="8" t="s">
        <v>205</v>
      </c>
      <c r="N6" s="8" t="s">
        <v>206</v>
      </c>
      <c r="O6" s="8" t="s">
        <v>58</v>
      </c>
      <c r="P6" s="8" t="s">
        <v>59</v>
      </c>
      <c r="Q6" s="8" t="s">
        <v>60</v>
      </c>
      <c r="R6" s="28"/>
      <c r="S6" s="8" t="s">
        <v>57</v>
      </c>
      <c r="T6" s="8" t="s">
        <v>64</v>
      </c>
      <c r="U6" s="8" t="s">
        <v>207</v>
      </c>
      <c r="V6" s="8" t="s">
        <v>66</v>
      </c>
      <c r="W6" s="8" t="s">
        <v>67</v>
      </c>
      <c r="X6" s="8" t="s">
        <v>68</v>
      </c>
    </row>
    <row r="7" ht="37.5" customHeight="1" spans="1:24">
      <c r="A7" s="145"/>
      <c r="B7" s="18"/>
      <c r="C7" s="145"/>
      <c r="D7" s="145"/>
      <c r="E7" s="145"/>
      <c r="F7" s="145"/>
      <c r="G7" s="145"/>
      <c r="H7" s="145"/>
      <c r="I7" s="145"/>
      <c r="J7" s="151" t="s">
        <v>57</v>
      </c>
      <c r="K7" s="16" t="s">
        <v>208</v>
      </c>
      <c r="L7" s="16" t="s">
        <v>204</v>
      </c>
      <c r="M7" s="16" t="s">
        <v>205</v>
      </c>
      <c r="N7" s="16" t="s">
        <v>206</v>
      </c>
      <c r="O7" s="16" t="s">
        <v>204</v>
      </c>
      <c r="P7" s="16" t="s">
        <v>205</v>
      </c>
      <c r="Q7" s="16" t="s">
        <v>206</v>
      </c>
      <c r="R7" s="16" t="s">
        <v>61</v>
      </c>
      <c r="S7" s="16" t="s">
        <v>57</v>
      </c>
      <c r="T7" s="16" t="s">
        <v>64</v>
      </c>
      <c r="U7" s="16" t="s">
        <v>207</v>
      </c>
      <c r="V7" s="16" t="s">
        <v>66</v>
      </c>
      <c r="W7" s="16" t="s">
        <v>67</v>
      </c>
      <c r="X7" s="16" t="s">
        <v>68</v>
      </c>
    </row>
    <row r="8" customHeight="1" spans="1:24">
      <c r="A8" s="36">
        <v>1</v>
      </c>
      <c r="B8" s="36">
        <v>2</v>
      </c>
      <c r="C8" s="36">
        <v>3</v>
      </c>
      <c r="D8" s="36">
        <v>4</v>
      </c>
      <c r="E8" s="36">
        <v>5</v>
      </c>
      <c r="F8" s="36">
        <v>6</v>
      </c>
      <c r="G8" s="36">
        <v>7</v>
      </c>
      <c r="H8" s="36">
        <v>8</v>
      </c>
      <c r="I8" s="36">
        <v>9</v>
      </c>
      <c r="J8" s="36">
        <v>10</v>
      </c>
      <c r="K8" s="36">
        <v>11</v>
      </c>
      <c r="L8" s="36">
        <v>12</v>
      </c>
      <c r="M8" s="36">
        <v>13</v>
      </c>
      <c r="N8" s="36">
        <v>14</v>
      </c>
      <c r="O8" s="36">
        <v>15</v>
      </c>
      <c r="P8" s="36">
        <v>16</v>
      </c>
      <c r="Q8" s="36">
        <v>17</v>
      </c>
      <c r="R8" s="36">
        <v>18</v>
      </c>
      <c r="S8" s="36">
        <v>19</v>
      </c>
      <c r="T8" s="36">
        <v>20</v>
      </c>
      <c r="U8" s="36">
        <v>21</v>
      </c>
      <c r="V8" s="36">
        <v>22</v>
      </c>
      <c r="W8" s="36">
        <v>23</v>
      </c>
      <c r="X8" s="36">
        <v>24</v>
      </c>
    </row>
    <row r="9" ht="20.25" customHeight="1" spans="1:24">
      <c r="A9" s="146" t="s">
        <v>209</v>
      </c>
      <c r="B9" s="146" t="s">
        <v>70</v>
      </c>
      <c r="C9" s="146" t="s">
        <v>210</v>
      </c>
      <c r="D9" s="146" t="s">
        <v>211</v>
      </c>
      <c r="E9" s="146" t="s">
        <v>103</v>
      </c>
      <c r="F9" s="146" t="s">
        <v>104</v>
      </c>
      <c r="G9" s="146" t="s">
        <v>212</v>
      </c>
      <c r="H9" s="146" t="s">
        <v>213</v>
      </c>
      <c r="I9" s="78">
        <v>11672880</v>
      </c>
      <c r="J9" s="78">
        <v>11672880</v>
      </c>
      <c r="K9" s="78"/>
      <c r="L9" s="78"/>
      <c r="M9" s="109">
        <v>11672880</v>
      </c>
      <c r="N9" s="78"/>
      <c r="O9" s="78"/>
      <c r="P9" s="78"/>
      <c r="Q9" s="78"/>
      <c r="R9" s="78"/>
      <c r="S9" s="78"/>
      <c r="T9" s="78"/>
      <c r="U9" s="78"/>
      <c r="V9" s="78"/>
      <c r="W9" s="78"/>
      <c r="X9" s="78"/>
    </row>
    <row r="10" ht="20.25" customHeight="1" spans="1:24">
      <c r="A10" s="146" t="s">
        <v>209</v>
      </c>
      <c r="B10" s="146" t="s">
        <v>70</v>
      </c>
      <c r="C10" s="146" t="s">
        <v>210</v>
      </c>
      <c r="D10" s="146" t="s">
        <v>211</v>
      </c>
      <c r="E10" s="146" t="s">
        <v>103</v>
      </c>
      <c r="F10" s="146" t="s">
        <v>104</v>
      </c>
      <c r="G10" s="146" t="s">
        <v>214</v>
      </c>
      <c r="H10" s="146" t="s">
        <v>215</v>
      </c>
      <c r="I10" s="78">
        <v>1122000</v>
      </c>
      <c r="J10" s="78">
        <v>1122000</v>
      </c>
      <c r="K10" s="23"/>
      <c r="L10" s="23"/>
      <c r="M10" s="109">
        <v>1122000</v>
      </c>
      <c r="N10" s="23"/>
      <c r="O10" s="78"/>
      <c r="P10" s="78"/>
      <c r="Q10" s="78"/>
      <c r="R10" s="78"/>
      <c r="S10" s="78"/>
      <c r="T10" s="78"/>
      <c r="U10" s="78"/>
      <c r="V10" s="78"/>
      <c r="W10" s="78"/>
      <c r="X10" s="78"/>
    </row>
    <row r="11" ht="20.25" customHeight="1" spans="1:24">
      <c r="A11" s="146" t="s">
        <v>209</v>
      </c>
      <c r="B11" s="146" t="s">
        <v>70</v>
      </c>
      <c r="C11" s="146" t="s">
        <v>210</v>
      </c>
      <c r="D11" s="146" t="s">
        <v>211</v>
      </c>
      <c r="E11" s="146" t="s">
        <v>103</v>
      </c>
      <c r="F11" s="146" t="s">
        <v>104</v>
      </c>
      <c r="G11" s="146" t="s">
        <v>214</v>
      </c>
      <c r="H11" s="146" t="s">
        <v>215</v>
      </c>
      <c r="I11" s="78">
        <v>1081944</v>
      </c>
      <c r="J11" s="78">
        <v>1081944</v>
      </c>
      <c r="K11" s="23"/>
      <c r="L11" s="23"/>
      <c r="M11" s="109">
        <v>1081944</v>
      </c>
      <c r="N11" s="23"/>
      <c r="O11" s="78"/>
      <c r="P11" s="78"/>
      <c r="Q11" s="78"/>
      <c r="R11" s="78"/>
      <c r="S11" s="78"/>
      <c r="T11" s="78"/>
      <c r="U11" s="78"/>
      <c r="V11" s="78"/>
      <c r="W11" s="78"/>
      <c r="X11" s="78"/>
    </row>
    <row r="12" ht="20.25" customHeight="1" spans="1:24">
      <c r="A12" s="146" t="s">
        <v>209</v>
      </c>
      <c r="B12" s="146" t="s">
        <v>70</v>
      </c>
      <c r="C12" s="146" t="s">
        <v>210</v>
      </c>
      <c r="D12" s="146" t="s">
        <v>211</v>
      </c>
      <c r="E12" s="146" t="s">
        <v>103</v>
      </c>
      <c r="F12" s="146" t="s">
        <v>104</v>
      </c>
      <c r="G12" s="146" t="s">
        <v>216</v>
      </c>
      <c r="H12" s="146" t="s">
        <v>217</v>
      </c>
      <c r="I12" s="78">
        <v>3719880</v>
      </c>
      <c r="J12" s="78">
        <v>3719880</v>
      </c>
      <c r="K12" s="23"/>
      <c r="L12" s="23"/>
      <c r="M12" s="109">
        <v>3719880</v>
      </c>
      <c r="N12" s="23"/>
      <c r="O12" s="78"/>
      <c r="P12" s="78"/>
      <c r="Q12" s="78"/>
      <c r="R12" s="78"/>
      <c r="S12" s="78"/>
      <c r="T12" s="78"/>
      <c r="U12" s="78"/>
      <c r="V12" s="78"/>
      <c r="W12" s="78"/>
      <c r="X12" s="78"/>
    </row>
    <row r="13" ht="20.25" customHeight="1" spans="1:24">
      <c r="A13" s="146" t="s">
        <v>209</v>
      </c>
      <c r="B13" s="146" t="s">
        <v>70</v>
      </c>
      <c r="C13" s="146" t="s">
        <v>210</v>
      </c>
      <c r="D13" s="146" t="s">
        <v>211</v>
      </c>
      <c r="E13" s="146" t="s">
        <v>103</v>
      </c>
      <c r="F13" s="146" t="s">
        <v>104</v>
      </c>
      <c r="G13" s="146" t="s">
        <v>216</v>
      </c>
      <c r="H13" s="146" t="s">
        <v>217</v>
      </c>
      <c r="I13" s="78">
        <v>6144024</v>
      </c>
      <c r="J13" s="78">
        <v>6144024</v>
      </c>
      <c r="K13" s="23"/>
      <c r="L13" s="23"/>
      <c r="M13" s="109">
        <v>6144024</v>
      </c>
      <c r="N13" s="23"/>
      <c r="O13" s="78"/>
      <c r="P13" s="78"/>
      <c r="Q13" s="78"/>
      <c r="R13" s="78"/>
      <c r="S13" s="78"/>
      <c r="T13" s="78"/>
      <c r="U13" s="78"/>
      <c r="V13" s="78"/>
      <c r="W13" s="78"/>
      <c r="X13" s="78"/>
    </row>
    <row r="14" ht="20.25" customHeight="1" spans="1:24">
      <c r="A14" s="146" t="s">
        <v>209</v>
      </c>
      <c r="B14" s="146" t="s">
        <v>70</v>
      </c>
      <c r="C14" s="146" t="s">
        <v>210</v>
      </c>
      <c r="D14" s="146" t="s">
        <v>211</v>
      </c>
      <c r="E14" s="146" t="s">
        <v>103</v>
      </c>
      <c r="F14" s="146" t="s">
        <v>104</v>
      </c>
      <c r="G14" s="146" t="s">
        <v>216</v>
      </c>
      <c r="H14" s="146" t="s">
        <v>217</v>
      </c>
      <c r="I14" s="78">
        <v>1010540</v>
      </c>
      <c r="J14" s="78">
        <v>1010540</v>
      </c>
      <c r="K14" s="23"/>
      <c r="L14" s="23"/>
      <c r="M14" s="109">
        <v>1010540</v>
      </c>
      <c r="N14" s="23"/>
      <c r="O14" s="78"/>
      <c r="P14" s="78"/>
      <c r="Q14" s="78"/>
      <c r="R14" s="78"/>
      <c r="S14" s="78"/>
      <c r="T14" s="78"/>
      <c r="U14" s="78"/>
      <c r="V14" s="78"/>
      <c r="W14" s="78"/>
      <c r="X14" s="78"/>
    </row>
    <row r="15" ht="20.25" customHeight="1" spans="1:24">
      <c r="A15" s="146" t="s">
        <v>209</v>
      </c>
      <c r="B15" s="146" t="s">
        <v>70</v>
      </c>
      <c r="C15" s="146" t="s">
        <v>218</v>
      </c>
      <c r="D15" s="146" t="s">
        <v>219</v>
      </c>
      <c r="E15" s="146" t="s">
        <v>117</v>
      </c>
      <c r="F15" s="146" t="s">
        <v>118</v>
      </c>
      <c r="G15" s="146" t="s">
        <v>220</v>
      </c>
      <c r="H15" s="146" t="s">
        <v>221</v>
      </c>
      <c r="I15" s="78">
        <v>4028641.29</v>
      </c>
      <c r="J15" s="78">
        <v>4028641.29</v>
      </c>
      <c r="K15" s="23"/>
      <c r="L15" s="23"/>
      <c r="M15" s="109">
        <v>4028641.29</v>
      </c>
      <c r="N15" s="23"/>
      <c r="O15" s="78"/>
      <c r="P15" s="78"/>
      <c r="Q15" s="78"/>
      <c r="R15" s="78"/>
      <c r="S15" s="78"/>
      <c r="T15" s="78"/>
      <c r="U15" s="78"/>
      <c r="V15" s="78"/>
      <c r="W15" s="78"/>
      <c r="X15" s="78"/>
    </row>
    <row r="16" ht="20.25" customHeight="1" spans="1:24">
      <c r="A16" s="146" t="s">
        <v>209</v>
      </c>
      <c r="B16" s="146" t="s">
        <v>70</v>
      </c>
      <c r="C16" s="146" t="s">
        <v>218</v>
      </c>
      <c r="D16" s="146" t="s">
        <v>219</v>
      </c>
      <c r="E16" s="146" t="s">
        <v>119</v>
      </c>
      <c r="F16" s="146" t="s">
        <v>120</v>
      </c>
      <c r="G16" s="146" t="s">
        <v>222</v>
      </c>
      <c r="H16" s="146" t="s">
        <v>223</v>
      </c>
      <c r="I16" s="78">
        <v>524176</v>
      </c>
      <c r="J16" s="78">
        <v>524176</v>
      </c>
      <c r="K16" s="23"/>
      <c r="L16" s="23"/>
      <c r="M16" s="109">
        <v>524176</v>
      </c>
      <c r="N16" s="23"/>
      <c r="O16" s="78"/>
      <c r="P16" s="78"/>
      <c r="Q16" s="78"/>
      <c r="R16" s="78"/>
      <c r="S16" s="78"/>
      <c r="T16" s="78"/>
      <c r="U16" s="78"/>
      <c r="V16" s="78"/>
      <c r="W16" s="78"/>
      <c r="X16" s="78"/>
    </row>
    <row r="17" ht="20.25" customHeight="1" spans="1:24">
      <c r="A17" s="146" t="s">
        <v>209</v>
      </c>
      <c r="B17" s="146" t="s">
        <v>70</v>
      </c>
      <c r="C17" s="146" t="s">
        <v>218</v>
      </c>
      <c r="D17" s="146" t="s">
        <v>219</v>
      </c>
      <c r="E17" s="146" t="s">
        <v>129</v>
      </c>
      <c r="F17" s="146" t="s">
        <v>130</v>
      </c>
      <c r="G17" s="146" t="s">
        <v>224</v>
      </c>
      <c r="H17" s="146" t="s">
        <v>225</v>
      </c>
      <c r="I17" s="78">
        <v>2335549.4</v>
      </c>
      <c r="J17" s="78">
        <v>2335549.4</v>
      </c>
      <c r="K17" s="23"/>
      <c r="L17" s="23"/>
      <c r="M17" s="109">
        <v>2335549.4</v>
      </c>
      <c r="N17" s="23"/>
      <c r="O17" s="78"/>
      <c r="P17" s="78"/>
      <c r="Q17" s="78"/>
      <c r="R17" s="78"/>
      <c r="S17" s="78"/>
      <c r="T17" s="78"/>
      <c r="U17" s="78"/>
      <c r="V17" s="78"/>
      <c r="W17" s="78"/>
      <c r="X17" s="78"/>
    </row>
    <row r="18" ht="20.25" customHeight="1" spans="1:24">
      <c r="A18" s="146" t="s">
        <v>209</v>
      </c>
      <c r="B18" s="146" t="s">
        <v>70</v>
      </c>
      <c r="C18" s="146" t="s">
        <v>218</v>
      </c>
      <c r="D18" s="146" t="s">
        <v>219</v>
      </c>
      <c r="E18" s="146" t="s">
        <v>131</v>
      </c>
      <c r="F18" s="146" t="s">
        <v>132</v>
      </c>
      <c r="G18" s="146" t="s">
        <v>226</v>
      </c>
      <c r="H18" s="146" t="s">
        <v>227</v>
      </c>
      <c r="I18" s="78">
        <v>1179570.4</v>
      </c>
      <c r="J18" s="78">
        <v>1179570.4</v>
      </c>
      <c r="K18" s="23"/>
      <c r="L18" s="23"/>
      <c r="M18" s="109">
        <v>1179570.4</v>
      </c>
      <c r="N18" s="23"/>
      <c r="O18" s="78"/>
      <c r="P18" s="78"/>
      <c r="Q18" s="78"/>
      <c r="R18" s="78"/>
      <c r="S18" s="78"/>
      <c r="T18" s="78"/>
      <c r="U18" s="78"/>
      <c r="V18" s="78"/>
      <c r="W18" s="78"/>
      <c r="X18" s="78"/>
    </row>
    <row r="19" ht="20.25" customHeight="1" spans="1:24">
      <c r="A19" s="146" t="s">
        <v>209</v>
      </c>
      <c r="B19" s="146" t="s">
        <v>70</v>
      </c>
      <c r="C19" s="146" t="s">
        <v>218</v>
      </c>
      <c r="D19" s="146" t="s">
        <v>219</v>
      </c>
      <c r="E19" s="146" t="s">
        <v>103</v>
      </c>
      <c r="F19" s="146" t="s">
        <v>104</v>
      </c>
      <c r="G19" s="146" t="s">
        <v>228</v>
      </c>
      <c r="H19" s="146" t="s">
        <v>229</v>
      </c>
      <c r="I19" s="78">
        <v>72576</v>
      </c>
      <c r="J19" s="78">
        <v>72576</v>
      </c>
      <c r="K19" s="23"/>
      <c r="L19" s="23"/>
      <c r="M19" s="109">
        <v>72576</v>
      </c>
      <c r="N19" s="23"/>
      <c r="O19" s="78"/>
      <c r="P19" s="78"/>
      <c r="Q19" s="78"/>
      <c r="R19" s="78"/>
      <c r="S19" s="78"/>
      <c r="T19" s="78"/>
      <c r="U19" s="78"/>
      <c r="V19" s="78"/>
      <c r="W19" s="78"/>
      <c r="X19" s="78"/>
    </row>
    <row r="20" ht="20.25" customHeight="1" spans="1:24">
      <c r="A20" s="146" t="s">
        <v>209</v>
      </c>
      <c r="B20" s="146" t="s">
        <v>70</v>
      </c>
      <c r="C20" s="146" t="s">
        <v>218</v>
      </c>
      <c r="D20" s="146" t="s">
        <v>219</v>
      </c>
      <c r="E20" s="146" t="s">
        <v>133</v>
      </c>
      <c r="F20" s="146" t="s">
        <v>134</v>
      </c>
      <c r="G20" s="146" t="s">
        <v>228</v>
      </c>
      <c r="H20" s="146" t="s">
        <v>229</v>
      </c>
      <c r="I20" s="78">
        <v>77837.76</v>
      </c>
      <c r="J20" s="78">
        <v>77837.76</v>
      </c>
      <c r="K20" s="23"/>
      <c r="L20" s="23"/>
      <c r="M20" s="109">
        <v>77837.76</v>
      </c>
      <c r="N20" s="23"/>
      <c r="O20" s="78"/>
      <c r="P20" s="78"/>
      <c r="Q20" s="78"/>
      <c r="R20" s="78"/>
      <c r="S20" s="78"/>
      <c r="T20" s="78"/>
      <c r="U20" s="78"/>
      <c r="V20" s="78"/>
      <c r="W20" s="78"/>
      <c r="X20" s="78"/>
    </row>
    <row r="21" ht="20.25" customHeight="1" spans="1:24">
      <c r="A21" s="146" t="s">
        <v>209</v>
      </c>
      <c r="B21" s="146" t="s">
        <v>70</v>
      </c>
      <c r="C21" s="146" t="s">
        <v>218</v>
      </c>
      <c r="D21" s="146" t="s">
        <v>219</v>
      </c>
      <c r="E21" s="146" t="s">
        <v>133</v>
      </c>
      <c r="F21" s="146" t="s">
        <v>134</v>
      </c>
      <c r="G21" s="146" t="s">
        <v>228</v>
      </c>
      <c r="H21" s="146" t="s">
        <v>229</v>
      </c>
      <c r="I21" s="78">
        <v>100716.03</v>
      </c>
      <c r="J21" s="78">
        <v>100716.03</v>
      </c>
      <c r="K21" s="23"/>
      <c r="L21" s="23"/>
      <c r="M21" s="109">
        <v>100716.03</v>
      </c>
      <c r="N21" s="23"/>
      <c r="O21" s="78"/>
      <c r="P21" s="78"/>
      <c r="Q21" s="78"/>
      <c r="R21" s="78"/>
      <c r="S21" s="78"/>
      <c r="T21" s="78"/>
      <c r="U21" s="78"/>
      <c r="V21" s="78"/>
      <c r="W21" s="78"/>
      <c r="X21" s="78"/>
    </row>
    <row r="22" ht="20.25" customHeight="1" spans="1:24">
      <c r="A22" s="146" t="s">
        <v>209</v>
      </c>
      <c r="B22" s="146" t="s">
        <v>70</v>
      </c>
      <c r="C22" s="146" t="s">
        <v>230</v>
      </c>
      <c r="D22" s="146" t="s">
        <v>140</v>
      </c>
      <c r="E22" s="146" t="s">
        <v>139</v>
      </c>
      <c r="F22" s="146" t="s">
        <v>140</v>
      </c>
      <c r="G22" s="146" t="s">
        <v>231</v>
      </c>
      <c r="H22" s="146" t="s">
        <v>140</v>
      </c>
      <c r="I22" s="78">
        <v>3021480.96</v>
      </c>
      <c r="J22" s="78">
        <v>3021480.96</v>
      </c>
      <c r="K22" s="23"/>
      <c r="L22" s="23"/>
      <c r="M22" s="109">
        <v>3021480.96</v>
      </c>
      <c r="N22" s="23"/>
      <c r="O22" s="78"/>
      <c r="P22" s="78"/>
      <c r="Q22" s="78"/>
      <c r="R22" s="78"/>
      <c r="S22" s="78"/>
      <c r="T22" s="78"/>
      <c r="U22" s="78"/>
      <c r="V22" s="78"/>
      <c r="W22" s="78"/>
      <c r="X22" s="78"/>
    </row>
    <row r="23" ht="20.25" customHeight="1" spans="1:24">
      <c r="A23" s="146" t="s">
        <v>209</v>
      </c>
      <c r="B23" s="146" t="s">
        <v>70</v>
      </c>
      <c r="C23" s="146" t="s">
        <v>232</v>
      </c>
      <c r="D23" s="146" t="s">
        <v>233</v>
      </c>
      <c r="E23" s="146" t="s">
        <v>103</v>
      </c>
      <c r="F23" s="146" t="s">
        <v>104</v>
      </c>
      <c r="G23" s="146" t="s">
        <v>234</v>
      </c>
      <c r="H23" s="146" t="s">
        <v>233</v>
      </c>
      <c r="I23" s="78">
        <v>438480</v>
      </c>
      <c r="J23" s="78">
        <v>438480</v>
      </c>
      <c r="K23" s="23"/>
      <c r="L23" s="23"/>
      <c r="M23" s="109">
        <v>438480</v>
      </c>
      <c r="N23" s="23"/>
      <c r="O23" s="78"/>
      <c r="P23" s="78"/>
      <c r="Q23" s="78"/>
      <c r="R23" s="78"/>
      <c r="S23" s="78"/>
      <c r="T23" s="78"/>
      <c r="U23" s="78"/>
      <c r="V23" s="78"/>
      <c r="W23" s="78"/>
      <c r="X23" s="78"/>
    </row>
    <row r="24" ht="20.25" customHeight="1" spans="1:24">
      <c r="A24" s="146" t="s">
        <v>209</v>
      </c>
      <c r="B24" s="146" t="s">
        <v>70</v>
      </c>
      <c r="C24" s="146" t="s">
        <v>235</v>
      </c>
      <c r="D24" s="146" t="s">
        <v>236</v>
      </c>
      <c r="E24" s="146" t="s">
        <v>103</v>
      </c>
      <c r="F24" s="146" t="s">
        <v>104</v>
      </c>
      <c r="G24" s="146" t="s">
        <v>237</v>
      </c>
      <c r="H24" s="146" t="s">
        <v>238</v>
      </c>
      <c r="I24" s="78">
        <v>44400</v>
      </c>
      <c r="J24" s="78">
        <v>44400</v>
      </c>
      <c r="K24" s="23"/>
      <c r="L24" s="23"/>
      <c r="M24" s="109">
        <v>44400</v>
      </c>
      <c r="N24" s="23"/>
      <c r="O24" s="78"/>
      <c r="P24" s="78"/>
      <c r="Q24" s="78"/>
      <c r="R24" s="78"/>
      <c r="S24" s="78"/>
      <c r="T24" s="78"/>
      <c r="U24" s="78"/>
      <c r="V24" s="78"/>
      <c r="W24" s="78"/>
      <c r="X24" s="78"/>
    </row>
    <row r="25" ht="20.25" customHeight="1" spans="1:24">
      <c r="A25" s="146" t="s">
        <v>209</v>
      </c>
      <c r="B25" s="146" t="s">
        <v>70</v>
      </c>
      <c r="C25" s="146" t="s">
        <v>235</v>
      </c>
      <c r="D25" s="146" t="s">
        <v>236</v>
      </c>
      <c r="E25" s="146" t="s">
        <v>103</v>
      </c>
      <c r="F25" s="146" t="s">
        <v>104</v>
      </c>
      <c r="G25" s="146" t="s">
        <v>239</v>
      </c>
      <c r="H25" s="146" t="s">
        <v>240</v>
      </c>
      <c r="I25" s="78">
        <v>26400</v>
      </c>
      <c r="J25" s="78">
        <v>26400</v>
      </c>
      <c r="K25" s="23"/>
      <c r="L25" s="23"/>
      <c r="M25" s="109">
        <v>26400</v>
      </c>
      <c r="N25" s="23"/>
      <c r="O25" s="78"/>
      <c r="P25" s="78"/>
      <c r="Q25" s="78"/>
      <c r="R25" s="78"/>
      <c r="S25" s="78"/>
      <c r="T25" s="78"/>
      <c r="U25" s="78"/>
      <c r="V25" s="78"/>
      <c r="W25" s="78"/>
      <c r="X25" s="78"/>
    </row>
    <row r="26" ht="20.25" customHeight="1" spans="1:24">
      <c r="A26" s="146" t="s">
        <v>209</v>
      </c>
      <c r="B26" s="146" t="s">
        <v>70</v>
      </c>
      <c r="C26" s="146" t="s">
        <v>241</v>
      </c>
      <c r="D26" s="146" t="s">
        <v>242</v>
      </c>
      <c r="E26" s="146" t="s">
        <v>101</v>
      </c>
      <c r="F26" s="146" t="s">
        <v>102</v>
      </c>
      <c r="G26" s="146" t="s">
        <v>239</v>
      </c>
      <c r="H26" s="146" t="s">
        <v>240</v>
      </c>
      <c r="I26" s="78">
        <v>397800</v>
      </c>
      <c r="J26" s="78">
        <v>397800</v>
      </c>
      <c r="K26" s="23"/>
      <c r="L26" s="23"/>
      <c r="M26" s="109">
        <v>397800</v>
      </c>
      <c r="N26" s="23"/>
      <c r="O26" s="78"/>
      <c r="P26" s="78"/>
      <c r="Q26" s="78"/>
      <c r="R26" s="78"/>
      <c r="S26" s="78"/>
      <c r="T26" s="78"/>
      <c r="U26" s="78"/>
      <c r="V26" s="78"/>
      <c r="W26" s="78"/>
      <c r="X26" s="78"/>
    </row>
    <row r="27" ht="20.25" customHeight="1" spans="1:24">
      <c r="A27" s="146" t="s">
        <v>209</v>
      </c>
      <c r="B27" s="146" t="s">
        <v>70</v>
      </c>
      <c r="C27" s="146" t="s">
        <v>243</v>
      </c>
      <c r="D27" s="146" t="s">
        <v>244</v>
      </c>
      <c r="E27" s="146" t="s">
        <v>111</v>
      </c>
      <c r="F27" s="146" t="s">
        <v>112</v>
      </c>
      <c r="G27" s="146" t="s">
        <v>237</v>
      </c>
      <c r="H27" s="146" t="s">
        <v>238</v>
      </c>
      <c r="I27" s="78">
        <v>1496</v>
      </c>
      <c r="J27" s="78">
        <v>1496</v>
      </c>
      <c r="K27" s="23"/>
      <c r="L27" s="23"/>
      <c r="M27" s="109">
        <v>1496</v>
      </c>
      <c r="N27" s="23"/>
      <c r="O27" s="78"/>
      <c r="P27" s="78"/>
      <c r="Q27" s="78"/>
      <c r="R27" s="78"/>
      <c r="S27" s="78"/>
      <c r="T27" s="78"/>
      <c r="U27" s="78"/>
      <c r="V27" s="78"/>
      <c r="W27" s="78"/>
      <c r="X27" s="78"/>
    </row>
    <row r="28" ht="20.25" customHeight="1" spans="1:24">
      <c r="A28" s="146" t="s">
        <v>209</v>
      </c>
      <c r="B28" s="146" t="s">
        <v>70</v>
      </c>
      <c r="C28" s="146" t="s">
        <v>243</v>
      </c>
      <c r="D28" s="146" t="s">
        <v>244</v>
      </c>
      <c r="E28" s="146" t="s">
        <v>103</v>
      </c>
      <c r="F28" s="146" t="s">
        <v>104</v>
      </c>
      <c r="G28" s="146" t="s">
        <v>239</v>
      </c>
      <c r="H28" s="146" t="s">
        <v>240</v>
      </c>
      <c r="I28" s="78">
        <v>88935.84</v>
      </c>
      <c r="J28" s="78">
        <v>88935.84</v>
      </c>
      <c r="K28" s="23"/>
      <c r="L28" s="23"/>
      <c r="M28" s="109">
        <v>88935.84</v>
      </c>
      <c r="N28" s="23"/>
      <c r="O28" s="78"/>
      <c r="P28" s="78"/>
      <c r="Q28" s="78"/>
      <c r="R28" s="78"/>
      <c r="S28" s="78"/>
      <c r="T28" s="78"/>
      <c r="U28" s="78"/>
      <c r="V28" s="78"/>
      <c r="W28" s="78"/>
      <c r="X28" s="78"/>
    </row>
    <row r="29" ht="20.25" customHeight="1" spans="1:24">
      <c r="A29" s="146" t="s">
        <v>209</v>
      </c>
      <c r="B29" s="146" t="s">
        <v>70</v>
      </c>
      <c r="C29" s="146" t="s">
        <v>243</v>
      </c>
      <c r="D29" s="146" t="s">
        <v>244</v>
      </c>
      <c r="E29" s="146" t="s">
        <v>103</v>
      </c>
      <c r="F29" s="146" t="s">
        <v>104</v>
      </c>
      <c r="G29" s="146" t="s">
        <v>239</v>
      </c>
      <c r="H29" s="146" t="s">
        <v>240</v>
      </c>
      <c r="I29" s="78">
        <v>3755.52</v>
      </c>
      <c r="J29" s="78">
        <v>3755.52</v>
      </c>
      <c r="K29" s="23"/>
      <c r="L29" s="23"/>
      <c r="M29" s="109">
        <v>3755.52</v>
      </c>
      <c r="N29" s="23"/>
      <c r="O29" s="78"/>
      <c r="P29" s="78"/>
      <c r="Q29" s="78"/>
      <c r="R29" s="78"/>
      <c r="S29" s="78"/>
      <c r="T29" s="78"/>
      <c r="U29" s="78"/>
      <c r="V29" s="78"/>
      <c r="W29" s="78"/>
      <c r="X29" s="78"/>
    </row>
    <row r="30" ht="20.25" customHeight="1" spans="1:24">
      <c r="A30" s="146" t="s">
        <v>209</v>
      </c>
      <c r="B30" s="146" t="s">
        <v>70</v>
      </c>
      <c r="C30" s="146" t="s">
        <v>243</v>
      </c>
      <c r="D30" s="146" t="s">
        <v>244</v>
      </c>
      <c r="E30" s="146" t="s">
        <v>103</v>
      </c>
      <c r="F30" s="146" t="s">
        <v>104</v>
      </c>
      <c r="G30" s="146" t="s">
        <v>239</v>
      </c>
      <c r="H30" s="146" t="s">
        <v>240</v>
      </c>
      <c r="I30" s="78">
        <v>37241.28</v>
      </c>
      <c r="J30" s="78">
        <v>37241.28</v>
      </c>
      <c r="K30" s="23"/>
      <c r="L30" s="23"/>
      <c r="M30" s="109">
        <v>37241.28</v>
      </c>
      <c r="N30" s="23"/>
      <c r="O30" s="78"/>
      <c r="P30" s="78"/>
      <c r="Q30" s="78"/>
      <c r="R30" s="78"/>
      <c r="S30" s="78"/>
      <c r="T30" s="78"/>
      <c r="U30" s="78"/>
      <c r="V30" s="78"/>
      <c r="W30" s="78"/>
      <c r="X30" s="78"/>
    </row>
    <row r="31" ht="20.25" customHeight="1" spans="1:24">
      <c r="A31" s="146" t="s">
        <v>209</v>
      </c>
      <c r="B31" s="146" t="s">
        <v>70</v>
      </c>
      <c r="C31" s="146" t="s">
        <v>245</v>
      </c>
      <c r="D31" s="146" t="s">
        <v>246</v>
      </c>
      <c r="E31" s="146" t="s">
        <v>103</v>
      </c>
      <c r="F31" s="146" t="s">
        <v>104</v>
      </c>
      <c r="G31" s="146" t="s">
        <v>216</v>
      </c>
      <c r="H31" s="146" t="s">
        <v>217</v>
      </c>
      <c r="I31" s="78">
        <v>3402000</v>
      </c>
      <c r="J31" s="78">
        <v>3402000</v>
      </c>
      <c r="K31" s="23"/>
      <c r="L31" s="23"/>
      <c r="M31" s="109">
        <v>3402000</v>
      </c>
      <c r="N31" s="23"/>
      <c r="O31" s="78"/>
      <c r="P31" s="78"/>
      <c r="Q31" s="78"/>
      <c r="R31" s="78"/>
      <c r="S31" s="78"/>
      <c r="T31" s="78"/>
      <c r="U31" s="78"/>
      <c r="V31" s="78"/>
      <c r="W31" s="78"/>
      <c r="X31" s="78"/>
    </row>
    <row r="32" ht="20.25" customHeight="1" spans="1:24">
      <c r="A32" s="146" t="s">
        <v>209</v>
      </c>
      <c r="B32" s="146" t="s">
        <v>70</v>
      </c>
      <c r="C32" s="146" t="s">
        <v>247</v>
      </c>
      <c r="D32" s="146" t="s">
        <v>248</v>
      </c>
      <c r="E32" s="146" t="s">
        <v>123</v>
      </c>
      <c r="F32" s="146" t="s">
        <v>124</v>
      </c>
      <c r="G32" s="146" t="s">
        <v>249</v>
      </c>
      <c r="H32" s="146" t="s">
        <v>250</v>
      </c>
      <c r="I32" s="78">
        <v>92508</v>
      </c>
      <c r="J32" s="78">
        <v>92508</v>
      </c>
      <c r="K32" s="23"/>
      <c r="L32" s="23"/>
      <c r="M32" s="109">
        <v>92508</v>
      </c>
      <c r="N32" s="23"/>
      <c r="O32" s="78"/>
      <c r="P32" s="78"/>
      <c r="Q32" s="78"/>
      <c r="R32" s="78"/>
      <c r="S32" s="78"/>
      <c r="T32" s="78"/>
      <c r="U32" s="78"/>
      <c r="V32" s="78"/>
      <c r="W32" s="78"/>
      <c r="X32" s="78"/>
    </row>
    <row r="33" ht="20.25" customHeight="1" spans="1:24">
      <c r="A33" s="146" t="s">
        <v>209</v>
      </c>
      <c r="B33" s="146" t="s">
        <v>70</v>
      </c>
      <c r="C33" s="146" t="s">
        <v>251</v>
      </c>
      <c r="D33" s="146" t="s">
        <v>252</v>
      </c>
      <c r="E33" s="146" t="s">
        <v>103</v>
      </c>
      <c r="F33" s="146" t="s">
        <v>104</v>
      </c>
      <c r="G33" s="146" t="s">
        <v>216</v>
      </c>
      <c r="H33" s="146" t="s">
        <v>217</v>
      </c>
      <c r="I33" s="78">
        <v>69951</v>
      </c>
      <c r="J33" s="78">
        <v>69951</v>
      </c>
      <c r="K33" s="23"/>
      <c r="L33" s="23"/>
      <c r="M33" s="109">
        <v>69951</v>
      </c>
      <c r="N33" s="23"/>
      <c r="O33" s="78"/>
      <c r="P33" s="78"/>
      <c r="Q33" s="78"/>
      <c r="R33" s="78"/>
      <c r="S33" s="78"/>
      <c r="T33" s="78"/>
      <c r="U33" s="78"/>
      <c r="V33" s="78"/>
      <c r="W33" s="78"/>
      <c r="X33" s="78"/>
    </row>
    <row r="34" ht="20.25" customHeight="1" spans="1:24">
      <c r="A34" s="146" t="s">
        <v>209</v>
      </c>
      <c r="B34" s="146" t="s">
        <v>70</v>
      </c>
      <c r="C34" s="146" t="s">
        <v>253</v>
      </c>
      <c r="D34" s="146" t="s">
        <v>229</v>
      </c>
      <c r="E34" s="146" t="s">
        <v>131</v>
      </c>
      <c r="F34" s="146" t="s">
        <v>132</v>
      </c>
      <c r="G34" s="146" t="s">
        <v>226</v>
      </c>
      <c r="H34" s="146" t="s">
        <v>227</v>
      </c>
      <c r="I34" s="78">
        <v>296000</v>
      </c>
      <c r="J34" s="78">
        <v>296000</v>
      </c>
      <c r="K34" s="23"/>
      <c r="L34" s="23"/>
      <c r="M34" s="109">
        <v>296000</v>
      </c>
      <c r="N34" s="23"/>
      <c r="O34" s="78"/>
      <c r="P34" s="78"/>
      <c r="Q34" s="78"/>
      <c r="R34" s="78"/>
      <c r="S34" s="78"/>
      <c r="T34" s="78"/>
      <c r="U34" s="78"/>
      <c r="V34" s="78"/>
      <c r="W34" s="78"/>
      <c r="X34" s="78"/>
    </row>
    <row r="35" ht="20.25" customHeight="1" spans="1:24">
      <c r="A35" s="146" t="s">
        <v>209</v>
      </c>
      <c r="B35" s="146" t="s">
        <v>70</v>
      </c>
      <c r="C35" s="146" t="s">
        <v>254</v>
      </c>
      <c r="D35" s="146" t="s">
        <v>255</v>
      </c>
      <c r="E35" s="146" t="s">
        <v>103</v>
      </c>
      <c r="F35" s="146" t="s">
        <v>104</v>
      </c>
      <c r="G35" s="146" t="s">
        <v>256</v>
      </c>
      <c r="H35" s="146" t="s">
        <v>255</v>
      </c>
      <c r="I35" s="78">
        <v>146400</v>
      </c>
      <c r="J35" s="78">
        <v>146400</v>
      </c>
      <c r="K35" s="23"/>
      <c r="L35" s="23"/>
      <c r="M35" s="109">
        <v>146400</v>
      </c>
      <c r="N35" s="23"/>
      <c r="O35" s="78"/>
      <c r="P35" s="78"/>
      <c r="Q35" s="78"/>
      <c r="R35" s="78"/>
      <c r="S35" s="78"/>
      <c r="T35" s="78"/>
      <c r="U35" s="78"/>
      <c r="V35" s="78"/>
      <c r="W35" s="78"/>
      <c r="X35" s="78"/>
    </row>
    <row r="36" ht="17.25" customHeight="1" spans="1:24">
      <c r="A36" s="32" t="s">
        <v>182</v>
      </c>
      <c r="B36" s="33"/>
      <c r="C36" s="147"/>
      <c r="D36" s="147"/>
      <c r="E36" s="147"/>
      <c r="F36" s="147"/>
      <c r="G36" s="147"/>
      <c r="H36" s="148"/>
      <c r="I36" s="78">
        <v>41137183.48</v>
      </c>
      <c r="J36" s="78">
        <v>41137183.48</v>
      </c>
      <c r="K36" s="78"/>
      <c r="L36" s="78"/>
      <c r="M36" s="109">
        <v>41137183.48</v>
      </c>
      <c r="N36" s="78"/>
      <c r="O36" s="78"/>
      <c r="P36" s="78"/>
      <c r="Q36" s="78"/>
      <c r="R36" s="78"/>
      <c r="S36" s="78"/>
      <c r="T36" s="78"/>
      <c r="U36" s="78"/>
      <c r="V36" s="78"/>
      <c r="W36" s="78"/>
      <c r="X36" s="78"/>
    </row>
  </sheetData>
  <mergeCells count="31">
    <mergeCell ref="A2:X2"/>
    <mergeCell ref="A3:H3"/>
    <mergeCell ref="I4:X4"/>
    <mergeCell ref="J5:N5"/>
    <mergeCell ref="O5:Q5"/>
    <mergeCell ref="S5:X5"/>
    <mergeCell ref="A36:H36"/>
    <mergeCell ref="A4:A7"/>
    <mergeCell ref="B4:B7"/>
    <mergeCell ref="C4:C7"/>
    <mergeCell ref="D4:D7"/>
    <mergeCell ref="E4:E7"/>
    <mergeCell ref="F4:F7"/>
    <mergeCell ref="G4:G7"/>
    <mergeCell ref="H4:H7"/>
    <mergeCell ref="I5:I7"/>
    <mergeCell ref="J6:J7"/>
    <mergeCell ref="K6:K7"/>
    <mergeCell ref="L6:L7"/>
    <mergeCell ref="M6:M7"/>
    <mergeCell ref="N6:N7"/>
    <mergeCell ref="O6:O7"/>
    <mergeCell ref="P6:P7"/>
    <mergeCell ref="Q6:Q7"/>
    <mergeCell ref="R5:R7"/>
    <mergeCell ref="S6:S7"/>
    <mergeCell ref="T6:T7"/>
    <mergeCell ref="U6:U7"/>
    <mergeCell ref="V6:V7"/>
    <mergeCell ref="W6:W7"/>
    <mergeCell ref="X6:X7"/>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76"/>
  <sheetViews>
    <sheetView showZeros="0" topLeftCell="D59" workbookViewId="0">
      <selection activeCell="I69" sqref="I69"/>
    </sheetView>
  </sheetViews>
  <sheetFormatPr defaultColWidth="9.13888888888889" defaultRowHeight="14.25" customHeight="1"/>
  <cols>
    <col min="1" max="1" width="10.2777777777778" customWidth="1"/>
    <col min="2" max="2" width="13.4259259259259" customWidth="1"/>
    <col min="3" max="3" width="32.8518518518519" customWidth="1"/>
    <col min="4" max="4" width="23.8518518518519" customWidth="1"/>
    <col min="5" max="5" width="11.1388888888889" customWidth="1"/>
    <col min="6" max="6" width="17.712962962963" customWidth="1"/>
    <col min="7" max="7" width="9.85185185185185" customWidth="1"/>
    <col min="8" max="8" width="17.712962962963" customWidth="1"/>
    <col min="9" max="13" width="20" customWidth="1"/>
    <col min="14" max="14" width="12.2777777777778" customWidth="1"/>
    <col min="15" max="15" width="12.712962962963" customWidth="1"/>
    <col min="16" max="16" width="11.1388888888889" customWidth="1"/>
    <col min="17" max="21" width="19.8518518518519" customWidth="1"/>
    <col min="22" max="22" width="20" customWidth="1"/>
    <col min="23" max="23" width="19.8518518518519" customWidth="1"/>
  </cols>
  <sheetData>
    <row r="1" ht="13.5" customHeight="1" spans="2:23">
      <c r="B1" s="136"/>
      <c r="E1" s="1"/>
      <c r="F1" s="1"/>
      <c r="G1" s="1"/>
      <c r="H1" s="1"/>
      <c r="U1" s="136"/>
      <c r="W1" s="141" t="s">
        <v>257</v>
      </c>
    </row>
    <row r="2" ht="46.5" customHeight="1" spans="1:23">
      <c r="A2" s="3" t="str">
        <f>"2025"&amp;"年部门项目支出预算表"</f>
        <v>2025年部门项目支出预算表</v>
      </c>
      <c r="B2" s="3"/>
      <c r="C2" s="3"/>
      <c r="D2" s="3"/>
      <c r="E2" s="3"/>
      <c r="F2" s="3"/>
      <c r="G2" s="3"/>
      <c r="H2" s="3"/>
      <c r="I2" s="3"/>
      <c r="J2" s="3"/>
      <c r="K2" s="3"/>
      <c r="L2" s="3"/>
      <c r="M2" s="3"/>
      <c r="N2" s="3"/>
      <c r="O2" s="3"/>
      <c r="P2" s="3"/>
      <c r="Q2" s="3"/>
      <c r="R2" s="3"/>
      <c r="S2" s="3"/>
      <c r="T2" s="3"/>
      <c r="U2" s="3"/>
      <c r="V2" s="3"/>
      <c r="W2" s="3"/>
    </row>
    <row r="3" ht="13.5" customHeight="1" spans="1:23">
      <c r="A3" s="4" t="str">
        <f>"单位名称："&amp;"寻甸回族彝族自治县金所街道办事处中心学校"</f>
        <v>单位名称：寻甸回族彝族自治县金所街道办事处中心学校</v>
      </c>
      <c r="B3" s="5"/>
      <c r="C3" s="5"/>
      <c r="D3" s="5"/>
      <c r="E3" s="5"/>
      <c r="F3" s="5"/>
      <c r="G3" s="5"/>
      <c r="H3" s="5"/>
      <c r="I3" s="6"/>
      <c r="J3" s="6"/>
      <c r="K3" s="6"/>
      <c r="L3" s="6"/>
      <c r="M3" s="6"/>
      <c r="N3" s="6"/>
      <c r="O3" s="6"/>
      <c r="P3" s="6"/>
      <c r="Q3" s="6"/>
      <c r="U3" s="136"/>
      <c r="W3" s="119" t="s">
        <v>1</v>
      </c>
    </row>
    <row r="4" ht="21.75" customHeight="1" spans="1:23">
      <c r="A4" s="8" t="s">
        <v>258</v>
      </c>
      <c r="B4" s="9" t="s">
        <v>193</v>
      </c>
      <c r="C4" s="8" t="s">
        <v>194</v>
      </c>
      <c r="D4" s="8" t="s">
        <v>259</v>
      </c>
      <c r="E4" s="9" t="s">
        <v>195</v>
      </c>
      <c r="F4" s="9" t="s">
        <v>196</v>
      </c>
      <c r="G4" s="9" t="s">
        <v>260</v>
      </c>
      <c r="H4" s="9" t="s">
        <v>261</v>
      </c>
      <c r="I4" s="27" t="s">
        <v>55</v>
      </c>
      <c r="J4" s="10" t="s">
        <v>262</v>
      </c>
      <c r="K4" s="11"/>
      <c r="L4" s="11"/>
      <c r="M4" s="12"/>
      <c r="N4" s="10" t="s">
        <v>201</v>
      </c>
      <c r="O4" s="11"/>
      <c r="P4" s="12"/>
      <c r="Q4" s="9" t="s">
        <v>61</v>
      </c>
      <c r="R4" s="10" t="s">
        <v>62</v>
      </c>
      <c r="S4" s="11"/>
      <c r="T4" s="11"/>
      <c r="U4" s="11"/>
      <c r="V4" s="11"/>
      <c r="W4" s="12"/>
    </row>
    <row r="5" ht="21.75" customHeight="1" spans="1:23">
      <c r="A5" s="13"/>
      <c r="B5" s="28"/>
      <c r="C5" s="13"/>
      <c r="D5" s="13"/>
      <c r="E5" s="14"/>
      <c r="F5" s="14"/>
      <c r="G5" s="14"/>
      <c r="H5" s="14"/>
      <c r="I5" s="28"/>
      <c r="J5" s="137" t="s">
        <v>58</v>
      </c>
      <c r="K5" s="138"/>
      <c r="L5" s="9" t="s">
        <v>59</v>
      </c>
      <c r="M5" s="9" t="s">
        <v>60</v>
      </c>
      <c r="N5" s="9" t="s">
        <v>58</v>
      </c>
      <c r="O5" s="9" t="s">
        <v>59</v>
      </c>
      <c r="P5" s="9" t="s">
        <v>60</v>
      </c>
      <c r="Q5" s="14"/>
      <c r="R5" s="9" t="s">
        <v>57</v>
      </c>
      <c r="S5" s="9" t="s">
        <v>64</v>
      </c>
      <c r="T5" s="9" t="s">
        <v>207</v>
      </c>
      <c r="U5" s="9" t="s">
        <v>66</v>
      </c>
      <c r="V5" s="9" t="s">
        <v>67</v>
      </c>
      <c r="W5" s="9" t="s">
        <v>68</v>
      </c>
    </row>
    <row r="6" ht="21" customHeight="1" spans="1:23">
      <c r="A6" s="28"/>
      <c r="B6" s="28"/>
      <c r="C6" s="28"/>
      <c r="D6" s="28"/>
      <c r="E6" s="28"/>
      <c r="F6" s="28"/>
      <c r="G6" s="28"/>
      <c r="H6" s="28"/>
      <c r="I6" s="28"/>
      <c r="J6" s="139" t="s">
        <v>57</v>
      </c>
      <c r="K6" s="140"/>
      <c r="L6" s="28"/>
      <c r="M6" s="28"/>
      <c r="N6" s="28"/>
      <c r="O6" s="28"/>
      <c r="P6" s="28"/>
      <c r="Q6" s="28"/>
      <c r="R6" s="28"/>
      <c r="S6" s="28"/>
      <c r="T6" s="28"/>
      <c r="U6" s="28"/>
      <c r="V6" s="28"/>
      <c r="W6" s="28"/>
    </row>
    <row r="7" ht="39.75" customHeight="1" spans="1:23">
      <c r="A7" s="16"/>
      <c r="B7" s="18"/>
      <c r="C7" s="16"/>
      <c r="D7" s="16"/>
      <c r="E7" s="17"/>
      <c r="F7" s="17"/>
      <c r="G7" s="17"/>
      <c r="H7" s="17"/>
      <c r="I7" s="18"/>
      <c r="J7" s="66" t="s">
        <v>57</v>
      </c>
      <c r="K7" s="66" t="s">
        <v>263</v>
      </c>
      <c r="L7" s="17"/>
      <c r="M7" s="17"/>
      <c r="N7" s="17"/>
      <c r="O7" s="17"/>
      <c r="P7" s="17"/>
      <c r="Q7" s="17"/>
      <c r="R7" s="17"/>
      <c r="S7" s="17"/>
      <c r="T7" s="17"/>
      <c r="U7" s="18"/>
      <c r="V7" s="17"/>
      <c r="W7" s="17"/>
    </row>
    <row r="8" ht="15" customHeight="1" spans="1:23">
      <c r="A8" s="19">
        <v>1</v>
      </c>
      <c r="B8" s="19">
        <v>2</v>
      </c>
      <c r="C8" s="19">
        <v>3</v>
      </c>
      <c r="D8" s="19">
        <v>4</v>
      </c>
      <c r="E8" s="19">
        <v>5</v>
      </c>
      <c r="F8" s="19">
        <v>6</v>
      </c>
      <c r="G8" s="19">
        <v>7</v>
      </c>
      <c r="H8" s="19">
        <v>8</v>
      </c>
      <c r="I8" s="19">
        <v>9</v>
      </c>
      <c r="J8" s="19">
        <v>10</v>
      </c>
      <c r="K8" s="19">
        <v>11</v>
      </c>
      <c r="L8" s="36">
        <v>12</v>
      </c>
      <c r="M8" s="36">
        <v>13</v>
      </c>
      <c r="N8" s="36">
        <v>14</v>
      </c>
      <c r="O8" s="36">
        <v>15</v>
      </c>
      <c r="P8" s="36">
        <v>16</v>
      </c>
      <c r="Q8" s="36">
        <v>17</v>
      </c>
      <c r="R8" s="36">
        <v>18</v>
      </c>
      <c r="S8" s="36">
        <v>19</v>
      </c>
      <c r="T8" s="36">
        <v>20</v>
      </c>
      <c r="U8" s="19">
        <v>21</v>
      </c>
      <c r="V8" s="36">
        <v>22</v>
      </c>
      <c r="W8" s="19">
        <v>23</v>
      </c>
    </row>
    <row r="9" ht="21.75" customHeight="1" spans="1:23">
      <c r="A9" s="68" t="s">
        <v>264</v>
      </c>
      <c r="B9" s="68" t="s">
        <v>265</v>
      </c>
      <c r="C9" s="68" t="s">
        <v>266</v>
      </c>
      <c r="D9" s="68" t="s">
        <v>70</v>
      </c>
      <c r="E9" s="68" t="s">
        <v>101</v>
      </c>
      <c r="F9" s="68" t="s">
        <v>102</v>
      </c>
      <c r="G9" s="68" t="s">
        <v>267</v>
      </c>
      <c r="H9" s="68" t="s">
        <v>268</v>
      </c>
      <c r="I9" s="78">
        <v>86298</v>
      </c>
      <c r="J9" s="78"/>
      <c r="K9" s="109"/>
      <c r="L9" s="78"/>
      <c r="M9" s="78"/>
      <c r="N9" s="78">
        <v>86298</v>
      </c>
      <c r="O9" s="78"/>
      <c r="P9" s="78"/>
      <c r="Q9" s="78"/>
      <c r="R9" s="78"/>
      <c r="S9" s="78"/>
      <c r="T9" s="78"/>
      <c r="U9" s="78"/>
      <c r="V9" s="78"/>
      <c r="W9" s="78"/>
    </row>
    <row r="10" ht="21.75" customHeight="1" spans="1:23">
      <c r="A10" s="68" t="s">
        <v>264</v>
      </c>
      <c r="B10" s="68" t="s">
        <v>269</v>
      </c>
      <c r="C10" s="68" t="s">
        <v>270</v>
      </c>
      <c r="D10" s="68" t="s">
        <v>70</v>
      </c>
      <c r="E10" s="68" t="s">
        <v>103</v>
      </c>
      <c r="F10" s="68" t="s">
        <v>104</v>
      </c>
      <c r="G10" s="68" t="s">
        <v>237</v>
      </c>
      <c r="H10" s="68" t="s">
        <v>238</v>
      </c>
      <c r="I10" s="78"/>
      <c r="J10" s="78"/>
      <c r="K10" s="109"/>
      <c r="L10" s="78"/>
      <c r="M10" s="78"/>
      <c r="N10" s="78"/>
      <c r="O10" s="78"/>
      <c r="P10" s="78"/>
      <c r="Q10" s="78"/>
      <c r="R10" s="78"/>
      <c r="S10" s="78"/>
      <c r="T10" s="78"/>
      <c r="U10" s="78"/>
      <c r="V10" s="78"/>
      <c r="W10" s="78"/>
    </row>
    <row r="11" ht="21.75" customHeight="1" spans="1:23">
      <c r="A11" s="68" t="s">
        <v>264</v>
      </c>
      <c r="B11" s="68" t="s">
        <v>271</v>
      </c>
      <c r="C11" s="68" t="s">
        <v>272</v>
      </c>
      <c r="D11" s="68" t="s">
        <v>70</v>
      </c>
      <c r="E11" s="68" t="s">
        <v>181</v>
      </c>
      <c r="F11" s="68" t="s">
        <v>180</v>
      </c>
      <c r="G11" s="68" t="s">
        <v>237</v>
      </c>
      <c r="H11" s="68" t="s">
        <v>238</v>
      </c>
      <c r="I11" s="78"/>
      <c r="J11" s="78"/>
      <c r="K11" s="109"/>
      <c r="L11" s="78"/>
      <c r="M11" s="78"/>
      <c r="N11" s="78"/>
      <c r="O11" s="78"/>
      <c r="P11" s="78"/>
      <c r="Q11" s="78"/>
      <c r="R11" s="78"/>
      <c r="S11" s="78"/>
      <c r="T11" s="78"/>
      <c r="U11" s="78"/>
      <c r="V11" s="78"/>
      <c r="W11" s="78"/>
    </row>
    <row r="12" ht="21.75" customHeight="1" spans="1:23">
      <c r="A12" s="68" t="s">
        <v>264</v>
      </c>
      <c r="B12" s="68" t="s">
        <v>273</v>
      </c>
      <c r="C12" s="68" t="s">
        <v>274</v>
      </c>
      <c r="D12" s="68" t="s">
        <v>70</v>
      </c>
      <c r="E12" s="68" t="s">
        <v>107</v>
      </c>
      <c r="F12" s="68" t="s">
        <v>108</v>
      </c>
      <c r="G12" s="68" t="s">
        <v>237</v>
      </c>
      <c r="H12" s="68" t="s">
        <v>238</v>
      </c>
      <c r="I12" s="78">
        <v>10000</v>
      </c>
      <c r="J12" s="78"/>
      <c r="K12" s="109"/>
      <c r="L12" s="78"/>
      <c r="M12" s="78"/>
      <c r="N12" s="78">
        <v>10000</v>
      </c>
      <c r="O12" s="78"/>
      <c r="P12" s="78"/>
      <c r="Q12" s="78"/>
      <c r="R12" s="78"/>
      <c r="S12" s="78"/>
      <c r="T12" s="78"/>
      <c r="U12" s="78"/>
      <c r="V12" s="78"/>
      <c r="W12" s="78"/>
    </row>
    <row r="13" ht="21.75" customHeight="1" spans="1:23">
      <c r="A13" s="68" t="s">
        <v>264</v>
      </c>
      <c r="B13" s="68" t="s">
        <v>275</v>
      </c>
      <c r="C13" s="68" t="s">
        <v>276</v>
      </c>
      <c r="D13" s="68" t="s">
        <v>70</v>
      </c>
      <c r="E13" s="68" t="s">
        <v>107</v>
      </c>
      <c r="F13" s="68" t="s">
        <v>108</v>
      </c>
      <c r="G13" s="68" t="s">
        <v>277</v>
      </c>
      <c r="H13" s="68" t="s">
        <v>278</v>
      </c>
      <c r="I13" s="78">
        <v>800</v>
      </c>
      <c r="J13" s="78"/>
      <c r="K13" s="109"/>
      <c r="L13" s="78"/>
      <c r="M13" s="78"/>
      <c r="N13" s="78">
        <v>800</v>
      </c>
      <c r="O13" s="78"/>
      <c r="P13" s="78"/>
      <c r="Q13" s="78"/>
      <c r="R13" s="78"/>
      <c r="S13" s="78"/>
      <c r="T13" s="78"/>
      <c r="U13" s="78"/>
      <c r="V13" s="78"/>
      <c r="W13" s="78"/>
    </row>
    <row r="14" ht="21.75" customHeight="1" spans="1:23">
      <c r="A14" s="68" t="s">
        <v>264</v>
      </c>
      <c r="B14" s="68" t="s">
        <v>279</v>
      </c>
      <c r="C14" s="68" t="s">
        <v>280</v>
      </c>
      <c r="D14" s="68" t="s">
        <v>70</v>
      </c>
      <c r="E14" s="68" t="s">
        <v>107</v>
      </c>
      <c r="F14" s="68" t="s">
        <v>108</v>
      </c>
      <c r="G14" s="68" t="s">
        <v>237</v>
      </c>
      <c r="H14" s="68" t="s">
        <v>238</v>
      </c>
      <c r="I14" s="78"/>
      <c r="J14" s="78"/>
      <c r="K14" s="109"/>
      <c r="L14" s="78"/>
      <c r="M14" s="78"/>
      <c r="N14" s="78"/>
      <c r="O14" s="78"/>
      <c r="P14" s="78"/>
      <c r="Q14" s="78"/>
      <c r="R14" s="78"/>
      <c r="S14" s="78"/>
      <c r="T14" s="78"/>
      <c r="U14" s="78"/>
      <c r="V14" s="78"/>
      <c r="W14" s="78"/>
    </row>
    <row r="15" ht="21.75" customHeight="1" spans="1:23">
      <c r="A15" s="68" t="s">
        <v>264</v>
      </c>
      <c r="B15" s="68" t="s">
        <v>281</v>
      </c>
      <c r="C15" s="68" t="s">
        <v>282</v>
      </c>
      <c r="D15" s="68" t="s">
        <v>70</v>
      </c>
      <c r="E15" s="68" t="s">
        <v>103</v>
      </c>
      <c r="F15" s="68" t="s">
        <v>104</v>
      </c>
      <c r="G15" s="68" t="s">
        <v>237</v>
      </c>
      <c r="H15" s="68" t="s">
        <v>238</v>
      </c>
      <c r="I15" s="78"/>
      <c r="J15" s="78"/>
      <c r="K15" s="109"/>
      <c r="L15" s="78"/>
      <c r="M15" s="78"/>
      <c r="N15" s="78"/>
      <c r="O15" s="78"/>
      <c r="P15" s="78"/>
      <c r="Q15" s="78"/>
      <c r="R15" s="78"/>
      <c r="S15" s="78"/>
      <c r="T15" s="78"/>
      <c r="U15" s="78"/>
      <c r="V15" s="78"/>
      <c r="W15" s="78"/>
    </row>
    <row r="16" ht="21.75" customHeight="1" spans="1:23">
      <c r="A16" s="68" t="s">
        <v>264</v>
      </c>
      <c r="B16" s="68" t="s">
        <v>283</v>
      </c>
      <c r="C16" s="68" t="s">
        <v>284</v>
      </c>
      <c r="D16" s="68" t="s">
        <v>70</v>
      </c>
      <c r="E16" s="68" t="s">
        <v>101</v>
      </c>
      <c r="F16" s="68" t="s">
        <v>102</v>
      </c>
      <c r="G16" s="68" t="s">
        <v>237</v>
      </c>
      <c r="H16" s="68" t="s">
        <v>238</v>
      </c>
      <c r="I16" s="78">
        <v>88100</v>
      </c>
      <c r="J16" s="78">
        <v>88100</v>
      </c>
      <c r="K16" s="109">
        <v>88100</v>
      </c>
      <c r="L16" s="78"/>
      <c r="M16" s="78"/>
      <c r="N16" s="78"/>
      <c r="O16" s="78"/>
      <c r="P16" s="78"/>
      <c r="Q16" s="78"/>
      <c r="R16" s="78"/>
      <c r="S16" s="78"/>
      <c r="T16" s="78"/>
      <c r="U16" s="78"/>
      <c r="V16" s="78"/>
      <c r="W16" s="78"/>
    </row>
    <row r="17" ht="21.75" customHeight="1" spans="1:23">
      <c r="A17" s="68" t="s">
        <v>264</v>
      </c>
      <c r="B17" s="68" t="s">
        <v>283</v>
      </c>
      <c r="C17" s="68" t="s">
        <v>284</v>
      </c>
      <c r="D17" s="68" t="s">
        <v>70</v>
      </c>
      <c r="E17" s="68" t="s">
        <v>101</v>
      </c>
      <c r="F17" s="68" t="s">
        <v>102</v>
      </c>
      <c r="G17" s="68" t="s">
        <v>285</v>
      </c>
      <c r="H17" s="68" t="s">
        <v>286</v>
      </c>
      <c r="I17" s="78">
        <v>5000</v>
      </c>
      <c r="J17" s="78">
        <v>5000</v>
      </c>
      <c r="K17" s="109">
        <v>5000</v>
      </c>
      <c r="L17" s="78"/>
      <c r="M17" s="78"/>
      <c r="N17" s="78"/>
      <c r="O17" s="78"/>
      <c r="P17" s="78"/>
      <c r="Q17" s="78"/>
      <c r="R17" s="78"/>
      <c r="S17" s="78"/>
      <c r="T17" s="78"/>
      <c r="U17" s="78"/>
      <c r="V17" s="78"/>
      <c r="W17" s="78"/>
    </row>
    <row r="18" ht="21.75" customHeight="1" spans="1:23">
      <c r="A18" s="68" t="s">
        <v>264</v>
      </c>
      <c r="B18" s="68" t="s">
        <v>283</v>
      </c>
      <c r="C18" s="68" t="s">
        <v>284</v>
      </c>
      <c r="D18" s="68" t="s">
        <v>70</v>
      </c>
      <c r="E18" s="68" t="s">
        <v>101</v>
      </c>
      <c r="F18" s="68" t="s">
        <v>102</v>
      </c>
      <c r="G18" s="68" t="s">
        <v>287</v>
      </c>
      <c r="H18" s="68" t="s">
        <v>288</v>
      </c>
      <c r="I18" s="78">
        <v>15000</v>
      </c>
      <c r="J18" s="78">
        <v>15000</v>
      </c>
      <c r="K18" s="109">
        <v>15000</v>
      </c>
      <c r="L18" s="78"/>
      <c r="M18" s="78"/>
      <c r="N18" s="78"/>
      <c r="O18" s="78"/>
      <c r="P18" s="78"/>
      <c r="Q18" s="78"/>
      <c r="R18" s="78"/>
      <c r="S18" s="78"/>
      <c r="T18" s="78"/>
      <c r="U18" s="78"/>
      <c r="V18" s="78"/>
      <c r="W18" s="78"/>
    </row>
    <row r="19" ht="21.75" customHeight="1" spans="1:23">
      <c r="A19" s="68" t="s">
        <v>264</v>
      </c>
      <c r="B19" s="68" t="s">
        <v>283</v>
      </c>
      <c r="C19" s="68" t="s">
        <v>284</v>
      </c>
      <c r="D19" s="68" t="s">
        <v>70</v>
      </c>
      <c r="E19" s="68" t="s">
        <v>101</v>
      </c>
      <c r="F19" s="68" t="s">
        <v>102</v>
      </c>
      <c r="G19" s="68" t="s">
        <v>289</v>
      </c>
      <c r="H19" s="68" t="s">
        <v>290</v>
      </c>
      <c r="I19" s="78">
        <v>10000</v>
      </c>
      <c r="J19" s="78">
        <v>10000</v>
      </c>
      <c r="K19" s="109">
        <v>10000</v>
      </c>
      <c r="L19" s="78"/>
      <c r="M19" s="78"/>
      <c r="N19" s="78"/>
      <c r="O19" s="78"/>
      <c r="P19" s="78"/>
      <c r="Q19" s="78"/>
      <c r="R19" s="78"/>
      <c r="S19" s="78"/>
      <c r="T19" s="78"/>
      <c r="U19" s="78"/>
      <c r="V19" s="78"/>
      <c r="W19" s="78"/>
    </row>
    <row r="20" ht="21.75" customHeight="1" spans="1:23">
      <c r="A20" s="68" t="s">
        <v>264</v>
      </c>
      <c r="B20" s="68" t="s">
        <v>283</v>
      </c>
      <c r="C20" s="68" t="s">
        <v>284</v>
      </c>
      <c r="D20" s="68" t="s">
        <v>70</v>
      </c>
      <c r="E20" s="68" t="s">
        <v>101</v>
      </c>
      <c r="F20" s="68" t="s">
        <v>102</v>
      </c>
      <c r="G20" s="68" t="s">
        <v>267</v>
      </c>
      <c r="H20" s="68" t="s">
        <v>268</v>
      </c>
      <c r="I20" s="78">
        <v>74000</v>
      </c>
      <c r="J20" s="78">
        <v>74000</v>
      </c>
      <c r="K20" s="109">
        <v>74000</v>
      </c>
      <c r="L20" s="78"/>
      <c r="M20" s="78"/>
      <c r="N20" s="78"/>
      <c r="O20" s="78"/>
      <c r="P20" s="78"/>
      <c r="Q20" s="78"/>
      <c r="R20" s="78"/>
      <c r="S20" s="78"/>
      <c r="T20" s="78"/>
      <c r="U20" s="78"/>
      <c r="V20" s="78"/>
      <c r="W20" s="78"/>
    </row>
    <row r="21" ht="21.75" customHeight="1" spans="1:23">
      <c r="A21" s="68" t="s">
        <v>264</v>
      </c>
      <c r="B21" s="68" t="s">
        <v>283</v>
      </c>
      <c r="C21" s="68" t="s">
        <v>284</v>
      </c>
      <c r="D21" s="68" t="s">
        <v>70</v>
      </c>
      <c r="E21" s="68" t="s">
        <v>101</v>
      </c>
      <c r="F21" s="68" t="s">
        <v>102</v>
      </c>
      <c r="G21" s="68" t="s">
        <v>277</v>
      </c>
      <c r="H21" s="68" t="s">
        <v>278</v>
      </c>
      <c r="I21" s="78">
        <v>15000</v>
      </c>
      <c r="J21" s="78">
        <v>15000</v>
      </c>
      <c r="K21" s="109">
        <v>15000</v>
      </c>
      <c r="L21" s="78"/>
      <c r="M21" s="78"/>
      <c r="N21" s="78"/>
      <c r="O21" s="78"/>
      <c r="P21" s="78"/>
      <c r="Q21" s="78"/>
      <c r="R21" s="78"/>
      <c r="S21" s="78"/>
      <c r="T21" s="78"/>
      <c r="U21" s="78"/>
      <c r="V21" s="78"/>
      <c r="W21" s="78"/>
    </row>
    <row r="22" ht="21.75" customHeight="1" spans="1:23">
      <c r="A22" s="68" t="s">
        <v>264</v>
      </c>
      <c r="B22" s="68" t="s">
        <v>283</v>
      </c>
      <c r="C22" s="68" t="s">
        <v>284</v>
      </c>
      <c r="D22" s="68" t="s">
        <v>70</v>
      </c>
      <c r="E22" s="68" t="s">
        <v>101</v>
      </c>
      <c r="F22" s="68" t="s">
        <v>102</v>
      </c>
      <c r="G22" s="68" t="s">
        <v>291</v>
      </c>
      <c r="H22" s="68" t="s">
        <v>187</v>
      </c>
      <c r="I22" s="78">
        <v>10000</v>
      </c>
      <c r="J22" s="78">
        <v>10000</v>
      </c>
      <c r="K22" s="109">
        <v>10000</v>
      </c>
      <c r="L22" s="78"/>
      <c r="M22" s="78"/>
      <c r="N22" s="78"/>
      <c r="O22" s="78"/>
      <c r="P22" s="78"/>
      <c r="Q22" s="78"/>
      <c r="R22" s="78"/>
      <c r="S22" s="78"/>
      <c r="T22" s="78"/>
      <c r="U22" s="78"/>
      <c r="V22" s="78"/>
      <c r="W22" s="78"/>
    </row>
    <row r="23" ht="21.75" customHeight="1" spans="1:23">
      <c r="A23" s="68" t="s">
        <v>264</v>
      </c>
      <c r="B23" s="68" t="s">
        <v>283</v>
      </c>
      <c r="C23" s="68" t="s">
        <v>284</v>
      </c>
      <c r="D23" s="68" t="s">
        <v>70</v>
      </c>
      <c r="E23" s="68" t="s">
        <v>101</v>
      </c>
      <c r="F23" s="68" t="s">
        <v>102</v>
      </c>
      <c r="G23" s="68" t="s">
        <v>292</v>
      </c>
      <c r="H23" s="68" t="s">
        <v>293</v>
      </c>
      <c r="I23" s="78">
        <v>320000</v>
      </c>
      <c r="J23" s="78">
        <v>320000</v>
      </c>
      <c r="K23" s="109">
        <v>320000</v>
      </c>
      <c r="L23" s="78"/>
      <c r="M23" s="78"/>
      <c r="N23" s="78"/>
      <c r="O23" s="78"/>
      <c r="P23" s="78"/>
      <c r="Q23" s="78"/>
      <c r="R23" s="78"/>
      <c r="S23" s="78"/>
      <c r="T23" s="78"/>
      <c r="U23" s="78"/>
      <c r="V23" s="78"/>
      <c r="W23" s="78"/>
    </row>
    <row r="24" ht="21.75" customHeight="1" spans="1:23">
      <c r="A24" s="68" t="s">
        <v>264</v>
      </c>
      <c r="B24" s="68" t="s">
        <v>294</v>
      </c>
      <c r="C24" s="68" t="s">
        <v>295</v>
      </c>
      <c r="D24" s="68" t="s">
        <v>70</v>
      </c>
      <c r="E24" s="68" t="s">
        <v>101</v>
      </c>
      <c r="F24" s="68" t="s">
        <v>102</v>
      </c>
      <c r="G24" s="68" t="s">
        <v>237</v>
      </c>
      <c r="H24" s="68" t="s">
        <v>238</v>
      </c>
      <c r="I24" s="78">
        <v>596624</v>
      </c>
      <c r="J24" s="78">
        <v>596624</v>
      </c>
      <c r="K24" s="109">
        <v>596624</v>
      </c>
      <c r="L24" s="78"/>
      <c r="M24" s="78"/>
      <c r="N24" s="78"/>
      <c r="O24" s="78"/>
      <c r="P24" s="78"/>
      <c r="Q24" s="78"/>
      <c r="R24" s="78"/>
      <c r="S24" s="78"/>
      <c r="T24" s="78"/>
      <c r="U24" s="78"/>
      <c r="V24" s="78"/>
      <c r="W24" s="78"/>
    </row>
    <row r="25" ht="21.75" customHeight="1" spans="1:23">
      <c r="A25" s="68" t="s">
        <v>264</v>
      </c>
      <c r="B25" s="68" t="s">
        <v>296</v>
      </c>
      <c r="C25" s="68" t="s">
        <v>297</v>
      </c>
      <c r="D25" s="68" t="s">
        <v>70</v>
      </c>
      <c r="E25" s="68" t="s">
        <v>101</v>
      </c>
      <c r="F25" s="68" t="s">
        <v>102</v>
      </c>
      <c r="G25" s="68" t="s">
        <v>237</v>
      </c>
      <c r="H25" s="68" t="s">
        <v>238</v>
      </c>
      <c r="I25" s="78">
        <v>257616</v>
      </c>
      <c r="J25" s="78">
        <v>257616</v>
      </c>
      <c r="K25" s="109">
        <v>257616</v>
      </c>
      <c r="L25" s="78"/>
      <c r="M25" s="78"/>
      <c r="N25" s="78"/>
      <c r="O25" s="78"/>
      <c r="P25" s="78"/>
      <c r="Q25" s="78"/>
      <c r="R25" s="78"/>
      <c r="S25" s="78"/>
      <c r="T25" s="78"/>
      <c r="U25" s="78"/>
      <c r="V25" s="78"/>
      <c r="W25" s="78"/>
    </row>
    <row r="26" ht="21.75" customHeight="1" spans="1:23">
      <c r="A26" s="68" t="s">
        <v>264</v>
      </c>
      <c r="B26" s="68" t="s">
        <v>298</v>
      </c>
      <c r="C26" s="68" t="s">
        <v>299</v>
      </c>
      <c r="D26" s="68" t="s">
        <v>70</v>
      </c>
      <c r="E26" s="68" t="s">
        <v>101</v>
      </c>
      <c r="F26" s="68" t="s">
        <v>102</v>
      </c>
      <c r="G26" s="68" t="s">
        <v>237</v>
      </c>
      <c r="H26" s="68" t="s">
        <v>238</v>
      </c>
      <c r="I26" s="78">
        <v>265400</v>
      </c>
      <c r="J26" s="78">
        <v>265400</v>
      </c>
      <c r="K26" s="109">
        <v>265400</v>
      </c>
      <c r="L26" s="78"/>
      <c r="M26" s="78"/>
      <c r="N26" s="78"/>
      <c r="O26" s="78"/>
      <c r="P26" s="78"/>
      <c r="Q26" s="78"/>
      <c r="R26" s="78"/>
      <c r="S26" s="78"/>
      <c r="T26" s="78"/>
      <c r="U26" s="78"/>
      <c r="V26" s="78"/>
      <c r="W26" s="78"/>
    </row>
    <row r="27" ht="21.75" customHeight="1" spans="1:23">
      <c r="A27" s="68" t="s">
        <v>264</v>
      </c>
      <c r="B27" s="68" t="s">
        <v>300</v>
      </c>
      <c r="C27" s="68" t="s">
        <v>301</v>
      </c>
      <c r="D27" s="68" t="s">
        <v>70</v>
      </c>
      <c r="E27" s="68" t="s">
        <v>107</v>
      </c>
      <c r="F27" s="68" t="s">
        <v>108</v>
      </c>
      <c r="G27" s="68" t="s">
        <v>292</v>
      </c>
      <c r="H27" s="68" t="s">
        <v>293</v>
      </c>
      <c r="I27" s="78">
        <v>218012</v>
      </c>
      <c r="J27" s="78">
        <v>218012</v>
      </c>
      <c r="K27" s="109">
        <v>218012</v>
      </c>
      <c r="L27" s="78"/>
      <c r="M27" s="78"/>
      <c r="N27" s="78"/>
      <c r="O27" s="78"/>
      <c r="P27" s="78"/>
      <c r="Q27" s="78"/>
      <c r="R27" s="78"/>
      <c r="S27" s="78"/>
      <c r="T27" s="78"/>
      <c r="U27" s="78"/>
      <c r="V27" s="78"/>
      <c r="W27" s="78"/>
    </row>
    <row r="28" ht="21.75" customHeight="1" spans="1:23">
      <c r="A28" s="68" t="s">
        <v>264</v>
      </c>
      <c r="B28" s="68" t="s">
        <v>302</v>
      </c>
      <c r="C28" s="68" t="s">
        <v>303</v>
      </c>
      <c r="D28" s="68" t="s">
        <v>70</v>
      </c>
      <c r="E28" s="68" t="s">
        <v>107</v>
      </c>
      <c r="F28" s="68" t="s">
        <v>108</v>
      </c>
      <c r="G28" s="68" t="s">
        <v>292</v>
      </c>
      <c r="H28" s="68" t="s">
        <v>293</v>
      </c>
      <c r="I28" s="78">
        <v>15000</v>
      </c>
      <c r="J28" s="78">
        <v>15000</v>
      </c>
      <c r="K28" s="109">
        <v>15000</v>
      </c>
      <c r="L28" s="78"/>
      <c r="M28" s="78"/>
      <c r="N28" s="78"/>
      <c r="O28" s="78"/>
      <c r="P28" s="78"/>
      <c r="Q28" s="78"/>
      <c r="R28" s="78"/>
      <c r="S28" s="78"/>
      <c r="T28" s="78"/>
      <c r="U28" s="78"/>
      <c r="V28" s="78"/>
      <c r="W28" s="78"/>
    </row>
    <row r="29" ht="21.75" customHeight="1" spans="1:23">
      <c r="A29" s="68" t="s">
        <v>264</v>
      </c>
      <c r="B29" s="68" t="s">
        <v>304</v>
      </c>
      <c r="C29" s="68" t="s">
        <v>305</v>
      </c>
      <c r="D29" s="68" t="s">
        <v>70</v>
      </c>
      <c r="E29" s="68" t="s">
        <v>101</v>
      </c>
      <c r="F29" s="68" t="s">
        <v>102</v>
      </c>
      <c r="G29" s="68" t="s">
        <v>237</v>
      </c>
      <c r="H29" s="68" t="s">
        <v>238</v>
      </c>
      <c r="I29" s="78">
        <v>9940.9</v>
      </c>
      <c r="J29" s="78">
        <v>9940.9</v>
      </c>
      <c r="K29" s="109">
        <v>9940.9</v>
      </c>
      <c r="L29" s="78"/>
      <c r="M29" s="78"/>
      <c r="N29" s="78"/>
      <c r="O29" s="78"/>
      <c r="P29" s="78"/>
      <c r="Q29" s="78"/>
      <c r="R29" s="78"/>
      <c r="S29" s="78"/>
      <c r="T29" s="78"/>
      <c r="U29" s="78"/>
      <c r="V29" s="78"/>
      <c r="W29" s="78"/>
    </row>
    <row r="30" ht="21.75" customHeight="1" spans="1:23">
      <c r="A30" s="68" t="s">
        <v>264</v>
      </c>
      <c r="B30" s="68" t="s">
        <v>306</v>
      </c>
      <c r="C30" s="68" t="s">
        <v>307</v>
      </c>
      <c r="D30" s="68" t="s">
        <v>70</v>
      </c>
      <c r="E30" s="68" t="s">
        <v>101</v>
      </c>
      <c r="F30" s="68" t="s">
        <v>102</v>
      </c>
      <c r="G30" s="68" t="s">
        <v>237</v>
      </c>
      <c r="H30" s="68" t="s">
        <v>238</v>
      </c>
      <c r="I30" s="78">
        <v>47960.6</v>
      </c>
      <c r="J30" s="78">
        <v>47960.6</v>
      </c>
      <c r="K30" s="109">
        <v>47960.6</v>
      </c>
      <c r="L30" s="78"/>
      <c r="M30" s="78"/>
      <c r="N30" s="78"/>
      <c r="O30" s="78"/>
      <c r="P30" s="78"/>
      <c r="Q30" s="78"/>
      <c r="R30" s="78"/>
      <c r="S30" s="78"/>
      <c r="T30" s="78"/>
      <c r="U30" s="78"/>
      <c r="V30" s="78"/>
      <c r="W30" s="78"/>
    </row>
    <row r="31" ht="21.75" customHeight="1" spans="1:23">
      <c r="A31" s="68" t="s">
        <v>264</v>
      </c>
      <c r="B31" s="68" t="s">
        <v>306</v>
      </c>
      <c r="C31" s="68" t="s">
        <v>307</v>
      </c>
      <c r="D31" s="68" t="s">
        <v>70</v>
      </c>
      <c r="E31" s="68" t="s">
        <v>101</v>
      </c>
      <c r="F31" s="68" t="s">
        <v>102</v>
      </c>
      <c r="G31" s="68" t="s">
        <v>287</v>
      </c>
      <c r="H31" s="68" t="s">
        <v>288</v>
      </c>
      <c r="I31" s="78">
        <v>6392</v>
      </c>
      <c r="J31" s="78">
        <v>6392</v>
      </c>
      <c r="K31" s="109">
        <v>6392</v>
      </c>
      <c r="L31" s="78"/>
      <c r="M31" s="78"/>
      <c r="N31" s="78"/>
      <c r="O31" s="78"/>
      <c r="P31" s="78"/>
      <c r="Q31" s="78"/>
      <c r="R31" s="78"/>
      <c r="S31" s="78"/>
      <c r="T31" s="78"/>
      <c r="U31" s="78"/>
      <c r="V31" s="78"/>
      <c r="W31" s="78"/>
    </row>
    <row r="32" ht="21.75" customHeight="1" spans="1:23">
      <c r="A32" s="68" t="s">
        <v>264</v>
      </c>
      <c r="B32" s="68" t="s">
        <v>306</v>
      </c>
      <c r="C32" s="68" t="s">
        <v>307</v>
      </c>
      <c r="D32" s="68" t="s">
        <v>70</v>
      </c>
      <c r="E32" s="68" t="s">
        <v>101</v>
      </c>
      <c r="F32" s="68" t="s">
        <v>102</v>
      </c>
      <c r="G32" s="68" t="s">
        <v>289</v>
      </c>
      <c r="H32" s="68" t="s">
        <v>290</v>
      </c>
      <c r="I32" s="78">
        <v>5000</v>
      </c>
      <c r="J32" s="78">
        <v>5000</v>
      </c>
      <c r="K32" s="109">
        <v>5000</v>
      </c>
      <c r="L32" s="78"/>
      <c r="M32" s="78"/>
      <c r="N32" s="78"/>
      <c r="O32" s="78"/>
      <c r="P32" s="78"/>
      <c r="Q32" s="78"/>
      <c r="R32" s="78"/>
      <c r="S32" s="78"/>
      <c r="T32" s="78"/>
      <c r="U32" s="78"/>
      <c r="V32" s="78"/>
      <c r="W32" s="78"/>
    </row>
    <row r="33" ht="21.75" customHeight="1" spans="1:23">
      <c r="A33" s="68" t="s">
        <v>264</v>
      </c>
      <c r="B33" s="68" t="s">
        <v>306</v>
      </c>
      <c r="C33" s="68" t="s">
        <v>307</v>
      </c>
      <c r="D33" s="68" t="s">
        <v>70</v>
      </c>
      <c r="E33" s="68" t="s">
        <v>101</v>
      </c>
      <c r="F33" s="68" t="s">
        <v>102</v>
      </c>
      <c r="G33" s="68" t="s">
        <v>267</v>
      </c>
      <c r="H33" s="68" t="s">
        <v>268</v>
      </c>
      <c r="I33" s="78">
        <v>57520</v>
      </c>
      <c r="J33" s="78">
        <v>57520</v>
      </c>
      <c r="K33" s="109">
        <v>57520</v>
      </c>
      <c r="L33" s="78"/>
      <c r="M33" s="78"/>
      <c r="N33" s="78"/>
      <c r="O33" s="78"/>
      <c r="P33" s="78"/>
      <c r="Q33" s="78"/>
      <c r="R33" s="78"/>
      <c r="S33" s="78"/>
      <c r="T33" s="78"/>
      <c r="U33" s="78"/>
      <c r="V33" s="78"/>
      <c r="W33" s="78"/>
    </row>
    <row r="34" ht="21.75" customHeight="1" spans="1:23">
      <c r="A34" s="68" t="s">
        <v>264</v>
      </c>
      <c r="B34" s="68" t="s">
        <v>306</v>
      </c>
      <c r="C34" s="68" t="s">
        <v>307</v>
      </c>
      <c r="D34" s="68" t="s">
        <v>70</v>
      </c>
      <c r="E34" s="68" t="s">
        <v>101</v>
      </c>
      <c r="F34" s="68" t="s">
        <v>102</v>
      </c>
      <c r="G34" s="68" t="s">
        <v>277</v>
      </c>
      <c r="H34" s="68" t="s">
        <v>278</v>
      </c>
      <c r="I34" s="78">
        <v>10000</v>
      </c>
      <c r="J34" s="78">
        <v>10000</v>
      </c>
      <c r="K34" s="109">
        <v>10000</v>
      </c>
      <c r="L34" s="78"/>
      <c r="M34" s="78"/>
      <c r="N34" s="78"/>
      <c r="O34" s="78"/>
      <c r="P34" s="78"/>
      <c r="Q34" s="78"/>
      <c r="R34" s="78"/>
      <c r="S34" s="78"/>
      <c r="T34" s="78"/>
      <c r="U34" s="78"/>
      <c r="V34" s="78"/>
      <c r="W34" s="78"/>
    </row>
    <row r="35" ht="21.75" customHeight="1" spans="1:23">
      <c r="A35" s="68" t="s">
        <v>264</v>
      </c>
      <c r="B35" s="68" t="s">
        <v>306</v>
      </c>
      <c r="C35" s="68" t="s">
        <v>307</v>
      </c>
      <c r="D35" s="68" t="s">
        <v>70</v>
      </c>
      <c r="E35" s="68" t="s">
        <v>101</v>
      </c>
      <c r="F35" s="68" t="s">
        <v>102</v>
      </c>
      <c r="G35" s="68" t="s">
        <v>292</v>
      </c>
      <c r="H35" s="68" t="s">
        <v>293</v>
      </c>
      <c r="I35" s="78">
        <v>78986</v>
      </c>
      <c r="J35" s="78">
        <v>78986</v>
      </c>
      <c r="K35" s="109">
        <v>78986</v>
      </c>
      <c r="L35" s="78"/>
      <c r="M35" s="78"/>
      <c r="N35" s="78"/>
      <c r="O35" s="78"/>
      <c r="P35" s="78"/>
      <c r="Q35" s="78"/>
      <c r="R35" s="78"/>
      <c r="S35" s="78"/>
      <c r="T35" s="78"/>
      <c r="U35" s="78"/>
      <c r="V35" s="78"/>
      <c r="W35" s="78"/>
    </row>
    <row r="36" ht="21.75" customHeight="1" spans="1:23">
      <c r="A36" s="68" t="s">
        <v>264</v>
      </c>
      <c r="B36" s="68" t="s">
        <v>308</v>
      </c>
      <c r="C36" s="68" t="s">
        <v>309</v>
      </c>
      <c r="D36" s="68" t="s">
        <v>70</v>
      </c>
      <c r="E36" s="68" t="s">
        <v>101</v>
      </c>
      <c r="F36" s="68" t="s">
        <v>102</v>
      </c>
      <c r="G36" s="68" t="s">
        <v>237</v>
      </c>
      <c r="H36" s="68" t="s">
        <v>238</v>
      </c>
      <c r="I36" s="78">
        <v>15227.53</v>
      </c>
      <c r="J36" s="78">
        <v>15227.53</v>
      </c>
      <c r="K36" s="109">
        <v>15227.53</v>
      </c>
      <c r="L36" s="78"/>
      <c r="M36" s="78"/>
      <c r="N36" s="78"/>
      <c r="O36" s="78"/>
      <c r="P36" s="78"/>
      <c r="Q36" s="78"/>
      <c r="R36" s="78"/>
      <c r="S36" s="78"/>
      <c r="T36" s="78"/>
      <c r="U36" s="78"/>
      <c r="V36" s="78"/>
      <c r="W36" s="78"/>
    </row>
    <row r="37" ht="21.75" customHeight="1" spans="1:23">
      <c r="A37" s="68" t="s">
        <v>310</v>
      </c>
      <c r="B37" s="68" t="s">
        <v>311</v>
      </c>
      <c r="C37" s="68" t="s">
        <v>312</v>
      </c>
      <c r="D37" s="68" t="s">
        <v>70</v>
      </c>
      <c r="E37" s="68" t="s">
        <v>111</v>
      </c>
      <c r="F37" s="68" t="s">
        <v>112</v>
      </c>
      <c r="G37" s="68" t="s">
        <v>237</v>
      </c>
      <c r="H37" s="68" t="s">
        <v>238</v>
      </c>
      <c r="I37" s="78">
        <v>30990.83</v>
      </c>
      <c r="J37" s="78"/>
      <c r="K37" s="109"/>
      <c r="L37" s="78"/>
      <c r="M37" s="78"/>
      <c r="N37" s="78">
        <v>30990.83</v>
      </c>
      <c r="O37" s="78"/>
      <c r="P37" s="78"/>
      <c r="Q37" s="78"/>
      <c r="R37" s="78"/>
      <c r="S37" s="78"/>
      <c r="T37" s="78"/>
      <c r="U37" s="78"/>
      <c r="V37" s="78"/>
      <c r="W37" s="78"/>
    </row>
    <row r="38" ht="21.75" customHeight="1" spans="1:23">
      <c r="A38" s="68" t="s">
        <v>310</v>
      </c>
      <c r="B38" s="68" t="s">
        <v>313</v>
      </c>
      <c r="C38" s="68" t="s">
        <v>314</v>
      </c>
      <c r="D38" s="68" t="s">
        <v>70</v>
      </c>
      <c r="E38" s="68" t="s">
        <v>103</v>
      </c>
      <c r="F38" s="68" t="s">
        <v>104</v>
      </c>
      <c r="G38" s="68" t="s">
        <v>237</v>
      </c>
      <c r="H38" s="68" t="s">
        <v>238</v>
      </c>
      <c r="I38" s="78">
        <v>39447.4</v>
      </c>
      <c r="J38" s="78"/>
      <c r="K38" s="109"/>
      <c r="L38" s="78"/>
      <c r="M38" s="78"/>
      <c r="N38" s="78">
        <v>39447.4</v>
      </c>
      <c r="O38" s="78"/>
      <c r="P38" s="78"/>
      <c r="Q38" s="78"/>
      <c r="R38" s="78"/>
      <c r="S38" s="78"/>
      <c r="T38" s="78"/>
      <c r="U38" s="78"/>
      <c r="V38" s="78"/>
      <c r="W38" s="78"/>
    </row>
    <row r="39" ht="21.75" customHeight="1" spans="1:23">
      <c r="A39" s="68" t="s">
        <v>310</v>
      </c>
      <c r="B39" s="68" t="s">
        <v>313</v>
      </c>
      <c r="C39" s="68" t="s">
        <v>314</v>
      </c>
      <c r="D39" s="68" t="s">
        <v>70</v>
      </c>
      <c r="E39" s="68" t="s">
        <v>103</v>
      </c>
      <c r="F39" s="68" t="s">
        <v>104</v>
      </c>
      <c r="G39" s="68" t="s">
        <v>287</v>
      </c>
      <c r="H39" s="68" t="s">
        <v>288</v>
      </c>
      <c r="I39" s="78">
        <v>8124</v>
      </c>
      <c r="J39" s="78"/>
      <c r="K39" s="109"/>
      <c r="L39" s="78"/>
      <c r="M39" s="78"/>
      <c r="N39" s="78">
        <v>8124</v>
      </c>
      <c r="O39" s="78"/>
      <c r="P39" s="78"/>
      <c r="Q39" s="78"/>
      <c r="R39" s="78"/>
      <c r="S39" s="78"/>
      <c r="T39" s="78"/>
      <c r="U39" s="78"/>
      <c r="V39" s="78"/>
      <c r="W39" s="78"/>
    </row>
    <row r="40" ht="21.75" customHeight="1" spans="1:23">
      <c r="A40" s="68" t="s">
        <v>310</v>
      </c>
      <c r="B40" s="68" t="s">
        <v>313</v>
      </c>
      <c r="C40" s="68" t="s">
        <v>314</v>
      </c>
      <c r="D40" s="68" t="s">
        <v>70</v>
      </c>
      <c r="E40" s="68" t="s">
        <v>103</v>
      </c>
      <c r="F40" s="68" t="s">
        <v>104</v>
      </c>
      <c r="G40" s="68" t="s">
        <v>277</v>
      </c>
      <c r="H40" s="68" t="s">
        <v>278</v>
      </c>
      <c r="I40" s="78">
        <v>48026</v>
      </c>
      <c r="J40" s="78"/>
      <c r="K40" s="109"/>
      <c r="L40" s="78"/>
      <c r="M40" s="78"/>
      <c r="N40" s="78">
        <v>48026</v>
      </c>
      <c r="O40" s="78"/>
      <c r="P40" s="78"/>
      <c r="Q40" s="78"/>
      <c r="R40" s="78"/>
      <c r="S40" s="78"/>
      <c r="T40" s="78"/>
      <c r="U40" s="78"/>
      <c r="V40" s="78"/>
      <c r="W40" s="78"/>
    </row>
    <row r="41" ht="21.75" customHeight="1" spans="1:23">
      <c r="A41" s="68" t="s">
        <v>310</v>
      </c>
      <c r="B41" s="68" t="s">
        <v>313</v>
      </c>
      <c r="C41" s="68" t="s">
        <v>314</v>
      </c>
      <c r="D41" s="68" t="s">
        <v>70</v>
      </c>
      <c r="E41" s="68" t="s">
        <v>103</v>
      </c>
      <c r="F41" s="68" t="s">
        <v>104</v>
      </c>
      <c r="G41" s="68" t="s">
        <v>315</v>
      </c>
      <c r="H41" s="68" t="s">
        <v>316</v>
      </c>
      <c r="I41" s="78">
        <v>14834</v>
      </c>
      <c r="J41" s="78"/>
      <c r="K41" s="109"/>
      <c r="L41" s="78"/>
      <c r="M41" s="78"/>
      <c r="N41" s="78">
        <v>14834</v>
      </c>
      <c r="O41" s="78"/>
      <c r="P41" s="78"/>
      <c r="Q41" s="78"/>
      <c r="R41" s="78"/>
      <c r="S41" s="78"/>
      <c r="T41" s="78"/>
      <c r="U41" s="78"/>
      <c r="V41" s="78"/>
      <c r="W41" s="78"/>
    </row>
    <row r="42" ht="21.75" customHeight="1" spans="1:23">
      <c r="A42" s="68" t="s">
        <v>310</v>
      </c>
      <c r="B42" s="68" t="s">
        <v>317</v>
      </c>
      <c r="C42" s="68" t="s">
        <v>318</v>
      </c>
      <c r="D42" s="68" t="s">
        <v>70</v>
      </c>
      <c r="E42" s="68" t="s">
        <v>105</v>
      </c>
      <c r="F42" s="68" t="s">
        <v>106</v>
      </c>
      <c r="G42" s="68" t="s">
        <v>267</v>
      </c>
      <c r="H42" s="68" t="s">
        <v>268</v>
      </c>
      <c r="I42" s="78">
        <v>13589</v>
      </c>
      <c r="J42" s="78"/>
      <c r="K42" s="109"/>
      <c r="L42" s="78"/>
      <c r="M42" s="78"/>
      <c r="N42" s="78">
        <v>13589</v>
      </c>
      <c r="O42" s="78"/>
      <c r="P42" s="78"/>
      <c r="Q42" s="78"/>
      <c r="R42" s="78"/>
      <c r="S42" s="78"/>
      <c r="T42" s="78"/>
      <c r="U42" s="78"/>
      <c r="V42" s="78"/>
      <c r="W42" s="78"/>
    </row>
    <row r="43" ht="21.75" customHeight="1" spans="1:23">
      <c r="A43" s="68" t="s">
        <v>310</v>
      </c>
      <c r="B43" s="68" t="s">
        <v>319</v>
      </c>
      <c r="C43" s="68" t="s">
        <v>320</v>
      </c>
      <c r="D43" s="68" t="s">
        <v>70</v>
      </c>
      <c r="E43" s="68" t="s">
        <v>103</v>
      </c>
      <c r="F43" s="68" t="s">
        <v>104</v>
      </c>
      <c r="G43" s="68" t="s">
        <v>249</v>
      </c>
      <c r="H43" s="68" t="s">
        <v>250</v>
      </c>
      <c r="I43" s="78">
        <v>681838.72</v>
      </c>
      <c r="J43" s="78"/>
      <c r="K43" s="109"/>
      <c r="L43" s="78"/>
      <c r="M43" s="78"/>
      <c r="N43" s="78">
        <v>681838.72</v>
      </c>
      <c r="O43" s="78"/>
      <c r="P43" s="78"/>
      <c r="Q43" s="78"/>
      <c r="R43" s="78"/>
      <c r="S43" s="78"/>
      <c r="T43" s="78"/>
      <c r="U43" s="78"/>
      <c r="V43" s="78"/>
      <c r="W43" s="78"/>
    </row>
    <row r="44" ht="21.75" customHeight="1" spans="1:23">
      <c r="A44" s="68" t="s">
        <v>310</v>
      </c>
      <c r="B44" s="68" t="s">
        <v>321</v>
      </c>
      <c r="C44" s="68" t="s">
        <v>322</v>
      </c>
      <c r="D44" s="68" t="s">
        <v>70</v>
      </c>
      <c r="E44" s="68" t="s">
        <v>111</v>
      </c>
      <c r="F44" s="68" t="s">
        <v>112</v>
      </c>
      <c r="G44" s="68" t="s">
        <v>237</v>
      </c>
      <c r="H44" s="68" t="s">
        <v>238</v>
      </c>
      <c r="I44" s="78">
        <v>67130</v>
      </c>
      <c r="J44" s="78"/>
      <c r="K44" s="109"/>
      <c r="L44" s="78"/>
      <c r="M44" s="78"/>
      <c r="N44" s="78">
        <v>67130</v>
      </c>
      <c r="O44" s="78"/>
      <c r="P44" s="78"/>
      <c r="Q44" s="78"/>
      <c r="R44" s="78"/>
      <c r="S44" s="78"/>
      <c r="T44" s="78"/>
      <c r="U44" s="78"/>
      <c r="V44" s="78"/>
      <c r="W44" s="78"/>
    </row>
    <row r="45" ht="21.75" customHeight="1" spans="1:23">
      <c r="A45" s="68" t="s">
        <v>310</v>
      </c>
      <c r="B45" s="68" t="s">
        <v>323</v>
      </c>
      <c r="C45" s="68" t="s">
        <v>324</v>
      </c>
      <c r="D45" s="68" t="s">
        <v>70</v>
      </c>
      <c r="E45" s="68" t="s">
        <v>103</v>
      </c>
      <c r="F45" s="68" t="s">
        <v>104</v>
      </c>
      <c r="G45" s="68" t="s">
        <v>325</v>
      </c>
      <c r="H45" s="68" t="s">
        <v>326</v>
      </c>
      <c r="I45" s="78">
        <v>30795.5</v>
      </c>
      <c r="J45" s="78"/>
      <c r="K45" s="109"/>
      <c r="L45" s="78"/>
      <c r="M45" s="78"/>
      <c r="N45" s="78">
        <v>30795.5</v>
      </c>
      <c r="O45" s="78"/>
      <c r="P45" s="78"/>
      <c r="Q45" s="78"/>
      <c r="R45" s="78"/>
      <c r="S45" s="78"/>
      <c r="T45" s="78"/>
      <c r="U45" s="78"/>
      <c r="V45" s="78"/>
      <c r="W45" s="78"/>
    </row>
    <row r="46" ht="21.75" customHeight="1" spans="1:23">
      <c r="A46" s="68" t="s">
        <v>310</v>
      </c>
      <c r="B46" s="68" t="s">
        <v>323</v>
      </c>
      <c r="C46" s="68" t="s">
        <v>324</v>
      </c>
      <c r="D46" s="68" t="s">
        <v>70</v>
      </c>
      <c r="E46" s="68" t="s">
        <v>103</v>
      </c>
      <c r="F46" s="68" t="s">
        <v>104</v>
      </c>
      <c r="G46" s="68" t="s">
        <v>327</v>
      </c>
      <c r="H46" s="68" t="s">
        <v>328</v>
      </c>
      <c r="I46" s="78">
        <v>12454.03</v>
      </c>
      <c r="J46" s="78"/>
      <c r="K46" s="109"/>
      <c r="L46" s="78"/>
      <c r="M46" s="78"/>
      <c r="N46" s="78">
        <v>12454.03</v>
      </c>
      <c r="O46" s="78"/>
      <c r="P46" s="78"/>
      <c r="Q46" s="78"/>
      <c r="R46" s="78"/>
      <c r="S46" s="78"/>
      <c r="T46" s="78"/>
      <c r="U46" s="78"/>
      <c r="V46" s="78"/>
      <c r="W46" s="78"/>
    </row>
    <row r="47" ht="21.75" customHeight="1" spans="1:23">
      <c r="A47" s="68" t="s">
        <v>310</v>
      </c>
      <c r="B47" s="68" t="s">
        <v>323</v>
      </c>
      <c r="C47" s="68" t="s">
        <v>324</v>
      </c>
      <c r="D47" s="68" t="s">
        <v>70</v>
      </c>
      <c r="E47" s="68" t="s">
        <v>103</v>
      </c>
      <c r="F47" s="68" t="s">
        <v>104</v>
      </c>
      <c r="G47" s="68" t="s">
        <v>285</v>
      </c>
      <c r="H47" s="68" t="s">
        <v>286</v>
      </c>
      <c r="I47" s="78">
        <v>45578.52</v>
      </c>
      <c r="J47" s="78"/>
      <c r="K47" s="109"/>
      <c r="L47" s="78"/>
      <c r="M47" s="78"/>
      <c r="N47" s="78">
        <v>45578.52</v>
      </c>
      <c r="O47" s="78"/>
      <c r="P47" s="78"/>
      <c r="Q47" s="78"/>
      <c r="R47" s="78"/>
      <c r="S47" s="78"/>
      <c r="T47" s="78"/>
      <c r="U47" s="78"/>
      <c r="V47" s="78"/>
      <c r="W47" s="78"/>
    </row>
    <row r="48" ht="21.75" customHeight="1" spans="1:23">
      <c r="A48" s="68" t="s">
        <v>310</v>
      </c>
      <c r="B48" s="68" t="s">
        <v>323</v>
      </c>
      <c r="C48" s="68" t="s">
        <v>324</v>
      </c>
      <c r="D48" s="68" t="s">
        <v>70</v>
      </c>
      <c r="E48" s="68" t="s">
        <v>103</v>
      </c>
      <c r="F48" s="68" t="s">
        <v>104</v>
      </c>
      <c r="G48" s="68" t="s">
        <v>289</v>
      </c>
      <c r="H48" s="68" t="s">
        <v>290</v>
      </c>
      <c r="I48" s="78">
        <v>27650</v>
      </c>
      <c r="J48" s="78"/>
      <c r="K48" s="109"/>
      <c r="L48" s="78"/>
      <c r="M48" s="78"/>
      <c r="N48" s="78">
        <v>27650</v>
      </c>
      <c r="O48" s="78"/>
      <c r="P48" s="78"/>
      <c r="Q48" s="78"/>
      <c r="R48" s="78"/>
      <c r="S48" s="78"/>
      <c r="T48" s="78"/>
      <c r="U48" s="78"/>
      <c r="V48" s="78"/>
      <c r="W48" s="78"/>
    </row>
    <row r="49" ht="21.75" customHeight="1" spans="1:23">
      <c r="A49" s="68" t="s">
        <v>310</v>
      </c>
      <c r="B49" s="68" t="s">
        <v>323</v>
      </c>
      <c r="C49" s="68" t="s">
        <v>324</v>
      </c>
      <c r="D49" s="68" t="s">
        <v>70</v>
      </c>
      <c r="E49" s="68" t="s">
        <v>103</v>
      </c>
      <c r="F49" s="68" t="s">
        <v>104</v>
      </c>
      <c r="G49" s="68" t="s">
        <v>267</v>
      </c>
      <c r="H49" s="68" t="s">
        <v>268</v>
      </c>
      <c r="I49" s="78">
        <v>322329.96</v>
      </c>
      <c r="J49" s="78"/>
      <c r="K49" s="109"/>
      <c r="L49" s="78"/>
      <c r="M49" s="78"/>
      <c r="N49" s="78">
        <v>322329.96</v>
      </c>
      <c r="O49" s="78"/>
      <c r="P49" s="78"/>
      <c r="Q49" s="78"/>
      <c r="R49" s="78"/>
      <c r="S49" s="78"/>
      <c r="T49" s="78"/>
      <c r="U49" s="78"/>
      <c r="V49" s="78"/>
      <c r="W49" s="78"/>
    </row>
    <row r="50" ht="21.75" customHeight="1" spans="1:23">
      <c r="A50" s="68" t="s">
        <v>310</v>
      </c>
      <c r="B50" s="68" t="s">
        <v>323</v>
      </c>
      <c r="C50" s="68" t="s">
        <v>324</v>
      </c>
      <c r="D50" s="68" t="s">
        <v>70</v>
      </c>
      <c r="E50" s="68" t="s">
        <v>103</v>
      </c>
      <c r="F50" s="68" t="s">
        <v>104</v>
      </c>
      <c r="G50" s="68" t="s">
        <v>329</v>
      </c>
      <c r="H50" s="68" t="s">
        <v>330</v>
      </c>
      <c r="I50" s="78">
        <v>17387.48</v>
      </c>
      <c r="J50" s="78"/>
      <c r="K50" s="109"/>
      <c r="L50" s="78"/>
      <c r="M50" s="78"/>
      <c r="N50" s="78">
        <v>17387.48</v>
      </c>
      <c r="O50" s="78"/>
      <c r="P50" s="78"/>
      <c r="Q50" s="78"/>
      <c r="R50" s="78"/>
      <c r="S50" s="78"/>
      <c r="T50" s="78"/>
      <c r="U50" s="78"/>
      <c r="V50" s="78"/>
      <c r="W50" s="78"/>
    </row>
    <row r="51" ht="21.75" customHeight="1" spans="1:23">
      <c r="A51" s="68" t="s">
        <v>310</v>
      </c>
      <c r="B51" s="68" t="s">
        <v>323</v>
      </c>
      <c r="C51" s="68" t="s">
        <v>324</v>
      </c>
      <c r="D51" s="68" t="s">
        <v>70</v>
      </c>
      <c r="E51" s="68" t="s">
        <v>103</v>
      </c>
      <c r="F51" s="68" t="s">
        <v>104</v>
      </c>
      <c r="G51" s="68" t="s">
        <v>277</v>
      </c>
      <c r="H51" s="68" t="s">
        <v>278</v>
      </c>
      <c r="I51" s="78">
        <v>264066</v>
      </c>
      <c r="J51" s="78"/>
      <c r="K51" s="109"/>
      <c r="L51" s="78"/>
      <c r="M51" s="78"/>
      <c r="N51" s="78">
        <v>264066</v>
      </c>
      <c r="O51" s="78"/>
      <c r="P51" s="78"/>
      <c r="Q51" s="78"/>
      <c r="R51" s="78"/>
      <c r="S51" s="78"/>
      <c r="T51" s="78"/>
      <c r="U51" s="78"/>
      <c r="V51" s="78"/>
      <c r="W51" s="78"/>
    </row>
    <row r="52" ht="21.75" customHeight="1" spans="1:23">
      <c r="A52" s="68" t="s">
        <v>310</v>
      </c>
      <c r="B52" s="68" t="s">
        <v>323</v>
      </c>
      <c r="C52" s="68" t="s">
        <v>324</v>
      </c>
      <c r="D52" s="68" t="s">
        <v>70</v>
      </c>
      <c r="E52" s="68" t="s">
        <v>103</v>
      </c>
      <c r="F52" s="68" t="s">
        <v>104</v>
      </c>
      <c r="G52" s="68" t="s">
        <v>239</v>
      </c>
      <c r="H52" s="68" t="s">
        <v>240</v>
      </c>
      <c r="I52" s="78">
        <v>71723.5</v>
      </c>
      <c r="J52" s="78"/>
      <c r="K52" s="109"/>
      <c r="L52" s="78"/>
      <c r="M52" s="78"/>
      <c r="N52" s="78">
        <v>71723.5</v>
      </c>
      <c r="O52" s="78"/>
      <c r="P52" s="78"/>
      <c r="Q52" s="78"/>
      <c r="R52" s="78"/>
      <c r="S52" s="78"/>
      <c r="T52" s="78"/>
      <c r="U52" s="78"/>
      <c r="V52" s="78"/>
      <c r="W52" s="78"/>
    </row>
    <row r="53" ht="21.75" customHeight="1" spans="1:23">
      <c r="A53" s="68" t="s">
        <v>310</v>
      </c>
      <c r="B53" s="68" t="s">
        <v>323</v>
      </c>
      <c r="C53" s="68" t="s">
        <v>324</v>
      </c>
      <c r="D53" s="68" t="s">
        <v>70</v>
      </c>
      <c r="E53" s="68" t="s">
        <v>103</v>
      </c>
      <c r="F53" s="68" t="s">
        <v>104</v>
      </c>
      <c r="G53" s="68" t="s">
        <v>315</v>
      </c>
      <c r="H53" s="68" t="s">
        <v>316</v>
      </c>
      <c r="I53" s="78">
        <v>9678</v>
      </c>
      <c r="J53" s="78"/>
      <c r="K53" s="109"/>
      <c r="L53" s="78"/>
      <c r="M53" s="78"/>
      <c r="N53" s="78">
        <v>9678</v>
      </c>
      <c r="O53" s="78"/>
      <c r="P53" s="78"/>
      <c r="Q53" s="78"/>
      <c r="R53" s="78"/>
      <c r="S53" s="78"/>
      <c r="T53" s="78"/>
      <c r="U53" s="78"/>
      <c r="V53" s="78"/>
      <c r="W53" s="78"/>
    </row>
    <row r="54" ht="21.75" customHeight="1" spans="1:23">
      <c r="A54" s="68" t="s">
        <v>310</v>
      </c>
      <c r="B54" s="68" t="s">
        <v>323</v>
      </c>
      <c r="C54" s="68" t="s">
        <v>324</v>
      </c>
      <c r="D54" s="68" t="s">
        <v>70</v>
      </c>
      <c r="E54" s="68" t="s">
        <v>103</v>
      </c>
      <c r="F54" s="68" t="s">
        <v>104</v>
      </c>
      <c r="G54" s="68" t="s">
        <v>315</v>
      </c>
      <c r="H54" s="68" t="s">
        <v>316</v>
      </c>
      <c r="I54" s="78">
        <v>20520</v>
      </c>
      <c r="J54" s="78"/>
      <c r="K54" s="109"/>
      <c r="L54" s="78"/>
      <c r="M54" s="78"/>
      <c r="N54" s="78">
        <v>20520</v>
      </c>
      <c r="O54" s="78"/>
      <c r="P54" s="78"/>
      <c r="Q54" s="78"/>
      <c r="R54" s="78"/>
      <c r="S54" s="78"/>
      <c r="T54" s="78"/>
      <c r="U54" s="78"/>
      <c r="V54" s="78"/>
      <c r="W54" s="78"/>
    </row>
    <row r="55" ht="21.75" customHeight="1" spans="1:23">
      <c r="A55" s="68" t="s">
        <v>310</v>
      </c>
      <c r="B55" s="68" t="s">
        <v>331</v>
      </c>
      <c r="C55" s="68" t="s">
        <v>332</v>
      </c>
      <c r="D55" s="68" t="s">
        <v>70</v>
      </c>
      <c r="E55" s="68" t="s">
        <v>101</v>
      </c>
      <c r="F55" s="68" t="s">
        <v>102</v>
      </c>
      <c r="G55" s="68" t="s">
        <v>249</v>
      </c>
      <c r="H55" s="68" t="s">
        <v>250</v>
      </c>
      <c r="I55" s="78">
        <v>7050</v>
      </c>
      <c r="J55" s="78"/>
      <c r="K55" s="109"/>
      <c r="L55" s="78"/>
      <c r="M55" s="78"/>
      <c r="N55" s="78">
        <v>7050</v>
      </c>
      <c r="O55" s="78"/>
      <c r="P55" s="78"/>
      <c r="Q55" s="78"/>
      <c r="R55" s="78"/>
      <c r="S55" s="78"/>
      <c r="T55" s="78"/>
      <c r="U55" s="78"/>
      <c r="V55" s="78"/>
      <c r="W55" s="78"/>
    </row>
    <row r="56" ht="21.75" customHeight="1" spans="1:23">
      <c r="A56" s="68" t="s">
        <v>310</v>
      </c>
      <c r="B56" s="68" t="s">
        <v>333</v>
      </c>
      <c r="C56" s="68" t="s">
        <v>334</v>
      </c>
      <c r="D56" s="68" t="s">
        <v>70</v>
      </c>
      <c r="E56" s="68" t="s">
        <v>107</v>
      </c>
      <c r="F56" s="68" t="s">
        <v>108</v>
      </c>
      <c r="G56" s="68" t="s">
        <v>249</v>
      </c>
      <c r="H56" s="68" t="s">
        <v>250</v>
      </c>
      <c r="I56" s="78">
        <v>16090</v>
      </c>
      <c r="J56" s="78"/>
      <c r="K56" s="109"/>
      <c r="L56" s="78"/>
      <c r="M56" s="78"/>
      <c r="N56" s="78">
        <v>16090</v>
      </c>
      <c r="O56" s="78"/>
      <c r="P56" s="78"/>
      <c r="Q56" s="78"/>
      <c r="R56" s="78"/>
      <c r="S56" s="78"/>
      <c r="T56" s="78"/>
      <c r="U56" s="78"/>
      <c r="V56" s="78"/>
      <c r="W56" s="78"/>
    </row>
    <row r="57" ht="21.75" customHeight="1" spans="1:23">
      <c r="A57" s="68" t="s">
        <v>310</v>
      </c>
      <c r="B57" s="68" t="s">
        <v>335</v>
      </c>
      <c r="C57" s="68" t="s">
        <v>336</v>
      </c>
      <c r="D57" s="68" t="s">
        <v>70</v>
      </c>
      <c r="E57" s="68" t="s">
        <v>103</v>
      </c>
      <c r="F57" s="68" t="s">
        <v>104</v>
      </c>
      <c r="G57" s="68" t="s">
        <v>249</v>
      </c>
      <c r="H57" s="68" t="s">
        <v>250</v>
      </c>
      <c r="I57" s="78">
        <v>101825</v>
      </c>
      <c r="J57" s="78"/>
      <c r="K57" s="109"/>
      <c r="L57" s="78"/>
      <c r="M57" s="78"/>
      <c r="N57" s="78">
        <v>101825</v>
      </c>
      <c r="O57" s="78"/>
      <c r="P57" s="78"/>
      <c r="Q57" s="78"/>
      <c r="R57" s="78"/>
      <c r="S57" s="78"/>
      <c r="T57" s="78"/>
      <c r="U57" s="78"/>
      <c r="V57" s="78"/>
      <c r="W57" s="78"/>
    </row>
    <row r="58" ht="21.75" customHeight="1" spans="1:23">
      <c r="A58" s="68" t="s">
        <v>310</v>
      </c>
      <c r="B58" s="68" t="s">
        <v>337</v>
      </c>
      <c r="C58" s="68" t="s">
        <v>338</v>
      </c>
      <c r="D58" s="68" t="s">
        <v>70</v>
      </c>
      <c r="E58" s="68" t="s">
        <v>103</v>
      </c>
      <c r="F58" s="68" t="s">
        <v>104</v>
      </c>
      <c r="G58" s="68" t="s">
        <v>237</v>
      </c>
      <c r="H58" s="68" t="s">
        <v>238</v>
      </c>
      <c r="I58" s="78">
        <v>3288</v>
      </c>
      <c r="J58" s="78"/>
      <c r="K58" s="109"/>
      <c r="L58" s="78"/>
      <c r="M58" s="78"/>
      <c r="N58" s="78">
        <v>3288</v>
      </c>
      <c r="O58" s="78"/>
      <c r="P58" s="78"/>
      <c r="Q58" s="78"/>
      <c r="R58" s="78"/>
      <c r="S58" s="78"/>
      <c r="T58" s="78"/>
      <c r="U58" s="78"/>
      <c r="V58" s="78"/>
      <c r="W58" s="78"/>
    </row>
    <row r="59" ht="21.75" customHeight="1" spans="1:23">
      <c r="A59" s="68" t="s">
        <v>310</v>
      </c>
      <c r="B59" s="68" t="s">
        <v>339</v>
      </c>
      <c r="C59" s="68" t="s">
        <v>340</v>
      </c>
      <c r="D59" s="68" t="s">
        <v>70</v>
      </c>
      <c r="E59" s="68" t="s">
        <v>103</v>
      </c>
      <c r="F59" s="68" t="s">
        <v>104</v>
      </c>
      <c r="G59" s="68" t="s">
        <v>237</v>
      </c>
      <c r="H59" s="68" t="s">
        <v>238</v>
      </c>
      <c r="I59" s="78">
        <v>94188</v>
      </c>
      <c r="J59" s="78"/>
      <c r="K59" s="109"/>
      <c r="L59" s="78"/>
      <c r="M59" s="78"/>
      <c r="N59" s="78">
        <v>94188</v>
      </c>
      <c r="O59" s="78"/>
      <c r="P59" s="78"/>
      <c r="Q59" s="78"/>
      <c r="R59" s="78"/>
      <c r="S59" s="78"/>
      <c r="T59" s="78"/>
      <c r="U59" s="78"/>
      <c r="V59" s="78"/>
      <c r="W59" s="78"/>
    </row>
    <row r="60" ht="21.75" customHeight="1" spans="1:23">
      <c r="A60" s="68" t="s">
        <v>310</v>
      </c>
      <c r="B60" s="68" t="s">
        <v>341</v>
      </c>
      <c r="C60" s="68" t="s">
        <v>342</v>
      </c>
      <c r="D60" s="68" t="s">
        <v>70</v>
      </c>
      <c r="E60" s="68" t="s">
        <v>103</v>
      </c>
      <c r="F60" s="68" t="s">
        <v>104</v>
      </c>
      <c r="G60" s="68" t="s">
        <v>237</v>
      </c>
      <c r="H60" s="68" t="s">
        <v>238</v>
      </c>
      <c r="I60" s="78">
        <v>71077</v>
      </c>
      <c r="J60" s="78"/>
      <c r="K60" s="109"/>
      <c r="L60" s="78"/>
      <c r="M60" s="78"/>
      <c r="N60" s="78">
        <v>71077</v>
      </c>
      <c r="O60" s="78"/>
      <c r="P60" s="78"/>
      <c r="Q60" s="78"/>
      <c r="R60" s="78"/>
      <c r="S60" s="78"/>
      <c r="T60" s="78"/>
      <c r="U60" s="78"/>
      <c r="V60" s="78"/>
      <c r="W60" s="78"/>
    </row>
    <row r="61" ht="21.75" customHeight="1" spans="1:23">
      <c r="A61" s="68" t="s">
        <v>310</v>
      </c>
      <c r="B61" s="68" t="s">
        <v>341</v>
      </c>
      <c r="C61" s="68" t="s">
        <v>342</v>
      </c>
      <c r="D61" s="68" t="s">
        <v>70</v>
      </c>
      <c r="E61" s="68" t="s">
        <v>103</v>
      </c>
      <c r="F61" s="68" t="s">
        <v>104</v>
      </c>
      <c r="G61" s="68" t="s">
        <v>267</v>
      </c>
      <c r="H61" s="68" t="s">
        <v>268</v>
      </c>
      <c r="I61" s="78">
        <v>184574.1</v>
      </c>
      <c r="J61" s="78"/>
      <c r="K61" s="109"/>
      <c r="L61" s="78"/>
      <c r="M61" s="78"/>
      <c r="N61" s="78">
        <v>184574.1</v>
      </c>
      <c r="O61" s="78"/>
      <c r="P61" s="78"/>
      <c r="Q61" s="78"/>
      <c r="R61" s="78"/>
      <c r="S61" s="78"/>
      <c r="T61" s="78"/>
      <c r="U61" s="78"/>
      <c r="V61" s="78"/>
      <c r="W61" s="78"/>
    </row>
    <row r="62" ht="21.75" customHeight="1" spans="1:23">
      <c r="A62" s="68" t="s">
        <v>310</v>
      </c>
      <c r="B62" s="68" t="s">
        <v>341</v>
      </c>
      <c r="C62" s="68" t="s">
        <v>342</v>
      </c>
      <c r="D62" s="68" t="s">
        <v>70</v>
      </c>
      <c r="E62" s="68" t="s">
        <v>103</v>
      </c>
      <c r="F62" s="68" t="s">
        <v>104</v>
      </c>
      <c r="G62" s="68" t="s">
        <v>239</v>
      </c>
      <c r="H62" s="68" t="s">
        <v>240</v>
      </c>
      <c r="I62" s="78">
        <v>32000</v>
      </c>
      <c r="J62" s="78"/>
      <c r="K62" s="109"/>
      <c r="L62" s="78"/>
      <c r="M62" s="78"/>
      <c r="N62" s="78">
        <v>32000</v>
      </c>
      <c r="O62" s="78"/>
      <c r="P62" s="78"/>
      <c r="Q62" s="78"/>
      <c r="R62" s="78"/>
      <c r="S62" s="78"/>
      <c r="T62" s="78"/>
      <c r="U62" s="78"/>
      <c r="V62" s="78"/>
      <c r="W62" s="78"/>
    </row>
    <row r="63" ht="21.75" customHeight="1" spans="1:23">
      <c r="A63" s="68" t="s">
        <v>310</v>
      </c>
      <c r="B63" s="68" t="s">
        <v>343</v>
      </c>
      <c r="C63" s="68" t="s">
        <v>344</v>
      </c>
      <c r="D63" s="68" t="s">
        <v>70</v>
      </c>
      <c r="E63" s="68" t="s">
        <v>111</v>
      </c>
      <c r="F63" s="68" t="s">
        <v>112</v>
      </c>
      <c r="G63" s="68" t="s">
        <v>237</v>
      </c>
      <c r="H63" s="68" t="s">
        <v>238</v>
      </c>
      <c r="I63" s="78">
        <v>12096</v>
      </c>
      <c r="J63" s="78"/>
      <c r="K63" s="109"/>
      <c r="L63" s="78"/>
      <c r="M63" s="78"/>
      <c r="N63" s="78">
        <v>12096</v>
      </c>
      <c r="O63" s="78"/>
      <c r="P63" s="78"/>
      <c r="Q63" s="78"/>
      <c r="R63" s="78"/>
      <c r="S63" s="78"/>
      <c r="T63" s="78"/>
      <c r="U63" s="78"/>
      <c r="V63" s="78"/>
      <c r="W63" s="78"/>
    </row>
    <row r="64" ht="21.75" customHeight="1" spans="1:23">
      <c r="A64" s="68" t="s">
        <v>310</v>
      </c>
      <c r="B64" s="68" t="s">
        <v>345</v>
      </c>
      <c r="C64" s="68" t="s">
        <v>346</v>
      </c>
      <c r="D64" s="68" t="s">
        <v>70</v>
      </c>
      <c r="E64" s="68" t="s">
        <v>103</v>
      </c>
      <c r="F64" s="68" t="s">
        <v>104</v>
      </c>
      <c r="G64" s="68" t="s">
        <v>249</v>
      </c>
      <c r="H64" s="68" t="s">
        <v>250</v>
      </c>
      <c r="I64" s="78">
        <v>5625</v>
      </c>
      <c r="J64" s="78"/>
      <c r="K64" s="109"/>
      <c r="L64" s="78"/>
      <c r="M64" s="78"/>
      <c r="N64" s="78">
        <v>5625</v>
      </c>
      <c r="O64" s="78"/>
      <c r="P64" s="78"/>
      <c r="Q64" s="78"/>
      <c r="R64" s="78"/>
      <c r="S64" s="78"/>
      <c r="T64" s="78"/>
      <c r="U64" s="78"/>
      <c r="V64" s="78"/>
      <c r="W64" s="78"/>
    </row>
    <row r="65" ht="21.75" customHeight="1" spans="1:23">
      <c r="A65" s="68" t="s">
        <v>310</v>
      </c>
      <c r="B65" s="68" t="s">
        <v>347</v>
      </c>
      <c r="C65" s="68" t="s">
        <v>348</v>
      </c>
      <c r="D65" s="68" t="s">
        <v>70</v>
      </c>
      <c r="E65" s="68" t="s">
        <v>101</v>
      </c>
      <c r="F65" s="68" t="s">
        <v>102</v>
      </c>
      <c r="G65" s="68" t="s">
        <v>249</v>
      </c>
      <c r="H65" s="68" t="s">
        <v>250</v>
      </c>
      <c r="I65" s="78">
        <v>1050</v>
      </c>
      <c r="J65" s="78"/>
      <c r="K65" s="109"/>
      <c r="L65" s="78"/>
      <c r="M65" s="78"/>
      <c r="N65" s="78">
        <v>1050</v>
      </c>
      <c r="O65" s="78"/>
      <c r="P65" s="78"/>
      <c r="Q65" s="78"/>
      <c r="R65" s="78"/>
      <c r="S65" s="78"/>
      <c r="T65" s="78"/>
      <c r="U65" s="78"/>
      <c r="V65" s="78"/>
      <c r="W65" s="78"/>
    </row>
    <row r="66" ht="21.75" customHeight="1" spans="1:23">
      <c r="A66" s="68" t="s">
        <v>310</v>
      </c>
      <c r="B66" s="68" t="s">
        <v>347</v>
      </c>
      <c r="C66" s="68" t="s">
        <v>348</v>
      </c>
      <c r="D66" s="68" t="s">
        <v>70</v>
      </c>
      <c r="E66" s="68" t="s">
        <v>101</v>
      </c>
      <c r="F66" s="68" t="s">
        <v>102</v>
      </c>
      <c r="G66" s="68" t="s">
        <v>249</v>
      </c>
      <c r="H66" s="68" t="s">
        <v>250</v>
      </c>
      <c r="I66" s="78">
        <v>1050</v>
      </c>
      <c r="J66" s="78"/>
      <c r="K66" s="109"/>
      <c r="L66" s="78"/>
      <c r="M66" s="78"/>
      <c r="N66" s="78">
        <v>1050</v>
      </c>
      <c r="O66" s="78"/>
      <c r="P66" s="78"/>
      <c r="Q66" s="78"/>
      <c r="R66" s="78"/>
      <c r="S66" s="78"/>
      <c r="T66" s="78"/>
      <c r="U66" s="78"/>
      <c r="V66" s="78"/>
      <c r="W66" s="78"/>
    </row>
    <row r="67" ht="21.75" customHeight="1" spans="1:23">
      <c r="A67" s="68" t="s">
        <v>310</v>
      </c>
      <c r="B67" s="68" t="s">
        <v>349</v>
      </c>
      <c r="C67" s="68" t="s">
        <v>350</v>
      </c>
      <c r="D67" s="68" t="s">
        <v>70</v>
      </c>
      <c r="E67" s="68" t="s">
        <v>103</v>
      </c>
      <c r="F67" s="68" t="s">
        <v>104</v>
      </c>
      <c r="G67" s="68" t="s">
        <v>249</v>
      </c>
      <c r="H67" s="68" t="s">
        <v>250</v>
      </c>
      <c r="I67" s="78">
        <v>7200</v>
      </c>
      <c r="J67" s="78"/>
      <c r="K67" s="109"/>
      <c r="L67" s="78"/>
      <c r="M67" s="78"/>
      <c r="N67" s="78">
        <v>7200</v>
      </c>
      <c r="O67" s="78"/>
      <c r="P67" s="78"/>
      <c r="Q67" s="78"/>
      <c r="R67" s="78"/>
      <c r="S67" s="78"/>
      <c r="T67" s="78"/>
      <c r="U67" s="78"/>
      <c r="V67" s="78"/>
      <c r="W67" s="78"/>
    </row>
    <row r="68" ht="21.75" customHeight="1" spans="1:23">
      <c r="A68" s="68" t="s">
        <v>310</v>
      </c>
      <c r="B68" s="68" t="s">
        <v>351</v>
      </c>
      <c r="C68" s="68" t="s">
        <v>352</v>
      </c>
      <c r="D68" s="68" t="s">
        <v>70</v>
      </c>
      <c r="E68" s="68" t="s">
        <v>103</v>
      </c>
      <c r="F68" s="68" t="s">
        <v>104</v>
      </c>
      <c r="G68" s="68" t="s">
        <v>249</v>
      </c>
      <c r="H68" s="68" t="s">
        <v>250</v>
      </c>
      <c r="I68" s="78">
        <v>19965</v>
      </c>
      <c r="J68" s="78"/>
      <c r="K68" s="109"/>
      <c r="L68" s="78"/>
      <c r="M68" s="78"/>
      <c r="N68" s="78">
        <v>19965</v>
      </c>
      <c r="O68" s="78"/>
      <c r="P68" s="78"/>
      <c r="Q68" s="78"/>
      <c r="R68" s="78"/>
      <c r="S68" s="78"/>
      <c r="T68" s="78"/>
      <c r="U68" s="78"/>
      <c r="V68" s="78"/>
      <c r="W68" s="78"/>
    </row>
    <row r="69" ht="21.75" customHeight="1" spans="1:23">
      <c r="A69" s="68" t="s">
        <v>310</v>
      </c>
      <c r="B69" s="68" t="s">
        <v>353</v>
      </c>
      <c r="C69" s="68" t="s">
        <v>354</v>
      </c>
      <c r="D69" s="68" t="s">
        <v>70</v>
      </c>
      <c r="E69" s="68" t="s">
        <v>107</v>
      </c>
      <c r="F69" s="68" t="s">
        <v>108</v>
      </c>
      <c r="G69" s="68" t="s">
        <v>355</v>
      </c>
      <c r="H69" s="68" t="s">
        <v>356</v>
      </c>
      <c r="I69" s="78">
        <v>1878100</v>
      </c>
      <c r="J69" s="78">
        <v>1878100</v>
      </c>
      <c r="K69" s="109">
        <v>1878100</v>
      </c>
      <c r="L69" s="78"/>
      <c r="M69" s="78"/>
      <c r="N69" s="78"/>
      <c r="O69" s="78"/>
      <c r="P69" s="78"/>
      <c r="Q69" s="78"/>
      <c r="R69" s="78"/>
      <c r="S69" s="78"/>
      <c r="T69" s="78"/>
      <c r="U69" s="78"/>
      <c r="V69" s="78"/>
      <c r="W69" s="78"/>
    </row>
    <row r="70" ht="21.75" customHeight="1" spans="1:23">
      <c r="A70" s="68" t="s">
        <v>310</v>
      </c>
      <c r="B70" s="68" t="s">
        <v>357</v>
      </c>
      <c r="C70" s="68" t="s">
        <v>358</v>
      </c>
      <c r="D70" s="68" t="s">
        <v>70</v>
      </c>
      <c r="E70" s="68" t="s">
        <v>103</v>
      </c>
      <c r="F70" s="68" t="s">
        <v>104</v>
      </c>
      <c r="G70" s="68" t="s">
        <v>355</v>
      </c>
      <c r="H70" s="68" t="s">
        <v>356</v>
      </c>
      <c r="I70" s="78">
        <v>6277500</v>
      </c>
      <c r="J70" s="78">
        <v>6277500</v>
      </c>
      <c r="K70" s="109">
        <v>6277500</v>
      </c>
      <c r="L70" s="78"/>
      <c r="M70" s="78"/>
      <c r="N70" s="78"/>
      <c r="O70" s="78"/>
      <c r="P70" s="78"/>
      <c r="Q70" s="78"/>
      <c r="R70" s="78"/>
      <c r="S70" s="78"/>
      <c r="T70" s="78"/>
      <c r="U70" s="78"/>
      <c r="V70" s="78"/>
      <c r="W70" s="78"/>
    </row>
    <row r="71" ht="21.75" customHeight="1" spans="1:23">
      <c r="A71" s="68" t="s">
        <v>310</v>
      </c>
      <c r="B71" s="68" t="s">
        <v>359</v>
      </c>
      <c r="C71" s="68" t="s">
        <v>360</v>
      </c>
      <c r="D71" s="68" t="s">
        <v>70</v>
      </c>
      <c r="E71" s="68" t="s">
        <v>101</v>
      </c>
      <c r="F71" s="68" t="s">
        <v>102</v>
      </c>
      <c r="G71" s="68" t="s">
        <v>267</v>
      </c>
      <c r="H71" s="68" t="s">
        <v>268</v>
      </c>
      <c r="I71" s="78">
        <v>2250.6</v>
      </c>
      <c r="J71" s="78">
        <v>2250.6</v>
      </c>
      <c r="K71" s="109">
        <v>2250.6</v>
      </c>
      <c r="L71" s="78"/>
      <c r="M71" s="78"/>
      <c r="N71" s="78"/>
      <c r="O71" s="78"/>
      <c r="P71" s="78"/>
      <c r="Q71" s="78"/>
      <c r="R71" s="78"/>
      <c r="S71" s="78"/>
      <c r="T71" s="78"/>
      <c r="U71" s="78"/>
      <c r="V71" s="78"/>
      <c r="W71" s="78"/>
    </row>
    <row r="72" ht="21.75" customHeight="1" spans="1:23">
      <c r="A72" s="68" t="s">
        <v>310</v>
      </c>
      <c r="B72" s="68" t="s">
        <v>361</v>
      </c>
      <c r="C72" s="68" t="s">
        <v>362</v>
      </c>
      <c r="D72" s="68" t="s">
        <v>70</v>
      </c>
      <c r="E72" s="68" t="s">
        <v>103</v>
      </c>
      <c r="F72" s="68" t="s">
        <v>104</v>
      </c>
      <c r="G72" s="68" t="s">
        <v>237</v>
      </c>
      <c r="H72" s="68" t="s">
        <v>238</v>
      </c>
      <c r="I72" s="78">
        <v>20000</v>
      </c>
      <c r="J72" s="78">
        <v>20000</v>
      </c>
      <c r="K72" s="109">
        <v>20000</v>
      </c>
      <c r="L72" s="78"/>
      <c r="M72" s="78"/>
      <c r="N72" s="78"/>
      <c r="O72" s="78"/>
      <c r="P72" s="78"/>
      <c r="Q72" s="78"/>
      <c r="R72" s="78"/>
      <c r="S72" s="78"/>
      <c r="T72" s="78"/>
      <c r="U72" s="78"/>
      <c r="V72" s="78"/>
      <c r="W72" s="78"/>
    </row>
    <row r="73" ht="21.75" customHeight="1" spans="1:23">
      <c r="A73" s="68" t="s">
        <v>310</v>
      </c>
      <c r="B73" s="68" t="s">
        <v>363</v>
      </c>
      <c r="C73" s="68" t="s">
        <v>364</v>
      </c>
      <c r="D73" s="68" t="s">
        <v>70</v>
      </c>
      <c r="E73" s="68" t="s">
        <v>103</v>
      </c>
      <c r="F73" s="68" t="s">
        <v>104</v>
      </c>
      <c r="G73" s="68" t="s">
        <v>249</v>
      </c>
      <c r="H73" s="68" t="s">
        <v>250</v>
      </c>
      <c r="I73" s="78">
        <v>259070</v>
      </c>
      <c r="J73" s="78">
        <v>259070</v>
      </c>
      <c r="K73" s="109">
        <v>259070</v>
      </c>
      <c r="L73" s="78"/>
      <c r="M73" s="78"/>
      <c r="N73" s="78"/>
      <c r="O73" s="78"/>
      <c r="P73" s="78"/>
      <c r="Q73" s="78"/>
      <c r="R73" s="78"/>
      <c r="S73" s="78"/>
      <c r="T73" s="78"/>
      <c r="U73" s="78"/>
      <c r="V73" s="78"/>
      <c r="W73" s="78"/>
    </row>
    <row r="74" ht="21.75" customHeight="1" spans="1:23">
      <c r="A74" s="68" t="s">
        <v>310</v>
      </c>
      <c r="B74" s="68" t="s">
        <v>365</v>
      </c>
      <c r="C74" s="68" t="s">
        <v>366</v>
      </c>
      <c r="D74" s="68" t="s">
        <v>70</v>
      </c>
      <c r="E74" s="68" t="s">
        <v>101</v>
      </c>
      <c r="F74" s="68" t="s">
        <v>102</v>
      </c>
      <c r="G74" s="68" t="s">
        <v>355</v>
      </c>
      <c r="H74" s="68" t="s">
        <v>356</v>
      </c>
      <c r="I74" s="78">
        <v>384000</v>
      </c>
      <c r="J74" s="78">
        <v>384000</v>
      </c>
      <c r="K74" s="109">
        <v>384000</v>
      </c>
      <c r="L74" s="78"/>
      <c r="M74" s="78"/>
      <c r="N74" s="78"/>
      <c r="O74" s="78"/>
      <c r="P74" s="78"/>
      <c r="Q74" s="78"/>
      <c r="R74" s="78"/>
      <c r="S74" s="78"/>
      <c r="T74" s="78"/>
      <c r="U74" s="78"/>
      <c r="V74" s="78"/>
      <c r="W74" s="78"/>
    </row>
    <row r="75" ht="21.75" customHeight="1" spans="1:23">
      <c r="A75" s="68" t="s">
        <v>310</v>
      </c>
      <c r="B75" s="68" t="s">
        <v>367</v>
      </c>
      <c r="C75" s="68" t="s">
        <v>368</v>
      </c>
      <c r="D75" s="68" t="s">
        <v>70</v>
      </c>
      <c r="E75" s="68" t="s">
        <v>111</v>
      </c>
      <c r="F75" s="68" t="s">
        <v>112</v>
      </c>
      <c r="G75" s="68" t="s">
        <v>237</v>
      </c>
      <c r="H75" s="68" t="s">
        <v>238</v>
      </c>
      <c r="I75" s="78">
        <v>2856</v>
      </c>
      <c r="J75" s="78">
        <v>2856</v>
      </c>
      <c r="K75" s="109">
        <v>2856</v>
      </c>
      <c r="L75" s="78"/>
      <c r="M75" s="78"/>
      <c r="N75" s="78"/>
      <c r="O75" s="78"/>
      <c r="P75" s="78"/>
      <c r="Q75" s="78"/>
      <c r="R75" s="78"/>
      <c r="S75" s="78"/>
      <c r="T75" s="78"/>
      <c r="U75" s="78"/>
      <c r="V75" s="78"/>
      <c r="W75" s="78"/>
    </row>
    <row r="76" ht="18.75" customHeight="1" spans="1:23">
      <c r="A76" s="32" t="s">
        <v>182</v>
      </c>
      <c r="B76" s="33"/>
      <c r="C76" s="33"/>
      <c r="D76" s="33"/>
      <c r="E76" s="33"/>
      <c r="F76" s="33"/>
      <c r="G76" s="33"/>
      <c r="H76" s="34"/>
      <c r="I76" s="78">
        <v>13324894.67</v>
      </c>
      <c r="J76" s="78">
        <v>10944555.63</v>
      </c>
      <c r="K76" s="109">
        <v>10944555.63</v>
      </c>
      <c r="L76" s="78"/>
      <c r="M76" s="78"/>
      <c r="N76" s="78">
        <v>2380339.04</v>
      </c>
      <c r="O76" s="78"/>
      <c r="P76" s="78"/>
      <c r="Q76" s="78"/>
      <c r="R76" s="78"/>
      <c r="S76" s="78"/>
      <c r="T76" s="78"/>
      <c r="U76" s="78"/>
      <c r="V76" s="78"/>
      <c r="W76" s="78"/>
    </row>
  </sheetData>
  <mergeCells count="28">
    <mergeCell ref="A2:W2"/>
    <mergeCell ref="A3:H3"/>
    <mergeCell ref="J4:M4"/>
    <mergeCell ref="N4:P4"/>
    <mergeCell ref="R4:W4"/>
    <mergeCell ref="A76:H76"/>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113"/>
  <sheetViews>
    <sheetView showZeros="0" topLeftCell="A107" workbookViewId="0">
      <selection activeCell="G26" sqref="G26"/>
    </sheetView>
  </sheetViews>
  <sheetFormatPr defaultColWidth="9.13888888888889" defaultRowHeight="12" customHeight="1"/>
  <cols>
    <col min="1" max="1" width="34.2777777777778" customWidth="1"/>
    <col min="2" max="2" width="29" customWidth="1"/>
    <col min="3" max="5" width="23.5740740740741" customWidth="1"/>
    <col min="6" max="6" width="11.2777777777778" customWidth="1"/>
    <col min="7" max="7" width="25.1388888888889" customWidth="1"/>
    <col min="8" max="8" width="15.5740740740741" customWidth="1"/>
    <col min="9" max="9" width="13.4259259259259" customWidth="1"/>
    <col min="10" max="10" width="18.8518518518519" customWidth="1"/>
  </cols>
  <sheetData>
    <row r="1" ht="18" customHeight="1" spans="10:10">
      <c r="J1" s="2" t="s">
        <v>369</v>
      </c>
    </row>
    <row r="2" ht="39.75" customHeight="1" spans="1:10">
      <c r="A2" s="64" t="str">
        <f>"2025"&amp;"年部门项目支出绩效目标表"</f>
        <v>2025年部门项目支出绩效目标表</v>
      </c>
      <c r="B2" s="3"/>
      <c r="C2" s="3"/>
      <c r="D2" s="3"/>
      <c r="E2" s="3"/>
      <c r="F2" s="65"/>
      <c r="G2" s="3"/>
      <c r="H2" s="65"/>
      <c r="I2" s="65"/>
      <c r="J2" s="3"/>
    </row>
    <row r="3" ht="17.25" customHeight="1" spans="1:1">
      <c r="A3" s="4" t="str">
        <f>"单位名称："&amp;"寻甸回族彝族自治县金所街道办事处中心学校"</f>
        <v>单位名称：寻甸回族彝族自治县金所街道办事处中心学校</v>
      </c>
    </row>
    <row r="4" ht="44.25" customHeight="1" spans="1:10">
      <c r="A4" s="66" t="s">
        <v>194</v>
      </c>
      <c r="B4" s="66" t="s">
        <v>370</v>
      </c>
      <c r="C4" s="66" t="s">
        <v>371</v>
      </c>
      <c r="D4" s="66" t="s">
        <v>372</v>
      </c>
      <c r="E4" s="66" t="s">
        <v>373</v>
      </c>
      <c r="F4" s="67" t="s">
        <v>374</v>
      </c>
      <c r="G4" s="66" t="s">
        <v>375</v>
      </c>
      <c r="H4" s="67" t="s">
        <v>376</v>
      </c>
      <c r="I4" s="67" t="s">
        <v>377</v>
      </c>
      <c r="J4" s="66" t="s">
        <v>378</v>
      </c>
    </row>
    <row r="5" ht="18.75" customHeight="1" spans="1:10">
      <c r="A5" s="134">
        <v>1</v>
      </c>
      <c r="B5" s="134">
        <v>2</v>
      </c>
      <c r="C5" s="134">
        <v>3</v>
      </c>
      <c r="D5" s="134">
        <v>4</v>
      </c>
      <c r="E5" s="134">
        <v>5</v>
      </c>
      <c r="F5" s="36">
        <v>6</v>
      </c>
      <c r="G5" s="134">
        <v>7</v>
      </c>
      <c r="H5" s="36">
        <v>8</v>
      </c>
      <c r="I5" s="36">
        <v>9</v>
      </c>
      <c r="J5" s="134">
        <v>10</v>
      </c>
    </row>
    <row r="6" ht="42" customHeight="1" spans="1:10">
      <c r="A6" s="29" t="s">
        <v>70</v>
      </c>
      <c r="B6" s="68"/>
      <c r="C6" s="68"/>
      <c r="D6" s="68"/>
      <c r="E6" s="54"/>
      <c r="F6" s="69"/>
      <c r="G6" s="54"/>
      <c r="H6" s="69"/>
      <c r="I6" s="69"/>
      <c r="J6" s="54"/>
    </row>
    <row r="7" ht="42" customHeight="1" spans="1:10">
      <c r="A7" s="135" t="s">
        <v>358</v>
      </c>
      <c r="B7" s="20" t="s">
        <v>379</v>
      </c>
      <c r="C7" s="20" t="s">
        <v>380</v>
      </c>
      <c r="D7" s="20" t="s">
        <v>381</v>
      </c>
      <c r="E7" s="29" t="s">
        <v>382</v>
      </c>
      <c r="F7" s="20" t="s">
        <v>383</v>
      </c>
      <c r="G7" s="29" t="s">
        <v>384</v>
      </c>
      <c r="H7" s="20" t="s">
        <v>385</v>
      </c>
      <c r="I7" s="20" t="s">
        <v>386</v>
      </c>
      <c r="J7" s="29" t="s">
        <v>387</v>
      </c>
    </row>
    <row r="8" ht="42" customHeight="1" spans="1:10">
      <c r="A8" s="135" t="s">
        <v>358</v>
      </c>
      <c r="B8" s="20" t="s">
        <v>379</v>
      </c>
      <c r="C8" s="20" t="s">
        <v>380</v>
      </c>
      <c r="D8" s="20" t="s">
        <v>388</v>
      </c>
      <c r="E8" s="29" t="s">
        <v>389</v>
      </c>
      <c r="F8" s="20" t="s">
        <v>390</v>
      </c>
      <c r="G8" s="29" t="s">
        <v>391</v>
      </c>
      <c r="H8" s="20" t="s">
        <v>385</v>
      </c>
      <c r="I8" s="20" t="s">
        <v>386</v>
      </c>
      <c r="J8" s="29" t="s">
        <v>392</v>
      </c>
    </row>
    <row r="9" ht="42" customHeight="1" spans="1:10">
      <c r="A9" s="135" t="s">
        <v>358</v>
      </c>
      <c r="B9" s="20" t="s">
        <v>379</v>
      </c>
      <c r="C9" s="20" t="s">
        <v>380</v>
      </c>
      <c r="D9" s="20" t="s">
        <v>388</v>
      </c>
      <c r="E9" s="29" t="s">
        <v>393</v>
      </c>
      <c r="F9" s="20" t="s">
        <v>390</v>
      </c>
      <c r="G9" s="29" t="s">
        <v>384</v>
      </c>
      <c r="H9" s="20" t="s">
        <v>385</v>
      </c>
      <c r="I9" s="20" t="s">
        <v>386</v>
      </c>
      <c r="J9" s="29" t="s">
        <v>394</v>
      </c>
    </row>
    <row r="10" ht="42" customHeight="1" spans="1:10">
      <c r="A10" s="135" t="s">
        <v>358</v>
      </c>
      <c r="B10" s="20" t="s">
        <v>379</v>
      </c>
      <c r="C10" s="20" t="s">
        <v>395</v>
      </c>
      <c r="D10" s="20" t="s">
        <v>396</v>
      </c>
      <c r="E10" s="29" t="s">
        <v>397</v>
      </c>
      <c r="F10" s="20" t="s">
        <v>383</v>
      </c>
      <c r="G10" s="29" t="s">
        <v>398</v>
      </c>
      <c r="H10" s="20" t="s">
        <v>385</v>
      </c>
      <c r="I10" s="20" t="s">
        <v>386</v>
      </c>
      <c r="J10" s="29" t="s">
        <v>399</v>
      </c>
    </row>
    <row r="11" ht="42" customHeight="1" spans="1:10">
      <c r="A11" s="135" t="s">
        <v>358</v>
      </c>
      <c r="B11" s="20" t="s">
        <v>379</v>
      </c>
      <c r="C11" s="20" t="s">
        <v>395</v>
      </c>
      <c r="D11" s="20" t="s">
        <v>396</v>
      </c>
      <c r="E11" s="29" t="s">
        <v>400</v>
      </c>
      <c r="F11" s="20" t="s">
        <v>383</v>
      </c>
      <c r="G11" s="29" t="s">
        <v>401</v>
      </c>
      <c r="H11" s="20" t="s">
        <v>402</v>
      </c>
      <c r="I11" s="20" t="s">
        <v>386</v>
      </c>
      <c r="J11" s="29" t="s">
        <v>403</v>
      </c>
    </row>
    <row r="12" ht="42" customHeight="1" spans="1:10">
      <c r="A12" s="135" t="s">
        <v>358</v>
      </c>
      <c r="B12" s="20" t="s">
        <v>379</v>
      </c>
      <c r="C12" s="20" t="s">
        <v>404</v>
      </c>
      <c r="D12" s="20" t="s">
        <v>405</v>
      </c>
      <c r="E12" s="29" t="s">
        <v>406</v>
      </c>
      <c r="F12" s="20" t="s">
        <v>390</v>
      </c>
      <c r="G12" s="29" t="s">
        <v>407</v>
      </c>
      <c r="H12" s="20" t="s">
        <v>385</v>
      </c>
      <c r="I12" s="20" t="s">
        <v>386</v>
      </c>
      <c r="J12" s="29" t="s">
        <v>408</v>
      </c>
    </row>
    <row r="13" ht="42" customHeight="1" spans="1:10">
      <c r="A13" s="135" t="s">
        <v>368</v>
      </c>
      <c r="B13" s="20" t="s">
        <v>409</v>
      </c>
      <c r="C13" s="20" t="s">
        <v>380</v>
      </c>
      <c r="D13" s="20" t="s">
        <v>388</v>
      </c>
      <c r="E13" s="29" t="s">
        <v>410</v>
      </c>
      <c r="F13" s="20" t="s">
        <v>383</v>
      </c>
      <c r="G13" s="29" t="s">
        <v>384</v>
      </c>
      <c r="H13" s="20" t="s">
        <v>385</v>
      </c>
      <c r="I13" s="20" t="s">
        <v>386</v>
      </c>
      <c r="J13" s="29" t="s">
        <v>411</v>
      </c>
    </row>
    <row r="14" ht="42" customHeight="1" spans="1:10">
      <c r="A14" s="135" t="s">
        <v>368</v>
      </c>
      <c r="B14" s="20" t="s">
        <v>409</v>
      </c>
      <c r="C14" s="20" t="s">
        <v>380</v>
      </c>
      <c r="D14" s="20" t="s">
        <v>388</v>
      </c>
      <c r="E14" s="29" t="s">
        <v>412</v>
      </c>
      <c r="F14" s="20" t="s">
        <v>383</v>
      </c>
      <c r="G14" s="29" t="s">
        <v>384</v>
      </c>
      <c r="H14" s="20" t="s">
        <v>385</v>
      </c>
      <c r="I14" s="20" t="s">
        <v>386</v>
      </c>
      <c r="J14" s="29" t="s">
        <v>413</v>
      </c>
    </row>
    <row r="15" ht="42" customHeight="1" spans="1:10">
      <c r="A15" s="135" t="s">
        <v>368</v>
      </c>
      <c r="B15" s="20" t="s">
        <v>409</v>
      </c>
      <c r="C15" s="20" t="s">
        <v>380</v>
      </c>
      <c r="D15" s="20" t="s">
        <v>414</v>
      </c>
      <c r="E15" s="29" t="s">
        <v>382</v>
      </c>
      <c r="F15" s="20" t="s">
        <v>383</v>
      </c>
      <c r="G15" s="29" t="s">
        <v>384</v>
      </c>
      <c r="H15" s="20" t="s">
        <v>385</v>
      </c>
      <c r="I15" s="20" t="s">
        <v>386</v>
      </c>
      <c r="J15" s="29" t="s">
        <v>387</v>
      </c>
    </row>
    <row r="16" ht="42" customHeight="1" spans="1:10">
      <c r="A16" s="135" t="s">
        <v>368</v>
      </c>
      <c r="B16" s="20" t="s">
        <v>409</v>
      </c>
      <c r="C16" s="20" t="s">
        <v>395</v>
      </c>
      <c r="D16" s="20" t="s">
        <v>396</v>
      </c>
      <c r="E16" s="29" t="s">
        <v>415</v>
      </c>
      <c r="F16" s="20" t="s">
        <v>390</v>
      </c>
      <c r="G16" s="29" t="s">
        <v>416</v>
      </c>
      <c r="H16" s="20" t="s">
        <v>385</v>
      </c>
      <c r="I16" s="20" t="s">
        <v>386</v>
      </c>
      <c r="J16" s="29" t="s">
        <v>417</v>
      </c>
    </row>
    <row r="17" ht="42" customHeight="1" spans="1:10">
      <c r="A17" s="135" t="s">
        <v>368</v>
      </c>
      <c r="B17" s="20" t="s">
        <v>409</v>
      </c>
      <c r="C17" s="20" t="s">
        <v>395</v>
      </c>
      <c r="D17" s="20" t="s">
        <v>396</v>
      </c>
      <c r="E17" s="29" t="s">
        <v>397</v>
      </c>
      <c r="F17" s="20" t="s">
        <v>390</v>
      </c>
      <c r="G17" s="29" t="s">
        <v>398</v>
      </c>
      <c r="H17" s="20" t="s">
        <v>385</v>
      </c>
      <c r="I17" s="20" t="s">
        <v>386</v>
      </c>
      <c r="J17" s="29" t="s">
        <v>399</v>
      </c>
    </row>
    <row r="18" ht="42" customHeight="1" spans="1:10">
      <c r="A18" s="135" t="s">
        <v>368</v>
      </c>
      <c r="B18" s="20" t="s">
        <v>409</v>
      </c>
      <c r="C18" s="20" t="s">
        <v>404</v>
      </c>
      <c r="D18" s="20" t="s">
        <v>405</v>
      </c>
      <c r="E18" s="29" t="s">
        <v>406</v>
      </c>
      <c r="F18" s="20" t="s">
        <v>390</v>
      </c>
      <c r="G18" s="29" t="s">
        <v>398</v>
      </c>
      <c r="H18" s="20" t="s">
        <v>385</v>
      </c>
      <c r="I18" s="20" t="s">
        <v>386</v>
      </c>
      <c r="J18" s="29" t="s">
        <v>408</v>
      </c>
    </row>
    <row r="19" ht="42" customHeight="1" spans="1:10">
      <c r="A19" s="135" t="s">
        <v>305</v>
      </c>
      <c r="B19" s="20" t="s">
        <v>418</v>
      </c>
      <c r="C19" s="20" t="s">
        <v>380</v>
      </c>
      <c r="D19" s="20" t="s">
        <v>381</v>
      </c>
      <c r="E19" s="29" t="s">
        <v>419</v>
      </c>
      <c r="F19" s="20" t="s">
        <v>390</v>
      </c>
      <c r="G19" s="29" t="s">
        <v>398</v>
      </c>
      <c r="H19" s="20" t="s">
        <v>385</v>
      </c>
      <c r="I19" s="20" t="s">
        <v>386</v>
      </c>
      <c r="J19" s="29" t="s">
        <v>420</v>
      </c>
    </row>
    <row r="20" ht="42" customHeight="1" spans="1:10">
      <c r="A20" s="135" t="s">
        <v>305</v>
      </c>
      <c r="B20" s="20" t="s">
        <v>418</v>
      </c>
      <c r="C20" s="20" t="s">
        <v>380</v>
      </c>
      <c r="D20" s="20" t="s">
        <v>381</v>
      </c>
      <c r="E20" s="29" t="s">
        <v>421</v>
      </c>
      <c r="F20" s="20" t="s">
        <v>383</v>
      </c>
      <c r="G20" s="29" t="s">
        <v>384</v>
      </c>
      <c r="H20" s="20" t="s">
        <v>385</v>
      </c>
      <c r="I20" s="20" t="s">
        <v>386</v>
      </c>
      <c r="J20" s="29" t="s">
        <v>422</v>
      </c>
    </row>
    <row r="21" ht="42" customHeight="1" spans="1:10">
      <c r="A21" s="135" t="s">
        <v>305</v>
      </c>
      <c r="B21" s="20" t="s">
        <v>418</v>
      </c>
      <c r="C21" s="20" t="s">
        <v>380</v>
      </c>
      <c r="D21" s="20" t="s">
        <v>414</v>
      </c>
      <c r="E21" s="29" t="s">
        <v>423</v>
      </c>
      <c r="F21" s="20" t="s">
        <v>390</v>
      </c>
      <c r="G21" s="29" t="s">
        <v>416</v>
      </c>
      <c r="H21" s="20" t="s">
        <v>385</v>
      </c>
      <c r="I21" s="20" t="s">
        <v>386</v>
      </c>
      <c r="J21" s="29" t="s">
        <v>424</v>
      </c>
    </row>
    <row r="22" ht="42" customHeight="1" spans="1:10">
      <c r="A22" s="135" t="s">
        <v>305</v>
      </c>
      <c r="B22" s="20" t="s">
        <v>418</v>
      </c>
      <c r="C22" s="20" t="s">
        <v>395</v>
      </c>
      <c r="D22" s="20" t="s">
        <v>396</v>
      </c>
      <c r="E22" s="29" t="s">
        <v>425</v>
      </c>
      <c r="F22" s="20" t="s">
        <v>383</v>
      </c>
      <c r="G22" s="29" t="s">
        <v>426</v>
      </c>
      <c r="H22" s="20" t="s">
        <v>385</v>
      </c>
      <c r="I22" s="20" t="s">
        <v>427</v>
      </c>
      <c r="J22" s="29" t="s">
        <v>428</v>
      </c>
    </row>
    <row r="23" ht="42" customHeight="1" spans="1:10">
      <c r="A23" s="135" t="s">
        <v>305</v>
      </c>
      <c r="B23" s="20" t="s">
        <v>418</v>
      </c>
      <c r="C23" s="20" t="s">
        <v>395</v>
      </c>
      <c r="D23" s="20" t="s">
        <v>396</v>
      </c>
      <c r="E23" s="29" t="s">
        <v>429</v>
      </c>
      <c r="F23" s="20" t="s">
        <v>383</v>
      </c>
      <c r="G23" s="29" t="s">
        <v>384</v>
      </c>
      <c r="H23" s="20" t="s">
        <v>385</v>
      </c>
      <c r="I23" s="20" t="s">
        <v>386</v>
      </c>
      <c r="J23" s="29" t="s">
        <v>430</v>
      </c>
    </row>
    <row r="24" ht="42" customHeight="1" spans="1:10">
      <c r="A24" s="135" t="s">
        <v>305</v>
      </c>
      <c r="B24" s="20" t="s">
        <v>418</v>
      </c>
      <c r="C24" s="20" t="s">
        <v>395</v>
      </c>
      <c r="D24" s="20" t="s">
        <v>431</v>
      </c>
      <c r="E24" s="29" t="s">
        <v>432</v>
      </c>
      <c r="F24" s="20" t="s">
        <v>390</v>
      </c>
      <c r="G24" s="29" t="s">
        <v>426</v>
      </c>
      <c r="H24" s="20" t="s">
        <v>385</v>
      </c>
      <c r="I24" s="20" t="s">
        <v>427</v>
      </c>
      <c r="J24" s="29" t="s">
        <v>433</v>
      </c>
    </row>
    <row r="25" ht="42" customHeight="1" spans="1:10">
      <c r="A25" s="135" t="s">
        <v>305</v>
      </c>
      <c r="B25" s="20" t="s">
        <v>418</v>
      </c>
      <c r="C25" s="20" t="s">
        <v>404</v>
      </c>
      <c r="D25" s="20" t="s">
        <v>405</v>
      </c>
      <c r="E25" s="29" t="s">
        <v>434</v>
      </c>
      <c r="F25" s="20" t="s">
        <v>390</v>
      </c>
      <c r="G25" s="29" t="s">
        <v>435</v>
      </c>
      <c r="H25" s="20" t="s">
        <v>385</v>
      </c>
      <c r="I25" s="20" t="s">
        <v>386</v>
      </c>
      <c r="J25" s="29" t="s">
        <v>436</v>
      </c>
    </row>
    <row r="26" ht="42" customHeight="1" spans="1:10">
      <c r="A26" s="135" t="s">
        <v>305</v>
      </c>
      <c r="B26" s="20" t="s">
        <v>418</v>
      </c>
      <c r="C26" s="20" t="s">
        <v>404</v>
      </c>
      <c r="D26" s="20" t="s">
        <v>405</v>
      </c>
      <c r="E26" s="29" t="s">
        <v>437</v>
      </c>
      <c r="F26" s="20" t="s">
        <v>390</v>
      </c>
      <c r="G26" s="29" t="s">
        <v>435</v>
      </c>
      <c r="H26" s="20" t="s">
        <v>385</v>
      </c>
      <c r="I26" s="20" t="s">
        <v>386</v>
      </c>
      <c r="J26" s="29" t="s">
        <v>438</v>
      </c>
    </row>
    <row r="27" ht="42" customHeight="1" spans="1:10">
      <c r="A27" s="135" t="s">
        <v>360</v>
      </c>
      <c r="B27" s="20" t="s">
        <v>439</v>
      </c>
      <c r="C27" s="20" t="s">
        <v>380</v>
      </c>
      <c r="D27" s="20" t="s">
        <v>381</v>
      </c>
      <c r="E27" s="29" t="s">
        <v>440</v>
      </c>
      <c r="F27" s="20" t="s">
        <v>383</v>
      </c>
      <c r="G27" s="29" t="s">
        <v>82</v>
      </c>
      <c r="H27" s="20" t="s">
        <v>441</v>
      </c>
      <c r="I27" s="20" t="s">
        <v>386</v>
      </c>
      <c r="J27" s="29" t="s">
        <v>442</v>
      </c>
    </row>
    <row r="28" ht="42" customHeight="1" spans="1:10">
      <c r="A28" s="135" t="s">
        <v>360</v>
      </c>
      <c r="B28" s="20" t="s">
        <v>439</v>
      </c>
      <c r="C28" s="20" t="s">
        <v>380</v>
      </c>
      <c r="D28" s="20" t="s">
        <v>381</v>
      </c>
      <c r="E28" s="29" t="s">
        <v>443</v>
      </c>
      <c r="F28" s="20" t="s">
        <v>383</v>
      </c>
      <c r="G28" s="29" t="s">
        <v>444</v>
      </c>
      <c r="H28" s="20" t="s">
        <v>445</v>
      </c>
      <c r="I28" s="20" t="s">
        <v>386</v>
      </c>
      <c r="J28" s="29" t="s">
        <v>446</v>
      </c>
    </row>
    <row r="29" ht="42" customHeight="1" spans="1:10">
      <c r="A29" s="135" t="s">
        <v>360</v>
      </c>
      <c r="B29" s="20" t="s">
        <v>439</v>
      </c>
      <c r="C29" s="20" t="s">
        <v>380</v>
      </c>
      <c r="D29" s="20" t="s">
        <v>381</v>
      </c>
      <c r="E29" s="29" t="s">
        <v>447</v>
      </c>
      <c r="F29" s="20" t="s">
        <v>383</v>
      </c>
      <c r="G29" s="29" t="s">
        <v>87</v>
      </c>
      <c r="H29" s="20" t="s">
        <v>445</v>
      </c>
      <c r="I29" s="20" t="s">
        <v>386</v>
      </c>
      <c r="J29" s="29" t="s">
        <v>448</v>
      </c>
    </row>
    <row r="30" ht="42" customHeight="1" spans="1:10">
      <c r="A30" s="135" t="s">
        <v>360</v>
      </c>
      <c r="B30" s="20" t="s">
        <v>439</v>
      </c>
      <c r="C30" s="20" t="s">
        <v>380</v>
      </c>
      <c r="D30" s="20" t="s">
        <v>388</v>
      </c>
      <c r="E30" s="29" t="s">
        <v>449</v>
      </c>
      <c r="F30" s="20" t="s">
        <v>383</v>
      </c>
      <c r="G30" s="29" t="s">
        <v>384</v>
      </c>
      <c r="H30" s="20" t="s">
        <v>385</v>
      </c>
      <c r="I30" s="20" t="s">
        <v>386</v>
      </c>
      <c r="J30" s="29" t="s">
        <v>450</v>
      </c>
    </row>
    <row r="31" ht="42" customHeight="1" spans="1:10">
      <c r="A31" s="135" t="s">
        <v>360</v>
      </c>
      <c r="B31" s="20" t="s">
        <v>439</v>
      </c>
      <c r="C31" s="20" t="s">
        <v>380</v>
      </c>
      <c r="D31" s="20" t="s">
        <v>414</v>
      </c>
      <c r="E31" s="29" t="s">
        <v>451</v>
      </c>
      <c r="F31" s="20" t="s">
        <v>383</v>
      </c>
      <c r="G31" s="29" t="s">
        <v>384</v>
      </c>
      <c r="H31" s="20" t="s">
        <v>385</v>
      </c>
      <c r="I31" s="20" t="s">
        <v>386</v>
      </c>
      <c r="J31" s="29" t="s">
        <v>452</v>
      </c>
    </row>
    <row r="32" ht="42" customHeight="1" spans="1:10">
      <c r="A32" s="135" t="s">
        <v>360</v>
      </c>
      <c r="B32" s="20" t="s">
        <v>439</v>
      </c>
      <c r="C32" s="20" t="s">
        <v>395</v>
      </c>
      <c r="D32" s="20" t="s">
        <v>396</v>
      </c>
      <c r="E32" s="29" t="s">
        <v>453</v>
      </c>
      <c r="F32" s="20" t="s">
        <v>383</v>
      </c>
      <c r="G32" s="29" t="s">
        <v>454</v>
      </c>
      <c r="H32" s="20" t="s">
        <v>385</v>
      </c>
      <c r="I32" s="20" t="s">
        <v>386</v>
      </c>
      <c r="J32" s="29" t="s">
        <v>455</v>
      </c>
    </row>
    <row r="33" ht="42" customHeight="1" spans="1:10">
      <c r="A33" s="135" t="s">
        <v>360</v>
      </c>
      <c r="B33" s="20" t="s">
        <v>439</v>
      </c>
      <c r="C33" s="20" t="s">
        <v>404</v>
      </c>
      <c r="D33" s="20" t="s">
        <v>405</v>
      </c>
      <c r="E33" s="29" t="s">
        <v>456</v>
      </c>
      <c r="F33" s="20" t="s">
        <v>390</v>
      </c>
      <c r="G33" s="29" t="s">
        <v>398</v>
      </c>
      <c r="H33" s="20" t="s">
        <v>385</v>
      </c>
      <c r="I33" s="20" t="s">
        <v>386</v>
      </c>
      <c r="J33" s="29" t="s">
        <v>457</v>
      </c>
    </row>
    <row r="34" ht="42" customHeight="1" spans="1:10">
      <c r="A34" s="135" t="s">
        <v>362</v>
      </c>
      <c r="B34" s="20" t="s">
        <v>458</v>
      </c>
      <c r="C34" s="20" t="s">
        <v>380</v>
      </c>
      <c r="D34" s="20" t="s">
        <v>381</v>
      </c>
      <c r="E34" s="29" t="s">
        <v>459</v>
      </c>
      <c r="F34" s="20" t="s">
        <v>383</v>
      </c>
      <c r="G34" s="29" t="s">
        <v>460</v>
      </c>
      <c r="H34" s="20" t="s">
        <v>402</v>
      </c>
      <c r="I34" s="20" t="s">
        <v>386</v>
      </c>
      <c r="J34" s="29" t="s">
        <v>461</v>
      </c>
    </row>
    <row r="35" ht="42" customHeight="1" spans="1:10">
      <c r="A35" s="135" t="s">
        <v>362</v>
      </c>
      <c r="B35" s="20" t="s">
        <v>458</v>
      </c>
      <c r="C35" s="20" t="s">
        <v>380</v>
      </c>
      <c r="D35" s="20" t="s">
        <v>381</v>
      </c>
      <c r="E35" s="29" t="s">
        <v>462</v>
      </c>
      <c r="F35" s="20" t="s">
        <v>383</v>
      </c>
      <c r="G35" s="29" t="s">
        <v>463</v>
      </c>
      <c r="H35" s="20" t="s">
        <v>402</v>
      </c>
      <c r="I35" s="20" t="s">
        <v>386</v>
      </c>
      <c r="J35" s="29" t="s">
        <v>464</v>
      </c>
    </row>
    <row r="36" ht="42" customHeight="1" spans="1:10">
      <c r="A36" s="135" t="s">
        <v>362</v>
      </c>
      <c r="B36" s="20" t="s">
        <v>458</v>
      </c>
      <c r="C36" s="20" t="s">
        <v>380</v>
      </c>
      <c r="D36" s="20" t="s">
        <v>381</v>
      </c>
      <c r="E36" s="29" t="s">
        <v>465</v>
      </c>
      <c r="F36" s="20" t="s">
        <v>383</v>
      </c>
      <c r="G36" s="29" t="s">
        <v>466</v>
      </c>
      <c r="H36" s="20" t="s">
        <v>402</v>
      </c>
      <c r="I36" s="20" t="s">
        <v>386</v>
      </c>
      <c r="J36" s="29" t="s">
        <v>467</v>
      </c>
    </row>
    <row r="37" ht="42" customHeight="1" spans="1:10">
      <c r="A37" s="135" t="s">
        <v>362</v>
      </c>
      <c r="B37" s="20" t="s">
        <v>458</v>
      </c>
      <c r="C37" s="20" t="s">
        <v>380</v>
      </c>
      <c r="D37" s="20" t="s">
        <v>388</v>
      </c>
      <c r="E37" s="29" t="s">
        <v>468</v>
      </c>
      <c r="F37" s="20" t="s">
        <v>383</v>
      </c>
      <c r="G37" s="29" t="s">
        <v>384</v>
      </c>
      <c r="H37" s="20" t="s">
        <v>385</v>
      </c>
      <c r="I37" s="20" t="s">
        <v>386</v>
      </c>
      <c r="J37" s="29" t="s">
        <v>469</v>
      </c>
    </row>
    <row r="38" ht="42" customHeight="1" spans="1:10">
      <c r="A38" s="135" t="s">
        <v>362</v>
      </c>
      <c r="B38" s="20" t="s">
        <v>458</v>
      </c>
      <c r="C38" s="20" t="s">
        <v>380</v>
      </c>
      <c r="D38" s="20" t="s">
        <v>388</v>
      </c>
      <c r="E38" s="29" t="s">
        <v>470</v>
      </c>
      <c r="F38" s="20" t="s">
        <v>390</v>
      </c>
      <c r="G38" s="29" t="s">
        <v>91</v>
      </c>
      <c r="H38" s="20" t="s">
        <v>385</v>
      </c>
      <c r="I38" s="20" t="s">
        <v>386</v>
      </c>
      <c r="J38" s="29" t="s">
        <v>471</v>
      </c>
    </row>
    <row r="39" ht="42" customHeight="1" spans="1:10">
      <c r="A39" s="135" t="s">
        <v>362</v>
      </c>
      <c r="B39" s="20" t="s">
        <v>458</v>
      </c>
      <c r="C39" s="20" t="s">
        <v>380</v>
      </c>
      <c r="D39" s="20" t="s">
        <v>414</v>
      </c>
      <c r="E39" s="29" t="s">
        <v>451</v>
      </c>
      <c r="F39" s="20" t="s">
        <v>383</v>
      </c>
      <c r="G39" s="29" t="s">
        <v>384</v>
      </c>
      <c r="H39" s="20" t="s">
        <v>385</v>
      </c>
      <c r="I39" s="20" t="s">
        <v>386</v>
      </c>
      <c r="J39" s="29" t="s">
        <v>452</v>
      </c>
    </row>
    <row r="40" ht="42" customHeight="1" spans="1:10">
      <c r="A40" s="135" t="s">
        <v>362</v>
      </c>
      <c r="B40" s="20" t="s">
        <v>458</v>
      </c>
      <c r="C40" s="20" t="s">
        <v>395</v>
      </c>
      <c r="D40" s="20" t="s">
        <v>396</v>
      </c>
      <c r="E40" s="29" t="s">
        <v>472</v>
      </c>
      <c r="F40" s="20" t="s">
        <v>390</v>
      </c>
      <c r="G40" s="29" t="s">
        <v>473</v>
      </c>
      <c r="H40" s="20" t="s">
        <v>385</v>
      </c>
      <c r="I40" s="20" t="s">
        <v>386</v>
      </c>
      <c r="J40" s="29" t="s">
        <v>474</v>
      </c>
    </row>
    <row r="41" ht="42" customHeight="1" spans="1:10">
      <c r="A41" s="135" t="s">
        <v>362</v>
      </c>
      <c r="B41" s="20" t="s">
        <v>458</v>
      </c>
      <c r="C41" s="20" t="s">
        <v>395</v>
      </c>
      <c r="D41" s="20" t="s">
        <v>396</v>
      </c>
      <c r="E41" s="29" t="s">
        <v>475</v>
      </c>
      <c r="F41" s="20" t="s">
        <v>383</v>
      </c>
      <c r="G41" s="29" t="s">
        <v>384</v>
      </c>
      <c r="H41" s="20" t="s">
        <v>385</v>
      </c>
      <c r="I41" s="20" t="s">
        <v>386</v>
      </c>
      <c r="J41" s="29" t="s">
        <v>476</v>
      </c>
    </row>
    <row r="42" ht="42" customHeight="1" spans="1:10">
      <c r="A42" s="135" t="s">
        <v>362</v>
      </c>
      <c r="B42" s="20" t="s">
        <v>458</v>
      </c>
      <c r="C42" s="20" t="s">
        <v>395</v>
      </c>
      <c r="D42" s="20" t="s">
        <v>431</v>
      </c>
      <c r="E42" s="29" t="s">
        <v>477</v>
      </c>
      <c r="F42" s="20" t="s">
        <v>383</v>
      </c>
      <c r="G42" s="29" t="s">
        <v>90</v>
      </c>
      <c r="H42" s="20" t="s">
        <v>478</v>
      </c>
      <c r="I42" s="20" t="s">
        <v>386</v>
      </c>
      <c r="J42" s="29" t="s">
        <v>479</v>
      </c>
    </row>
    <row r="43" ht="42" customHeight="1" spans="1:10">
      <c r="A43" s="135" t="s">
        <v>362</v>
      </c>
      <c r="B43" s="20" t="s">
        <v>458</v>
      </c>
      <c r="C43" s="20" t="s">
        <v>404</v>
      </c>
      <c r="D43" s="20" t="s">
        <v>405</v>
      </c>
      <c r="E43" s="29" t="s">
        <v>480</v>
      </c>
      <c r="F43" s="20" t="s">
        <v>390</v>
      </c>
      <c r="G43" s="29" t="s">
        <v>416</v>
      </c>
      <c r="H43" s="20" t="s">
        <v>385</v>
      </c>
      <c r="I43" s="20" t="s">
        <v>386</v>
      </c>
      <c r="J43" s="29" t="s">
        <v>481</v>
      </c>
    </row>
    <row r="44" ht="42" customHeight="1" spans="1:10">
      <c r="A44" s="135" t="s">
        <v>362</v>
      </c>
      <c r="B44" s="20" t="s">
        <v>458</v>
      </c>
      <c r="C44" s="20" t="s">
        <v>404</v>
      </c>
      <c r="D44" s="20" t="s">
        <v>405</v>
      </c>
      <c r="E44" s="29" t="s">
        <v>434</v>
      </c>
      <c r="F44" s="20" t="s">
        <v>390</v>
      </c>
      <c r="G44" s="29" t="s">
        <v>416</v>
      </c>
      <c r="H44" s="20" t="s">
        <v>385</v>
      </c>
      <c r="I44" s="20" t="s">
        <v>386</v>
      </c>
      <c r="J44" s="29" t="s">
        <v>436</v>
      </c>
    </row>
    <row r="45" ht="42" customHeight="1" spans="1:10">
      <c r="A45" s="135" t="s">
        <v>284</v>
      </c>
      <c r="B45" s="20" t="s">
        <v>482</v>
      </c>
      <c r="C45" s="20" t="s">
        <v>380</v>
      </c>
      <c r="D45" s="20" t="s">
        <v>381</v>
      </c>
      <c r="E45" s="29" t="s">
        <v>483</v>
      </c>
      <c r="F45" s="20" t="s">
        <v>383</v>
      </c>
      <c r="G45" s="29" t="s">
        <v>384</v>
      </c>
      <c r="H45" s="20" t="s">
        <v>385</v>
      </c>
      <c r="I45" s="20" t="s">
        <v>386</v>
      </c>
      <c r="J45" s="29" t="s">
        <v>484</v>
      </c>
    </row>
    <row r="46" ht="42" customHeight="1" spans="1:10">
      <c r="A46" s="135" t="s">
        <v>284</v>
      </c>
      <c r="B46" s="20" t="s">
        <v>482</v>
      </c>
      <c r="C46" s="20" t="s">
        <v>380</v>
      </c>
      <c r="D46" s="20" t="s">
        <v>414</v>
      </c>
      <c r="E46" s="29" t="s">
        <v>485</v>
      </c>
      <c r="F46" s="20" t="s">
        <v>390</v>
      </c>
      <c r="G46" s="29" t="s">
        <v>398</v>
      </c>
      <c r="H46" s="20" t="s">
        <v>385</v>
      </c>
      <c r="I46" s="20" t="s">
        <v>386</v>
      </c>
      <c r="J46" s="29" t="s">
        <v>486</v>
      </c>
    </row>
    <row r="47" ht="42" customHeight="1" spans="1:10">
      <c r="A47" s="135" t="s">
        <v>284</v>
      </c>
      <c r="B47" s="20" t="s">
        <v>482</v>
      </c>
      <c r="C47" s="20" t="s">
        <v>395</v>
      </c>
      <c r="D47" s="20" t="s">
        <v>396</v>
      </c>
      <c r="E47" s="29" t="s">
        <v>487</v>
      </c>
      <c r="F47" s="20" t="s">
        <v>383</v>
      </c>
      <c r="G47" s="29" t="s">
        <v>426</v>
      </c>
      <c r="H47" s="20" t="s">
        <v>385</v>
      </c>
      <c r="I47" s="20" t="s">
        <v>427</v>
      </c>
      <c r="J47" s="29" t="s">
        <v>488</v>
      </c>
    </row>
    <row r="48" ht="42" customHeight="1" spans="1:10">
      <c r="A48" s="135" t="s">
        <v>284</v>
      </c>
      <c r="B48" s="20" t="s">
        <v>482</v>
      </c>
      <c r="C48" s="20" t="s">
        <v>395</v>
      </c>
      <c r="D48" s="20" t="s">
        <v>431</v>
      </c>
      <c r="E48" s="29" t="s">
        <v>489</v>
      </c>
      <c r="F48" s="20" t="s">
        <v>383</v>
      </c>
      <c r="G48" s="29" t="s">
        <v>426</v>
      </c>
      <c r="H48" s="20" t="s">
        <v>385</v>
      </c>
      <c r="I48" s="20" t="s">
        <v>427</v>
      </c>
      <c r="J48" s="29" t="s">
        <v>490</v>
      </c>
    </row>
    <row r="49" ht="42" customHeight="1" spans="1:10">
      <c r="A49" s="135" t="s">
        <v>284</v>
      </c>
      <c r="B49" s="20" t="s">
        <v>482</v>
      </c>
      <c r="C49" s="20" t="s">
        <v>404</v>
      </c>
      <c r="D49" s="20" t="s">
        <v>405</v>
      </c>
      <c r="E49" s="29" t="s">
        <v>491</v>
      </c>
      <c r="F49" s="20" t="s">
        <v>390</v>
      </c>
      <c r="G49" s="29" t="s">
        <v>435</v>
      </c>
      <c r="H49" s="20" t="s">
        <v>385</v>
      </c>
      <c r="I49" s="20" t="s">
        <v>386</v>
      </c>
      <c r="J49" s="29" t="s">
        <v>492</v>
      </c>
    </row>
    <row r="50" ht="42" customHeight="1" spans="1:10">
      <c r="A50" s="135" t="s">
        <v>366</v>
      </c>
      <c r="B50" s="20" t="s">
        <v>493</v>
      </c>
      <c r="C50" s="20" t="s">
        <v>380</v>
      </c>
      <c r="D50" s="20" t="s">
        <v>381</v>
      </c>
      <c r="E50" s="29" t="s">
        <v>494</v>
      </c>
      <c r="F50" s="20" t="s">
        <v>383</v>
      </c>
      <c r="G50" s="29" t="s">
        <v>85</v>
      </c>
      <c r="H50" s="20" t="s">
        <v>441</v>
      </c>
      <c r="I50" s="20" t="s">
        <v>386</v>
      </c>
      <c r="J50" s="29" t="s">
        <v>495</v>
      </c>
    </row>
    <row r="51" ht="42" customHeight="1" spans="1:10">
      <c r="A51" s="135" t="s">
        <v>366</v>
      </c>
      <c r="B51" s="20" t="s">
        <v>493</v>
      </c>
      <c r="C51" s="20" t="s">
        <v>380</v>
      </c>
      <c r="D51" s="20" t="s">
        <v>381</v>
      </c>
      <c r="E51" s="29" t="s">
        <v>496</v>
      </c>
      <c r="F51" s="20" t="s">
        <v>383</v>
      </c>
      <c r="G51" s="29" t="s">
        <v>384</v>
      </c>
      <c r="H51" s="20" t="s">
        <v>385</v>
      </c>
      <c r="I51" s="20" t="s">
        <v>386</v>
      </c>
      <c r="J51" s="29" t="s">
        <v>497</v>
      </c>
    </row>
    <row r="52" ht="42" customHeight="1" spans="1:10">
      <c r="A52" s="135" t="s">
        <v>366</v>
      </c>
      <c r="B52" s="20" t="s">
        <v>493</v>
      </c>
      <c r="C52" s="20" t="s">
        <v>380</v>
      </c>
      <c r="D52" s="20" t="s">
        <v>381</v>
      </c>
      <c r="E52" s="29" t="s">
        <v>443</v>
      </c>
      <c r="F52" s="20" t="s">
        <v>383</v>
      </c>
      <c r="G52" s="29" t="s">
        <v>90</v>
      </c>
      <c r="H52" s="20" t="s">
        <v>445</v>
      </c>
      <c r="I52" s="20" t="s">
        <v>386</v>
      </c>
      <c r="J52" s="29" t="s">
        <v>446</v>
      </c>
    </row>
    <row r="53" ht="42" customHeight="1" spans="1:10">
      <c r="A53" s="135" t="s">
        <v>366</v>
      </c>
      <c r="B53" s="20" t="s">
        <v>493</v>
      </c>
      <c r="C53" s="20" t="s">
        <v>380</v>
      </c>
      <c r="D53" s="20" t="s">
        <v>388</v>
      </c>
      <c r="E53" s="29" t="s">
        <v>449</v>
      </c>
      <c r="F53" s="20" t="s">
        <v>383</v>
      </c>
      <c r="G53" s="29" t="s">
        <v>384</v>
      </c>
      <c r="H53" s="20" t="s">
        <v>385</v>
      </c>
      <c r="I53" s="20" t="s">
        <v>386</v>
      </c>
      <c r="J53" s="29" t="s">
        <v>450</v>
      </c>
    </row>
    <row r="54" ht="42" customHeight="1" spans="1:10">
      <c r="A54" s="135" t="s">
        <v>366</v>
      </c>
      <c r="B54" s="20" t="s">
        <v>493</v>
      </c>
      <c r="C54" s="20" t="s">
        <v>380</v>
      </c>
      <c r="D54" s="20" t="s">
        <v>414</v>
      </c>
      <c r="E54" s="29" t="s">
        <v>451</v>
      </c>
      <c r="F54" s="20" t="s">
        <v>383</v>
      </c>
      <c r="G54" s="29" t="s">
        <v>384</v>
      </c>
      <c r="H54" s="20" t="s">
        <v>385</v>
      </c>
      <c r="I54" s="20" t="s">
        <v>386</v>
      </c>
      <c r="J54" s="29" t="s">
        <v>452</v>
      </c>
    </row>
    <row r="55" ht="42" customHeight="1" spans="1:10">
      <c r="A55" s="135" t="s">
        <v>366</v>
      </c>
      <c r="B55" s="20" t="s">
        <v>493</v>
      </c>
      <c r="C55" s="20" t="s">
        <v>395</v>
      </c>
      <c r="D55" s="20" t="s">
        <v>396</v>
      </c>
      <c r="E55" s="29" t="s">
        <v>498</v>
      </c>
      <c r="F55" s="20" t="s">
        <v>383</v>
      </c>
      <c r="G55" s="29" t="s">
        <v>454</v>
      </c>
      <c r="H55" s="20" t="s">
        <v>385</v>
      </c>
      <c r="I55" s="20" t="s">
        <v>427</v>
      </c>
      <c r="J55" s="29" t="s">
        <v>499</v>
      </c>
    </row>
    <row r="56" ht="42" customHeight="1" spans="1:10">
      <c r="A56" s="135" t="s">
        <v>366</v>
      </c>
      <c r="B56" s="20" t="s">
        <v>493</v>
      </c>
      <c r="C56" s="20" t="s">
        <v>395</v>
      </c>
      <c r="D56" s="20" t="s">
        <v>396</v>
      </c>
      <c r="E56" s="29" t="s">
        <v>453</v>
      </c>
      <c r="F56" s="20" t="s">
        <v>383</v>
      </c>
      <c r="G56" s="29" t="s">
        <v>454</v>
      </c>
      <c r="H56" s="20" t="s">
        <v>385</v>
      </c>
      <c r="I56" s="20" t="s">
        <v>386</v>
      </c>
      <c r="J56" s="29" t="s">
        <v>455</v>
      </c>
    </row>
    <row r="57" ht="42" customHeight="1" spans="1:10">
      <c r="A57" s="135" t="s">
        <v>366</v>
      </c>
      <c r="B57" s="20" t="s">
        <v>493</v>
      </c>
      <c r="C57" s="20" t="s">
        <v>404</v>
      </c>
      <c r="D57" s="20" t="s">
        <v>405</v>
      </c>
      <c r="E57" s="29" t="s">
        <v>456</v>
      </c>
      <c r="F57" s="20" t="s">
        <v>390</v>
      </c>
      <c r="G57" s="29" t="s">
        <v>398</v>
      </c>
      <c r="H57" s="20" t="s">
        <v>385</v>
      </c>
      <c r="I57" s="20" t="s">
        <v>386</v>
      </c>
      <c r="J57" s="29" t="s">
        <v>457</v>
      </c>
    </row>
    <row r="58" ht="42" customHeight="1" spans="1:10">
      <c r="A58" s="135" t="s">
        <v>295</v>
      </c>
      <c r="B58" s="20" t="s">
        <v>500</v>
      </c>
      <c r="C58" s="20" t="s">
        <v>380</v>
      </c>
      <c r="D58" s="20" t="s">
        <v>381</v>
      </c>
      <c r="E58" s="29" t="s">
        <v>501</v>
      </c>
      <c r="F58" s="20" t="s">
        <v>390</v>
      </c>
      <c r="G58" s="29" t="s">
        <v>502</v>
      </c>
      <c r="H58" s="20" t="s">
        <v>441</v>
      </c>
      <c r="I58" s="20" t="s">
        <v>386</v>
      </c>
      <c r="J58" s="29" t="s">
        <v>503</v>
      </c>
    </row>
    <row r="59" ht="42" customHeight="1" spans="1:10">
      <c r="A59" s="135" t="s">
        <v>295</v>
      </c>
      <c r="B59" s="20" t="s">
        <v>500</v>
      </c>
      <c r="C59" s="20" t="s">
        <v>380</v>
      </c>
      <c r="D59" s="20" t="s">
        <v>388</v>
      </c>
      <c r="E59" s="29" t="s">
        <v>504</v>
      </c>
      <c r="F59" s="20" t="s">
        <v>505</v>
      </c>
      <c r="G59" s="29" t="s">
        <v>384</v>
      </c>
      <c r="H59" s="20" t="s">
        <v>385</v>
      </c>
      <c r="I59" s="20" t="s">
        <v>386</v>
      </c>
      <c r="J59" s="29" t="s">
        <v>506</v>
      </c>
    </row>
    <row r="60" ht="42" customHeight="1" spans="1:10">
      <c r="A60" s="135" t="s">
        <v>295</v>
      </c>
      <c r="B60" s="20" t="s">
        <v>500</v>
      </c>
      <c r="C60" s="20" t="s">
        <v>380</v>
      </c>
      <c r="D60" s="20" t="s">
        <v>414</v>
      </c>
      <c r="E60" s="29" t="s">
        <v>507</v>
      </c>
      <c r="F60" s="20" t="s">
        <v>505</v>
      </c>
      <c r="G60" s="29" t="s">
        <v>508</v>
      </c>
      <c r="H60" s="20" t="s">
        <v>385</v>
      </c>
      <c r="I60" s="20" t="s">
        <v>386</v>
      </c>
      <c r="J60" s="29" t="s">
        <v>509</v>
      </c>
    </row>
    <row r="61" ht="42" customHeight="1" spans="1:10">
      <c r="A61" s="135" t="s">
        <v>295</v>
      </c>
      <c r="B61" s="20" t="s">
        <v>500</v>
      </c>
      <c r="C61" s="20" t="s">
        <v>395</v>
      </c>
      <c r="D61" s="20" t="s">
        <v>431</v>
      </c>
      <c r="E61" s="29" t="s">
        <v>510</v>
      </c>
      <c r="F61" s="20" t="s">
        <v>383</v>
      </c>
      <c r="G61" s="29" t="s">
        <v>384</v>
      </c>
      <c r="H61" s="20" t="s">
        <v>385</v>
      </c>
      <c r="I61" s="20" t="s">
        <v>386</v>
      </c>
      <c r="J61" s="29" t="s">
        <v>511</v>
      </c>
    </row>
    <row r="62" ht="42" customHeight="1" spans="1:10">
      <c r="A62" s="135" t="s">
        <v>295</v>
      </c>
      <c r="B62" s="20" t="s">
        <v>500</v>
      </c>
      <c r="C62" s="20" t="s">
        <v>404</v>
      </c>
      <c r="D62" s="20" t="s">
        <v>405</v>
      </c>
      <c r="E62" s="29" t="s">
        <v>512</v>
      </c>
      <c r="F62" s="20" t="s">
        <v>390</v>
      </c>
      <c r="G62" s="29" t="s">
        <v>407</v>
      </c>
      <c r="H62" s="20" t="s">
        <v>385</v>
      </c>
      <c r="I62" s="20" t="s">
        <v>386</v>
      </c>
      <c r="J62" s="29" t="s">
        <v>513</v>
      </c>
    </row>
    <row r="63" ht="42" customHeight="1" spans="1:10">
      <c r="A63" s="135" t="s">
        <v>301</v>
      </c>
      <c r="B63" s="20" t="s">
        <v>514</v>
      </c>
      <c r="C63" s="20" t="s">
        <v>380</v>
      </c>
      <c r="D63" s="20" t="s">
        <v>381</v>
      </c>
      <c r="E63" s="29" t="s">
        <v>515</v>
      </c>
      <c r="F63" s="20" t="s">
        <v>383</v>
      </c>
      <c r="G63" s="29" t="s">
        <v>384</v>
      </c>
      <c r="H63" s="20" t="s">
        <v>385</v>
      </c>
      <c r="I63" s="20" t="s">
        <v>386</v>
      </c>
      <c r="J63" s="29" t="s">
        <v>516</v>
      </c>
    </row>
    <row r="64" ht="42" customHeight="1" spans="1:10">
      <c r="A64" s="135" t="s">
        <v>301</v>
      </c>
      <c r="B64" s="20" t="s">
        <v>514</v>
      </c>
      <c r="C64" s="20" t="s">
        <v>380</v>
      </c>
      <c r="D64" s="20" t="s">
        <v>381</v>
      </c>
      <c r="E64" s="29" t="s">
        <v>517</v>
      </c>
      <c r="F64" s="20" t="s">
        <v>383</v>
      </c>
      <c r="G64" s="29" t="s">
        <v>384</v>
      </c>
      <c r="H64" s="20" t="s">
        <v>385</v>
      </c>
      <c r="I64" s="20" t="s">
        <v>386</v>
      </c>
      <c r="J64" s="29" t="s">
        <v>518</v>
      </c>
    </row>
    <row r="65" ht="42" customHeight="1" spans="1:10">
      <c r="A65" s="135" t="s">
        <v>301</v>
      </c>
      <c r="B65" s="20" t="s">
        <v>514</v>
      </c>
      <c r="C65" s="20" t="s">
        <v>380</v>
      </c>
      <c r="D65" s="20" t="s">
        <v>388</v>
      </c>
      <c r="E65" s="29" t="s">
        <v>519</v>
      </c>
      <c r="F65" s="20" t="s">
        <v>390</v>
      </c>
      <c r="G65" s="29" t="s">
        <v>416</v>
      </c>
      <c r="H65" s="20" t="s">
        <v>385</v>
      </c>
      <c r="I65" s="20" t="s">
        <v>386</v>
      </c>
      <c r="J65" s="29" t="s">
        <v>520</v>
      </c>
    </row>
    <row r="66" ht="42" customHeight="1" spans="1:10">
      <c r="A66" s="135" t="s">
        <v>301</v>
      </c>
      <c r="B66" s="20" t="s">
        <v>514</v>
      </c>
      <c r="C66" s="20" t="s">
        <v>380</v>
      </c>
      <c r="D66" s="20" t="s">
        <v>388</v>
      </c>
      <c r="E66" s="29" t="s">
        <v>521</v>
      </c>
      <c r="F66" s="20" t="s">
        <v>383</v>
      </c>
      <c r="G66" s="29" t="s">
        <v>384</v>
      </c>
      <c r="H66" s="20" t="s">
        <v>385</v>
      </c>
      <c r="I66" s="20" t="s">
        <v>386</v>
      </c>
      <c r="J66" s="29" t="s">
        <v>522</v>
      </c>
    </row>
    <row r="67" ht="42" customHeight="1" spans="1:10">
      <c r="A67" s="135" t="s">
        <v>301</v>
      </c>
      <c r="B67" s="20" t="s">
        <v>514</v>
      </c>
      <c r="C67" s="20" t="s">
        <v>380</v>
      </c>
      <c r="D67" s="20" t="s">
        <v>388</v>
      </c>
      <c r="E67" s="29" t="s">
        <v>523</v>
      </c>
      <c r="F67" s="20" t="s">
        <v>390</v>
      </c>
      <c r="G67" s="29" t="s">
        <v>416</v>
      </c>
      <c r="H67" s="20" t="s">
        <v>385</v>
      </c>
      <c r="I67" s="20" t="s">
        <v>386</v>
      </c>
      <c r="J67" s="29" t="s">
        <v>524</v>
      </c>
    </row>
    <row r="68" ht="42" customHeight="1" spans="1:10">
      <c r="A68" s="135" t="s">
        <v>301</v>
      </c>
      <c r="B68" s="20" t="s">
        <v>514</v>
      </c>
      <c r="C68" s="20" t="s">
        <v>380</v>
      </c>
      <c r="D68" s="20" t="s">
        <v>414</v>
      </c>
      <c r="E68" s="29" t="s">
        <v>525</v>
      </c>
      <c r="F68" s="20" t="s">
        <v>383</v>
      </c>
      <c r="G68" s="29" t="s">
        <v>384</v>
      </c>
      <c r="H68" s="20" t="s">
        <v>385</v>
      </c>
      <c r="I68" s="20" t="s">
        <v>386</v>
      </c>
      <c r="J68" s="29" t="s">
        <v>526</v>
      </c>
    </row>
    <row r="69" ht="42" customHeight="1" spans="1:10">
      <c r="A69" s="135" t="s">
        <v>301</v>
      </c>
      <c r="B69" s="20" t="s">
        <v>514</v>
      </c>
      <c r="C69" s="20" t="s">
        <v>395</v>
      </c>
      <c r="D69" s="20" t="s">
        <v>396</v>
      </c>
      <c r="E69" s="29" t="s">
        <v>527</v>
      </c>
      <c r="F69" s="20" t="s">
        <v>390</v>
      </c>
      <c r="G69" s="29" t="s">
        <v>384</v>
      </c>
      <c r="H69" s="20" t="s">
        <v>385</v>
      </c>
      <c r="I69" s="20" t="s">
        <v>386</v>
      </c>
      <c r="J69" s="29" t="s">
        <v>528</v>
      </c>
    </row>
    <row r="70" ht="42" customHeight="1" spans="1:10">
      <c r="A70" s="135" t="s">
        <v>301</v>
      </c>
      <c r="B70" s="20" t="s">
        <v>514</v>
      </c>
      <c r="C70" s="20" t="s">
        <v>404</v>
      </c>
      <c r="D70" s="20" t="s">
        <v>405</v>
      </c>
      <c r="E70" s="29" t="s">
        <v>434</v>
      </c>
      <c r="F70" s="20" t="s">
        <v>390</v>
      </c>
      <c r="G70" s="29" t="s">
        <v>435</v>
      </c>
      <c r="H70" s="20" t="s">
        <v>385</v>
      </c>
      <c r="I70" s="20" t="s">
        <v>386</v>
      </c>
      <c r="J70" s="29" t="s">
        <v>436</v>
      </c>
    </row>
    <row r="71" ht="42" customHeight="1" spans="1:10">
      <c r="A71" s="135" t="s">
        <v>303</v>
      </c>
      <c r="B71" s="20" t="s">
        <v>529</v>
      </c>
      <c r="C71" s="20" t="s">
        <v>380</v>
      </c>
      <c r="D71" s="20" t="s">
        <v>381</v>
      </c>
      <c r="E71" s="29" t="s">
        <v>530</v>
      </c>
      <c r="F71" s="20" t="s">
        <v>383</v>
      </c>
      <c r="G71" s="29" t="s">
        <v>531</v>
      </c>
      <c r="H71" s="20" t="s">
        <v>532</v>
      </c>
      <c r="I71" s="20" t="s">
        <v>386</v>
      </c>
      <c r="J71" s="29" t="s">
        <v>533</v>
      </c>
    </row>
    <row r="72" ht="42" customHeight="1" spans="1:10">
      <c r="A72" s="135" t="s">
        <v>303</v>
      </c>
      <c r="B72" s="20" t="s">
        <v>529</v>
      </c>
      <c r="C72" s="20" t="s">
        <v>380</v>
      </c>
      <c r="D72" s="20" t="s">
        <v>381</v>
      </c>
      <c r="E72" s="29" t="s">
        <v>534</v>
      </c>
      <c r="F72" s="20" t="s">
        <v>383</v>
      </c>
      <c r="G72" s="29" t="s">
        <v>535</v>
      </c>
      <c r="H72" s="20" t="s">
        <v>536</v>
      </c>
      <c r="I72" s="20" t="s">
        <v>386</v>
      </c>
      <c r="J72" s="29" t="s">
        <v>537</v>
      </c>
    </row>
    <row r="73" ht="42" customHeight="1" spans="1:10">
      <c r="A73" s="135" t="s">
        <v>303</v>
      </c>
      <c r="B73" s="20" t="s">
        <v>529</v>
      </c>
      <c r="C73" s="20" t="s">
        <v>380</v>
      </c>
      <c r="D73" s="20" t="s">
        <v>388</v>
      </c>
      <c r="E73" s="29" t="s">
        <v>538</v>
      </c>
      <c r="F73" s="20" t="s">
        <v>383</v>
      </c>
      <c r="G73" s="29" t="s">
        <v>384</v>
      </c>
      <c r="H73" s="20" t="s">
        <v>385</v>
      </c>
      <c r="I73" s="20" t="s">
        <v>386</v>
      </c>
      <c r="J73" s="29" t="s">
        <v>539</v>
      </c>
    </row>
    <row r="74" ht="42" customHeight="1" spans="1:10">
      <c r="A74" s="135" t="s">
        <v>303</v>
      </c>
      <c r="B74" s="20" t="s">
        <v>529</v>
      </c>
      <c r="C74" s="20" t="s">
        <v>380</v>
      </c>
      <c r="D74" s="20" t="s">
        <v>414</v>
      </c>
      <c r="E74" s="29" t="s">
        <v>540</v>
      </c>
      <c r="F74" s="20" t="s">
        <v>383</v>
      </c>
      <c r="G74" s="29" t="s">
        <v>384</v>
      </c>
      <c r="H74" s="20" t="s">
        <v>385</v>
      </c>
      <c r="I74" s="20" t="s">
        <v>386</v>
      </c>
      <c r="J74" s="29" t="s">
        <v>541</v>
      </c>
    </row>
    <row r="75" ht="42" customHeight="1" spans="1:10">
      <c r="A75" s="135" t="s">
        <v>303</v>
      </c>
      <c r="B75" s="20" t="s">
        <v>529</v>
      </c>
      <c r="C75" s="20" t="s">
        <v>395</v>
      </c>
      <c r="D75" s="20" t="s">
        <v>396</v>
      </c>
      <c r="E75" s="29" t="s">
        <v>487</v>
      </c>
      <c r="F75" s="20" t="s">
        <v>383</v>
      </c>
      <c r="G75" s="29" t="s">
        <v>487</v>
      </c>
      <c r="H75" s="20" t="s">
        <v>385</v>
      </c>
      <c r="I75" s="20" t="s">
        <v>427</v>
      </c>
      <c r="J75" s="29" t="s">
        <v>488</v>
      </c>
    </row>
    <row r="76" ht="42" customHeight="1" spans="1:10">
      <c r="A76" s="135" t="s">
        <v>303</v>
      </c>
      <c r="B76" s="20" t="s">
        <v>529</v>
      </c>
      <c r="C76" s="20" t="s">
        <v>395</v>
      </c>
      <c r="D76" s="20" t="s">
        <v>431</v>
      </c>
      <c r="E76" s="29" t="s">
        <v>489</v>
      </c>
      <c r="F76" s="20" t="s">
        <v>383</v>
      </c>
      <c r="G76" s="29" t="s">
        <v>426</v>
      </c>
      <c r="H76" s="20" t="s">
        <v>385</v>
      </c>
      <c r="I76" s="20" t="s">
        <v>427</v>
      </c>
      <c r="J76" s="29" t="s">
        <v>490</v>
      </c>
    </row>
    <row r="77" ht="42" customHeight="1" spans="1:10">
      <c r="A77" s="135" t="s">
        <v>303</v>
      </c>
      <c r="B77" s="20" t="s">
        <v>529</v>
      </c>
      <c r="C77" s="20" t="s">
        <v>404</v>
      </c>
      <c r="D77" s="20" t="s">
        <v>405</v>
      </c>
      <c r="E77" s="29" t="s">
        <v>542</v>
      </c>
      <c r="F77" s="20" t="s">
        <v>390</v>
      </c>
      <c r="G77" s="29" t="s">
        <v>435</v>
      </c>
      <c r="H77" s="20" t="s">
        <v>385</v>
      </c>
      <c r="I77" s="20" t="s">
        <v>427</v>
      </c>
      <c r="J77" s="29" t="s">
        <v>543</v>
      </c>
    </row>
    <row r="78" ht="42" customHeight="1" spans="1:10">
      <c r="A78" s="135" t="s">
        <v>303</v>
      </c>
      <c r="B78" s="20" t="s">
        <v>529</v>
      </c>
      <c r="C78" s="20" t="s">
        <v>404</v>
      </c>
      <c r="D78" s="20" t="s">
        <v>405</v>
      </c>
      <c r="E78" s="29" t="s">
        <v>491</v>
      </c>
      <c r="F78" s="20" t="s">
        <v>390</v>
      </c>
      <c r="G78" s="29" t="s">
        <v>435</v>
      </c>
      <c r="H78" s="20" t="s">
        <v>385</v>
      </c>
      <c r="I78" s="20" t="s">
        <v>427</v>
      </c>
      <c r="J78" s="29" t="s">
        <v>492</v>
      </c>
    </row>
    <row r="79" ht="42" customHeight="1" spans="1:10">
      <c r="A79" s="135" t="s">
        <v>364</v>
      </c>
      <c r="B79" s="20" t="s">
        <v>544</v>
      </c>
      <c r="C79" s="20" t="s">
        <v>380</v>
      </c>
      <c r="D79" s="20" t="s">
        <v>381</v>
      </c>
      <c r="E79" s="29" t="s">
        <v>545</v>
      </c>
      <c r="F79" s="20" t="s">
        <v>383</v>
      </c>
      <c r="G79" s="29" t="s">
        <v>546</v>
      </c>
      <c r="H79" s="20" t="s">
        <v>402</v>
      </c>
      <c r="I79" s="20" t="s">
        <v>386</v>
      </c>
      <c r="J79" s="29" t="s">
        <v>547</v>
      </c>
    </row>
    <row r="80" ht="42" customHeight="1" spans="1:10">
      <c r="A80" s="135" t="s">
        <v>364</v>
      </c>
      <c r="B80" s="20" t="s">
        <v>544</v>
      </c>
      <c r="C80" s="20" t="s">
        <v>380</v>
      </c>
      <c r="D80" s="20" t="s">
        <v>388</v>
      </c>
      <c r="E80" s="29" t="s">
        <v>548</v>
      </c>
      <c r="F80" s="20" t="s">
        <v>383</v>
      </c>
      <c r="G80" s="29" t="s">
        <v>384</v>
      </c>
      <c r="H80" s="20" t="s">
        <v>385</v>
      </c>
      <c r="I80" s="20" t="s">
        <v>386</v>
      </c>
      <c r="J80" s="29" t="s">
        <v>549</v>
      </c>
    </row>
    <row r="81" ht="42" customHeight="1" spans="1:10">
      <c r="A81" s="135" t="s">
        <v>364</v>
      </c>
      <c r="B81" s="20" t="s">
        <v>544</v>
      </c>
      <c r="C81" s="20" t="s">
        <v>380</v>
      </c>
      <c r="D81" s="20" t="s">
        <v>388</v>
      </c>
      <c r="E81" s="29" t="s">
        <v>550</v>
      </c>
      <c r="F81" s="20" t="s">
        <v>383</v>
      </c>
      <c r="G81" s="29" t="s">
        <v>384</v>
      </c>
      <c r="H81" s="20" t="s">
        <v>385</v>
      </c>
      <c r="I81" s="20" t="s">
        <v>386</v>
      </c>
      <c r="J81" s="29" t="s">
        <v>551</v>
      </c>
    </row>
    <row r="82" ht="42" customHeight="1" spans="1:10">
      <c r="A82" s="135" t="s">
        <v>364</v>
      </c>
      <c r="B82" s="20" t="s">
        <v>544</v>
      </c>
      <c r="C82" s="20" t="s">
        <v>380</v>
      </c>
      <c r="D82" s="20" t="s">
        <v>388</v>
      </c>
      <c r="E82" s="29" t="s">
        <v>552</v>
      </c>
      <c r="F82" s="20" t="s">
        <v>383</v>
      </c>
      <c r="G82" s="29" t="s">
        <v>384</v>
      </c>
      <c r="H82" s="20" t="s">
        <v>385</v>
      </c>
      <c r="I82" s="20" t="s">
        <v>386</v>
      </c>
      <c r="J82" s="29" t="s">
        <v>553</v>
      </c>
    </row>
    <row r="83" ht="42" customHeight="1" spans="1:10">
      <c r="A83" s="135" t="s">
        <v>364</v>
      </c>
      <c r="B83" s="20" t="s">
        <v>544</v>
      </c>
      <c r="C83" s="20" t="s">
        <v>380</v>
      </c>
      <c r="D83" s="20" t="s">
        <v>388</v>
      </c>
      <c r="E83" s="29" t="s">
        <v>554</v>
      </c>
      <c r="F83" s="20" t="s">
        <v>383</v>
      </c>
      <c r="G83" s="29" t="s">
        <v>83</v>
      </c>
      <c r="H83" s="20" t="s">
        <v>555</v>
      </c>
      <c r="I83" s="20" t="s">
        <v>386</v>
      </c>
      <c r="J83" s="29" t="s">
        <v>556</v>
      </c>
    </row>
    <row r="84" ht="42" customHeight="1" spans="1:10">
      <c r="A84" s="135" t="s">
        <v>364</v>
      </c>
      <c r="B84" s="20" t="s">
        <v>544</v>
      </c>
      <c r="C84" s="20" t="s">
        <v>380</v>
      </c>
      <c r="D84" s="20" t="s">
        <v>414</v>
      </c>
      <c r="E84" s="29" t="s">
        <v>451</v>
      </c>
      <c r="F84" s="20" t="s">
        <v>383</v>
      </c>
      <c r="G84" s="29" t="s">
        <v>384</v>
      </c>
      <c r="H84" s="20" t="s">
        <v>385</v>
      </c>
      <c r="I84" s="20" t="s">
        <v>386</v>
      </c>
      <c r="J84" s="29" t="s">
        <v>452</v>
      </c>
    </row>
    <row r="85" ht="42" customHeight="1" spans="1:10">
      <c r="A85" s="135" t="s">
        <v>364</v>
      </c>
      <c r="B85" s="20" t="s">
        <v>544</v>
      </c>
      <c r="C85" s="20" t="s">
        <v>395</v>
      </c>
      <c r="D85" s="20" t="s">
        <v>396</v>
      </c>
      <c r="E85" s="29" t="s">
        <v>557</v>
      </c>
      <c r="F85" s="20" t="s">
        <v>390</v>
      </c>
      <c r="G85" s="29" t="s">
        <v>558</v>
      </c>
      <c r="H85" s="20" t="s">
        <v>559</v>
      </c>
      <c r="I85" s="20" t="s">
        <v>386</v>
      </c>
      <c r="J85" s="29" t="s">
        <v>560</v>
      </c>
    </row>
    <row r="86" ht="42" customHeight="1" spans="1:10">
      <c r="A86" s="135" t="s">
        <v>364</v>
      </c>
      <c r="B86" s="20" t="s">
        <v>544</v>
      </c>
      <c r="C86" s="20" t="s">
        <v>395</v>
      </c>
      <c r="D86" s="20" t="s">
        <v>396</v>
      </c>
      <c r="E86" s="29" t="s">
        <v>475</v>
      </c>
      <c r="F86" s="20" t="s">
        <v>383</v>
      </c>
      <c r="G86" s="29" t="s">
        <v>384</v>
      </c>
      <c r="H86" s="20" t="s">
        <v>385</v>
      </c>
      <c r="I86" s="20" t="s">
        <v>386</v>
      </c>
      <c r="J86" s="29" t="s">
        <v>476</v>
      </c>
    </row>
    <row r="87" ht="42" customHeight="1" spans="1:10">
      <c r="A87" s="135" t="s">
        <v>364</v>
      </c>
      <c r="B87" s="20" t="s">
        <v>544</v>
      </c>
      <c r="C87" s="20" t="s">
        <v>404</v>
      </c>
      <c r="D87" s="20" t="s">
        <v>405</v>
      </c>
      <c r="E87" s="29" t="s">
        <v>437</v>
      </c>
      <c r="F87" s="20" t="s">
        <v>390</v>
      </c>
      <c r="G87" s="29" t="s">
        <v>416</v>
      </c>
      <c r="H87" s="20" t="s">
        <v>385</v>
      </c>
      <c r="I87" s="20" t="s">
        <v>386</v>
      </c>
      <c r="J87" s="29" t="s">
        <v>438</v>
      </c>
    </row>
    <row r="88" ht="42" customHeight="1" spans="1:10">
      <c r="A88" s="135" t="s">
        <v>297</v>
      </c>
      <c r="B88" s="20" t="s">
        <v>561</v>
      </c>
      <c r="C88" s="20" t="s">
        <v>380</v>
      </c>
      <c r="D88" s="20" t="s">
        <v>381</v>
      </c>
      <c r="E88" s="29" t="s">
        <v>562</v>
      </c>
      <c r="F88" s="20" t="s">
        <v>383</v>
      </c>
      <c r="G88" s="29" t="s">
        <v>563</v>
      </c>
      <c r="H88" s="20" t="s">
        <v>402</v>
      </c>
      <c r="I88" s="20" t="s">
        <v>386</v>
      </c>
      <c r="J88" s="29" t="s">
        <v>564</v>
      </c>
    </row>
    <row r="89" ht="42" customHeight="1" spans="1:10">
      <c r="A89" s="135" t="s">
        <v>297</v>
      </c>
      <c r="B89" s="20" t="s">
        <v>561</v>
      </c>
      <c r="C89" s="20" t="s">
        <v>380</v>
      </c>
      <c r="D89" s="20" t="s">
        <v>381</v>
      </c>
      <c r="E89" s="29" t="s">
        <v>565</v>
      </c>
      <c r="F89" s="20" t="s">
        <v>390</v>
      </c>
      <c r="G89" s="29" t="s">
        <v>566</v>
      </c>
      <c r="H89" s="20" t="s">
        <v>441</v>
      </c>
      <c r="I89" s="20" t="s">
        <v>386</v>
      </c>
      <c r="J89" s="29" t="s">
        <v>503</v>
      </c>
    </row>
    <row r="90" ht="42" customHeight="1" spans="1:10">
      <c r="A90" s="135" t="s">
        <v>297</v>
      </c>
      <c r="B90" s="20" t="s">
        <v>561</v>
      </c>
      <c r="C90" s="20" t="s">
        <v>380</v>
      </c>
      <c r="D90" s="20" t="s">
        <v>414</v>
      </c>
      <c r="E90" s="29" t="s">
        <v>567</v>
      </c>
      <c r="F90" s="20" t="s">
        <v>383</v>
      </c>
      <c r="G90" s="29" t="s">
        <v>384</v>
      </c>
      <c r="H90" s="20" t="s">
        <v>385</v>
      </c>
      <c r="I90" s="20" t="s">
        <v>386</v>
      </c>
      <c r="J90" s="29" t="s">
        <v>568</v>
      </c>
    </row>
    <row r="91" ht="42" customHeight="1" spans="1:10">
      <c r="A91" s="135" t="s">
        <v>297</v>
      </c>
      <c r="B91" s="20" t="s">
        <v>561</v>
      </c>
      <c r="C91" s="20" t="s">
        <v>395</v>
      </c>
      <c r="D91" s="20" t="s">
        <v>396</v>
      </c>
      <c r="E91" s="29" t="s">
        <v>569</v>
      </c>
      <c r="F91" s="20" t="s">
        <v>383</v>
      </c>
      <c r="G91" s="29" t="s">
        <v>454</v>
      </c>
      <c r="H91" s="20" t="s">
        <v>385</v>
      </c>
      <c r="I91" s="20" t="s">
        <v>386</v>
      </c>
      <c r="J91" s="29" t="s">
        <v>570</v>
      </c>
    </row>
    <row r="92" ht="42" customHeight="1" spans="1:10">
      <c r="A92" s="135" t="s">
        <v>297</v>
      </c>
      <c r="B92" s="20" t="s">
        <v>561</v>
      </c>
      <c r="C92" s="20" t="s">
        <v>404</v>
      </c>
      <c r="D92" s="20" t="s">
        <v>405</v>
      </c>
      <c r="E92" s="29" t="s">
        <v>456</v>
      </c>
      <c r="F92" s="20" t="s">
        <v>390</v>
      </c>
      <c r="G92" s="29" t="s">
        <v>398</v>
      </c>
      <c r="H92" s="20" t="s">
        <v>385</v>
      </c>
      <c r="I92" s="20" t="s">
        <v>386</v>
      </c>
      <c r="J92" s="29" t="s">
        <v>457</v>
      </c>
    </row>
    <row r="93" ht="42" customHeight="1" spans="1:10">
      <c r="A93" s="135" t="s">
        <v>307</v>
      </c>
      <c r="B93" s="20" t="s">
        <v>571</v>
      </c>
      <c r="C93" s="20" t="s">
        <v>380</v>
      </c>
      <c r="D93" s="20" t="s">
        <v>381</v>
      </c>
      <c r="E93" s="29" t="s">
        <v>572</v>
      </c>
      <c r="F93" s="20" t="s">
        <v>383</v>
      </c>
      <c r="G93" s="29" t="s">
        <v>384</v>
      </c>
      <c r="H93" s="20" t="s">
        <v>385</v>
      </c>
      <c r="I93" s="20" t="s">
        <v>386</v>
      </c>
      <c r="J93" s="29" t="s">
        <v>573</v>
      </c>
    </row>
    <row r="94" ht="42" customHeight="1" spans="1:10">
      <c r="A94" s="135" t="s">
        <v>307</v>
      </c>
      <c r="B94" s="20" t="s">
        <v>571</v>
      </c>
      <c r="C94" s="20" t="s">
        <v>380</v>
      </c>
      <c r="D94" s="20" t="s">
        <v>414</v>
      </c>
      <c r="E94" s="29" t="s">
        <v>485</v>
      </c>
      <c r="F94" s="20" t="s">
        <v>390</v>
      </c>
      <c r="G94" s="29" t="s">
        <v>398</v>
      </c>
      <c r="H94" s="20" t="s">
        <v>385</v>
      </c>
      <c r="I94" s="20" t="s">
        <v>386</v>
      </c>
      <c r="J94" s="29" t="s">
        <v>486</v>
      </c>
    </row>
    <row r="95" ht="42" customHeight="1" spans="1:10">
      <c r="A95" s="135" t="s">
        <v>307</v>
      </c>
      <c r="B95" s="20" t="s">
        <v>571</v>
      </c>
      <c r="C95" s="20" t="s">
        <v>395</v>
      </c>
      <c r="D95" s="20" t="s">
        <v>396</v>
      </c>
      <c r="E95" s="29" t="s">
        <v>487</v>
      </c>
      <c r="F95" s="20" t="s">
        <v>383</v>
      </c>
      <c r="G95" s="29" t="s">
        <v>426</v>
      </c>
      <c r="H95" s="20" t="s">
        <v>385</v>
      </c>
      <c r="I95" s="20" t="s">
        <v>427</v>
      </c>
      <c r="J95" s="29" t="s">
        <v>488</v>
      </c>
    </row>
    <row r="96" ht="42" customHeight="1" spans="1:10">
      <c r="A96" s="135" t="s">
        <v>307</v>
      </c>
      <c r="B96" s="20" t="s">
        <v>571</v>
      </c>
      <c r="C96" s="20" t="s">
        <v>395</v>
      </c>
      <c r="D96" s="20" t="s">
        <v>431</v>
      </c>
      <c r="E96" s="29" t="s">
        <v>489</v>
      </c>
      <c r="F96" s="20" t="s">
        <v>383</v>
      </c>
      <c r="G96" s="29" t="s">
        <v>426</v>
      </c>
      <c r="H96" s="20" t="s">
        <v>385</v>
      </c>
      <c r="I96" s="20" t="s">
        <v>427</v>
      </c>
      <c r="J96" s="29" t="s">
        <v>490</v>
      </c>
    </row>
    <row r="97" ht="42" customHeight="1" spans="1:10">
      <c r="A97" s="135" t="s">
        <v>307</v>
      </c>
      <c r="B97" s="20" t="s">
        <v>571</v>
      </c>
      <c r="C97" s="20" t="s">
        <v>404</v>
      </c>
      <c r="D97" s="20" t="s">
        <v>405</v>
      </c>
      <c r="E97" s="29" t="s">
        <v>491</v>
      </c>
      <c r="F97" s="20" t="s">
        <v>390</v>
      </c>
      <c r="G97" s="29" t="s">
        <v>435</v>
      </c>
      <c r="H97" s="20" t="s">
        <v>385</v>
      </c>
      <c r="I97" s="20" t="s">
        <v>386</v>
      </c>
      <c r="J97" s="29" t="s">
        <v>492</v>
      </c>
    </row>
    <row r="98" ht="42" customHeight="1" spans="1:10">
      <c r="A98" s="135" t="s">
        <v>299</v>
      </c>
      <c r="B98" s="20" t="s">
        <v>561</v>
      </c>
      <c r="C98" s="20" t="s">
        <v>380</v>
      </c>
      <c r="D98" s="20" t="s">
        <v>381</v>
      </c>
      <c r="E98" s="29" t="s">
        <v>562</v>
      </c>
      <c r="F98" s="20" t="s">
        <v>383</v>
      </c>
      <c r="G98" s="29" t="s">
        <v>574</v>
      </c>
      <c r="H98" s="20" t="s">
        <v>402</v>
      </c>
      <c r="I98" s="20" t="s">
        <v>386</v>
      </c>
      <c r="J98" s="29" t="s">
        <v>564</v>
      </c>
    </row>
    <row r="99" ht="42" customHeight="1" spans="1:10">
      <c r="A99" s="135" t="s">
        <v>299</v>
      </c>
      <c r="B99" s="20" t="s">
        <v>561</v>
      </c>
      <c r="C99" s="20" t="s">
        <v>380</v>
      </c>
      <c r="D99" s="20" t="s">
        <v>381</v>
      </c>
      <c r="E99" s="29" t="s">
        <v>565</v>
      </c>
      <c r="F99" s="20" t="s">
        <v>390</v>
      </c>
      <c r="G99" s="29" t="s">
        <v>575</v>
      </c>
      <c r="H99" s="20" t="s">
        <v>441</v>
      </c>
      <c r="I99" s="20" t="s">
        <v>386</v>
      </c>
      <c r="J99" s="29" t="s">
        <v>503</v>
      </c>
    </row>
    <row r="100" ht="42" customHeight="1" spans="1:10">
      <c r="A100" s="135" t="s">
        <v>299</v>
      </c>
      <c r="B100" s="20" t="s">
        <v>561</v>
      </c>
      <c r="C100" s="20" t="s">
        <v>380</v>
      </c>
      <c r="D100" s="20" t="s">
        <v>414</v>
      </c>
      <c r="E100" s="29" t="s">
        <v>576</v>
      </c>
      <c r="F100" s="20" t="s">
        <v>383</v>
      </c>
      <c r="G100" s="29" t="s">
        <v>384</v>
      </c>
      <c r="H100" s="20" t="s">
        <v>385</v>
      </c>
      <c r="I100" s="20" t="s">
        <v>386</v>
      </c>
      <c r="J100" s="29" t="s">
        <v>509</v>
      </c>
    </row>
    <row r="101" ht="42" customHeight="1" spans="1:10">
      <c r="A101" s="135" t="s">
        <v>299</v>
      </c>
      <c r="B101" s="20" t="s">
        <v>561</v>
      </c>
      <c r="C101" s="20" t="s">
        <v>395</v>
      </c>
      <c r="D101" s="20" t="s">
        <v>396</v>
      </c>
      <c r="E101" s="29" t="s">
        <v>569</v>
      </c>
      <c r="F101" s="20" t="s">
        <v>383</v>
      </c>
      <c r="G101" s="29" t="s">
        <v>454</v>
      </c>
      <c r="H101" s="20" t="s">
        <v>385</v>
      </c>
      <c r="I101" s="20" t="s">
        <v>386</v>
      </c>
      <c r="J101" s="29" t="s">
        <v>570</v>
      </c>
    </row>
    <row r="102" ht="42" customHeight="1" spans="1:10">
      <c r="A102" s="135" t="s">
        <v>299</v>
      </c>
      <c r="B102" s="20" t="s">
        <v>561</v>
      </c>
      <c r="C102" s="20" t="s">
        <v>404</v>
      </c>
      <c r="D102" s="20" t="s">
        <v>405</v>
      </c>
      <c r="E102" s="29" t="s">
        <v>456</v>
      </c>
      <c r="F102" s="20" t="s">
        <v>390</v>
      </c>
      <c r="G102" s="29" t="s">
        <v>398</v>
      </c>
      <c r="H102" s="20" t="s">
        <v>385</v>
      </c>
      <c r="I102" s="20" t="s">
        <v>386</v>
      </c>
      <c r="J102" s="29" t="s">
        <v>457</v>
      </c>
    </row>
    <row r="103" ht="42" customHeight="1" spans="1:10">
      <c r="A103" s="135" t="s">
        <v>354</v>
      </c>
      <c r="B103" s="20" t="s">
        <v>577</v>
      </c>
      <c r="C103" s="20" t="s">
        <v>380</v>
      </c>
      <c r="D103" s="20" t="s">
        <v>381</v>
      </c>
      <c r="E103" s="29" t="s">
        <v>382</v>
      </c>
      <c r="F103" s="20" t="s">
        <v>383</v>
      </c>
      <c r="G103" s="29" t="s">
        <v>384</v>
      </c>
      <c r="H103" s="20" t="s">
        <v>385</v>
      </c>
      <c r="I103" s="20" t="s">
        <v>386</v>
      </c>
      <c r="J103" s="29" t="s">
        <v>387</v>
      </c>
    </row>
    <row r="104" ht="42" customHeight="1" spans="1:10">
      <c r="A104" s="135" t="s">
        <v>354</v>
      </c>
      <c r="B104" s="20" t="s">
        <v>577</v>
      </c>
      <c r="C104" s="20" t="s">
        <v>380</v>
      </c>
      <c r="D104" s="20" t="s">
        <v>388</v>
      </c>
      <c r="E104" s="29" t="s">
        <v>389</v>
      </c>
      <c r="F104" s="20" t="s">
        <v>390</v>
      </c>
      <c r="G104" s="29" t="s">
        <v>578</v>
      </c>
      <c r="H104" s="20" t="s">
        <v>385</v>
      </c>
      <c r="I104" s="20" t="s">
        <v>386</v>
      </c>
      <c r="J104" s="29" t="s">
        <v>392</v>
      </c>
    </row>
    <row r="105" ht="42" customHeight="1" spans="1:10">
      <c r="A105" s="135" t="s">
        <v>354</v>
      </c>
      <c r="B105" s="20" t="s">
        <v>577</v>
      </c>
      <c r="C105" s="20" t="s">
        <v>380</v>
      </c>
      <c r="D105" s="20" t="s">
        <v>388</v>
      </c>
      <c r="E105" s="29" t="s">
        <v>393</v>
      </c>
      <c r="F105" s="20" t="s">
        <v>383</v>
      </c>
      <c r="G105" s="29" t="s">
        <v>384</v>
      </c>
      <c r="H105" s="20" t="s">
        <v>385</v>
      </c>
      <c r="I105" s="20" t="s">
        <v>386</v>
      </c>
      <c r="J105" s="29" t="s">
        <v>394</v>
      </c>
    </row>
    <row r="106" ht="42" customHeight="1" spans="1:10">
      <c r="A106" s="135" t="s">
        <v>354</v>
      </c>
      <c r="B106" s="20" t="s">
        <v>577</v>
      </c>
      <c r="C106" s="20" t="s">
        <v>380</v>
      </c>
      <c r="D106" s="20" t="s">
        <v>388</v>
      </c>
      <c r="E106" s="29" t="s">
        <v>397</v>
      </c>
      <c r="F106" s="20" t="s">
        <v>390</v>
      </c>
      <c r="G106" s="29" t="s">
        <v>398</v>
      </c>
      <c r="H106" s="20" t="s">
        <v>385</v>
      </c>
      <c r="I106" s="20" t="s">
        <v>386</v>
      </c>
      <c r="J106" s="29" t="s">
        <v>399</v>
      </c>
    </row>
    <row r="107" ht="42" customHeight="1" spans="1:10">
      <c r="A107" s="135" t="s">
        <v>354</v>
      </c>
      <c r="B107" s="20" t="s">
        <v>577</v>
      </c>
      <c r="C107" s="20" t="s">
        <v>395</v>
      </c>
      <c r="D107" s="20" t="s">
        <v>396</v>
      </c>
      <c r="E107" s="29" t="s">
        <v>472</v>
      </c>
      <c r="F107" s="20" t="s">
        <v>390</v>
      </c>
      <c r="G107" s="29" t="s">
        <v>416</v>
      </c>
      <c r="H107" s="20" t="s">
        <v>385</v>
      </c>
      <c r="I107" s="20" t="s">
        <v>386</v>
      </c>
      <c r="J107" s="29" t="s">
        <v>474</v>
      </c>
    </row>
    <row r="108" ht="42" customHeight="1" spans="1:10">
      <c r="A108" s="135" t="s">
        <v>354</v>
      </c>
      <c r="B108" s="20" t="s">
        <v>577</v>
      </c>
      <c r="C108" s="20" t="s">
        <v>404</v>
      </c>
      <c r="D108" s="20" t="s">
        <v>405</v>
      </c>
      <c r="E108" s="29" t="s">
        <v>406</v>
      </c>
      <c r="F108" s="20" t="s">
        <v>390</v>
      </c>
      <c r="G108" s="29" t="s">
        <v>407</v>
      </c>
      <c r="H108" s="20" t="s">
        <v>385</v>
      </c>
      <c r="I108" s="20" t="s">
        <v>386</v>
      </c>
      <c r="J108" s="29" t="s">
        <v>408</v>
      </c>
    </row>
    <row r="109" ht="42" customHeight="1" spans="1:10">
      <c r="A109" s="135" t="s">
        <v>309</v>
      </c>
      <c r="B109" s="20" t="s">
        <v>571</v>
      </c>
      <c r="C109" s="20" t="s">
        <v>380</v>
      </c>
      <c r="D109" s="20" t="s">
        <v>381</v>
      </c>
      <c r="E109" s="29" t="s">
        <v>572</v>
      </c>
      <c r="F109" s="20" t="s">
        <v>383</v>
      </c>
      <c r="G109" s="29" t="s">
        <v>384</v>
      </c>
      <c r="H109" s="20" t="s">
        <v>385</v>
      </c>
      <c r="I109" s="20" t="s">
        <v>386</v>
      </c>
      <c r="J109" s="29" t="s">
        <v>573</v>
      </c>
    </row>
    <row r="110" ht="42" customHeight="1" spans="1:10">
      <c r="A110" s="135" t="s">
        <v>309</v>
      </c>
      <c r="B110" s="20" t="s">
        <v>571</v>
      </c>
      <c r="C110" s="20" t="s">
        <v>380</v>
      </c>
      <c r="D110" s="20" t="s">
        <v>414</v>
      </c>
      <c r="E110" s="29" t="s">
        <v>485</v>
      </c>
      <c r="F110" s="20" t="s">
        <v>390</v>
      </c>
      <c r="G110" s="29" t="s">
        <v>398</v>
      </c>
      <c r="H110" s="20" t="s">
        <v>385</v>
      </c>
      <c r="I110" s="20" t="s">
        <v>386</v>
      </c>
      <c r="J110" s="29" t="s">
        <v>486</v>
      </c>
    </row>
    <row r="111" ht="42" customHeight="1" spans="1:10">
      <c r="A111" s="135" t="s">
        <v>309</v>
      </c>
      <c r="B111" s="20" t="s">
        <v>571</v>
      </c>
      <c r="C111" s="20" t="s">
        <v>395</v>
      </c>
      <c r="D111" s="20" t="s">
        <v>396</v>
      </c>
      <c r="E111" s="29" t="s">
        <v>487</v>
      </c>
      <c r="F111" s="20" t="s">
        <v>383</v>
      </c>
      <c r="G111" s="29" t="s">
        <v>426</v>
      </c>
      <c r="H111" s="20" t="s">
        <v>385</v>
      </c>
      <c r="I111" s="20" t="s">
        <v>427</v>
      </c>
      <c r="J111" s="29" t="s">
        <v>488</v>
      </c>
    </row>
    <row r="112" ht="42" customHeight="1" spans="1:10">
      <c r="A112" s="135" t="s">
        <v>309</v>
      </c>
      <c r="B112" s="20" t="s">
        <v>571</v>
      </c>
      <c r="C112" s="20" t="s">
        <v>395</v>
      </c>
      <c r="D112" s="20" t="s">
        <v>431</v>
      </c>
      <c r="E112" s="29" t="s">
        <v>489</v>
      </c>
      <c r="F112" s="20" t="s">
        <v>383</v>
      </c>
      <c r="G112" s="29" t="s">
        <v>426</v>
      </c>
      <c r="H112" s="20" t="s">
        <v>385</v>
      </c>
      <c r="I112" s="20" t="s">
        <v>427</v>
      </c>
      <c r="J112" s="29" t="s">
        <v>490</v>
      </c>
    </row>
    <row r="113" ht="42" customHeight="1" spans="1:10">
      <c r="A113" s="135" t="s">
        <v>309</v>
      </c>
      <c r="B113" s="20" t="s">
        <v>571</v>
      </c>
      <c r="C113" s="20" t="s">
        <v>404</v>
      </c>
      <c r="D113" s="20" t="s">
        <v>405</v>
      </c>
      <c r="E113" s="29" t="s">
        <v>491</v>
      </c>
      <c r="F113" s="20" t="s">
        <v>390</v>
      </c>
      <c r="G113" s="29" t="s">
        <v>435</v>
      </c>
      <c r="H113" s="20" t="s">
        <v>385</v>
      </c>
      <c r="I113" s="20" t="s">
        <v>386</v>
      </c>
      <c r="J113" s="29" t="s">
        <v>492</v>
      </c>
    </row>
  </sheetData>
  <mergeCells count="34">
    <mergeCell ref="A2:J2"/>
    <mergeCell ref="A3:H3"/>
    <mergeCell ref="A7:A12"/>
    <mergeCell ref="A13:A18"/>
    <mergeCell ref="A19:A26"/>
    <mergeCell ref="A27:A33"/>
    <mergeCell ref="A34:A44"/>
    <mergeCell ref="A45:A49"/>
    <mergeCell ref="A50:A57"/>
    <mergeCell ref="A58:A62"/>
    <mergeCell ref="A63:A70"/>
    <mergeCell ref="A71:A78"/>
    <mergeCell ref="A79:A87"/>
    <mergeCell ref="A88:A92"/>
    <mergeCell ref="A93:A97"/>
    <mergeCell ref="A98:A102"/>
    <mergeCell ref="A103:A108"/>
    <mergeCell ref="A109:A113"/>
    <mergeCell ref="B7:B12"/>
    <mergeCell ref="B13:B18"/>
    <mergeCell ref="B19:B26"/>
    <mergeCell ref="B27:B33"/>
    <mergeCell ref="B34:B44"/>
    <mergeCell ref="B45:B49"/>
    <mergeCell ref="B50:B57"/>
    <mergeCell ref="B58:B62"/>
    <mergeCell ref="B63:B70"/>
    <mergeCell ref="B71:B78"/>
    <mergeCell ref="B79:B87"/>
    <mergeCell ref="B88:B92"/>
    <mergeCell ref="B93:B97"/>
    <mergeCell ref="B98:B102"/>
    <mergeCell ref="B103:B108"/>
    <mergeCell ref="B109:B113"/>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10"/>
  <sheetViews>
    <sheetView showZeros="0" workbookViewId="0">
      <selection activeCell="A10" sqref="A10"/>
    </sheetView>
  </sheetViews>
  <sheetFormatPr defaultColWidth="9.13888888888889" defaultRowHeight="14.25" customHeight="1" outlineLevelCol="5"/>
  <cols>
    <col min="1" max="1" width="32.1388888888889" customWidth="1"/>
    <col min="2" max="2" width="20.712962962963" customWidth="1"/>
    <col min="3" max="3" width="32.1388888888889" customWidth="1"/>
    <col min="4" max="4" width="27.712962962963" customWidth="1"/>
    <col min="5" max="6" width="36.712962962963" customWidth="1"/>
  </cols>
  <sheetData>
    <row r="1" ht="12" customHeight="1" spans="1:6">
      <c r="A1" s="120">
        <v>1</v>
      </c>
      <c r="B1" s="121">
        <v>0</v>
      </c>
      <c r="C1" s="120">
        <v>1</v>
      </c>
      <c r="D1" s="122"/>
      <c r="E1" s="122"/>
      <c r="F1" s="119" t="s">
        <v>579</v>
      </c>
    </row>
    <row r="2" ht="42" customHeight="1" spans="1:6">
      <c r="A2" s="123" t="str">
        <f>"2025"&amp;"年部门政府性基金预算支出预算表"</f>
        <v>2025年部门政府性基金预算支出预算表</v>
      </c>
      <c r="B2" s="123" t="s">
        <v>580</v>
      </c>
      <c r="C2" s="124"/>
      <c r="D2" s="125"/>
      <c r="E2" s="125"/>
      <c r="F2" s="125"/>
    </row>
    <row r="3" ht="13.5" customHeight="1" spans="1:6">
      <c r="A3" s="4" t="str">
        <f>"单位名称："&amp;"寻甸回族彝族自治县金所街道办事处中心学校"</f>
        <v>单位名称：寻甸回族彝族自治县金所街道办事处中心学校</v>
      </c>
      <c r="B3" s="4" t="s">
        <v>581</v>
      </c>
      <c r="C3" s="120"/>
      <c r="D3" s="122"/>
      <c r="E3" s="122"/>
      <c r="F3" s="119" t="s">
        <v>1</v>
      </c>
    </row>
    <row r="4" ht="19.5" customHeight="1" spans="1:6">
      <c r="A4" s="126" t="s">
        <v>192</v>
      </c>
      <c r="B4" s="127" t="s">
        <v>72</v>
      </c>
      <c r="C4" s="126" t="s">
        <v>73</v>
      </c>
      <c r="D4" s="10" t="s">
        <v>582</v>
      </c>
      <c r="E4" s="11"/>
      <c r="F4" s="12"/>
    </row>
    <row r="5" ht="18.75" customHeight="1" spans="1:6">
      <c r="A5" s="128"/>
      <c r="B5" s="129"/>
      <c r="C5" s="128"/>
      <c r="D5" s="15" t="s">
        <v>55</v>
      </c>
      <c r="E5" s="10" t="s">
        <v>75</v>
      </c>
      <c r="F5" s="15" t="s">
        <v>76</v>
      </c>
    </row>
    <row r="6" ht="18.75" customHeight="1" spans="1:6">
      <c r="A6" s="67">
        <v>1</v>
      </c>
      <c r="B6" s="130" t="s">
        <v>83</v>
      </c>
      <c r="C6" s="67">
        <v>3</v>
      </c>
      <c r="D6" s="131">
        <v>4</v>
      </c>
      <c r="E6" s="131">
        <v>5</v>
      </c>
      <c r="F6" s="131">
        <v>6</v>
      </c>
    </row>
    <row r="7" ht="21" customHeight="1" spans="1:6">
      <c r="A7" s="20"/>
      <c r="B7" s="20"/>
      <c r="C7" s="20"/>
      <c r="D7" s="78"/>
      <c r="E7" s="78"/>
      <c r="F7" s="78"/>
    </row>
    <row r="8" ht="21" customHeight="1" spans="1:6">
      <c r="A8" s="20"/>
      <c r="B8" s="20"/>
      <c r="C8" s="20"/>
      <c r="D8" s="78"/>
      <c r="E8" s="78"/>
      <c r="F8" s="78"/>
    </row>
    <row r="9" ht="18.75" customHeight="1" spans="1:6">
      <c r="A9" s="132" t="s">
        <v>182</v>
      </c>
      <c r="B9" s="132" t="s">
        <v>182</v>
      </c>
      <c r="C9" s="133" t="s">
        <v>182</v>
      </c>
      <c r="D9" s="78"/>
      <c r="E9" s="78"/>
      <c r="F9" s="78"/>
    </row>
    <row r="10" customHeight="1" spans="1:1">
      <c r="A10" t="s">
        <v>583</v>
      </c>
    </row>
  </sheetData>
  <mergeCells count="7">
    <mergeCell ref="A2:F2"/>
    <mergeCell ref="A3:C3"/>
    <mergeCell ref="D4:F4"/>
    <mergeCell ref="A9:C9"/>
    <mergeCell ref="A4:A5"/>
    <mergeCell ref="B4:B5"/>
    <mergeCell ref="C4:C5"/>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11"/>
  <sheetViews>
    <sheetView showZeros="0" workbookViewId="0">
      <selection activeCell="C20" sqref="C20"/>
    </sheetView>
  </sheetViews>
  <sheetFormatPr defaultColWidth="9.13888888888889" defaultRowHeight="14.25" customHeight="1"/>
  <cols>
    <col min="1" max="2" width="32.5740740740741" customWidth="1"/>
    <col min="3" max="3" width="41.1388888888889" customWidth="1"/>
    <col min="4" max="4" width="21.712962962963" customWidth="1"/>
    <col min="5" max="5" width="35.2777777777778" customWidth="1"/>
    <col min="6" max="6" width="7.71296296296296" customWidth="1"/>
    <col min="7" max="7" width="11.1388888888889" customWidth="1"/>
    <col min="8" max="8" width="13.2777777777778" customWidth="1"/>
    <col min="9" max="18" width="20" customWidth="1"/>
    <col min="19" max="19" width="19.8518518518519" customWidth="1"/>
  </cols>
  <sheetData>
    <row r="1" ht="15.75" customHeight="1" spans="2:19">
      <c r="B1" s="82"/>
      <c r="C1" s="82"/>
      <c r="R1" s="2"/>
      <c r="S1" s="2" t="s">
        <v>584</v>
      </c>
    </row>
    <row r="2" ht="41.25" customHeight="1" spans="1:19">
      <c r="A2" s="71" t="str">
        <f>"2025"&amp;"年部门政府采购预算表"</f>
        <v>2025年部门政府采购预算表</v>
      </c>
      <c r="B2" s="65"/>
      <c r="C2" s="65"/>
      <c r="D2" s="3"/>
      <c r="E2" s="3"/>
      <c r="F2" s="3"/>
      <c r="G2" s="3"/>
      <c r="H2" s="3"/>
      <c r="I2" s="3"/>
      <c r="J2" s="3"/>
      <c r="K2" s="3"/>
      <c r="L2" s="3"/>
      <c r="M2" s="65"/>
      <c r="N2" s="3"/>
      <c r="O2" s="3"/>
      <c r="P2" s="65"/>
      <c r="Q2" s="3"/>
      <c r="R2" s="65"/>
      <c r="S2" s="65"/>
    </row>
    <row r="3" ht="18.75" customHeight="1" spans="1:19">
      <c r="A3" s="110" t="str">
        <f>"单位名称："&amp;"寻甸回族彝族自治县金所街道办事处中心学校"</f>
        <v>单位名称：寻甸回族彝族自治县金所街道办事处中心学校</v>
      </c>
      <c r="B3" s="84"/>
      <c r="C3" s="84"/>
      <c r="D3" s="6"/>
      <c r="E3" s="6"/>
      <c r="F3" s="6"/>
      <c r="G3" s="6"/>
      <c r="H3" s="6"/>
      <c r="I3" s="6"/>
      <c r="J3" s="6"/>
      <c r="K3" s="6"/>
      <c r="L3" s="6"/>
      <c r="R3" s="7"/>
      <c r="S3" s="119" t="s">
        <v>1</v>
      </c>
    </row>
    <row r="4" ht="15.75" customHeight="1" spans="1:19">
      <c r="A4" s="9" t="s">
        <v>191</v>
      </c>
      <c r="B4" s="85" t="s">
        <v>192</v>
      </c>
      <c r="C4" s="85" t="s">
        <v>585</v>
      </c>
      <c r="D4" s="86" t="s">
        <v>586</v>
      </c>
      <c r="E4" s="86" t="s">
        <v>587</v>
      </c>
      <c r="F4" s="86" t="s">
        <v>588</v>
      </c>
      <c r="G4" s="86" t="s">
        <v>589</v>
      </c>
      <c r="H4" s="86" t="s">
        <v>590</v>
      </c>
      <c r="I4" s="99" t="s">
        <v>199</v>
      </c>
      <c r="J4" s="99"/>
      <c r="K4" s="99"/>
      <c r="L4" s="99"/>
      <c r="M4" s="100"/>
      <c r="N4" s="99"/>
      <c r="O4" s="99"/>
      <c r="P4" s="79"/>
      <c r="Q4" s="99"/>
      <c r="R4" s="100"/>
      <c r="S4" s="80"/>
    </row>
    <row r="5" ht="17.25" customHeight="1" spans="1:19">
      <c r="A5" s="14"/>
      <c r="B5" s="87"/>
      <c r="C5" s="87"/>
      <c r="D5" s="88"/>
      <c r="E5" s="88"/>
      <c r="F5" s="88"/>
      <c r="G5" s="88"/>
      <c r="H5" s="88"/>
      <c r="I5" s="88" t="s">
        <v>55</v>
      </c>
      <c r="J5" s="88" t="s">
        <v>58</v>
      </c>
      <c r="K5" s="88" t="s">
        <v>591</v>
      </c>
      <c r="L5" s="88" t="s">
        <v>592</v>
      </c>
      <c r="M5" s="101" t="s">
        <v>593</v>
      </c>
      <c r="N5" s="102" t="s">
        <v>594</v>
      </c>
      <c r="O5" s="102"/>
      <c r="P5" s="107"/>
      <c r="Q5" s="102"/>
      <c r="R5" s="108"/>
      <c r="S5" s="89"/>
    </row>
    <row r="6" ht="54" customHeight="1" spans="1:19">
      <c r="A6" s="17"/>
      <c r="B6" s="89"/>
      <c r="C6" s="89"/>
      <c r="D6" s="90"/>
      <c r="E6" s="90"/>
      <c r="F6" s="90"/>
      <c r="G6" s="90"/>
      <c r="H6" s="90"/>
      <c r="I6" s="90"/>
      <c r="J6" s="90" t="s">
        <v>57</v>
      </c>
      <c r="K6" s="90"/>
      <c r="L6" s="90"/>
      <c r="M6" s="103"/>
      <c r="N6" s="90" t="s">
        <v>57</v>
      </c>
      <c r="O6" s="90" t="s">
        <v>64</v>
      </c>
      <c r="P6" s="89" t="s">
        <v>65</v>
      </c>
      <c r="Q6" s="90" t="s">
        <v>66</v>
      </c>
      <c r="R6" s="103" t="s">
        <v>67</v>
      </c>
      <c r="S6" s="89" t="s">
        <v>68</v>
      </c>
    </row>
    <row r="7" ht="18" customHeight="1" spans="1:19">
      <c r="A7" s="111">
        <v>1</v>
      </c>
      <c r="B7" s="111" t="s">
        <v>83</v>
      </c>
      <c r="C7" s="112">
        <v>3</v>
      </c>
      <c r="D7" s="112">
        <v>4</v>
      </c>
      <c r="E7" s="111">
        <v>5</v>
      </c>
      <c r="F7" s="111">
        <v>6</v>
      </c>
      <c r="G7" s="111">
        <v>7</v>
      </c>
      <c r="H7" s="111">
        <v>8</v>
      </c>
      <c r="I7" s="111">
        <v>9</v>
      </c>
      <c r="J7" s="111">
        <v>10</v>
      </c>
      <c r="K7" s="111">
        <v>11</v>
      </c>
      <c r="L7" s="111">
        <v>12</v>
      </c>
      <c r="M7" s="111">
        <v>13</v>
      </c>
      <c r="N7" s="111">
        <v>14</v>
      </c>
      <c r="O7" s="111">
        <v>15</v>
      </c>
      <c r="P7" s="111">
        <v>16</v>
      </c>
      <c r="Q7" s="111">
        <v>17</v>
      </c>
      <c r="R7" s="111">
        <v>18</v>
      </c>
      <c r="S7" s="111">
        <v>19</v>
      </c>
    </row>
    <row r="8" ht="21" customHeight="1" spans="1:19">
      <c r="A8" s="91"/>
      <c r="B8" s="92"/>
      <c r="C8" s="92"/>
      <c r="D8" s="93"/>
      <c r="E8" s="93"/>
      <c r="F8" s="93"/>
      <c r="G8" s="113"/>
      <c r="H8" s="78"/>
      <c r="I8" s="78"/>
      <c r="J8" s="78"/>
      <c r="K8" s="78"/>
      <c r="L8" s="78"/>
      <c r="M8" s="78"/>
      <c r="N8" s="78"/>
      <c r="O8" s="78"/>
      <c r="P8" s="109"/>
      <c r="Q8" s="109"/>
      <c r="R8" s="78"/>
      <c r="S8" s="78"/>
    </row>
    <row r="9" ht="21" customHeight="1" spans="1:19">
      <c r="A9" s="94" t="s">
        <v>182</v>
      </c>
      <c r="B9" s="95"/>
      <c r="C9" s="95"/>
      <c r="D9" s="96"/>
      <c r="E9" s="96"/>
      <c r="F9" s="96"/>
      <c r="G9" s="114"/>
      <c r="H9" s="78"/>
      <c r="I9" s="78"/>
      <c r="J9" s="78"/>
      <c r="K9" s="78"/>
      <c r="L9" s="78"/>
      <c r="M9" s="78"/>
      <c r="N9" s="78"/>
      <c r="O9" s="78"/>
      <c r="P9" s="109"/>
      <c r="Q9" s="109"/>
      <c r="R9" s="78"/>
      <c r="S9" s="78"/>
    </row>
    <row r="10" ht="21" customHeight="1" spans="1:19">
      <c r="A10" s="115" t="s">
        <v>595</v>
      </c>
      <c r="B10" s="116"/>
      <c r="C10" s="116"/>
      <c r="D10" s="115"/>
      <c r="E10" s="115"/>
      <c r="F10" s="115"/>
      <c r="G10" s="117"/>
      <c r="H10" s="118"/>
      <c r="I10" s="118"/>
      <c r="J10" s="118"/>
      <c r="K10" s="118"/>
      <c r="L10" s="118"/>
      <c r="M10" s="118"/>
      <c r="N10" s="118"/>
      <c r="O10" s="118"/>
      <c r="P10" s="118"/>
      <c r="Q10" s="118"/>
      <c r="R10" s="118"/>
      <c r="S10" s="118"/>
    </row>
    <row r="11" customHeight="1" spans="1:1">
      <c r="A11" t="s">
        <v>596</v>
      </c>
    </row>
  </sheetData>
  <mergeCells count="19">
    <mergeCell ref="A2:S2"/>
    <mergeCell ref="A3:H3"/>
    <mergeCell ref="I4:S4"/>
    <mergeCell ref="N5:S5"/>
    <mergeCell ref="A9:G9"/>
    <mergeCell ref="A10:S10"/>
    <mergeCell ref="A4:A6"/>
    <mergeCell ref="B4:B6"/>
    <mergeCell ref="C4:C6"/>
    <mergeCell ref="D4:D6"/>
    <mergeCell ref="E4:E6"/>
    <mergeCell ref="F4:F6"/>
    <mergeCell ref="G4:G6"/>
    <mergeCell ref="H4:H6"/>
    <mergeCell ref="I5:I6"/>
    <mergeCell ref="J5:J6"/>
    <mergeCell ref="K5:K6"/>
    <mergeCell ref="L5:L6"/>
    <mergeCell ref="M5:M6"/>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T10"/>
  <sheetViews>
    <sheetView showZeros="0" workbookViewId="0">
      <selection activeCell="C16" sqref="C16"/>
    </sheetView>
  </sheetViews>
  <sheetFormatPr defaultColWidth="9.13888888888889" defaultRowHeight="14.25" customHeight="1"/>
  <cols>
    <col min="1" max="5" width="39.1388888888889" customWidth="1"/>
    <col min="6" max="6" width="27.5740740740741" customWidth="1"/>
    <col min="7" max="7" width="28.5740740740741" customWidth="1"/>
    <col min="8" max="8" width="28.1388888888889" customWidth="1"/>
    <col min="9" max="9" width="39.1388888888889" customWidth="1"/>
    <col min="10" max="18" width="20.4259259259259" customWidth="1"/>
    <col min="19" max="20" width="20.2777777777778" customWidth="1"/>
  </cols>
  <sheetData>
    <row r="1" ht="16.5" customHeight="1" spans="1:20">
      <c r="A1" s="75"/>
      <c r="B1" s="82"/>
      <c r="C1" s="82"/>
      <c r="D1" s="82"/>
      <c r="E1" s="82"/>
      <c r="F1" s="82"/>
      <c r="G1" s="82"/>
      <c r="H1" s="75"/>
      <c r="I1" s="75"/>
      <c r="J1" s="75"/>
      <c r="K1" s="75"/>
      <c r="L1" s="75"/>
      <c r="M1" s="75"/>
      <c r="N1" s="97"/>
      <c r="O1" s="75"/>
      <c r="P1" s="75"/>
      <c r="Q1" s="82"/>
      <c r="R1" s="75"/>
      <c r="S1" s="105"/>
      <c r="T1" s="105" t="s">
        <v>597</v>
      </c>
    </row>
    <row r="2" ht="41.25" customHeight="1" spans="1:20">
      <c r="A2" s="71" t="str">
        <f>"2025"&amp;"年部门政府购买服务预算表"</f>
        <v>2025年部门政府购买服务预算表</v>
      </c>
      <c r="B2" s="65"/>
      <c r="C2" s="65"/>
      <c r="D2" s="65"/>
      <c r="E2" s="65"/>
      <c r="F2" s="65"/>
      <c r="G2" s="65"/>
      <c r="H2" s="83"/>
      <c r="I2" s="83"/>
      <c r="J2" s="83"/>
      <c r="K2" s="83"/>
      <c r="L2" s="83"/>
      <c r="M2" s="83"/>
      <c r="N2" s="98"/>
      <c r="O2" s="83"/>
      <c r="P2" s="83"/>
      <c r="Q2" s="65"/>
      <c r="R2" s="83"/>
      <c r="S2" s="98"/>
      <c r="T2" s="65"/>
    </row>
    <row r="3" ht="22.5" customHeight="1" spans="1:20">
      <c r="A3" s="72" t="str">
        <f>"单位名称："&amp;"寻甸回族彝族自治县金所街道办事处中心学校"</f>
        <v>单位名称：寻甸回族彝族自治县金所街道办事处中心学校</v>
      </c>
      <c r="B3" s="84"/>
      <c r="C3" s="84"/>
      <c r="D3" s="84"/>
      <c r="E3" s="84"/>
      <c r="F3" s="84"/>
      <c r="G3" s="84"/>
      <c r="H3" s="73"/>
      <c r="I3" s="73"/>
      <c r="J3" s="73"/>
      <c r="K3" s="73"/>
      <c r="L3" s="73"/>
      <c r="M3" s="73"/>
      <c r="N3" s="97"/>
      <c r="O3" s="75"/>
      <c r="P3" s="75"/>
      <c r="Q3" s="82"/>
      <c r="R3" s="75"/>
      <c r="S3" s="106"/>
      <c r="T3" s="105" t="s">
        <v>1</v>
      </c>
    </row>
    <row r="4" ht="24" customHeight="1" spans="1:20">
      <c r="A4" s="9" t="s">
        <v>191</v>
      </c>
      <c r="B4" s="85" t="s">
        <v>192</v>
      </c>
      <c r="C4" s="85" t="s">
        <v>585</v>
      </c>
      <c r="D4" s="85" t="s">
        <v>598</v>
      </c>
      <c r="E4" s="85" t="s">
        <v>599</v>
      </c>
      <c r="F4" s="85" t="s">
        <v>600</v>
      </c>
      <c r="G4" s="85" t="s">
        <v>601</v>
      </c>
      <c r="H4" s="86" t="s">
        <v>602</v>
      </c>
      <c r="I4" s="86" t="s">
        <v>603</v>
      </c>
      <c r="J4" s="99" t="s">
        <v>199</v>
      </c>
      <c r="K4" s="99"/>
      <c r="L4" s="99"/>
      <c r="M4" s="99"/>
      <c r="N4" s="100"/>
      <c r="O4" s="99"/>
      <c r="P4" s="99"/>
      <c r="Q4" s="79"/>
      <c r="R4" s="99"/>
      <c r="S4" s="100"/>
      <c r="T4" s="80"/>
    </row>
    <row r="5" ht="24" customHeight="1" spans="1:20">
      <c r="A5" s="14"/>
      <c r="B5" s="87"/>
      <c r="C5" s="87"/>
      <c r="D5" s="87"/>
      <c r="E5" s="87"/>
      <c r="F5" s="87"/>
      <c r="G5" s="87"/>
      <c r="H5" s="88"/>
      <c r="I5" s="88"/>
      <c r="J5" s="88" t="s">
        <v>55</v>
      </c>
      <c r="K5" s="88" t="s">
        <v>58</v>
      </c>
      <c r="L5" s="88" t="s">
        <v>591</v>
      </c>
      <c r="M5" s="88" t="s">
        <v>592</v>
      </c>
      <c r="N5" s="101" t="s">
        <v>593</v>
      </c>
      <c r="O5" s="102" t="s">
        <v>594</v>
      </c>
      <c r="P5" s="102"/>
      <c r="Q5" s="107"/>
      <c r="R5" s="102"/>
      <c r="S5" s="108"/>
      <c r="T5" s="89"/>
    </row>
    <row r="6" ht="54" customHeight="1" spans="1:20">
      <c r="A6" s="17"/>
      <c r="B6" s="89"/>
      <c r="C6" s="89"/>
      <c r="D6" s="89"/>
      <c r="E6" s="89"/>
      <c r="F6" s="89"/>
      <c r="G6" s="89"/>
      <c r="H6" s="90"/>
      <c r="I6" s="90"/>
      <c r="J6" s="90"/>
      <c r="K6" s="90" t="s">
        <v>57</v>
      </c>
      <c r="L6" s="90"/>
      <c r="M6" s="90"/>
      <c r="N6" s="103"/>
      <c r="O6" s="90" t="s">
        <v>57</v>
      </c>
      <c r="P6" s="90" t="s">
        <v>64</v>
      </c>
      <c r="Q6" s="89" t="s">
        <v>65</v>
      </c>
      <c r="R6" s="90" t="s">
        <v>66</v>
      </c>
      <c r="S6" s="103" t="s">
        <v>67</v>
      </c>
      <c r="T6" s="89" t="s">
        <v>68</v>
      </c>
    </row>
    <row r="7" ht="17.25" customHeight="1" spans="1:20">
      <c r="A7" s="18">
        <v>1</v>
      </c>
      <c r="B7" s="89">
        <v>2</v>
      </c>
      <c r="C7" s="18">
        <v>3</v>
      </c>
      <c r="D7" s="18">
        <v>4</v>
      </c>
      <c r="E7" s="89">
        <v>5</v>
      </c>
      <c r="F7" s="18">
        <v>6</v>
      </c>
      <c r="G7" s="18">
        <v>7</v>
      </c>
      <c r="H7" s="89">
        <v>8</v>
      </c>
      <c r="I7" s="18">
        <v>9</v>
      </c>
      <c r="J7" s="18">
        <v>10</v>
      </c>
      <c r="K7" s="89">
        <v>11</v>
      </c>
      <c r="L7" s="18">
        <v>12</v>
      </c>
      <c r="M7" s="18">
        <v>13</v>
      </c>
      <c r="N7" s="89">
        <v>14</v>
      </c>
      <c r="O7" s="18">
        <v>15</v>
      </c>
      <c r="P7" s="18">
        <v>16</v>
      </c>
      <c r="Q7" s="89">
        <v>17</v>
      </c>
      <c r="R7" s="18">
        <v>18</v>
      </c>
      <c r="S7" s="18">
        <v>19</v>
      </c>
      <c r="T7" s="18">
        <v>20</v>
      </c>
    </row>
    <row r="8" ht="21" customHeight="1" spans="1:20">
      <c r="A8" s="91"/>
      <c r="B8" s="92"/>
      <c r="C8" s="92"/>
      <c r="D8" s="92"/>
      <c r="E8" s="92"/>
      <c r="F8" s="92"/>
      <c r="G8" s="92"/>
      <c r="H8" s="93"/>
      <c r="I8" s="93"/>
      <c r="J8" s="78"/>
      <c r="K8" s="78"/>
      <c r="L8" s="78"/>
      <c r="M8" s="78"/>
      <c r="N8" s="78"/>
      <c r="O8" s="78"/>
      <c r="P8" s="78"/>
      <c r="Q8" s="109"/>
      <c r="R8" s="109"/>
      <c r="S8" s="78"/>
      <c r="T8" s="78"/>
    </row>
    <row r="9" ht="21" customHeight="1" spans="1:20">
      <c r="A9" s="94" t="s">
        <v>182</v>
      </c>
      <c r="B9" s="95"/>
      <c r="C9" s="95"/>
      <c r="D9" s="95"/>
      <c r="E9" s="95"/>
      <c r="F9" s="95"/>
      <c r="G9" s="95"/>
      <c r="H9" s="96"/>
      <c r="I9" s="104"/>
      <c r="J9" s="78"/>
      <c r="K9" s="78"/>
      <c r="L9" s="78"/>
      <c r="M9" s="78"/>
      <c r="N9" s="78"/>
      <c r="O9" s="78"/>
      <c r="P9" s="78"/>
      <c r="Q9" s="109"/>
      <c r="R9" s="109"/>
      <c r="S9" s="78"/>
      <c r="T9" s="78"/>
    </row>
    <row r="10" customHeight="1" spans="1:1">
      <c r="A10" t="s">
        <v>604</v>
      </c>
    </row>
  </sheetData>
  <mergeCells count="19">
    <mergeCell ref="A2:T2"/>
    <mergeCell ref="A3:I3"/>
    <mergeCell ref="J4:T4"/>
    <mergeCell ref="O5:T5"/>
    <mergeCell ref="A9:I9"/>
    <mergeCell ref="A4:A6"/>
    <mergeCell ref="B4:B6"/>
    <mergeCell ref="C4:C6"/>
    <mergeCell ref="D4:D6"/>
    <mergeCell ref="E4:E6"/>
    <mergeCell ref="F4:F6"/>
    <mergeCell ref="G4:G6"/>
    <mergeCell ref="H4:H6"/>
    <mergeCell ref="I4:I6"/>
    <mergeCell ref="J5:J6"/>
    <mergeCell ref="K5:K6"/>
    <mergeCell ref="L5:L6"/>
    <mergeCell ref="M5:M6"/>
    <mergeCell ref="N5:N6"/>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X9"/>
  <sheetViews>
    <sheetView showZeros="0" workbookViewId="0">
      <selection activeCell="D19" sqref="A9 C19:D19"/>
    </sheetView>
  </sheetViews>
  <sheetFormatPr defaultColWidth="9.13888888888889" defaultRowHeight="14.25" customHeight="1"/>
  <cols>
    <col min="1" max="1" width="37.712962962963" customWidth="1"/>
    <col min="2" max="24" width="20" customWidth="1"/>
  </cols>
  <sheetData>
    <row r="1" ht="17.25" customHeight="1" spans="4:24">
      <c r="D1" s="70"/>
      <c r="W1" s="2"/>
      <c r="X1" s="2" t="s">
        <v>605</v>
      </c>
    </row>
    <row r="2" ht="41.25" customHeight="1" spans="1:24">
      <c r="A2" s="71" t="str">
        <f>"2025"&amp;"年对下转移支付预算表"</f>
        <v>2025年对下转移支付预算表</v>
      </c>
      <c r="B2" s="3"/>
      <c r="C2" s="3"/>
      <c r="D2" s="3"/>
      <c r="E2" s="3"/>
      <c r="F2" s="3"/>
      <c r="G2" s="3"/>
      <c r="H2" s="3"/>
      <c r="I2" s="3"/>
      <c r="J2" s="3"/>
      <c r="K2" s="3"/>
      <c r="L2" s="3"/>
      <c r="M2" s="3"/>
      <c r="N2" s="3"/>
      <c r="O2" s="3"/>
      <c r="P2" s="3"/>
      <c r="Q2" s="3"/>
      <c r="R2" s="3"/>
      <c r="S2" s="3"/>
      <c r="T2" s="3"/>
      <c r="U2" s="3"/>
      <c r="V2" s="3"/>
      <c r="W2" s="65"/>
      <c r="X2" s="65"/>
    </row>
    <row r="3" ht="18" customHeight="1" spans="1:24">
      <c r="A3" s="72" t="str">
        <f>"单位名称："&amp;"寻甸回族彝族自治县金所街道办事处中心学校"</f>
        <v>单位名称：寻甸回族彝族自治县金所街道办事处中心学校</v>
      </c>
      <c r="B3" s="73"/>
      <c r="C3" s="73"/>
      <c r="D3" s="74"/>
      <c r="E3" s="75"/>
      <c r="F3" s="75"/>
      <c r="G3" s="75"/>
      <c r="H3" s="75"/>
      <c r="I3" s="75"/>
      <c r="W3" s="7"/>
      <c r="X3" s="7" t="s">
        <v>1</v>
      </c>
    </row>
    <row r="4" ht="19.5" customHeight="1" spans="1:24">
      <c r="A4" s="27" t="s">
        <v>606</v>
      </c>
      <c r="B4" s="10" t="s">
        <v>199</v>
      </c>
      <c r="C4" s="11"/>
      <c r="D4" s="11"/>
      <c r="E4" s="10" t="s">
        <v>607</v>
      </c>
      <c r="F4" s="11"/>
      <c r="G4" s="11"/>
      <c r="H4" s="11"/>
      <c r="I4" s="11"/>
      <c r="J4" s="11"/>
      <c r="K4" s="11"/>
      <c r="L4" s="11"/>
      <c r="M4" s="11"/>
      <c r="N4" s="11"/>
      <c r="O4" s="11"/>
      <c r="P4" s="11"/>
      <c r="Q4" s="11"/>
      <c r="R4" s="11"/>
      <c r="S4" s="11"/>
      <c r="T4" s="11"/>
      <c r="U4" s="11"/>
      <c r="V4" s="11"/>
      <c r="W4" s="79"/>
      <c r="X4" s="80"/>
    </row>
    <row r="5" ht="40.5" customHeight="1" spans="1:24">
      <c r="A5" s="18"/>
      <c r="B5" s="28" t="s">
        <v>55</v>
      </c>
      <c r="C5" s="9" t="s">
        <v>58</v>
      </c>
      <c r="D5" s="76" t="s">
        <v>591</v>
      </c>
      <c r="E5" s="48" t="s">
        <v>608</v>
      </c>
      <c r="F5" s="48" t="s">
        <v>609</v>
      </c>
      <c r="G5" s="48" t="s">
        <v>610</v>
      </c>
      <c r="H5" s="48" t="s">
        <v>611</v>
      </c>
      <c r="I5" s="48" t="s">
        <v>612</v>
      </c>
      <c r="J5" s="48" t="s">
        <v>613</v>
      </c>
      <c r="K5" s="48" t="s">
        <v>614</v>
      </c>
      <c r="L5" s="48" t="s">
        <v>615</v>
      </c>
      <c r="M5" s="48" t="s">
        <v>616</v>
      </c>
      <c r="N5" s="48" t="s">
        <v>617</v>
      </c>
      <c r="O5" s="48" t="s">
        <v>618</v>
      </c>
      <c r="P5" s="48" t="s">
        <v>619</v>
      </c>
      <c r="Q5" s="48" t="s">
        <v>620</v>
      </c>
      <c r="R5" s="48" t="s">
        <v>621</v>
      </c>
      <c r="S5" s="48" t="s">
        <v>622</v>
      </c>
      <c r="T5" s="48" t="s">
        <v>623</v>
      </c>
      <c r="U5" s="48" t="s">
        <v>624</v>
      </c>
      <c r="V5" s="48" t="s">
        <v>625</v>
      </c>
      <c r="W5" s="48" t="s">
        <v>626</v>
      </c>
      <c r="X5" s="81" t="s">
        <v>627</v>
      </c>
    </row>
    <row r="6" ht="19.5" customHeight="1" spans="1:24">
      <c r="A6" s="19">
        <v>1</v>
      </c>
      <c r="B6" s="19">
        <v>2</v>
      </c>
      <c r="C6" s="19">
        <v>3</v>
      </c>
      <c r="D6" s="77">
        <v>4</v>
      </c>
      <c r="E6" s="36">
        <v>5</v>
      </c>
      <c r="F6" s="19">
        <v>6</v>
      </c>
      <c r="G6" s="19">
        <v>7</v>
      </c>
      <c r="H6" s="77">
        <v>8</v>
      </c>
      <c r="I6" s="19">
        <v>9</v>
      </c>
      <c r="J6" s="19">
        <v>10</v>
      </c>
      <c r="K6" s="19">
        <v>11</v>
      </c>
      <c r="L6" s="77">
        <v>12</v>
      </c>
      <c r="M6" s="19">
        <v>13</v>
      </c>
      <c r="N6" s="19">
        <v>14</v>
      </c>
      <c r="O6" s="19">
        <v>15</v>
      </c>
      <c r="P6" s="77">
        <v>16</v>
      </c>
      <c r="Q6" s="19">
        <v>17</v>
      </c>
      <c r="R6" s="19">
        <v>18</v>
      </c>
      <c r="S6" s="19">
        <v>19</v>
      </c>
      <c r="T6" s="77">
        <v>20</v>
      </c>
      <c r="U6" s="77">
        <v>21</v>
      </c>
      <c r="V6" s="77">
        <v>22</v>
      </c>
      <c r="W6" s="36">
        <v>23</v>
      </c>
      <c r="X6" s="36">
        <v>24</v>
      </c>
    </row>
    <row r="7" ht="19.5" customHeight="1" spans="1:24">
      <c r="A7" s="29"/>
      <c r="B7" s="78"/>
      <c r="C7" s="78"/>
      <c r="D7" s="78"/>
      <c r="E7" s="78"/>
      <c r="F7" s="78"/>
      <c r="G7" s="78"/>
      <c r="H7" s="78"/>
      <c r="I7" s="78"/>
      <c r="J7" s="78"/>
      <c r="K7" s="78"/>
      <c r="L7" s="78"/>
      <c r="M7" s="78"/>
      <c r="N7" s="78"/>
      <c r="O7" s="78"/>
      <c r="P7" s="78"/>
      <c r="Q7" s="78"/>
      <c r="R7" s="78"/>
      <c r="S7" s="78"/>
      <c r="T7" s="78"/>
      <c r="U7" s="78"/>
      <c r="V7" s="78"/>
      <c r="W7" s="78"/>
      <c r="X7" s="78"/>
    </row>
    <row r="8" ht="19.5" customHeight="1" spans="1:24">
      <c r="A8" s="68"/>
      <c r="B8" s="78"/>
      <c r="C8" s="78"/>
      <c r="D8" s="78"/>
      <c r="E8" s="78"/>
      <c r="F8" s="78"/>
      <c r="G8" s="78"/>
      <c r="H8" s="78"/>
      <c r="I8" s="78"/>
      <c r="J8" s="78"/>
      <c r="K8" s="78"/>
      <c r="L8" s="78"/>
      <c r="M8" s="78"/>
      <c r="N8" s="78"/>
      <c r="O8" s="78"/>
      <c r="P8" s="78"/>
      <c r="Q8" s="78"/>
      <c r="R8" s="78"/>
      <c r="S8" s="78"/>
      <c r="T8" s="78"/>
      <c r="U8" s="78"/>
      <c r="V8" s="78"/>
      <c r="W8" s="78"/>
      <c r="X8" s="78"/>
    </row>
    <row r="9" customHeight="1" spans="1:1">
      <c r="A9" s="35" t="s">
        <v>628</v>
      </c>
    </row>
  </sheetData>
  <mergeCells count="5">
    <mergeCell ref="A2:X2"/>
    <mergeCell ref="A3:I3"/>
    <mergeCell ref="B4:D4"/>
    <mergeCell ref="E4:X4"/>
    <mergeCell ref="A4:A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8"/>
  <sheetViews>
    <sheetView showZeros="0" workbookViewId="0">
      <selection activeCell="A8" sqref="A8"/>
    </sheetView>
  </sheetViews>
  <sheetFormatPr defaultColWidth="9.13888888888889" defaultRowHeight="12" customHeight="1" outlineLevelRow="7"/>
  <cols>
    <col min="1" max="1" width="34.2777777777778" customWidth="1"/>
    <col min="2" max="2" width="29" customWidth="1"/>
    <col min="3" max="5" width="23.5740740740741" customWidth="1"/>
    <col min="6" max="6" width="11.2777777777778" customWidth="1"/>
    <col min="7" max="7" width="25.1388888888889" customWidth="1"/>
    <col min="8" max="8" width="15.5740740740741" customWidth="1"/>
    <col min="9" max="9" width="13.4259259259259" customWidth="1"/>
    <col min="10" max="10" width="18.8518518518519" customWidth="1"/>
  </cols>
  <sheetData>
    <row r="1" ht="16.5" customHeight="1" spans="10:10">
      <c r="J1" s="2" t="s">
        <v>629</v>
      </c>
    </row>
    <row r="2" ht="41.25" customHeight="1" spans="1:10">
      <c r="A2" s="64" t="str">
        <f>"2025"&amp;"年对下转移支付绩效目标表"</f>
        <v>2025年对下转移支付绩效目标表</v>
      </c>
      <c r="B2" s="3"/>
      <c r="C2" s="3"/>
      <c r="D2" s="3"/>
      <c r="E2" s="3"/>
      <c r="F2" s="65"/>
      <c r="G2" s="3"/>
      <c r="H2" s="65"/>
      <c r="I2" s="65"/>
      <c r="J2" s="3"/>
    </row>
    <row r="3" ht="17.25" customHeight="1" spans="1:1">
      <c r="A3" s="4" t="str">
        <f>"单位名称："&amp;"寻甸回族彝族自治县金所街道办事处中心学校"</f>
        <v>单位名称：寻甸回族彝族自治县金所街道办事处中心学校</v>
      </c>
    </row>
    <row r="4" ht="44.25" customHeight="1" spans="1:10">
      <c r="A4" s="66" t="s">
        <v>606</v>
      </c>
      <c r="B4" s="66" t="s">
        <v>370</v>
      </c>
      <c r="C4" s="66" t="s">
        <v>371</v>
      </c>
      <c r="D4" s="66" t="s">
        <v>372</v>
      </c>
      <c r="E4" s="66" t="s">
        <v>373</v>
      </c>
      <c r="F4" s="67" t="s">
        <v>374</v>
      </c>
      <c r="G4" s="66" t="s">
        <v>375</v>
      </c>
      <c r="H4" s="67" t="s">
        <v>376</v>
      </c>
      <c r="I4" s="67" t="s">
        <v>377</v>
      </c>
      <c r="J4" s="66" t="s">
        <v>378</v>
      </c>
    </row>
    <row r="5" ht="14.25" customHeight="1" spans="1:10">
      <c r="A5" s="66">
        <v>1</v>
      </c>
      <c r="B5" s="66">
        <v>2</v>
      </c>
      <c r="C5" s="66">
        <v>3</v>
      </c>
      <c r="D5" s="66">
        <v>4</v>
      </c>
      <c r="E5" s="66">
        <v>5</v>
      </c>
      <c r="F5" s="67">
        <v>6</v>
      </c>
      <c r="G5" s="66">
        <v>7</v>
      </c>
      <c r="H5" s="67">
        <v>8</v>
      </c>
      <c r="I5" s="67">
        <v>9</v>
      </c>
      <c r="J5" s="66">
        <v>10</v>
      </c>
    </row>
    <row r="6" ht="42" customHeight="1" spans="1:10">
      <c r="A6" s="29"/>
      <c r="B6" s="68"/>
      <c r="C6" s="68"/>
      <c r="D6" s="68"/>
      <c r="E6" s="54"/>
      <c r="F6" s="69"/>
      <c r="G6" s="54"/>
      <c r="H6" s="69"/>
      <c r="I6" s="69"/>
      <c r="J6" s="54"/>
    </row>
    <row r="7" ht="42" customHeight="1" spans="1:10">
      <c r="A7" s="29"/>
      <c r="B7" s="20"/>
      <c r="C7" s="20"/>
      <c r="D7" s="20"/>
      <c r="E7" s="29"/>
      <c r="F7" s="20"/>
      <c r="G7" s="29"/>
      <c r="H7" s="20"/>
      <c r="I7" s="20"/>
      <c r="J7" s="29"/>
    </row>
    <row r="8" customHeight="1" spans="1:1">
      <c r="A8" t="s">
        <v>630</v>
      </c>
    </row>
  </sheetData>
  <mergeCells count="2">
    <mergeCell ref="A2:J2"/>
    <mergeCell ref="A3:H3"/>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I9"/>
  <sheetViews>
    <sheetView showZeros="0" topLeftCell="E1" workbookViewId="0">
      <selection activeCell="E9" sqref="E9"/>
    </sheetView>
  </sheetViews>
  <sheetFormatPr defaultColWidth="10.4259259259259" defaultRowHeight="14.25" customHeight="1"/>
  <cols>
    <col min="1" max="3" width="33.712962962963" customWidth="1"/>
    <col min="4" max="4" width="45.5740740740741" customWidth="1"/>
    <col min="5" max="5" width="27.5740740740741" customWidth="1"/>
    <col min="6" max="6" width="21.712962962963" customWidth="1"/>
    <col min="7" max="9" width="26.2777777777778" customWidth="1"/>
  </cols>
  <sheetData>
    <row r="1" customHeight="1" spans="1:9">
      <c r="A1" s="38" t="s">
        <v>631</v>
      </c>
      <c r="B1" s="39"/>
      <c r="C1" s="39"/>
      <c r="D1" s="40"/>
      <c r="E1" s="40"/>
      <c r="F1" s="40"/>
      <c r="G1" s="39"/>
      <c r="H1" s="39"/>
      <c r="I1" s="40"/>
    </row>
    <row r="2" ht="41.25" customHeight="1" spans="1:9">
      <c r="A2" s="41" t="str">
        <f>"2025"&amp;"年新增资产配置预算表"</f>
        <v>2025年新增资产配置预算表</v>
      </c>
      <c r="B2" s="42"/>
      <c r="C2" s="42"/>
      <c r="D2" s="43"/>
      <c r="E2" s="43"/>
      <c r="F2" s="43"/>
      <c r="G2" s="42"/>
      <c r="H2" s="42"/>
      <c r="I2" s="43"/>
    </row>
    <row r="3" customHeight="1" spans="1:9">
      <c r="A3" s="44" t="str">
        <f>"单位名称："&amp;"寻甸回族彝族自治县金所街道办事处中心学校"</f>
        <v>单位名称：寻甸回族彝族自治县金所街道办事处中心学校</v>
      </c>
      <c r="B3" s="45"/>
      <c r="C3" s="45"/>
      <c r="D3" s="46"/>
      <c r="F3" s="43"/>
      <c r="G3" s="42"/>
      <c r="H3" s="42"/>
      <c r="I3" s="63" t="s">
        <v>1</v>
      </c>
    </row>
    <row r="4" ht="28.5" customHeight="1" spans="1:9">
      <c r="A4" s="47" t="s">
        <v>191</v>
      </c>
      <c r="B4" s="48" t="s">
        <v>192</v>
      </c>
      <c r="C4" s="49" t="s">
        <v>632</v>
      </c>
      <c r="D4" s="47" t="s">
        <v>633</v>
      </c>
      <c r="E4" s="47" t="s">
        <v>634</v>
      </c>
      <c r="F4" s="47" t="s">
        <v>635</v>
      </c>
      <c r="G4" s="48" t="s">
        <v>636</v>
      </c>
      <c r="H4" s="36"/>
      <c r="I4" s="47"/>
    </row>
    <row r="5" ht="21" customHeight="1" spans="1:9">
      <c r="A5" s="49"/>
      <c r="B5" s="50"/>
      <c r="C5" s="50"/>
      <c r="D5" s="51"/>
      <c r="E5" s="50"/>
      <c r="F5" s="50"/>
      <c r="G5" s="48" t="s">
        <v>589</v>
      </c>
      <c r="H5" s="48" t="s">
        <v>637</v>
      </c>
      <c r="I5" s="48" t="s">
        <v>638</v>
      </c>
    </row>
    <row r="6" ht="17.25" customHeight="1" spans="1:9">
      <c r="A6" s="52" t="s">
        <v>82</v>
      </c>
      <c r="B6" s="53" t="s">
        <v>83</v>
      </c>
      <c r="C6" s="52" t="s">
        <v>84</v>
      </c>
      <c r="D6" s="54" t="s">
        <v>85</v>
      </c>
      <c r="E6" s="52" t="s">
        <v>86</v>
      </c>
      <c r="F6" s="53" t="s">
        <v>87</v>
      </c>
      <c r="G6" s="55" t="s">
        <v>88</v>
      </c>
      <c r="H6" s="54" t="s">
        <v>89</v>
      </c>
      <c r="I6" s="54">
        <v>9</v>
      </c>
    </row>
    <row r="7" ht="19.5" customHeight="1" spans="1:9">
      <c r="A7" s="56"/>
      <c r="B7" s="31"/>
      <c r="C7" s="31"/>
      <c r="D7" s="29"/>
      <c r="E7" s="20"/>
      <c r="F7" s="55"/>
      <c r="G7" s="57"/>
      <c r="H7" s="58"/>
      <c r="I7" s="58"/>
    </row>
    <row r="8" ht="19.5" customHeight="1" spans="1:9">
      <c r="A8" s="59" t="s">
        <v>55</v>
      </c>
      <c r="B8" s="60"/>
      <c r="C8" s="60"/>
      <c r="D8" s="61"/>
      <c r="E8" s="62"/>
      <c r="F8" s="62"/>
      <c r="G8" s="57"/>
      <c r="H8" s="58"/>
      <c r="I8" s="58"/>
    </row>
    <row r="9" customHeight="1" spans="5:5">
      <c r="E9" s="35" t="s">
        <v>639</v>
      </c>
    </row>
  </sheetData>
  <mergeCells count="11">
    <mergeCell ref="A1:I1"/>
    <mergeCell ref="A2:I2"/>
    <mergeCell ref="A3:C3"/>
    <mergeCell ref="G4:I4"/>
    <mergeCell ref="A8:F8"/>
    <mergeCell ref="A4:A5"/>
    <mergeCell ref="B4:B5"/>
    <mergeCell ref="C4:C5"/>
    <mergeCell ref="D4:D5"/>
    <mergeCell ref="E4:E5"/>
    <mergeCell ref="F4:F5"/>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1"/>
  <sheetViews>
    <sheetView showZeros="0" workbookViewId="0">
      <selection activeCell="E24" sqref="E23:E24"/>
    </sheetView>
  </sheetViews>
  <sheetFormatPr defaultColWidth="9.13888888888889" defaultRowHeight="14.25" customHeight="1"/>
  <cols>
    <col min="1" max="1" width="19.2777777777778" customWidth="1"/>
    <col min="2" max="2" width="33.8518518518519" customWidth="1"/>
    <col min="3" max="3" width="23.8518518518519" customWidth="1"/>
    <col min="4" max="4" width="11.1388888888889" customWidth="1"/>
    <col min="5" max="5" width="17.712962962963" customWidth="1"/>
    <col min="6" max="6" width="9.85185185185185" customWidth="1"/>
    <col min="7" max="7" width="17.712962962963" customWidth="1"/>
    <col min="8" max="11" width="23.1388888888889" customWidth="1"/>
  </cols>
  <sheetData>
    <row r="1" customHeight="1" spans="4:11">
      <c r="D1" s="1"/>
      <c r="E1" s="1"/>
      <c r="F1" s="1"/>
      <c r="G1" s="1"/>
      <c r="K1" s="2" t="s">
        <v>640</v>
      </c>
    </row>
    <row r="2" ht="41.25" customHeight="1" spans="1:11">
      <c r="A2" s="3" t="str">
        <f>"2025"&amp;"年上级转移支付补助项目支出预算表"</f>
        <v>2025年上级转移支付补助项目支出预算表</v>
      </c>
      <c r="B2" s="3"/>
      <c r="C2" s="3"/>
      <c r="D2" s="3"/>
      <c r="E2" s="3"/>
      <c r="F2" s="3"/>
      <c r="G2" s="3"/>
      <c r="H2" s="3"/>
      <c r="I2" s="3"/>
      <c r="J2" s="3"/>
      <c r="K2" s="3"/>
    </row>
    <row r="3" ht="13.5" customHeight="1" spans="1:11">
      <c r="A3" s="4" t="str">
        <f>"单位名称："&amp;"寻甸回族彝族自治县金所街道办事处中心学校"</f>
        <v>单位名称：寻甸回族彝族自治县金所街道办事处中心学校</v>
      </c>
      <c r="B3" s="5"/>
      <c r="C3" s="5"/>
      <c r="D3" s="5"/>
      <c r="E3" s="5"/>
      <c r="F3" s="5"/>
      <c r="G3" s="5"/>
      <c r="H3" s="6"/>
      <c r="I3" s="6"/>
      <c r="J3" s="6"/>
      <c r="K3" s="7" t="s">
        <v>1</v>
      </c>
    </row>
    <row r="4" ht="21.75" customHeight="1" spans="1:11">
      <c r="A4" s="8" t="s">
        <v>258</v>
      </c>
      <c r="B4" s="8" t="s">
        <v>194</v>
      </c>
      <c r="C4" s="8" t="s">
        <v>259</v>
      </c>
      <c r="D4" s="9" t="s">
        <v>195</v>
      </c>
      <c r="E4" s="9" t="s">
        <v>196</v>
      </c>
      <c r="F4" s="9" t="s">
        <v>260</v>
      </c>
      <c r="G4" s="9" t="s">
        <v>261</v>
      </c>
      <c r="H4" s="27" t="s">
        <v>55</v>
      </c>
      <c r="I4" s="10" t="s">
        <v>641</v>
      </c>
      <c r="J4" s="11"/>
      <c r="K4" s="12"/>
    </row>
    <row r="5" ht="21.75" customHeight="1" spans="1:11">
      <c r="A5" s="13"/>
      <c r="B5" s="13"/>
      <c r="C5" s="13"/>
      <c r="D5" s="14"/>
      <c r="E5" s="14"/>
      <c r="F5" s="14"/>
      <c r="G5" s="14"/>
      <c r="H5" s="28"/>
      <c r="I5" s="9" t="s">
        <v>58</v>
      </c>
      <c r="J5" s="9" t="s">
        <v>59</v>
      </c>
      <c r="K5" s="9" t="s">
        <v>60</v>
      </c>
    </row>
    <row r="6" ht="40.5" customHeight="1" spans="1:11">
      <c r="A6" s="16"/>
      <c r="B6" s="16"/>
      <c r="C6" s="16"/>
      <c r="D6" s="17"/>
      <c r="E6" s="17"/>
      <c r="F6" s="17"/>
      <c r="G6" s="17"/>
      <c r="H6" s="18"/>
      <c r="I6" s="17" t="s">
        <v>57</v>
      </c>
      <c r="J6" s="17"/>
      <c r="K6" s="17"/>
    </row>
    <row r="7" ht="15" customHeight="1" spans="1:11">
      <c r="A7" s="19">
        <v>1</v>
      </c>
      <c r="B7" s="19">
        <v>2</v>
      </c>
      <c r="C7" s="19">
        <v>3</v>
      </c>
      <c r="D7" s="19">
        <v>4</v>
      </c>
      <c r="E7" s="19">
        <v>5</v>
      </c>
      <c r="F7" s="19">
        <v>6</v>
      </c>
      <c r="G7" s="19">
        <v>7</v>
      </c>
      <c r="H7" s="19">
        <v>8</v>
      </c>
      <c r="I7" s="19">
        <v>9</v>
      </c>
      <c r="J7" s="36">
        <v>10</v>
      </c>
      <c r="K7" s="36">
        <v>11</v>
      </c>
    </row>
    <row r="8" ht="18.75" customHeight="1" spans="1:11">
      <c r="A8" s="29"/>
      <c r="B8" s="20"/>
      <c r="C8" s="29"/>
      <c r="D8" s="29"/>
      <c r="E8" s="29"/>
      <c r="F8" s="29"/>
      <c r="G8" s="29"/>
      <c r="H8" s="30"/>
      <c r="I8" s="37"/>
      <c r="J8" s="37"/>
      <c r="K8" s="30"/>
    </row>
    <row r="9" ht="18.75" customHeight="1" spans="1:11">
      <c r="A9" s="31"/>
      <c r="B9" s="20"/>
      <c r="C9" s="20"/>
      <c r="D9" s="20"/>
      <c r="E9" s="20"/>
      <c r="F9" s="20"/>
      <c r="G9" s="20"/>
      <c r="H9" s="22"/>
      <c r="I9" s="22"/>
      <c r="J9" s="22"/>
      <c r="K9" s="30"/>
    </row>
    <row r="10" ht="18.75" customHeight="1" spans="1:11">
      <c r="A10" s="32" t="s">
        <v>182</v>
      </c>
      <c r="B10" s="33"/>
      <c r="C10" s="33"/>
      <c r="D10" s="33"/>
      <c r="E10" s="33"/>
      <c r="F10" s="33"/>
      <c r="G10" s="34"/>
      <c r="H10" s="22"/>
      <c r="I10" s="22"/>
      <c r="J10" s="22"/>
      <c r="K10" s="30"/>
    </row>
    <row r="11" customHeight="1" spans="1:1">
      <c r="A11" s="35" t="s">
        <v>642</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5"/>
  <sheetViews>
    <sheetView showZeros="0" topLeftCell="A10" workbookViewId="0">
      <selection activeCell="D24" sqref="D24"/>
    </sheetView>
  </sheetViews>
  <sheetFormatPr defaultColWidth="9.13888888888889" defaultRowHeight="14.25" customHeight="1" outlineLevelCol="6"/>
  <cols>
    <col min="1" max="1" width="35.2777777777778" customWidth="1"/>
    <col min="2" max="2" width="28" customWidth="1"/>
    <col min="3" max="3" width="35" customWidth="1"/>
    <col min="4" max="4" width="28" customWidth="1"/>
    <col min="5" max="7" width="23.8518518518519" customWidth="1"/>
  </cols>
  <sheetData>
    <row r="1" ht="13.5" customHeight="1" spans="4:7">
      <c r="D1" s="1"/>
      <c r="G1" s="2" t="s">
        <v>643</v>
      </c>
    </row>
    <row r="2" ht="41.25" customHeight="1" spans="1:7">
      <c r="A2" s="3" t="str">
        <f>"2025"&amp;"年部门项目中期规划预算表"</f>
        <v>2025年部门项目中期规划预算表</v>
      </c>
      <c r="B2" s="3"/>
      <c r="C2" s="3"/>
      <c r="D2" s="3"/>
      <c r="E2" s="3"/>
      <c r="F2" s="3"/>
      <c r="G2" s="3"/>
    </row>
    <row r="3" ht="13.5" customHeight="1" spans="1:7">
      <c r="A3" s="4" t="str">
        <f>"单位名称："&amp;"寻甸回族彝族自治县金所街道办事处中心学校"</f>
        <v>单位名称：寻甸回族彝族自治县金所街道办事处中心学校</v>
      </c>
      <c r="B3" s="5"/>
      <c r="C3" s="5"/>
      <c r="D3" s="5"/>
      <c r="E3" s="6"/>
      <c r="F3" s="6"/>
      <c r="G3" s="7" t="s">
        <v>1</v>
      </c>
    </row>
    <row r="4" ht="21.75" customHeight="1" spans="1:7">
      <c r="A4" s="8" t="s">
        <v>259</v>
      </c>
      <c r="B4" s="8" t="s">
        <v>258</v>
      </c>
      <c r="C4" s="8" t="s">
        <v>194</v>
      </c>
      <c r="D4" s="9" t="s">
        <v>644</v>
      </c>
      <c r="E4" s="10" t="s">
        <v>58</v>
      </c>
      <c r="F4" s="11"/>
      <c r="G4" s="12"/>
    </row>
    <row r="5" ht="21.75" customHeight="1" spans="1:7">
      <c r="A5" s="13"/>
      <c r="B5" s="13"/>
      <c r="C5" s="13"/>
      <c r="D5" s="14"/>
      <c r="E5" s="15" t="str">
        <f>"2025"&amp;"年"</f>
        <v>2025年</v>
      </c>
      <c r="F5" s="9" t="str">
        <f>("2025"+1)&amp;"年"</f>
        <v>2026年</v>
      </c>
      <c r="G5" s="9" t="str">
        <f>("2025"+2)&amp;"年"</f>
        <v>2027年</v>
      </c>
    </row>
    <row r="6" ht="40.5" customHeight="1" spans="1:7">
      <c r="A6" s="16"/>
      <c r="B6" s="16"/>
      <c r="C6" s="16"/>
      <c r="D6" s="17"/>
      <c r="E6" s="18"/>
      <c r="F6" s="17" t="s">
        <v>57</v>
      </c>
      <c r="G6" s="17"/>
    </row>
    <row r="7" ht="15" customHeight="1" spans="1:7">
      <c r="A7" s="19">
        <v>1</v>
      </c>
      <c r="B7" s="19">
        <v>2</v>
      </c>
      <c r="C7" s="19">
        <v>3</v>
      </c>
      <c r="D7" s="19">
        <v>4</v>
      </c>
      <c r="E7" s="19">
        <v>5</v>
      </c>
      <c r="F7" s="19">
        <v>6</v>
      </c>
      <c r="G7" s="19">
        <v>7</v>
      </c>
    </row>
    <row r="8" ht="17.25" customHeight="1" spans="1:7">
      <c r="A8" s="20" t="s">
        <v>70</v>
      </c>
      <c r="B8" s="21"/>
      <c r="C8" s="21"/>
      <c r="D8" s="20"/>
      <c r="E8" s="22">
        <v>10944555.63</v>
      </c>
      <c r="F8" s="22"/>
      <c r="G8" s="22"/>
    </row>
    <row r="9" ht="18.75" customHeight="1" spans="1:7">
      <c r="A9" s="20"/>
      <c r="B9" s="20" t="s">
        <v>645</v>
      </c>
      <c r="C9" s="20" t="s">
        <v>284</v>
      </c>
      <c r="D9" s="20" t="s">
        <v>646</v>
      </c>
      <c r="E9" s="22">
        <v>537100</v>
      </c>
      <c r="F9" s="22"/>
      <c r="G9" s="22"/>
    </row>
    <row r="10" ht="18.75" customHeight="1" spans="1:7">
      <c r="A10" s="23"/>
      <c r="B10" s="20" t="s">
        <v>645</v>
      </c>
      <c r="C10" s="20" t="s">
        <v>295</v>
      </c>
      <c r="D10" s="20" t="s">
        <v>646</v>
      </c>
      <c r="E10" s="22">
        <v>596624</v>
      </c>
      <c r="F10" s="22"/>
      <c r="G10" s="22"/>
    </row>
    <row r="11" ht="18.75" customHeight="1" spans="1:7">
      <c r="A11" s="23"/>
      <c r="B11" s="20" t="s">
        <v>645</v>
      </c>
      <c r="C11" s="20" t="s">
        <v>297</v>
      </c>
      <c r="D11" s="20" t="s">
        <v>646</v>
      </c>
      <c r="E11" s="22">
        <v>257616</v>
      </c>
      <c r="F11" s="22"/>
      <c r="G11" s="22"/>
    </row>
    <row r="12" ht="18.75" customHeight="1" spans="1:7">
      <c r="A12" s="23"/>
      <c r="B12" s="20" t="s">
        <v>645</v>
      </c>
      <c r="C12" s="20" t="s">
        <v>299</v>
      </c>
      <c r="D12" s="20" t="s">
        <v>646</v>
      </c>
      <c r="E12" s="22">
        <v>265400</v>
      </c>
      <c r="F12" s="22"/>
      <c r="G12" s="22"/>
    </row>
    <row r="13" ht="18.75" customHeight="1" spans="1:7">
      <c r="A13" s="23"/>
      <c r="B13" s="20" t="s">
        <v>645</v>
      </c>
      <c r="C13" s="20" t="s">
        <v>301</v>
      </c>
      <c r="D13" s="20" t="s">
        <v>646</v>
      </c>
      <c r="E13" s="22">
        <v>218012</v>
      </c>
      <c r="F13" s="22"/>
      <c r="G13" s="22"/>
    </row>
    <row r="14" ht="18.75" customHeight="1" spans="1:7">
      <c r="A14" s="23"/>
      <c r="B14" s="20" t="s">
        <v>645</v>
      </c>
      <c r="C14" s="20" t="s">
        <v>303</v>
      </c>
      <c r="D14" s="20" t="s">
        <v>646</v>
      </c>
      <c r="E14" s="22">
        <v>15000</v>
      </c>
      <c r="F14" s="22"/>
      <c r="G14" s="22"/>
    </row>
    <row r="15" ht="18.75" customHeight="1" spans="1:7">
      <c r="A15" s="23"/>
      <c r="B15" s="20" t="s">
        <v>645</v>
      </c>
      <c r="C15" s="20" t="s">
        <v>305</v>
      </c>
      <c r="D15" s="20" t="s">
        <v>646</v>
      </c>
      <c r="E15" s="22">
        <v>9940.9</v>
      </c>
      <c r="F15" s="22"/>
      <c r="G15" s="22"/>
    </row>
    <row r="16" ht="18.75" customHeight="1" spans="1:7">
      <c r="A16" s="23"/>
      <c r="B16" s="20" t="s">
        <v>645</v>
      </c>
      <c r="C16" s="20" t="s">
        <v>307</v>
      </c>
      <c r="D16" s="20" t="s">
        <v>646</v>
      </c>
      <c r="E16" s="22">
        <v>205858.6</v>
      </c>
      <c r="F16" s="22"/>
      <c r="G16" s="22"/>
    </row>
    <row r="17" ht="18.75" customHeight="1" spans="1:7">
      <c r="A17" s="23"/>
      <c r="B17" s="20" t="s">
        <v>645</v>
      </c>
      <c r="C17" s="20" t="s">
        <v>309</v>
      </c>
      <c r="D17" s="20" t="s">
        <v>646</v>
      </c>
      <c r="E17" s="22">
        <v>15227.53</v>
      </c>
      <c r="F17" s="22"/>
      <c r="G17" s="22"/>
    </row>
    <row r="18" ht="18.75" customHeight="1" spans="1:7">
      <c r="A18" s="23"/>
      <c r="B18" s="20" t="s">
        <v>647</v>
      </c>
      <c r="C18" s="20" t="s">
        <v>354</v>
      </c>
      <c r="D18" s="20" t="s">
        <v>646</v>
      </c>
      <c r="E18" s="22">
        <v>1878100</v>
      </c>
      <c r="F18" s="22"/>
      <c r="G18" s="22"/>
    </row>
    <row r="19" ht="18.75" customHeight="1" spans="1:7">
      <c r="A19" s="23"/>
      <c r="B19" s="20" t="s">
        <v>647</v>
      </c>
      <c r="C19" s="20" t="s">
        <v>358</v>
      </c>
      <c r="D19" s="20" t="s">
        <v>646</v>
      </c>
      <c r="E19" s="22">
        <v>6277500</v>
      </c>
      <c r="F19" s="22"/>
      <c r="G19" s="22"/>
    </row>
    <row r="20" ht="18.75" customHeight="1" spans="1:7">
      <c r="A20" s="23"/>
      <c r="B20" s="20" t="s">
        <v>647</v>
      </c>
      <c r="C20" s="20" t="s">
        <v>360</v>
      </c>
      <c r="D20" s="20" t="s">
        <v>646</v>
      </c>
      <c r="E20" s="22">
        <v>2250.6</v>
      </c>
      <c r="F20" s="22"/>
      <c r="G20" s="22"/>
    </row>
    <row r="21" ht="18.75" customHeight="1" spans="1:7">
      <c r="A21" s="23"/>
      <c r="B21" s="20" t="s">
        <v>647</v>
      </c>
      <c r="C21" s="20" t="s">
        <v>362</v>
      </c>
      <c r="D21" s="20" t="s">
        <v>646</v>
      </c>
      <c r="E21" s="22">
        <v>20000</v>
      </c>
      <c r="F21" s="22"/>
      <c r="G21" s="22"/>
    </row>
    <row r="22" ht="18.75" customHeight="1" spans="1:7">
      <c r="A22" s="23"/>
      <c r="B22" s="20" t="s">
        <v>647</v>
      </c>
      <c r="C22" s="20" t="s">
        <v>364</v>
      </c>
      <c r="D22" s="20" t="s">
        <v>646</v>
      </c>
      <c r="E22" s="22">
        <v>259070</v>
      </c>
      <c r="F22" s="22"/>
      <c r="G22" s="22"/>
    </row>
    <row r="23" ht="18.75" customHeight="1" spans="1:7">
      <c r="A23" s="23"/>
      <c r="B23" s="20" t="s">
        <v>647</v>
      </c>
      <c r="C23" s="20" t="s">
        <v>366</v>
      </c>
      <c r="D23" s="20" t="s">
        <v>646</v>
      </c>
      <c r="E23" s="22">
        <v>384000</v>
      </c>
      <c r="F23" s="22"/>
      <c r="G23" s="22"/>
    </row>
    <row r="24" ht="18.75" customHeight="1" spans="1:7">
      <c r="A24" s="23"/>
      <c r="B24" s="20" t="s">
        <v>647</v>
      </c>
      <c r="C24" s="20" t="s">
        <v>368</v>
      </c>
      <c r="D24" s="20" t="s">
        <v>646</v>
      </c>
      <c r="E24" s="22">
        <v>2856</v>
      </c>
      <c r="F24" s="22"/>
      <c r="G24" s="22"/>
    </row>
    <row r="25" ht="18.75" customHeight="1" spans="1:7">
      <c r="A25" s="24" t="s">
        <v>55</v>
      </c>
      <c r="B25" s="25" t="s">
        <v>648</v>
      </c>
      <c r="C25" s="25"/>
      <c r="D25" s="26"/>
      <c r="E25" s="22">
        <v>10944555.63</v>
      </c>
      <c r="F25" s="22"/>
      <c r="G25" s="22"/>
    </row>
  </sheetData>
  <mergeCells count="11">
    <mergeCell ref="A2:G2"/>
    <mergeCell ref="A3:D3"/>
    <mergeCell ref="E4:G4"/>
    <mergeCell ref="A25:D25"/>
    <mergeCell ref="A4:A6"/>
    <mergeCell ref="B4:B6"/>
    <mergeCell ref="C4:C6"/>
    <mergeCell ref="D4:D6"/>
    <mergeCell ref="E5:E6"/>
    <mergeCell ref="F5:F6"/>
    <mergeCell ref="G5:G6"/>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8.88888888888889" defaultRowHeight="14.4"/>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上级转移支付补助项目支出预算表11</vt:lpstr>
      <vt:lpstr>部门项目中期规划预算表12</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created xsi:type="dcterms:W3CDTF">2025-03-24T01:59:00Z</dcterms:created>
  <dcterms:modified xsi:type="dcterms:W3CDTF">2025-03-26T09:03:41Z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FA099B5BD88D441683B19E8CE143A395_13</vt:lpwstr>
  </property>
  <property fmtid="{D5CDD505-2E9C-101B-9397-08002B2CF9AE}" pid="3" name="KSOProductBuildVer">
    <vt:lpwstr>2052-12.1.0.20305</vt:lpwstr>
  </property>
</Properties>
</file>