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<sst xmlns="http://schemas.openxmlformats.org/spreadsheetml/2006/main" count="2232" uniqueCount="581">
  <si>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</si>
  <si>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</si>
  <si>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</si>
  <si>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</si>
  <si>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</si>
  <si>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</si>
  <si>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</si>
  <si>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</si>
  <si>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</si>
  <si>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</si>
  <si>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</si>
  <si>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</si>
  <si>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</si>
  <si>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</si>
  <si>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</si>
  <si>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</si>
  <si>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</si>
  <si>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</si>
  <si>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</si>
  <si>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</si>
  <si>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</si>
  <si>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</si>
  <si>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</si>
  <si>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</si>
  <si>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</si>
  <si>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</si>
  <si>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</si>
  <si>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</si>
  <si>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</si>
  <si>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</si>
  <si>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</si>
  <si>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</si>
  <si>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</si>
  <si>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</si>
  <si>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</si>
  <si>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</si>
  <si>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</si>
  <si>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</si>
  <si>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</si>
  <si>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</si>
  <si>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</si>
  <si>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</si>
  <si>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</si>
  <si>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</si>
  <si>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</si>
  <si>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</si>
  <si>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</si>
  <si>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</si>
  <si>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</si>
  <si>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</si>
  <si>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</si>
  <si>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</si>
  <si>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</si>
  <si>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</si>
  <si>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</si>
  <si>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</si>
  <si>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</si>
  <si>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</si>
  <si>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</si>
  <si>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</si>
  <si>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</si>
  <si>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</si>
  <si>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</si>
  <si>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</si>
  <si>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</si>
  <si>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</si>
  <si>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</si>
  <si>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</si>
  <si>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</si>
  <si>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105018</t>
  </si>
  <si>
    <t>寻甸回族彝族自治县功山镇中心学校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</si>
  <si>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</si>
  <si>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</si>
  <si>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</si>
  <si>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</si>
  <si>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</si>
  <si>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</si>
  <si>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</si>
  <si>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</si>
  <si>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</si>
  <si>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</si>
  <si>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</si>
  <si>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</si>
  <si>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</si>
  <si>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</si>
  <si>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</si>
  <si>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</si>
  <si>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</si>
  <si>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</si>
  <si>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</si>
  <si>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</si>
  <si>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</si>
  <si>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</si>
  <si>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</si>
  <si>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</si>
  <si>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</si>
  <si>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</si>
  <si>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</si>
  <si>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</si>
  <si>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</si>
  <si>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</si>
  <si>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2050201</t>
  </si>
  <si>
    <t>学前教育</t>
  </si>
  <si>
    <t>2050202</t>
  </si>
  <si>
    <t>小学教育</t>
  </si>
  <si>
    <t>2050299</t>
  </si>
  <si>
    <t>其他普通教育支出</t>
  </si>
  <si>
    <t>20503</t>
  </si>
  <si>
    <t>职业教育</t>
  </si>
  <si>
    <t>2050302</t>
  </si>
  <si>
    <t>中等职业教育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</si>
  <si>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</si>
  <si>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</si>
  <si>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</si>
  <si>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</si>
  <si>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</si>
  <si>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</si>
  <si>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</si>
  <si>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</si>
  <si>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</si>
  <si>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</si>
  <si>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</si>
  <si>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</si>
  <si>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</si>
  <si>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</si>
  <si>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</si>
  <si>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</si>
  <si>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</si>
  <si>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</si>
  <si>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</si>
  <si>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</si>
  <si>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</si>
  <si>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</si>
  <si>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</si>
  <si>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</si>
  <si>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</si>
  <si>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</si>
  <si>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</si>
  <si>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</si>
  <si>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</si>
  <si>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</si>
  <si>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</si>
  <si>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</si>
  <si>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</si>
  <si>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</si>
  <si>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</si>
  <si>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2296004</t>
  </si>
  <si>
    <t>用于教育事业的彩票公益金支出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</si>
  <si>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</si>
  <si>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</si>
  <si>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</si>
  <si>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</si>
  <si>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</si>
  <si>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</si>
  <si>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</si>
  <si>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</si>
  <si>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</si>
  <si>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</si>
  <si>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</si>
  <si>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</si>
  <si>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</si>
  <si>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</si>
  <si>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</si>
  <si>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</si>
  <si>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</si>
  <si>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</si>
  <si>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</si>
  <si>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</si>
  <si>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</si>
  <si>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</si>
  <si>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</si>
  <si>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</si>
  <si>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</si>
  <si>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</si>
  <si>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</si>
  <si>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</si>
  <si>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</si>
  <si>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</si>
  <si>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</si>
  <si>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</si>
  <si>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</si>
  <si>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</si>
  <si>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</si>
  <si>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</si>
  <si>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</si>
  <si>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</si>
  <si>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</si>
  <si>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</si>
  <si>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</si>
  <si>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</si>
  <si>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</si>
  <si>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</si>
  <si>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</si>
  <si>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</si>
  <si>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备注：寻甸回族彝族自治县功山镇中心学校2025年无财政拨款“三公”经费支出预算，此表无数据。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</si>
  <si>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</si>
  <si>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</si>
  <si>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</si>
  <si>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</si>
  <si>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</si>
  <si>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</si>
  <si>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</si>
  <si>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</si>
  <si>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</si>
  <si>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</si>
  <si>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</si>
  <si>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</si>
  <si>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</si>
  <si>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</si>
  <si>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</si>
  <si>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</si>
  <si>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</si>
  <si>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</si>
  <si>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</si>
  <si>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寻甸回族彝族自治县教育体育局</t>
  </si>
  <si>
    <t>530129210000000003059</t>
  </si>
  <si>
    <t>事业人员支出工资</t>
  </si>
  <si>
    <t>30101</t>
  </si>
  <si>
    <t>基本工资</t>
  </si>
  <si>
    <t>30102</t>
  </si>
  <si>
    <t>津贴补贴</t>
  </si>
  <si>
    <t>30107</t>
  </si>
  <si>
    <t>绩效工资</t>
  </si>
  <si>
    <t>530129210000000003060</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</si>
  <si>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</si>
  <si>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</si>
  <si>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</si>
  <si>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</si>
  <si>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</si>
  <si>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</si>
  <si>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</si>
  <si>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</si>
  <si>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</si>
  <si>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</si>
  <si>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</si>
  <si>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530129210000000003061</t>
  </si>
  <si>
    <t>30113</t>
  </si>
  <si>
    <t>530129210000000003064</t>
  </si>
  <si>
    <t>工会经费</t>
  </si>
  <si>
    <t>30228</t>
  </si>
  <si>
    <t>530129210000000003065</t>
  </si>
  <si>
    <t>一般公用经费支出</t>
  </si>
  <si>
    <t>30201</t>
  </si>
  <si>
    <t>办公费</t>
  </si>
  <si>
    <t>30299</t>
  </si>
  <si>
    <t>其他商品和服务支出</t>
  </si>
  <si>
    <t>530129231100001528237</t>
  </si>
  <si>
    <t>事业人员绩效奖励</t>
  </si>
  <si>
    <t>530129231100001528253</t>
  </si>
  <si>
    <t>遗属补助</t>
  </si>
  <si>
    <t>30305</t>
  </si>
  <si>
    <t>生活补助</t>
  </si>
  <si>
    <t>530129231100001528255</t>
  </si>
  <si>
    <t>其他商品服务支出</t>
  </si>
  <si>
    <t>530129231100001528256</t>
  </si>
  <si>
    <t>学校学生公用经费</t>
  </si>
  <si>
    <t>530129241100002355899</t>
  </si>
  <si>
    <t>未在工资统发人员绩效工资</t>
  </si>
  <si>
    <t>530129241100002355900</t>
  </si>
  <si>
    <t>530129251100003863086</t>
  </si>
  <si>
    <t>其他工资福利支出</t>
  </si>
  <si>
    <t>30199</t>
  </si>
  <si>
    <t>预算05-1表</t>
  </si>
  <si>
    <t>项目分类</t>
  </si>
  <si>
    <t>项目单位</t>
  </si>
  <si>
    <t>经济科目编码</t>
  </si>
  <si>
    <t>经济科目名称</t>
  </si>
  <si>
    <t>本年拨款</t>
  </si>
  <si>
    <t>其中：本次下达</t>
  </si>
  <si>
    <t>专项业务类</t>
  </si>
  <si>
    <t>530129241100003134299</t>
  </si>
  <si>
    <t>2023年“平安校园”创建工作市级补助资金</t>
  </si>
  <si>
    <t>30213</t>
  </si>
  <si>
    <t>维修（护）费</t>
  </si>
  <si>
    <t>530129251100003828410</t>
  </si>
  <si>
    <t>2025年学前教育非税收入安排的补助资金</t>
  </si>
  <si>
    <t>30205</t>
  </si>
  <si>
    <t>水费</t>
  </si>
  <si>
    <t>30206</t>
  </si>
  <si>
    <t>电费</t>
  </si>
  <si>
    <t>30211</t>
  </si>
  <si>
    <t>差旅费</t>
  </si>
  <si>
    <t>30215</t>
  </si>
  <si>
    <t>会议费</t>
  </si>
  <si>
    <t>30216</t>
  </si>
  <si>
    <t>培训费</t>
  </si>
  <si>
    <t>30226</t>
  </si>
  <si>
    <t>劳务费</t>
  </si>
  <si>
    <t>530129251100004016131</t>
  </si>
  <si>
    <t>寻财综〔2024〕25号2024年第一批非税收入补助资金</t>
  </si>
  <si>
    <t>530129251100004016308</t>
  </si>
  <si>
    <t>昆财教〔2024〕158号寻财教〔2024〕120号2024年学前教育普惠性民办幼儿园中央奖补资金</t>
  </si>
  <si>
    <t>530129251100004016310</t>
  </si>
  <si>
    <t>昆财教〔2024〕174号寻财教〔2024〕134号2024年义务教育课后服务省级补助资金</t>
  </si>
  <si>
    <t>530129251100004016312</t>
  </si>
  <si>
    <t>寻财综〔2024〕36号2024年第二批非税收入补助资金</t>
  </si>
  <si>
    <t>530129251100004016313</t>
  </si>
  <si>
    <t>昆财教〔2024〕12号寻财教〔2024〕57号2024年中央专项公益彩票金支持乡村少年宫运转经费</t>
  </si>
  <si>
    <t>530129251100004016314</t>
  </si>
  <si>
    <t>寻财预〔2024〕30号2024年预下达秋季学期学前教育非税收入安排的补助资金</t>
  </si>
  <si>
    <t>30207</t>
  </si>
  <si>
    <t>邮电费</t>
  </si>
  <si>
    <t>530129251100004016315</t>
  </si>
  <si>
    <t>昆财教〔2024〕195号寻财教〔2024〕135号2023年度昆明市普惠性民办幼儿园奖补资金</t>
  </si>
  <si>
    <t>530129251100004018413</t>
  </si>
  <si>
    <t>寻财预〔2024〕30号2024年春季学期学前教育非税收入安排的补助资金</t>
  </si>
  <si>
    <t>530129251100004018638</t>
  </si>
  <si>
    <t>昆财教〔2023〕23号寻财教〔2023〕59号寻甸县中央彩票公益金支持乡村学校少年宫项目运转资金</t>
  </si>
  <si>
    <t>民生类</t>
  </si>
  <si>
    <t>530129241100002808617</t>
  </si>
  <si>
    <t>城乡义务教育学生营养改善计划补助经费</t>
  </si>
  <si>
    <t>530129241100002883630</t>
  </si>
  <si>
    <t>城乡义务教育补助经费（100人以下小学校点公用经费）中央直达资金</t>
  </si>
  <si>
    <t>530129241100002883649</t>
  </si>
  <si>
    <t>城乡义务教育补助经费（普通学校公用经费）中央直达资金</t>
  </si>
  <si>
    <t>31002</t>
  </si>
  <si>
    <t>办公设备购置</t>
  </si>
  <si>
    <t>530129241100003174119</t>
  </si>
  <si>
    <t>第二批城乡义务教育补助经费（乡村教师生活补助）中央直达资金</t>
  </si>
  <si>
    <t>530129241100003239007</t>
  </si>
  <si>
    <t>城乡义务教育公用经费（普通学校）市级配套资金</t>
  </si>
  <si>
    <t>30239</t>
  </si>
  <si>
    <t>其他交通费用</t>
  </si>
  <si>
    <t>530129241100003259473</t>
  </si>
  <si>
    <t>2024年秋季学期学前教育家庭经济困难学生资助资金</t>
  </si>
  <si>
    <t>530129241100003286134</t>
  </si>
  <si>
    <t>2024年秋季学期中等职业学校学生“两补”资金</t>
  </si>
  <si>
    <t>530129241100003311524</t>
  </si>
  <si>
    <t>2024年教师节走访慰问市级资金</t>
  </si>
  <si>
    <t>530129241100003312838</t>
  </si>
  <si>
    <t>2024年第二批城乡义务教育补助经费（特岗教师）中央直达资金</t>
  </si>
  <si>
    <t>530129251100004016311</t>
  </si>
  <si>
    <t>昆财教〔2024〕213号寻财教〔2024〕132号2024年第二批支持学前教育发展中央和省级资金</t>
  </si>
  <si>
    <t>530129251100004016317</t>
  </si>
  <si>
    <t>昆财教〔2024〕231号寻财教〔2024〕140号2024年第三批乡村教师生活补助市级资金</t>
  </si>
  <si>
    <t>预算05-2表</t>
  </si>
  <si>
    <t>项目年度绩效目标</t>
  </si>
  <si>
    <t>一级指标</t>
  </si>
  <si>
    <t>二级指标</t>
  </si>
  <si>
    <t>三级指标</t>
  </si>
  <si>
    <t>指标性质</t>
  </si>
  <si>
    <t>指标值</t>
  </si>
  <si>
    <t>度量单位</t>
  </si>
  <si>
    <t>指标属性</t>
  </si>
  <si>
    <t>指标内容</t>
  </si>
  <si>
    <t xml:space="preserve">1.支持7所已建成乡村学校少年宫运转；
2.各项目学校健全完善、认真执行乡村学校少年宫规章制度；
3.招募校内外辅导员，加强辅导员队伍建设；
4.合理使用运转补助资金，确保乡村学校少年宫正常开展活动。
</t>
  </si>
  <si>
    <t>产出指标</t>
  </si>
  <si>
    <t>数量指标</t>
  </si>
  <si>
    <t>项目受益未成年人数</t>
  </si>
  <si>
    <t>&gt;=</t>
  </si>
  <si>
    <t>85</t>
  </si>
  <si>
    <t>%</t>
  </si>
  <si>
    <t>定量指标</t>
  </si>
  <si>
    <t>反映项目受益未成年人数情况</t>
  </si>
  <si>
    <t>项目学校平均设置活动项目数</t>
  </si>
  <si>
    <t>项</t>
  </si>
  <si>
    <t>反映项目学校平均设置活动项目数情况</t>
  </si>
  <si>
    <t>项目学校平均招募校内外辅导员数</t>
  </si>
  <si>
    <t>16</t>
  </si>
  <si>
    <t>人</t>
  </si>
  <si>
    <t>反映项目学校平均招募校内外辅导员数情况</t>
  </si>
  <si>
    <t>质量指标</t>
  </si>
  <si>
    <t>活动室修缮验收通过率</t>
  </si>
  <si>
    <t>95</t>
  </si>
  <si>
    <t>反映活动室修缮验收通过率情况</t>
  </si>
  <si>
    <t>活动器材质量使用合格率</t>
  </si>
  <si>
    <t>反映活动器材质量使用合格率情况</t>
  </si>
  <si>
    <t>学生参与度</t>
  </si>
  <si>
    <t>反映学生参与度情况</t>
  </si>
  <si>
    <t>时效指标</t>
  </si>
  <si>
    <t>资金下拨时间</t>
  </si>
  <si>
    <t>=</t>
  </si>
  <si>
    <t>2024年3月底之前</t>
  </si>
  <si>
    <t>反映资金下拨时间情况</t>
  </si>
  <si>
    <t>业务培训完成时间</t>
  </si>
  <si>
    <t>2024年10月底以前</t>
  </si>
  <si>
    <t>反映业务培训完成时间情况</t>
  </si>
  <si>
    <t>项目投入使用时间</t>
  </si>
  <si>
    <t>2024年12月底以前</t>
  </si>
  <si>
    <t>反映项目投入使用时间情况</t>
  </si>
  <si>
    <t>效益指标</t>
  </si>
  <si>
    <t>社会效益</t>
  </si>
  <si>
    <t>培养未成年人健康向上的精神风貌</t>
  </si>
  <si>
    <t>提升</t>
  </si>
  <si>
    <t>定性指标</t>
  </si>
  <si>
    <t>反映培养未成年人健康向上的精神风貌情况</t>
  </si>
  <si>
    <t>促进社会各界关心关爱未成年人</t>
  </si>
  <si>
    <t>明显促进</t>
  </si>
  <si>
    <t>反映促进社会各界关心关爱未成年人情况</t>
  </si>
  <si>
    <t>体现党委政府对农村未成年人的关心关爱</t>
  </si>
  <si>
    <t>充分体现</t>
  </si>
  <si>
    <t>反映体现党委政府对农村未成年人的关心关爱情况</t>
  </si>
  <si>
    <t>可持续影响</t>
  </si>
  <si>
    <t>提升农村未成年人道德修养和综合素质</t>
  </si>
  <si>
    <t>反映提升农村未成年人道德修养和综合素质情况</t>
  </si>
  <si>
    <t>开展德育活动、文体活动、让孩子们快乐成长</t>
  </si>
  <si>
    <t>促进</t>
  </si>
  <si>
    <t>反映开展德育活动、文体活动、让孩子们快乐成长情况</t>
  </si>
  <si>
    <t>满意度指标</t>
  </si>
  <si>
    <t>服务对象满意度</t>
  </si>
  <si>
    <t>学生满意度</t>
  </si>
  <si>
    <t>反映学生满意度情况</t>
  </si>
  <si>
    <t>老师满意度</t>
  </si>
  <si>
    <t>反映老师满意度情况</t>
  </si>
  <si>
    <t>家长满意度</t>
  </si>
  <si>
    <t>反映家长满意度情况</t>
  </si>
  <si>
    <t>根据《寻甸回族彝族自治县人民政府办公室关于印发寻甸回族彝族自治县非税收入征收成本核定规范支出管理实施细则(试行)的通知》（寻政办发〔2019〕41号）的规定，非税收入缴国库，经县人民政府批复，用于学校支出。</t>
  </si>
  <si>
    <t>缴存财政完成率</t>
  </si>
  <si>
    <t>100</t>
  </si>
  <si>
    <t>反映缴存财政完成率情况</t>
  </si>
  <si>
    <t>当年支出完成率</t>
  </si>
  <si>
    <t>90</t>
  </si>
  <si>
    <t>反映当年支出完成率情况</t>
  </si>
  <si>
    <t>学校正常运转</t>
  </si>
  <si>
    <t>长期</t>
  </si>
  <si>
    <t>反映学校正常运转情况</t>
  </si>
  <si>
    <t>教育可持续发展</t>
  </si>
  <si>
    <t>反映教育可持续发展情况</t>
  </si>
  <si>
    <t>师生满意度</t>
  </si>
  <si>
    <t>反映师生满意度情况</t>
  </si>
  <si>
    <t>引导和扶持普惠性民办幼儿园发展，提高普惠性民办幼儿园覆盖率。</t>
  </si>
  <si>
    <t>普惠性民办幼儿园数量</t>
  </si>
  <si>
    <t>42</t>
  </si>
  <si>
    <t>所</t>
  </si>
  <si>
    <t>反映奖补幼儿园数量情况</t>
  </si>
  <si>
    <t>普惠性幼儿园在园幼儿数</t>
  </si>
  <si>
    <t>6030</t>
  </si>
  <si>
    <t>反映普惠性幼儿园在园幼儿数情况</t>
  </si>
  <si>
    <t>2024年12月底资金下达率</t>
  </si>
  <si>
    <t>反映2024年12月底资金下达率情况</t>
  </si>
  <si>
    <t>普惠性民办幼儿园覆盖率</t>
  </si>
  <si>
    <t>提高</t>
  </si>
  <si>
    <t>反映普惠性民办幼儿园覆盖率情况</t>
  </si>
  <si>
    <t>幼儿家长满意度</t>
  </si>
  <si>
    <t>反映幼儿家长满意度情况</t>
  </si>
  <si>
    <t>促进全市学前教育持续健康发展，对新建或改扩建公办幼儿园建设、办园水平、园长培训基地等进行补助。</t>
  </si>
  <si>
    <t>改善办园条件项目数</t>
  </si>
  <si>
    <t>反映改善办园条件项目数情况</t>
  </si>
  <si>
    <t>下达资金</t>
  </si>
  <si>
    <t>180</t>
  </si>
  <si>
    <t>万元</t>
  </si>
  <si>
    <t>反映下达资金情况</t>
  </si>
  <si>
    <t>项目一次性验收合格率</t>
  </si>
  <si>
    <t>反映项目一次性验收合格率情况</t>
  </si>
  <si>
    <t>补助资金当年到位率</t>
  </si>
  <si>
    <t>反映补助资金当年到位率情况</t>
  </si>
  <si>
    <t>学前三年毛入学率</t>
  </si>
  <si>
    <t>反映学前三年毛入学率情况</t>
  </si>
  <si>
    <t>办园水平</t>
  </si>
  <si>
    <t>反映办园水平情况</t>
  </si>
  <si>
    <t>公办幼儿园在园幼儿占比</t>
  </si>
  <si>
    <t>反映公办幼儿园在园幼儿占比情况</t>
  </si>
  <si>
    <t>45</t>
  </si>
  <si>
    <t>6038</t>
  </si>
  <si>
    <t>资金下达率</t>
  </si>
  <si>
    <t>反映资金下达时间情况</t>
  </si>
  <si>
    <t>1.支持7所已建成乡村学校少年宫运转；2.各项目学校健全完善、认真执行乡村学校少年宫规章制度；3.招募校内外辅导员，加强辅导员队伍建设；4.合理使用运转补助资金，确保乡村学校少年宫正常开展活动。</t>
  </si>
  <si>
    <t>2023年8月底之前</t>
  </si>
  <si>
    <t>2023年10月底以前</t>
  </si>
  <si>
    <t>反映业务培训完成时情况</t>
  </si>
  <si>
    <t>2023年12月底以前</t>
  </si>
  <si>
    <t>各地按照省级制定的课后服务经费保障办法，明确相关标准，对统一组织开展的体育锻炼和作业辅导等活动由财政给予补助。各校制定“一校一案”的课后服务方案，开展丰富多彩的课后服务活动。通过开展课后服务活动，解决家长“接送难”的问题，减轻家长负担，促进学生全面发展。加强课后服务经费的保障，使课后服务质量明显提升。</t>
  </si>
  <si>
    <t>课后服务覆盖率</t>
  </si>
  <si>
    <t>反映课后服务覆盖率情况</t>
  </si>
  <si>
    <t>减免家庭经济困难学生费用比例</t>
  </si>
  <si>
    <t>反映减免家庭经济困难学生费用比例情况</t>
  </si>
  <si>
    <t>课后服务时间达标率</t>
  </si>
  <si>
    <t>反映课后服务时间达标率情况</t>
  </si>
  <si>
    <t>课后服务补助覆盖率</t>
  </si>
  <si>
    <t>反映课后服务补助覆盖率情况</t>
  </si>
  <si>
    <t>教师获补率</t>
  </si>
  <si>
    <t>反映教师获补率情况</t>
  </si>
  <si>
    <t>补助资金发放及时率</t>
  </si>
  <si>
    <t>反映补助资金发放及时率情况</t>
  </si>
  <si>
    <t>受益学生率</t>
  </si>
  <si>
    <t>反映受益学生率情况</t>
  </si>
  <si>
    <t>根据《寻甸回族彝族自治县发展和改革局 寻甸回族彝族自治县财政局 寻甸回族彝族自治县教育局关于调整寻甸回族彝族自治县公办幼儿园收费标准的通知》（寻发改价格〔2014〕7号）的规定和昆明市2021学年度各级各类学校收费通告规定，按月或按学期收取保教费，缴国库。经县人民政府批复，用于学前教育运转支出。</t>
  </si>
  <si>
    <t>在园儿童收费完成率</t>
  </si>
  <si>
    <t>反映按在园儿童收费完成率情况</t>
  </si>
  <si>
    <t>学前教育保教费缴存财政完成率</t>
  </si>
  <si>
    <t>反映学前教育保教费缴存财政完成率情况</t>
  </si>
  <si>
    <t>财政下达的学前教育保教费当年支出完成率</t>
  </si>
  <si>
    <t>反映财政下达的学前教育保教费当年支出完成率情况</t>
  </si>
  <si>
    <t>学前教育（幼儿园）正常运转</t>
  </si>
  <si>
    <t>反映学前教育（幼儿园）正常运转情况</t>
  </si>
  <si>
    <t>学前教育保教费收费标准的政策知晓性</t>
  </si>
  <si>
    <t>反映学前教育保教费收费标准的政策知晓性情况</t>
  </si>
  <si>
    <t>学前教育可持续发展</t>
  </si>
  <si>
    <t>反映学前教育可持续发展情况</t>
  </si>
  <si>
    <t>教师满意度</t>
  </si>
  <si>
    <t>反映教师满意度情况</t>
  </si>
  <si>
    <t>实施乡村教师生活补助，市级财政按照人均每月500元的标准对四个县区给予奖补，吸引优秀乡村教师长期扎根乡村学校，提升乡村学校质量。</t>
  </si>
  <si>
    <t>获补对象数</t>
  </si>
  <si>
    <t>3883</t>
  </si>
  <si>
    <t>反映获补对象数情况</t>
  </si>
  <si>
    <t>获补对象准确率</t>
  </si>
  <si>
    <t>反映获补对象准确率情况</t>
  </si>
  <si>
    <t>兑现准确率</t>
  </si>
  <si>
    <t>反映兑现准确率情况</t>
  </si>
  <si>
    <t>获补覆盖率</t>
  </si>
  <si>
    <t>反映获补覆盖率情况</t>
  </si>
  <si>
    <t>补助事项公示度</t>
  </si>
  <si>
    <t>次</t>
  </si>
  <si>
    <t>反映补助事项公示度情况</t>
  </si>
  <si>
    <t>人均月增资额度（元）</t>
  </si>
  <si>
    <t>500</t>
  </si>
  <si>
    <t>元/人*月</t>
  </si>
  <si>
    <t>反映人均月增资额度（元）情况</t>
  </si>
  <si>
    <t>补助对象政策的知晓度</t>
  </si>
  <si>
    <t>反映补助对象政策的知晓度情况</t>
  </si>
  <si>
    <t>根据《寻甸回族彝族自治县人民政府办公室关于印发寻甸回族彝族自治县非税收入征收成本核定规范支出管理实施细则(试行)的通知》（寻政办发〔2019〕41号）的规定，按比例核定征收成本，用于学校正常运转经费支出。</t>
  </si>
  <si>
    <t>缴存国库完成率</t>
  </si>
  <si>
    <t>反映缴存国库完成率情况</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</si>
  <si>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</si>
  <si>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</si>
  <si>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</si>
  <si>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</si>
  <si>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</si>
  <si>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</si>
  <si>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</si>
  <si>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</si>
  <si>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</si>
  <si>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</si>
  <si>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</si>
  <si>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</si>
  <si>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</si>
  <si>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</si>
  <si>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</si>
  <si>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备注：寻甸回族彝族自治县功山镇中心学校2025年无部门政府采购预算，此表无数据。</t>
  </si>
  <si>
    <t>预算08表</t>
  </si>
  <si>
    <t>政府购买服务项目</t>
  </si>
  <si>
    <t>政府购买服务指导性目录代码</t>
  </si>
  <si>
    <t>基本支出/项目支出</t>
  </si>
  <si>
    <t>所属服务类别</t>
  </si>
  <si>
    <t>所属服务领域</t>
  </si>
  <si>
    <t>购买内容简述</t>
  </si>
  <si>
    <t>备注：寻甸回族彝族自治县功山镇中心学校2025年无政府购买服务预算，此表无数据。</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</si>
  <si>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</si>
  <si>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</si>
  <si>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</si>
  <si>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</si>
  <si>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</si>
  <si>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</si>
  <si>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</si>
  <si>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</si>
  <si>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</si>
  <si>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</si>
  <si>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</si>
  <si>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</si>
  <si>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</si>
  <si>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</si>
  <si>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</si>
  <si>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</si>
  <si>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</si>
  <si>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</si>
  <si>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</si>
  <si>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</si>
  <si>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</si>
  <si>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</si>
  <si>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</si>
  <si>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备注：寻甸回族彝族自治县功山镇中心学校2025年无县对下转移支付预算，此表无数据。</t>
  </si>
  <si>
    <t>预算09-2表</t>
  </si>
  <si>
    <t>备注：寻甸回族彝族自治县功山镇中心学校2025年无县对下转移支付绩效目标，此表无数据。</t>
  </si>
  <si>
    <t xml:space="preserve">预算10表
</t>
  </si>
  <si>
    <t>资产类别</t>
  </si>
  <si>
    <t>资产分类代码.名称</t>
  </si>
  <si>
    <t>资产名称</t>
  </si>
  <si>
    <t>计量单位</t>
  </si>
  <si>
    <t>财政部门批复数（元）</t>
  </si>
  <si>
    <t>单价</t>
  </si>
  <si>
    <t>金额</t>
  </si>
  <si>
    <t>备注：寻甸回族彝族自治县功山镇中心学校2025年无新增资产配置，此表无数据。</t>
  </si>
  <si>
    <t>预算11表</t>
  </si>
  <si>
    <t>上级补助</t>
  </si>
  <si>
    <r>
      <rPr>
        <sz val="10"/>
        <rFont val="宋体"/>
        <charset val="0"/>
      </rPr>
      <t>备注：寻甸回族彝族自治县功山镇中心学校</t>
    </r>
    <r>
      <rPr>
        <sz val="10"/>
        <rFont val="Arial"/>
        <charset val="0"/>
      </rPr>
      <t>2025</t>
    </r>
    <r>
      <rPr>
        <sz val="10"/>
        <rFont val="宋体"/>
        <charset val="0"/>
      </rPr>
      <t>年无上级补助项目支出预算，此表无数据。</t>
    </r>
  </si>
  <si>
    <t>预算12表</t>
  </si>
  <si>
    <t>项目级次</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</si>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</sst>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name val="宋体"/>
      <charset val="0"/>
    </font>
    <font>
      <sz val="10"/>
      <color rgb="FF000000"/>
      <name val="Arial"/>
      <charset val="134"/>
    </font>
    <font>
      <b/>
      <sz val="23.95"/>
      <color rgb="FF000000"/>
      <name val="宋体"/>
      <charset val="134"/>
    </font>
    <font>
      <sz val="9"/>
      <name val="宋体"/>
      <charset val="134"/>
    </font>
    <font>
      <b/>
      <sz val="22"/>
      <color rgb="FF000000"/>
      <name val="宋体"/>
      <charset val="134"/>
    </font>
    <font>
      <sz val="9"/>
      <color theme="1"/>
      <name val="宋体"/>
      <charset val="134"/>
      <scheme val="minor"/>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宋体"/>
      <charset val="134"/>
    </font>
    <font>
      <sz val="10"/>
      <name val="Arial"/>
      <charset val="0"/>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176" fontId="9" fillId="0" borderId="7">
      <alignment horizontal="right" vertical="center"/>
    </xf>
    <xf numFmtId="49" fontId="9" fillId="0" borderId="7">
      <alignment horizontal="left" vertical="center" wrapText="1"/>
    </xf>
    <xf numFmtId="176" fontId="9" fillId="0" borderId="7">
      <alignment horizontal="right" vertical="center"/>
    </xf>
    <xf numFmtId="177" fontId="9" fillId="0" borderId="7">
      <alignment horizontal="right" vertical="center"/>
    </xf>
    <xf numFmtId="178" fontId="9" fillId="0" borderId="7">
      <alignment horizontal="right" vertical="center"/>
    </xf>
    <xf numFmtId="179" fontId="9" fillId="0" borderId="7">
      <alignment horizontal="right" vertical="center"/>
    </xf>
    <xf numFmtId="10" fontId="9" fillId="0" borderId="7">
      <alignment horizontal="right" vertical="center"/>
    </xf>
    <xf numFmtId="180" fontId="9" fillId="0" borderId="7">
      <alignment horizontal="right" vertical="center"/>
    </xf>
    <xf numFmtId="0" fontId="9" fillId="0" borderId="0">
      <alignment vertical="top"/>
      <protection locked="0"/>
    </xf>
    <xf numFmtId="0" fontId="37" fillId="0" borderId="0"/>
  </cellStyleXfs>
  <cellXfs count="204">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6" fillId="0" borderId="0" xfId="0" applyFont="1" applyFill="1" applyBorder="1" applyAlignment="1"/>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7" fillId="0" borderId="0" xfId="0" applyFont="1" applyAlignment="1" applyProtection="1">
      <alignment vertical="top"/>
      <protection locked="0"/>
    </xf>
    <xf numFmtId="0" fontId="7" fillId="0" borderId="0" xfId="0" applyFont="1" applyAlignment="1">
      <alignment vertical="top"/>
    </xf>
    <xf numFmtId="0" fontId="8" fillId="2" borderId="0" xfId="0" applyFont="1" applyFill="1" applyAlignment="1" applyProtection="1">
      <alignment horizontal="center" vertical="center" wrapText="1"/>
      <protection locked="0"/>
    </xf>
    <xf numFmtId="0" fontId="7" fillId="0" borderId="0" xfId="0" applyFont="1" applyProtection="1">
      <protection locked="0"/>
    </xf>
    <xf numFmtId="0" fontId="7"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9" fillId="0" borderId="0" xfId="58" applyFont="1" applyFill="1" applyBorder="1" applyAlignment="1">
      <alignment vertical="center"/>
    </xf>
    <xf numFmtId="0" fontId="2" fillId="2" borderId="0" xfId="0" applyFont="1" applyFill="1" applyAlignment="1" applyProtection="1">
      <alignment horizontal="right" vertical="center" wrapText="1"/>
      <protection locked="0"/>
    </xf>
    <xf numFmtId="0" fontId="10"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9" fillId="0" borderId="0" xfId="57" applyFont="1" applyFill="1" applyBorder="1" applyAlignment="1" applyProtection="1">
      <alignment vertical="center"/>
    </xf>
    <xf numFmtId="0" fontId="1" fillId="0" borderId="0" xfId="0" applyFont="1" applyAlignment="1">
      <alignment horizontal="right" vertical="center"/>
    </xf>
    <xf numFmtId="0" fontId="10"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9" fillId="0" borderId="0" xfId="57" applyFont="1" applyFill="1" applyBorder="1" applyAlignment="1" applyProtection="1"/>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11" fillId="0" borderId="0" xfId="0" applyFont="1" applyFill="1" applyBorder="1" applyAlignment="1" applyProtection="1">
      <alignmen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12" fillId="0" borderId="0" xfId="0" applyFont="1" applyAlignment="1" applyProtection="1">
      <alignment horizontal="right"/>
      <protection locked="0"/>
    </xf>
    <xf numFmtId="49" fontId="12" fillId="0" borderId="0" xfId="0" applyNumberFormat="1" applyFont="1" applyProtection="1">
      <protection locked="0"/>
    </xf>
    <xf numFmtId="0" fontId="1" fillId="0" borderId="0" xfId="0" applyFont="1" applyAlignment="1">
      <alignment horizontal="right"/>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3"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4"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7" fillId="2" borderId="7" xfId="0" applyFont="1" applyFill="1" applyBorder="1" applyAlignment="1" applyProtection="1">
      <alignment vertical="top" wrapText="1"/>
      <protection locked="0"/>
    </xf>
    <xf numFmtId="0" fontId="9" fillId="0" borderId="0" xfId="57" applyFont="1" applyFill="1" applyBorder="1" applyAlignment="1" applyProtection="1">
      <alignment horizontal="left"/>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7" fillId="2" borderId="0" xfId="0" applyFont="1" applyFill="1" applyAlignment="1">
      <alignment horizontal="left" vertical="center"/>
    </xf>
    <xf numFmtId="0" fontId="15" fillId="0" borderId="7" xfId="0" applyFont="1" applyBorder="1" applyAlignment="1" applyProtection="1">
      <alignment horizontal="center" vertical="center" wrapText="1"/>
      <protection locked="0"/>
    </xf>
    <xf numFmtId="0" fontId="15"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6" fillId="0" borderId="7"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176" fontId="17" fillId="0" borderId="7" xfId="0" applyNumberFormat="1" applyFont="1" applyBorder="1" applyAlignment="1">
      <alignment horizontal="right" vertical="center"/>
    </xf>
    <xf numFmtId="0" fontId="15" fillId="2" borderId="1" xfId="0" applyFont="1" applyFill="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6" xfId="0" applyFont="1" applyFill="1" applyBorder="1" applyAlignment="1" applyProtection="1">
      <alignment horizontal="center" vertical="center" wrapText="1"/>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7"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workbookViewId="0">
      <selection activeCell="B34" sqref="B34"/>
    </sheetView>
  </sheetViews>
  <sheetFormatPr defaultColWidth="8.575" defaultRowHeight="12.75" customHeight="1" outlineLevelCol="3"/>
  <cols>
    <col min="1" max="4" width="41" customWidth="1"/>
    <col min="6" max="6" width="11.5"/>
  </cols>
  <sheetData>
    <row r="1" ht="15" customHeight="1" spans="1:4">
      <c r="A1" s="46"/>
      <c r="B1" s="46"/>
      <c r="C1" s="46"/>
      <c r="D1" s="64" t="s">
        <v>0</v>
      </c>
    </row>
    <row r="2" ht="41.25" customHeight="1" spans="1:1">
      <c r="A2" s="41" t="str">
        <f>"2025"&amp;"年部门财务收支预算总表"</f>
        <v>2025年部门财务收支预算总表</v>
      </c>
    </row>
    <row r="3" ht="17.25" customHeight="1" spans="1:4">
      <c r="A3" s="44" t="str">
        <f>"单位名称："&amp;"寻甸回族彝族自治县功山镇中心学校"</f>
        <v>单位名称：寻甸回族彝族自治县功山镇中心学校</v>
      </c>
      <c r="B3" s="169"/>
      <c r="D3" s="147" t="s">
        <v>1</v>
      </c>
    </row>
    <row r="4" ht="23.25" customHeight="1" spans="1:4">
      <c r="A4" s="170" t="s">
        <v>2</v>
      </c>
      <c r="B4" s="171"/>
      <c r="C4" s="170" t="s">
        <v>3</v>
      </c>
      <c r="D4" s="171"/>
    </row>
    <row r="5" ht="24" customHeight="1" spans="1:4">
      <c r="A5" s="170" t="s">
        <v>4</v>
      </c>
      <c r="B5" s="170" t="s">
        <v>5</v>
      </c>
      <c r="C5" s="170" t="s">
        <v>6</v>
      </c>
      <c r="D5" s="170" t="s">
        <v>5</v>
      </c>
    </row>
    <row r="6" ht="17.25" customHeight="1" spans="1:4">
      <c r="A6" s="172" t="s">
        <v>7</v>
      </c>
      <c r="B6" s="80">
        <v>41196781.28</v>
      </c>
      <c r="C6" s="172" t="s">
        <v>8</v>
      </c>
      <c r="D6" s="80"/>
    </row>
    <row r="7" ht="17.25" customHeight="1" spans="1:4">
      <c r="A7" s="172" t="s">
        <v>9</v>
      </c>
      <c r="B7" s="80">
        <v>26680</v>
      </c>
      <c r="C7" s="172" t="s">
        <v>10</v>
      </c>
      <c r="D7" s="80"/>
    </row>
    <row r="8" ht="17.25" customHeight="1" spans="1:4">
      <c r="A8" s="172" t="s">
        <v>11</v>
      </c>
      <c r="B8" s="80"/>
      <c r="C8" s="203" t="s">
        <v>12</v>
      </c>
      <c r="D8" s="80"/>
    </row>
    <row r="9" ht="17.25" customHeight="1" spans="1:4">
      <c r="A9" s="172" t="s">
        <v>13</v>
      </c>
      <c r="B9" s="80"/>
      <c r="C9" s="203" t="s">
        <v>14</v>
      </c>
      <c r="D9" s="80"/>
    </row>
    <row r="10" ht="17.25" customHeight="1" spans="1:4">
      <c r="A10" s="172" t="s">
        <v>15</v>
      </c>
      <c r="B10" s="80"/>
      <c r="C10" s="203" t="s">
        <v>16</v>
      </c>
      <c r="D10" s="80">
        <v>30869549.87</v>
      </c>
    </row>
    <row r="11" ht="17.25" customHeight="1" spans="1:4">
      <c r="A11" s="172" t="s">
        <v>17</v>
      </c>
      <c r="B11" s="80"/>
      <c r="C11" s="203" t="s">
        <v>18</v>
      </c>
      <c r="D11" s="80"/>
    </row>
    <row r="12" ht="17.25" customHeight="1" spans="1:4">
      <c r="A12" s="172" t="s">
        <v>19</v>
      </c>
      <c r="B12" s="80"/>
      <c r="C12" s="31" t="s">
        <v>20</v>
      </c>
      <c r="D12" s="80"/>
    </row>
    <row r="13" ht="17.25" customHeight="1" spans="1:4">
      <c r="A13" s="172" t="s">
        <v>21</v>
      </c>
      <c r="B13" s="80"/>
      <c r="C13" s="31" t="s">
        <v>22</v>
      </c>
      <c r="D13" s="80">
        <v>4381494.23</v>
      </c>
    </row>
    <row r="14" ht="17.25" customHeight="1" spans="1:4">
      <c r="A14" s="172" t="s">
        <v>23</v>
      </c>
      <c r="B14" s="80"/>
      <c r="C14" s="31" t="s">
        <v>24</v>
      </c>
      <c r="D14" s="80">
        <v>3928897.12</v>
      </c>
    </row>
    <row r="15" ht="17.25" customHeight="1" spans="1:4">
      <c r="A15" s="172" t="s">
        <v>25</v>
      </c>
      <c r="B15" s="113"/>
      <c r="C15" s="31" t="s">
        <v>26</v>
      </c>
      <c r="D15" s="80"/>
    </row>
    <row r="16" ht="17.25" customHeight="1" spans="1:4">
      <c r="A16" s="152"/>
      <c r="B16" s="80"/>
      <c r="C16" s="31" t="s">
        <v>27</v>
      </c>
      <c r="D16" s="80"/>
    </row>
    <row r="17" ht="17.25" customHeight="1" spans="1:4">
      <c r="A17" s="173"/>
      <c r="B17" s="80"/>
      <c r="C17" s="31" t="s">
        <v>28</v>
      </c>
      <c r="D17" s="80"/>
    </row>
    <row r="18" ht="17.25" customHeight="1" spans="1:4">
      <c r="A18" s="173"/>
      <c r="B18" s="80"/>
      <c r="C18" s="31" t="s">
        <v>29</v>
      </c>
      <c r="D18" s="80"/>
    </row>
    <row r="19" ht="17.25" customHeight="1" spans="1:4">
      <c r="A19" s="173"/>
      <c r="B19" s="80"/>
      <c r="C19" s="31" t="s">
        <v>30</v>
      </c>
      <c r="D19" s="80"/>
    </row>
    <row r="20" ht="17.25" customHeight="1" spans="1:4">
      <c r="A20" s="173"/>
      <c r="B20" s="80"/>
      <c r="C20" s="31" t="s">
        <v>31</v>
      </c>
      <c r="D20" s="80"/>
    </row>
    <row r="21" ht="17.25" customHeight="1" spans="1:4">
      <c r="A21" s="173"/>
      <c r="B21" s="80"/>
      <c r="C21" s="31" t="s">
        <v>32</v>
      </c>
      <c r="D21" s="80"/>
    </row>
    <row r="22" ht="17.25" customHeight="1" spans="1:4">
      <c r="A22" s="173"/>
      <c r="B22" s="80"/>
      <c r="C22" s="31" t="s">
        <v>33</v>
      </c>
      <c r="D22" s="80"/>
    </row>
    <row r="23" ht="17.25" customHeight="1" spans="1:4">
      <c r="A23" s="173"/>
      <c r="B23" s="80"/>
      <c r="C23" s="31" t="s">
        <v>34</v>
      </c>
      <c r="D23" s="80"/>
    </row>
    <row r="24" ht="17.25" customHeight="1" spans="1:4">
      <c r="A24" s="173"/>
      <c r="B24" s="80"/>
      <c r="C24" s="31" t="s">
        <v>35</v>
      </c>
      <c r="D24" s="80">
        <v>2811022.68</v>
      </c>
    </row>
    <row r="25" ht="17.25" customHeight="1" spans="1:4">
      <c r="A25" s="173"/>
      <c r="B25" s="80"/>
      <c r="C25" s="31" t="s">
        <v>36</v>
      </c>
      <c r="D25" s="80"/>
    </row>
    <row r="26" ht="17.25" customHeight="1" spans="1:4">
      <c r="A26" s="173"/>
      <c r="B26" s="80"/>
      <c r="C26" s="152" t="s">
        <v>37</v>
      </c>
      <c r="D26" s="80"/>
    </row>
    <row r="27" ht="17.25" customHeight="1" spans="1:4">
      <c r="A27" s="173"/>
      <c r="B27" s="80"/>
      <c r="C27" s="31" t="s">
        <v>38</v>
      </c>
      <c r="D27" s="80"/>
    </row>
    <row r="28" ht="16.5" customHeight="1" spans="1:4">
      <c r="A28" s="173"/>
      <c r="B28" s="80"/>
      <c r="C28" s="31" t="s">
        <v>39</v>
      </c>
      <c r="D28" s="80"/>
    </row>
    <row r="29" ht="16.5" customHeight="1" spans="1:4">
      <c r="A29" s="173"/>
      <c r="B29" s="80"/>
      <c r="C29" s="152" t="s">
        <v>40</v>
      </c>
      <c r="D29" s="80">
        <v>26680</v>
      </c>
    </row>
    <row r="30" ht="17.25" customHeight="1" spans="1:4">
      <c r="A30" s="173"/>
      <c r="B30" s="80"/>
      <c r="C30" s="152" t="s">
        <v>41</v>
      </c>
      <c r="D30" s="80"/>
    </row>
    <row r="31" ht="17.25" customHeight="1" spans="1:4">
      <c r="A31" s="173"/>
      <c r="B31" s="80"/>
      <c r="C31" s="31" t="s">
        <v>42</v>
      </c>
      <c r="D31" s="80"/>
    </row>
    <row r="32" ht="16.5" customHeight="1" spans="1:4">
      <c r="A32" s="173" t="s">
        <v>43</v>
      </c>
      <c r="B32" s="80">
        <v>41223461.28</v>
      </c>
      <c r="C32" s="173" t="s">
        <v>44</v>
      </c>
      <c r="D32" s="80">
        <v>42017643.9</v>
      </c>
    </row>
    <row r="33" ht="16.5" customHeight="1" spans="1:4">
      <c r="A33" s="152" t="s">
        <v>45</v>
      </c>
      <c r="B33" s="80">
        <v>794182.62</v>
      </c>
      <c r="C33" s="152" t="s">
        <v>46</v>
      </c>
      <c r="D33" s="80"/>
    </row>
    <row r="34" ht="16.5" customHeight="1" spans="1:4">
      <c r="A34" s="31" t="s">
        <v>47</v>
      </c>
      <c r="B34" s="113">
        <v>794182.62</v>
      </c>
      <c r="C34" s="31" t="s">
        <v>47</v>
      </c>
      <c r="D34" s="113"/>
    </row>
    <row r="35" ht="16.5" customHeight="1" spans="1:4">
      <c r="A35" s="31" t="s">
        <v>48</v>
      </c>
      <c r="B35" s="113"/>
      <c r="C35" s="31" t="s">
        <v>49</v>
      </c>
      <c r="D35" s="113"/>
    </row>
    <row r="36" ht="16.5" customHeight="1" spans="1:4">
      <c r="A36" s="174" t="s">
        <v>50</v>
      </c>
      <c r="B36" s="80">
        <v>42017643.9</v>
      </c>
      <c r="C36" s="174" t="s">
        <v>51</v>
      </c>
      <c r="D36" s="80">
        <v>42017643.9</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9"/>
  <sheetViews>
    <sheetView showGridLines="0" showZeros="0" workbookViewId="0">
      <selection activeCell="E8" sqref="E8"/>
    </sheetView>
  </sheetViews>
  <sheetFormatPr defaultColWidth="8.575" defaultRowHeight="12.75" customHeight="1"/>
  <cols>
    <col min="1" max="1" width="15.8916666666667" customWidth="1"/>
    <col min="2" max="2" width="35" customWidth="1"/>
    <col min="3" max="19" width="22" customWidth="1"/>
  </cols>
  <sheetData>
    <row r="1" ht="17.25" customHeight="1" spans="1:1">
      <c r="A1" s="64" t="s">
        <v>52</v>
      </c>
    </row>
    <row r="2" ht="41.25" customHeight="1" spans="1:1">
      <c r="A2" s="41" t="str">
        <f>"2025"&amp;"年部门收入预算表"</f>
        <v>2025年部门收入预算表</v>
      </c>
    </row>
    <row r="3" ht="17.25" customHeight="1" spans="1:19">
      <c r="A3" s="44" t="str">
        <f>"单位名称："&amp;"寻甸回族彝族自治县功山镇中心学校"</f>
        <v>单位名称：寻甸回族彝族自治县功山镇中心学校</v>
      </c>
      <c r="S3" s="46" t="s">
        <v>1</v>
      </c>
    </row>
    <row r="4" ht="21.75" customHeight="1" spans="1:19">
      <c r="A4" s="190" t="s">
        <v>53</v>
      </c>
      <c r="B4" s="191" t="s">
        <v>54</v>
      </c>
      <c r="C4" s="191" t="s">
        <v>55</v>
      </c>
      <c r="D4" s="192" t="s">
        <v>56</v>
      </c>
      <c r="E4" s="192"/>
      <c r="F4" s="192"/>
      <c r="G4" s="192"/>
      <c r="H4" s="192"/>
      <c r="I4" s="138"/>
      <c r="J4" s="192"/>
      <c r="K4" s="192"/>
      <c r="L4" s="192"/>
      <c r="M4" s="192"/>
      <c r="N4" s="198"/>
      <c r="O4" s="192" t="s">
        <v>45</v>
      </c>
      <c r="P4" s="192"/>
      <c r="Q4" s="192"/>
      <c r="R4" s="192"/>
      <c r="S4" s="198"/>
    </row>
    <row r="5" ht="27" customHeight="1" spans="1:19">
      <c r="A5" s="193"/>
      <c r="B5" s="194"/>
      <c r="C5" s="194"/>
      <c r="D5" s="194" t="s">
        <v>57</v>
      </c>
      <c r="E5" s="194" t="s">
        <v>58</v>
      </c>
      <c r="F5" s="194" t="s">
        <v>59</v>
      </c>
      <c r="G5" s="194" t="s">
        <v>60</v>
      </c>
      <c r="H5" s="194" t="s">
        <v>61</v>
      </c>
      <c r="I5" s="199" t="s">
        <v>62</v>
      </c>
      <c r="J5" s="200"/>
      <c r="K5" s="200"/>
      <c r="L5" s="200"/>
      <c r="M5" s="200"/>
      <c r="N5" s="201"/>
      <c r="O5" s="194" t="s">
        <v>57</v>
      </c>
      <c r="P5" s="194" t="s">
        <v>58</v>
      </c>
      <c r="Q5" s="194" t="s">
        <v>59</v>
      </c>
      <c r="R5" s="194" t="s">
        <v>60</v>
      </c>
      <c r="S5" s="194" t="s">
        <v>63</v>
      </c>
    </row>
    <row r="6" ht="30" customHeight="1" spans="1:19">
      <c r="A6" s="195"/>
      <c r="B6" s="108"/>
      <c r="C6" s="118"/>
      <c r="D6" s="118"/>
      <c r="E6" s="118"/>
      <c r="F6" s="118"/>
      <c r="G6" s="118"/>
      <c r="H6" s="118"/>
      <c r="I6" s="70" t="s">
        <v>57</v>
      </c>
      <c r="J6" s="201" t="s">
        <v>64</v>
      </c>
      <c r="K6" s="201" t="s">
        <v>65</v>
      </c>
      <c r="L6" s="201" t="s">
        <v>66</v>
      </c>
      <c r="M6" s="201" t="s">
        <v>67</v>
      </c>
      <c r="N6" s="201" t="s">
        <v>68</v>
      </c>
      <c r="O6" s="202"/>
      <c r="P6" s="202"/>
      <c r="Q6" s="202"/>
      <c r="R6" s="202"/>
      <c r="S6" s="118"/>
    </row>
    <row r="7" ht="15" customHeight="1" spans="1:19">
      <c r="A7" s="196">
        <v>1</v>
      </c>
      <c r="B7" s="196">
        <v>2</v>
      </c>
      <c r="C7" s="196">
        <v>3</v>
      </c>
      <c r="D7" s="196">
        <v>4</v>
      </c>
      <c r="E7" s="196">
        <v>5</v>
      </c>
      <c r="F7" s="196">
        <v>6</v>
      </c>
      <c r="G7" s="196">
        <v>7</v>
      </c>
      <c r="H7" s="196">
        <v>8</v>
      </c>
      <c r="I7" s="70">
        <v>9</v>
      </c>
      <c r="J7" s="196">
        <v>10</v>
      </c>
      <c r="K7" s="196">
        <v>11</v>
      </c>
      <c r="L7" s="196">
        <v>12</v>
      </c>
      <c r="M7" s="196">
        <v>13</v>
      </c>
      <c r="N7" s="196">
        <v>14</v>
      </c>
      <c r="O7" s="196">
        <v>15</v>
      </c>
      <c r="P7" s="196">
        <v>16</v>
      </c>
      <c r="Q7" s="196">
        <v>17</v>
      </c>
      <c r="R7" s="196">
        <v>18</v>
      </c>
      <c r="S7" s="196">
        <v>19</v>
      </c>
    </row>
    <row r="8" ht="18" customHeight="1" spans="1:19">
      <c r="A8" s="20" t="s">
        <v>69</v>
      </c>
      <c r="B8" s="20" t="s">
        <v>70</v>
      </c>
      <c r="C8" s="113">
        <v>42017643.9</v>
      </c>
      <c r="D8" s="80">
        <v>41223461.28</v>
      </c>
      <c r="E8" s="80">
        <v>41196781.28</v>
      </c>
      <c r="F8" s="80">
        <v>26680</v>
      </c>
      <c r="G8" s="80"/>
      <c r="H8" s="80"/>
      <c r="I8" s="80"/>
      <c r="J8" s="80"/>
      <c r="K8" s="80"/>
      <c r="L8" s="80"/>
      <c r="M8" s="80"/>
      <c r="N8" s="80"/>
      <c r="O8" s="80">
        <v>794182.62</v>
      </c>
      <c r="P8" s="80">
        <v>794182.62</v>
      </c>
      <c r="Q8" s="80"/>
      <c r="R8" s="80"/>
      <c r="S8" s="80"/>
    </row>
    <row r="9" ht="18" customHeight="1" spans="1:19">
      <c r="A9" s="49" t="s">
        <v>55</v>
      </c>
      <c r="B9" s="197"/>
      <c r="C9" s="80">
        <v>42017643.9</v>
      </c>
      <c r="D9" s="80">
        <v>41223461.28</v>
      </c>
      <c r="E9" s="80">
        <v>41196781.28</v>
      </c>
      <c r="F9" s="80">
        <v>26680</v>
      </c>
      <c r="G9" s="80"/>
      <c r="H9" s="80"/>
      <c r="I9" s="80"/>
      <c r="J9" s="80"/>
      <c r="K9" s="80"/>
      <c r="L9" s="80"/>
      <c r="M9" s="80"/>
      <c r="N9" s="80"/>
      <c r="O9" s="80">
        <v>794182.62</v>
      </c>
      <c r="P9" s="80">
        <v>794182.62</v>
      </c>
      <c r="Q9" s="80"/>
      <c r="R9" s="80"/>
      <c r="S9" s="80"/>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3"/>
  <sheetViews>
    <sheetView showGridLines="0" showZeros="0" tabSelected="1" topLeftCell="B1" workbookViewId="0">
      <selection activeCell="G35" sqref="G35"/>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6" t="s">
        <v>71</v>
      </c>
    </row>
    <row r="2" ht="41.25" customHeight="1" spans="1:1">
      <c r="A2" s="41" t="str">
        <f>"2025"&amp;"年部门支出预算表"</f>
        <v>2025年部门支出预算表</v>
      </c>
    </row>
    <row r="3" ht="17.25" customHeight="1" spans="1:15">
      <c r="A3" s="44" t="str">
        <f>"单位名称："&amp;"寻甸回族彝族自治县功山镇中心学校"</f>
        <v>单位名称：寻甸回族彝族自治县功山镇中心学校</v>
      </c>
      <c r="O3" s="46" t="s">
        <v>1</v>
      </c>
    </row>
    <row r="4" ht="27" customHeight="1" spans="1:15">
      <c r="A4" s="176" t="s">
        <v>72</v>
      </c>
      <c r="B4" s="176" t="s">
        <v>73</v>
      </c>
      <c r="C4" s="176" t="s">
        <v>55</v>
      </c>
      <c r="D4" s="177" t="s">
        <v>58</v>
      </c>
      <c r="E4" s="178"/>
      <c r="F4" s="179"/>
      <c r="G4" s="180" t="s">
        <v>59</v>
      </c>
      <c r="H4" s="180" t="s">
        <v>60</v>
      </c>
      <c r="I4" s="180" t="s">
        <v>74</v>
      </c>
      <c r="J4" s="177" t="s">
        <v>62</v>
      </c>
      <c r="K4" s="178"/>
      <c r="L4" s="178"/>
      <c r="M4" s="178"/>
      <c r="N4" s="187"/>
      <c r="O4" s="188"/>
    </row>
    <row r="5" ht="42" customHeight="1" spans="1:15">
      <c r="A5" s="181"/>
      <c r="B5" s="181"/>
      <c r="C5" s="182"/>
      <c r="D5" s="183" t="s">
        <v>57</v>
      </c>
      <c r="E5" s="183" t="s">
        <v>75</v>
      </c>
      <c r="F5" s="183" t="s">
        <v>76</v>
      </c>
      <c r="G5" s="182"/>
      <c r="H5" s="182"/>
      <c r="I5" s="189"/>
      <c r="J5" s="183" t="s">
        <v>57</v>
      </c>
      <c r="K5" s="170" t="s">
        <v>77</v>
      </c>
      <c r="L5" s="170" t="s">
        <v>78</v>
      </c>
      <c r="M5" s="170" t="s">
        <v>79</v>
      </c>
      <c r="N5" s="170" t="s">
        <v>80</v>
      </c>
      <c r="O5" s="170" t="s">
        <v>81</v>
      </c>
    </row>
    <row r="6" ht="18" customHeight="1" spans="1:15">
      <c r="A6" s="52" t="s">
        <v>82</v>
      </c>
      <c r="B6" s="52" t="s">
        <v>83</v>
      </c>
      <c r="C6" s="52" t="s">
        <v>84</v>
      </c>
      <c r="D6" s="55" t="s">
        <v>85</v>
      </c>
      <c r="E6" s="55" t="s">
        <v>86</v>
      </c>
      <c r="F6" s="55" t="s">
        <v>87</v>
      </c>
      <c r="G6" s="55" t="s">
        <v>88</v>
      </c>
      <c r="H6" s="55" t="s">
        <v>89</v>
      </c>
      <c r="I6" s="55" t="s">
        <v>90</v>
      </c>
      <c r="J6" s="55" t="s">
        <v>91</v>
      </c>
      <c r="K6" s="55" t="s">
        <v>92</v>
      </c>
      <c r="L6" s="55" t="s">
        <v>93</v>
      </c>
      <c r="M6" s="55" t="s">
        <v>94</v>
      </c>
      <c r="N6" s="52" t="s">
        <v>95</v>
      </c>
      <c r="O6" s="55" t="s">
        <v>96</v>
      </c>
    </row>
    <row r="7" ht="21" customHeight="1" spans="1:15">
      <c r="A7" s="56" t="s">
        <v>97</v>
      </c>
      <c r="B7" s="56" t="s">
        <v>98</v>
      </c>
      <c r="C7" s="80">
        <v>30869549.87</v>
      </c>
      <c r="D7" s="80">
        <v>30869549.87</v>
      </c>
      <c r="E7" s="80">
        <v>27494423.28</v>
      </c>
      <c r="F7" s="80">
        <v>3375126.59</v>
      </c>
      <c r="G7" s="80"/>
      <c r="H7" s="80"/>
      <c r="I7" s="80"/>
      <c r="J7" s="80"/>
      <c r="K7" s="80"/>
      <c r="L7" s="80"/>
      <c r="M7" s="80"/>
      <c r="N7" s="80"/>
      <c r="O7" s="80"/>
    </row>
    <row r="8" ht="21" customHeight="1" spans="1:15">
      <c r="A8" s="184" t="s">
        <v>99</v>
      </c>
      <c r="B8" s="184" t="s">
        <v>100</v>
      </c>
      <c r="C8" s="80">
        <v>30867289.87</v>
      </c>
      <c r="D8" s="80">
        <v>30867289.87</v>
      </c>
      <c r="E8" s="80">
        <v>27493063.28</v>
      </c>
      <c r="F8" s="80">
        <v>3374226.59</v>
      </c>
      <c r="G8" s="80"/>
      <c r="H8" s="80"/>
      <c r="I8" s="80"/>
      <c r="J8" s="80"/>
      <c r="K8" s="80"/>
      <c r="L8" s="80"/>
      <c r="M8" s="80"/>
      <c r="N8" s="80"/>
      <c r="O8" s="80"/>
    </row>
    <row r="9" ht="21" customHeight="1" spans="1:15">
      <c r="A9" s="185" t="s">
        <v>101</v>
      </c>
      <c r="B9" s="185" t="s">
        <v>102</v>
      </c>
      <c r="C9" s="80">
        <v>2462630.97</v>
      </c>
      <c r="D9" s="80">
        <v>2462630.97</v>
      </c>
      <c r="E9" s="80">
        <v>337200</v>
      </c>
      <c r="F9" s="80">
        <v>2125430.97</v>
      </c>
      <c r="G9" s="80"/>
      <c r="H9" s="80"/>
      <c r="I9" s="80"/>
      <c r="J9" s="80"/>
      <c r="K9" s="80"/>
      <c r="L9" s="80"/>
      <c r="M9" s="80"/>
      <c r="N9" s="80"/>
      <c r="O9" s="80"/>
    </row>
    <row r="10" ht="21" customHeight="1" spans="1:15">
      <c r="A10" s="185" t="s">
        <v>103</v>
      </c>
      <c r="B10" s="185" t="s">
        <v>104</v>
      </c>
      <c r="C10" s="80">
        <v>28108218.1</v>
      </c>
      <c r="D10" s="80">
        <v>28108218.1</v>
      </c>
      <c r="E10" s="80">
        <v>27155863.28</v>
      </c>
      <c r="F10" s="80">
        <v>952354.82</v>
      </c>
      <c r="G10" s="80"/>
      <c r="H10" s="80"/>
      <c r="I10" s="80"/>
      <c r="J10" s="80"/>
      <c r="K10" s="80"/>
      <c r="L10" s="80"/>
      <c r="M10" s="80"/>
      <c r="N10" s="80"/>
      <c r="O10" s="80"/>
    </row>
    <row r="11" ht="21" customHeight="1" spans="1:15">
      <c r="A11" s="185" t="s">
        <v>105</v>
      </c>
      <c r="B11" s="185" t="s">
        <v>106</v>
      </c>
      <c r="C11" s="80">
        <v>296440.8</v>
      </c>
      <c r="D11" s="80">
        <v>296440.8</v>
      </c>
      <c r="E11" s="80"/>
      <c r="F11" s="80">
        <v>296440.8</v>
      </c>
      <c r="G11" s="80"/>
      <c r="H11" s="80"/>
      <c r="I11" s="80"/>
      <c r="J11" s="80"/>
      <c r="K11" s="80"/>
      <c r="L11" s="80"/>
      <c r="M11" s="80"/>
      <c r="N11" s="80"/>
      <c r="O11" s="80"/>
    </row>
    <row r="12" ht="21" customHeight="1" spans="1:15">
      <c r="A12" s="184" t="s">
        <v>107</v>
      </c>
      <c r="B12" s="184" t="s">
        <v>108</v>
      </c>
      <c r="C12" s="80">
        <v>900</v>
      </c>
      <c r="D12" s="80">
        <v>900</v>
      </c>
      <c r="E12" s="80"/>
      <c r="F12" s="80">
        <v>900</v>
      </c>
      <c r="G12" s="80"/>
      <c r="H12" s="80"/>
      <c r="I12" s="80"/>
      <c r="J12" s="80"/>
      <c r="K12" s="80"/>
      <c r="L12" s="80"/>
      <c r="M12" s="80"/>
      <c r="N12" s="80"/>
      <c r="O12" s="80"/>
    </row>
    <row r="13" ht="21" customHeight="1" spans="1:15">
      <c r="A13" s="185" t="s">
        <v>109</v>
      </c>
      <c r="B13" s="185" t="s">
        <v>110</v>
      </c>
      <c r="C13" s="80">
        <v>900</v>
      </c>
      <c r="D13" s="80">
        <v>900</v>
      </c>
      <c r="E13" s="80"/>
      <c r="F13" s="80">
        <v>900</v>
      </c>
      <c r="G13" s="80"/>
      <c r="H13" s="80"/>
      <c r="I13" s="80"/>
      <c r="J13" s="80"/>
      <c r="K13" s="80"/>
      <c r="L13" s="80"/>
      <c r="M13" s="80"/>
      <c r="N13" s="80"/>
      <c r="O13" s="80"/>
    </row>
    <row r="14" ht="21" customHeight="1" spans="1:15">
      <c r="A14" s="184" t="s">
        <v>111</v>
      </c>
      <c r="B14" s="184" t="s">
        <v>112</v>
      </c>
      <c r="C14" s="80">
        <v>1360</v>
      </c>
      <c r="D14" s="80">
        <v>1360</v>
      </c>
      <c r="E14" s="80">
        <v>1360</v>
      </c>
      <c r="F14" s="80"/>
      <c r="G14" s="80"/>
      <c r="H14" s="80"/>
      <c r="I14" s="80"/>
      <c r="J14" s="80"/>
      <c r="K14" s="80"/>
      <c r="L14" s="80"/>
      <c r="M14" s="80"/>
      <c r="N14" s="80"/>
      <c r="O14" s="80"/>
    </row>
    <row r="15" ht="21" customHeight="1" spans="1:15">
      <c r="A15" s="185" t="s">
        <v>113</v>
      </c>
      <c r="B15" s="185" t="s">
        <v>114</v>
      </c>
      <c r="C15" s="80">
        <v>1360</v>
      </c>
      <c r="D15" s="80">
        <v>1360</v>
      </c>
      <c r="E15" s="80">
        <v>1360</v>
      </c>
      <c r="F15" s="80"/>
      <c r="G15" s="80"/>
      <c r="H15" s="80"/>
      <c r="I15" s="80"/>
      <c r="J15" s="80"/>
      <c r="K15" s="80"/>
      <c r="L15" s="80"/>
      <c r="M15" s="80"/>
      <c r="N15" s="80"/>
      <c r="O15" s="80"/>
    </row>
    <row r="16" ht="21" customHeight="1" spans="1:15">
      <c r="A16" s="56" t="s">
        <v>115</v>
      </c>
      <c r="B16" s="56" t="s">
        <v>116</v>
      </c>
      <c r="C16" s="80">
        <v>4381494.23</v>
      </c>
      <c r="D16" s="80">
        <v>4381494.23</v>
      </c>
      <c r="E16" s="80">
        <v>4381494.23</v>
      </c>
      <c r="F16" s="80"/>
      <c r="G16" s="80"/>
      <c r="H16" s="80"/>
      <c r="I16" s="80"/>
      <c r="J16" s="80"/>
      <c r="K16" s="80"/>
      <c r="L16" s="80"/>
      <c r="M16" s="80"/>
      <c r="N16" s="80"/>
      <c r="O16" s="80"/>
    </row>
    <row r="17" ht="21" customHeight="1" spans="1:15">
      <c r="A17" s="184" t="s">
        <v>117</v>
      </c>
      <c r="B17" s="184" t="s">
        <v>118</v>
      </c>
      <c r="C17" s="80">
        <v>4248030.23</v>
      </c>
      <c r="D17" s="80">
        <v>4248030.23</v>
      </c>
      <c r="E17" s="80">
        <v>4248030.23</v>
      </c>
      <c r="F17" s="80"/>
      <c r="G17" s="80"/>
      <c r="H17" s="80"/>
      <c r="I17" s="80"/>
      <c r="J17" s="80"/>
      <c r="K17" s="80"/>
      <c r="L17" s="80"/>
      <c r="M17" s="80"/>
      <c r="N17" s="80"/>
      <c r="O17" s="80"/>
    </row>
    <row r="18" ht="21" customHeight="1" spans="1:15">
      <c r="A18" s="185" t="s">
        <v>119</v>
      </c>
      <c r="B18" s="185" t="s">
        <v>120</v>
      </c>
      <c r="C18" s="80">
        <v>3748030.23</v>
      </c>
      <c r="D18" s="80">
        <v>3748030.23</v>
      </c>
      <c r="E18" s="80">
        <v>3748030.23</v>
      </c>
      <c r="F18" s="80"/>
      <c r="G18" s="80"/>
      <c r="H18" s="80"/>
      <c r="I18" s="80"/>
      <c r="J18" s="80"/>
      <c r="K18" s="80"/>
      <c r="L18" s="80"/>
      <c r="M18" s="80"/>
      <c r="N18" s="80"/>
      <c r="O18" s="80"/>
    </row>
    <row r="19" ht="21" customHeight="1" spans="1:15">
      <c r="A19" s="185" t="s">
        <v>121</v>
      </c>
      <c r="B19" s="185" t="s">
        <v>122</v>
      </c>
      <c r="C19" s="80">
        <v>500000</v>
      </c>
      <c r="D19" s="80">
        <v>500000</v>
      </c>
      <c r="E19" s="80">
        <v>500000</v>
      </c>
      <c r="F19" s="80"/>
      <c r="G19" s="80"/>
      <c r="H19" s="80"/>
      <c r="I19" s="80"/>
      <c r="J19" s="80"/>
      <c r="K19" s="80"/>
      <c r="L19" s="80"/>
      <c r="M19" s="80"/>
      <c r="N19" s="80"/>
      <c r="O19" s="80"/>
    </row>
    <row r="20" ht="21" customHeight="1" spans="1:15">
      <c r="A20" s="184" t="s">
        <v>123</v>
      </c>
      <c r="B20" s="184" t="s">
        <v>124</v>
      </c>
      <c r="C20" s="80">
        <v>133464</v>
      </c>
      <c r="D20" s="80">
        <v>133464</v>
      </c>
      <c r="E20" s="80">
        <v>133464</v>
      </c>
      <c r="F20" s="80"/>
      <c r="G20" s="80"/>
      <c r="H20" s="80"/>
      <c r="I20" s="80"/>
      <c r="J20" s="80"/>
      <c r="K20" s="80"/>
      <c r="L20" s="80"/>
      <c r="M20" s="80"/>
      <c r="N20" s="80"/>
      <c r="O20" s="80"/>
    </row>
    <row r="21" ht="21" customHeight="1" spans="1:15">
      <c r="A21" s="185" t="s">
        <v>125</v>
      </c>
      <c r="B21" s="185" t="s">
        <v>126</v>
      </c>
      <c r="C21" s="80">
        <v>133464</v>
      </c>
      <c r="D21" s="80">
        <v>133464</v>
      </c>
      <c r="E21" s="80">
        <v>133464</v>
      </c>
      <c r="F21" s="80"/>
      <c r="G21" s="80"/>
      <c r="H21" s="80"/>
      <c r="I21" s="80"/>
      <c r="J21" s="80"/>
      <c r="K21" s="80"/>
      <c r="L21" s="80"/>
      <c r="M21" s="80"/>
      <c r="N21" s="80"/>
      <c r="O21" s="80"/>
    </row>
    <row r="22" ht="21" customHeight="1" spans="1:15">
      <c r="A22" s="56" t="s">
        <v>127</v>
      </c>
      <c r="B22" s="56" t="s">
        <v>128</v>
      </c>
      <c r="C22" s="80">
        <v>3928897.12</v>
      </c>
      <c r="D22" s="80">
        <v>3928897.12</v>
      </c>
      <c r="E22" s="80">
        <v>3928897.12</v>
      </c>
      <c r="F22" s="80"/>
      <c r="G22" s="80"/>
      <c r="H22" s="80"/>
      <c r="I22" s="80"/>
      <c r="J22" s="80"/>
      <c r="K22" s="80"/>
      <c r="L22" s="80"/>
      <c r="M22" s="80"/>
      <c r="N22" s="80"/>
      <c r="O22" s="80"/>
    </row>
    <row r="23" ht="21" customHeight="1" spans="1:15">
      <c r="A23" s="184" t="s">
        <v>129</v>
      </c>
      <c r="B23" s="184" t="s">
        <v>130</v>
      </c>
      <c r="C23" s="80">
        <v>3928897.12</v>
      </c>
      <c r="D23" s="80">
        <v>3928897.12</v>
      </c>
      <c r="E23" s="80">
        <v>3928897.12</v>
      </c>
      <c r="F23" s="80"/>
      <c r="G23" s="80"/>
      <c r="H23" s="80"/>
      <c r="I23" s="80"/>
      <c r="J23" s="80"/>
      <c r="K23" s="80"/>
      <c r="L23" s="80"/>
      <c r="M23" s="80"/>
      <c r="N23" s="80"/>
      <c r="O23" s="80"/>
    </row>
    <row r="24" ht="21" customHeight="1" spans="1:15">
      <c r="A24" s="185" t="s">
        <v>131</v>
      </c>
      <c r="B24" s="185" t="s">
        <v>132</v>
      </c>
      <c r="C24" s="80">
        <v>2169405.71</v>
      </c>
      <c r="D24" s="80">
        <v>2169405.71</v>
      </c>
      <c r="E24" s="80">
        <v>2169405.71</v>
      </c>
      <c r="F24" s="80"/>
      <c r="G24" s="80"/>
      <c r="H24" s="80"/>
      <c r="I24" s="80"/>
      <c r="J24" s="80"/>
      <c r="K24" s="80"/>
      <c r="L24" s="80"/>
      <c r="M24" s="80"/>
      <c r="N24" s="80"/>
      <c r="O24" s="80"/>
    </row>
    <row r="25" ht="21" customHeight="1" spans="1:15">
      <c r="A25" s="185" t="s">
        <v>133</v>
      </c>
      <c r="B25" s="185" t="s">
        <v>134</v>
      </c>
      <c r="C25" s="80">
        <v>1591659.45</v>
      </c>
      <c r="D25" s="80">
        <v>1591659.45</v>
      </c>
      <c r="E25" s="80">
        <v>1591659.45</v>
      </c>
      <c r="F25" s="80"/>
      <c r="G25" s="80"/>
      <c r="H25" s="80"/>
      <c r="I25" s="80"/>
      <c r="J25" s="80"/>
      <c r="K25" s="80"/>
      <c r="L25" s="80"/>
      <c r="M25" s="80"/>
      <c r="N25" s="80"/>
      <c r="O25" s="80"/>
    </row>
    <row r="26" ht="21" customHeight="1" spans="1:15">
      <c r="A26" s="185" t="s">
        <v>135</v>
      </c>
      <c r="B26" s="185" t="s">
        <v>136</v>
      </c>
      <c r="C26" s="80">
        <v>167831.96</v>
      </c>
      <c r="D26" s="80">
        <v>167831.96</v>
      </c>
      <c r="E26" s="80">
        <v>167831.96</v>
      </c>
      <c r="F26" s="80"/>
      <c r="G26" s="80"/>
      <c r="H26" s="80"/>
      <c r="I26" s="80"/>
      <c r="J26" s="80"/>
      <c r="K26" s="80"/>
      <c r="L26" s="80"/>
      <c r="M26" s="80"/>
      <c r="N26" s="80"/>
      <c r="O26" s="80"/>
    </row>
    <row r="27" ht="21" customHeight="1" spans="1:15">
      <c r="A27" s="56" t="s">
        <v>137</v>
      </c>
      <c r="B27" s="56" t="s">
        <v>138</v>
      </c>
      <c r="C27" s="80">
        <v>2811022.68</v>
      </c>
      <c r="D27" s="80">
        <v>2811022.68</v>
      </c>
      <c r="E27" s="80">
        <v>2811022.68</v>
      </c>
      <c r="F27" s="80"/>
      <c r="G27" s="80"/>
      <c r="H27" s="80"/>
      <c r="I27" s="80"/>
      <c r="J27" s="80"/>
      <c r="K27" s="80"/>
      <c r="L27" s="80"/>
      <c r="M27" s="80"/>
      <c r="N27" s="80"/>
      <c r="O27" s="80"/>
    </row>
    <row r="28" ht="21" customHeight="1" spans="1:15">
      <c r="A28" s="184" t="s">
        <v>139</v>
      </c>
      <c r="B28" s="184" t="s">
        <v>140</v>
      </c>
      <c r="C28" s="80">
        <v>2811022.68</v>
      </c>
      <c r="D28" s="80">
        <v>2811022.68</v>
      </c>
      <c r="E28" s="80">
        <v>2811022.68</v>
      </c>
      <c r="F28" s="80"/>
      <c r="G28" s="80"/>
      <c r="H28" s="80"/>
      <c r="I28" s="80"/>
      <c r="J28" s="80"/>
      <c r="K28" s="80"/>
      <c r="L28" s="80"/>
      <c r="M28" s="80"/>
      <c r="N28" s="80"/>
      <c r="O28" s="80"/>
    </row>
    <row r="29" ht="21" customHeight="1" spans="1:15">
      <c r="A29" s="185" t="s">
        <v>141</v>
      </c>
      <c r="B29" s="185" t="s">
        <v>142</v>
      </c>
      <c r="C29" s="80">
        <v>2811022.68</v>
      </c>
      <c r="D29" s="80">
        <v>2811022.68</v>
      </c>
      <c r="E29" s="80">
        <v>2811022.68</v>
      </c>
      <c r="F29" s="80"/>
      <c r="G29" s="80"/>
      <c r="H29" s="80"/>
      <c r="I29" s="80"/>
      <c r="J29" s="80"/>
      <c r="K29" s="80"/>
      <c r="L29" s="80"/>
      <c r="M29" s="80"/>
      <c r="N29" s="80"/>
      <c r="O29" s="80"/>
    </row>
    <row r="30" ht="21" customHeight="1" spans="1:15">
      <c r="A30" s="56" t="s">
        <v>143</v>
      </c>
      <c r="B30" s="56" t="s">
        <v>81</v>
      </c>
      <c r="C30" s="80">
        <v>26680</v>
      </c>
      <c r="D30" s="80"/>
      <c r="E30" s="80"/>
      <c r="F30" s="80"/>
      <c r="G30" s="80">
        <v>26680</v>
      </c>
      <c r="H30" s="80"/>
      <c r="I30" s="80"/>
      <c r="J30" s="80"/>
      <c r="K30" s="80"/>
      <c r="L30" s="80"/>
      <c r="M30" s="80"/>
      <c r="N30" s="80"/>
      <c r="O30" s="80"/>
    </row>
    <row r="31" ht="21" customHeight="1" spans="1:15">
      <c r="A31" s="184" t="s">
        <v>144</v>
      </c>
      <c r="B31" s="184" t="s">
        <v>145</v>
      </c>
      <c r="C31" s="80">
        <v>26680</v>
      </c>
      <c r="D31" s="80"/>
      <c r="E31" s="80"/>
      <c r="F31" s="80"/>
      <c r="G31" s="80">
        <v>26680</v>
      </c>
      <c r="H31" s="80"/>
      <c r="I31" s="80"/>
      <c r="J31" s="80"/>
      <c r="K31" s="80"/>
      <c r="L31" s="80"/>
      <c r="M31" s="80"/>
      <c r="N31" s="80"/>
      <c r="O31" s="80"/>
    </row>
    <row r="32" ht="21" customHeight="1" spans="1:15">
      <c r="A32" s="185" t="s">
        <v>146</v>
      </c>
      <c r="B32" s="185" t="s">
        <v>147</v>
      </c>
      <c r="C32" s="80">
        <v>26680</v>
      </c>
      <c r="D32" s="80"/>
      <c r="E32" s="80"/>
      <c r="F32" s="80"/>
      <c r="G32" s="80">
        <v>26680</v>
      </c>
      <c r="H32" s="80"/>
      <c r="I32" s="80"/>
      <c r="J32" s="80"/>
      <c r="K32" s="80"/>
      <c r="L32" s="80"/>
      <c r="M32" s="80"/>
      <c r="N32" s="80"/>
      <c r="O32" s="80"/>
    </row>
    <row r="33" ht="21" customHeight="1" spans="1:15">
      <c r="A33" s="186" t="s">
        <v>55</v>
      </c>
      <c r="B33" s="34"/>
      <c r="C33" s="80">
        <v>42017643.9</v>
      </c>
      <c r="D33" s="80">
        <v>41990963.9</v>
      </c>
      <c r="E33" s="80">
        <v>38615837.31</v>
      </c>
      <c r="F33" s="80">
        <v>3375126.59</v>
      </c>
      <c r="G33" s="80">
        <v>26680</v>
      </c>
      <c r="H33" s="80"/>
      <c r="I33" s="80"/>
      <c r="J33" s="80"/>
      <c r="K33" s="80"/>
      <c r="L33" s="80"/>
      <c r="M33" s="80"/>
      <c r="N33" s="80"/>
      <c r="O33" s="80"/>
    </row>
  </sheetData>
  <mergeCells count="12">
    <mergeCell ref="A1:O1"/>
    <mergeCell ref="A2:O2"/>
    <mergeCell ref="A3:B3"/>
    <mergeCell ref="D4:F4"/>
    <mergeCell ref="J4:O4"/>
    <mergeCell ref="A33:B33"/>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B10" sqref="B10"/>
    </sheetView>
  </sheetViews>
  <sheetFormatPr defaultColWidth="8.575" defaultRowHeight="12.75" customHeight="1" outlineLevelCol="3"/>
  <cols>
    <col min="1" max="4" width="35.575" customWidth="1"/>
    <col min="6" max="6" width="11.5"/>
  </cols>
  <sheetData>
    <row r="1" ht="15" customHeight="1" spans="1:4">
      <c r="A1" s="42"/>
      <c r="B1" s="46"/>
      <c r="C1" s="46"/>
      <c r="D1" s="46" t="s">
        <v>148</v>
      </c>
    </row>
    <row r="2" ht="41.25" customHeight="1" spans="1:1">
      <c r="A2" s="41" t="str">
        <f>"2025"&amp;"年部门财政拨款收支预算总表"</f>
        <v>2025年部门财政拨款收支预算总表</v>
      </c>
    </row>
    <row r="3" ht="17.25" customHeight="1" spans="1:4">
      <c r="A3" s="44" t="str">
        <f>"单位名称："&amp;"寻甸回族彝族自治县功山镇中心学校"</f>
        <v>单位名称：寻甸回族彝族自治县功山镇中心学校</v>
      </c>
      <c r="B3" s="169"/>
      <c r="D3" s="46" t="s">
        <v>1</v>
      </c>
    </row>
    <row r="4" ht="17.25" customHeight="1" spans="1:4">
      <c r="A4" s="170" t="s">
        <v>2</v>
      </c>
      <c r="B4" s="171"/>
      <c r="C4" s="170" t="s">
        <v>3</v>
      </c>
      <c r="D4" s="171"/>
    </row>
    <row r="5" ht="18.75" customHeight="1" spans="1:4">
      <c r="A5" s="170" t="s">
        <v>4</v>
      </c>
      <c r="B5" s="170" t="s">
        <v>5</v>
      </c>
      <c r="C5" s="170" t="s">
        <v>6</v>
      </c>
      <c r="D5" s="170" t="s">
        <v>5</v>
      </c>
    </row>
    <row r="6" ht="16.5" customHeight="1" spans="1:4">
      <c r="A6" s="172" t="s">
        <v>149</v>
      </c>
      <c r="B6" s="80">
        <v>41223461.28</v>
      </c>
      <c r="C6" s="172" t="s">
        <v>150</v>
      </c>
      <c r="D6" s="113">
        <v>42017643.9</v>
      </c>
    </row>
    <row r="7" ht="16.5" customHeight="1" spans="1:4">
      <c r="A7" s="172" t="s">
        <v>151</v>
      </c>
      <c r="B7" s="80">
        <v>41196781.28</v>
      </c>
      <c r="C7" s="172" t="s">
        <v>152</v>
      </c>
      <c r="D7" s="113"/>
    </row>
    <row r="8" ht="16.5" customHeight="1" spans="1:4">
      <c r="A8" s="172" t="s">
        <v>153</v>
      </c>
      <c r="B8" s="80">
        <v>26680</v>
      </c>
      <c r="C8" s="172" t="s">
        <v>154</v>
      </c>
      <c r="D8" s="113"/>
    </row>
    <row r="9" ht="16.5" customHeight="1" spans="1:4">
      <c r="A9" s="172" t="s">
        <v>155</v>
      </c>
      <c r="B9" s="80"/>
      <c r="C9" s="172" t="s">
        <v>156</v>
      </c>
      <c r="D9" s="113"/>
    </row>
    <row r="10" ht="16.5" customHeight="1" spans="1:4">
      <c r="A10" s="172" t="s">
        <v>157</v>
      </c>
      <c r="B10" s="80">
        <v>794182.62</v>
      </c>
      <c r="C10" s="172" t="s">
        <v>158</v>
      </c>
      <c r="D10" s="113"/>
    </row>
    <row r="11" ht="16.5" customHeight="1" spans="1:4">
      <c r="A11" s="172" t="s">
        <v>151</v>
      </c>
      <c r="B11" s="80">
        <v>794182.62</v>
      </c>
      <c r="C11" s="172" t="s">
        <v>159</v>
      </c>
      <c r="D11" s="113">
        <v>30869549.87</v>
      </c>
    </row>
    <row r="12" ht="16.5" customHeight="1" spans="1:4">
      <c r="A12" s="152" t="s">
        <v>153</v>
      </c>
      <c r="B12" s="80"/>
      <c r="C12" s="69" t="s">
        <v>160</v>
      </c>
      <c r="D12" s="113"/>
    </row>
    <row r="13" ht="16.5" customHeight="1" spans="1:4">
      <c r="A13" s="152" t="s">
        <v>155</v>
      </c>
      <c r="B13" s="80"/>
      <c r="C13" s="69" t="s">
        <v>161</v>
      </c>
      <c r="D13" s="113"/>
    </row>
    <row r="14" ht="16.5" customHeight="1" spans="1:4">
      <c r="A14" s="173"/>
      <c r="B14" s="80"/>
      <c r="C14" s="69" t="s">
        <v>162</v>
      </c>
      <c r="D14" s="113">
        <v>4381494.23</v>
      </c>
    </row>
    <row r="15" ht="16.5" customHeight="1" spans="1:4">
      <c r="A15" s="173"/>
      <c r="B15" s="80"/>
      <c r="C15" s="69" t="s">
        <v>163</v>
      </c>
      <c r="D15" s="113">
        <v>3928897.12</v>
      </c>
    </row>
    <row r="16" ht="16.5" customHeight="1" spans="1:4">
      <c r="A16" s="173"/>
      <c r="B16" s="80"/>
      <c r="C16" s="69" t="s">
        <v>164</v>
      </c>
      <c r="D16" s="113"/>
    </row>
    <row r="17" ht="16.5" customHeight="1" spans="1:4">
      <c r="A17" s="173"/>
      <c r="B17" s="80"/>
      <c r="C17" s="69" t="s">
        <v>165</v>
      </c>
      <c r="D17" s="113"/>
    </row>
    <row r="18" ht="16.5" customHeight="1" spans="1:4">
      <c r="A18" s="173"/>
      <c r="B18" s="80"/>
      <c r="C18" s="69" t="s">
        <v>166</v>
      </c>
      <c r="D18" s="113"/>
    </row>
    <row r="19" ht="16.5" customHeight="1" spans="1:4">
      <c r="A19" s="173"/>
      <c r="B19" s="80"/>
      <c r="C19" s="69" t="s">
        <v>167</v>
      </c>
      <c r="D19" s="113"/>
    </row>
    <row r="20" ht="16.5" customHeight="1" spans="1:4">
      <c r="A20" s="173"/>
      <c r="B20" s="80"/>
      <c r="C20" s="69" t="s">
        <v>168</v>
      </c>
      <c r="D20" s="113"/>
    </row>
    <row r="21" ht="16.5" customHeight="1" spans="1:4">
      <c r="A21" s="173"/>
      <c r="B21" s="80"/>
      <c r="C21" s="69" t="s">
        <v>169</v>
      </c>
      <c r="D21" s="113"/>
    </row>
    <row r="22" ht="16.5" customHeight="1" spans="1:4">
      <c r="A22" s="173"/>
      <c r="B22" s="80"/>
      <c r="C22" s="69" t="s">
        <v>170</v>
      </c>
      <c r="D22" s="113"/>
    </row>
    <row r="23" ht="16.5" customHeight="1" spans="1:4">
      <c r="A23" s="173"/>
      <c r="B23" s="80"/>
      <c r="C23" s="69" t="s">
        <v>171</v>
      </c>
      <c r="D23" s="113"/>
    </row>
    <row r="24" ht="16.5" customHeight="1" spans="1:4">
      <c r="A24" s="173"/>
      <c r="B24" s="80"/>
      <c r="C24" s="69" t="s">
        <v>172</v>
      </c>
      <c r="D24" s="113"/>
    </row>
    <row r="25" ht="16.5" customHeight="1" spans="1:4">
      <c r="A25" s="173"/>
      <c r="B25" s="80"/>
      <c r="C25" s="69" t="s">
        <v>173</v>
      </c>
      <c r="D25" s="113">
        <v>2811022.68</v>
      </c>
    </row>
    <row r="26" ht="16.5" customHeight="1" spans="1:4">
      <c r="A26" s="173"/>
      <c r="B26" s="80"/>
      <c r="C26" s="69" t="s">
        <v>174</v>
      </c>
      <c r="D26" s="113"/>
    </row>
    <row r="27" ht="16.5" customHeight="1" spans="1:4">
      <c r="A27" s="173"/>
      <c r="B27" s="80"/>
      <c r="C27" s="69" t="s">
        <v>175</v>
      </c>
      <c r="D27" s="113"/>
    </row>
    <row r="28" ht="16.5" customHeight="1" spans="1:4">
      <c r="A28" s="173"/>
      <c r="B28" s="80"/>
      <c r="C28" s="69" t="s">
        <v>176</v>
      </c>
      <c r="D28" s="113"/>
    </row>
    <row r="29" ht="16.5" customHeight="1" spans="1:4">
      <c r="A29" s="173"/>
      <c r="B29" s="80"/>
      <c r="C29" s="69" t="s">
        <v>177</v>
      </c>
      <c r="D29" s="113"/>
    </row>
    <row r="30" ht="16.5" customHeight="1" spans="1:4">
      <c r="A30" s="173"/>
      <c r="B30" s="80"/>
      <c r="C30" s="69" t="s">
        <v>178</v>
      </c>
      <c r="D30" s="113">
        <v>26680</v>
      </c>
    </row>
    <row r="31" ht="16.5" customHeight="1" spans="1:4">
      <c r="A31" s="173"/>
      <c r="B31" s="80"/>
      <c r="C31" s="152" t="s">
        <v>179</v>
      </c>
      <c r="D31" s="113"/>
    </row>
    <row r="32" ht="16.5" customHeight="1" spans="1:4">
      <c r="A32" s="173"/>
      <c r="B32" s="80"/>
      <c r="C32" s="152" t="s">
        <v>180</v>
      </c>
      <c r="D32" s="113"/>
    </row>
    <row r="33" ht="16.5" customHeight="1" spans="1:4">
      <c r="A33" s="173"/>
      <c r="B33" s="80"/>
      <c r="C33" s="29" t="s">
        <v>181</v>
      </c>
      <c r="D33" s="113"/>
    </row>
    <row r="34" ht="15" customHeight="1" spans="1:4">
      <c r="A34" s="174" t="s">
        <v>50</v>
      </c>
      <c r="B34" s="175">
        <v>42017643.9</v>
      </c>
      <c r="C34" s="174" t="s">
        <v>51</v>
      </c>
      <c r="D34" s="175">
        <v>42017643.9</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0"/>
  <sheetViews>
    <sheetView showZeros="0" workbookViewId="0">
      <selection activeCell="C14" sqref="C14"/>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42"/>
      <c r="F1" s="72"/>
      <c r="G1" s="147" t="s">
        <v>182</v>
      </c>
    </row>
    <row r="2" ht="41.25" customHeight="1" spans="1:7">
      <c r="A2" s="129" t="str">
        <f>"2025"&amp;"年一般公共预算支出预算表（按功能科目分类）"</f>
        <v>2025年一般公共预算支出预算表（按功能科目分类）</v>
      </c>
      <c r="B2" s="129"/>
      <c r="C2" s="129"/>
      <c r="D2" s="129"/>
      <c r="E2" s="129"/>
      <c r="F2" s="129"/>
      <c r="G2" s="129"/>
    </row>
    <row r="3" ht="18" customHeight="1" spans="1:7">
      <c r="A3" s="4" t="str">
        <f>"单位名称："&amp;"寻甸回族彝族自治县功山镇中心学校"</f>
        <v>单位名称：寻甸回族彝族自治县功山镇中心学校</v>
      </c>
      <c r="F3" s="126"/>
      <c r="G3" s="147" t="s">
        <v>1</v>
      </c>
    </row>
    <row r="4" ht="20.25" customHeight="1" spans="1:7">
      <c r="A4" s="164" t="s">
        <v>183</v>
      </c>
      <c r="B4" s="165"/>
      <c r="C4" s="130" t="s">
        <v>55</v>
      </c>
      <c r="D4" s="155" t="s">
        <v>75</v>
      </c>
      <c r="E4" s="11"/>
      <c r="F4" s="12"/>
      <c r="G4" s="144" t="s">
        <v>76</v>
      </c>
    </row>
    <row r="5" ht="20.25" customHeight="1" spans="1:7">
      <c r="A5" s="166" t="s">
        <v>72</v>
      </c>
      <c r="B5" s="166" t="s">
        <v>73</v>
      </c>
      <c r="C5" s="18"/>
      <c r="D5" s="135" t="s">
        <v>57</v>
      </c>
      <c r="E5" s="135" t="s">
        <v>184</v>
      </c>
      <c r="F5" s="135" t="s">
        <v>185</v>
      </c>
      <c r="G5" s="146"/>
    </row>
    <row r="6" ht="15" customHeight="1" spans="1:7">
      <c r="A6" s="59" t="s">
        <v>82</v>
      </c>
      <c r="B6" s="59" t="s">
        <v>83</v>
      </c>
      <c r="C6" s="59" t="s">
        <v>84</v>
      </c>
      <c r="D6" s="59" t="s">
        <v>85</v>
      </c>
      <c r="E6" s="59" t="s">
        <v>86</v>
      </c>
      <c r="F6" s="59" t="s">
        <v>87</v>
      </c>
      <c r="G6" s="59" t="s">
        <v>88</v>
      </c>
    </row>
    <row r="7" ht="18" customHeight="1" spans="1:7">
      <c r="A7" s="29" t="s">
        <v>97</v>
      </c>
      <c r="B7" s="29" t="s">
        <v>98</v>
      </c>
      <c r="C7" s="80">
        <v>30869549.87</v>
      </c>
      <c r="D7" s="80">
        <v>27494423.28</v>
      </c>
      <c r="E7" s="80">
        <v>26522696</v>
      </c>
      <c r="F7" s="80">
        <v>971727.28</v>
      </c>
      <c r="G7" s="80">
        <v>3375126.59</v>
      </c>
    </row>
    <row r="8" ht="18" customHeight="1" spans="1:7">
      <c r="A8" s="141" t="s">
        <v>99</v>
      </c>
      <c r="B8" s="141" t="s">
        <v>100</v>
      </c>
      <c r="C8" s="80">
        <v>30867289.87</v>
      </c>
      <c r="D8" s="80">
        <v>27493063.28</v>
      </c>
      <c r="E8" s="80">
        <v>26522696</v>
      </c>
      <c r="F8" s="80">
        <v>970367.28</v>
      </c>
      <c r="G8" s="80">
        <v>3374226.59</v>
      </c>
    </row>
    <row r="9" ht="18" customHeight="1" spans="1:7">
      <c r="A9" s="167" t="s">
        <v>101</v>
      </c>
      <c r="B9" s="167" t="s">
        <v>102</v>
      </c>
      <c r="C9" s="80">
        <v>2462630.97</v>
      </c>
      <c r="D9" s="80">
        <v>337200</v>
      </c>
      <c r="E9" s="80"/>
      <c r="F9" s="80">
        <v>337200</v>
      </c>
      <c r="G9" s="80">
        <v>2125430.97</v>
      </c>
    </row>
    <row r="10" ht="18" customHeight="1" spans="1:7">
      <c r="A10" s="167" t="s">
        <v>103</v>
      </c>
      <c r="B10" s="167" t="s">
        <v>104</v>
      </c>
      <c r="C10" s="80">
        <v>28108218.1</v>
      </c>
      <c r="D10" s="80">
        <v>27155863.28</v>
      </c>
      <c r="E10" s="80">
        <v>26522696</v>
      </c>
      <c r="F10" s="80">
        <v>633167.28</v>
      </c>
      <c r="G10" s="80">
        <v>952354.82</v>
      </c>
    </row>
    <row r="11" ht="18" customHeight="1" spans="1:7">
      <c r="A11" s="167" t="s">
        <v>105</v>
      </c>
      <c r="B11" s="167" t="s">
        <v>106</v>
      </c>
      <c r="C11" s="80">
        <v>296440.8</v>
      </c>
      <c r="D11" s="80"/>
      <c r="E11" s="80"/>
      <c r="F11" s="80"/>
      <c r="G11" s="80">
        <v>296440.8</v>
      </c>
    </row>
    <row r="12" ht="18" customHeight="1" spans="1:7">
      <c r="A12" s="141" t="s">
        <v>107</v>
      </c>
      <c r="B12" s="141" t="s">
        <v>108</v>
      </c>
      <c r="C12" s="80">
        <v>900</v>
      </c>
      <c r="D12" s="80"/>
      <c r="E12" s="80"/>
      <c r="F12" s="80"/>
      <c r="G12" s="80">
        <v>900</v>
      </c>
    </row>
    <row r="13" ht="18" customHeight="1" spans="1:7">
      <c r="A13" s="167" t="s">
        <v>109</v>
      </c>
      <c r="B13" s="167" t="s">
        <v>110</v>
      </c>
      <c r="C13" s="80">
        <v>900</v>
      </c>
      <c r="D13" s="80"/>
      <c r="E13" s="80"/>
      <c r="F13" s="80"/>
      <c r="G13" s="80">
        <v>900</v>
      </c>
    </row>
    <row r="14" ht="18" customHeight="1" spans="1:7">
      <c r="A14" s="141" t="s">
        <v>111</v>
      </c>
      <c r="B14" s="141" t="s">
        <v>112</v>
      </c>
      <c r="C14" s="80">
        <v>1360</v>
      </c>
      <c r="D14" s="80">
        <v>1360</v>
      </c>
      <c r="E14" s="80"/>
      <c r="F14" s="80">
        <v>1360</v>
      </c>
      <c r="G14" s="80"/>
    </row>
    <row r="15" ht="18" customHeight="1" spans="1:7">
      <c r="A15" s="167" t="s">
        <v>113</v>
      </c>
      <c r="B15" s="167" t="s">
        <v>114</v>
      </c>
      <c r="C15" s="80">
        <v>1360</v>
      </c>
      <c r="D15" s="80">
        <v>1360</v>
      </c>
      <c r="E15" s="80"/>
      <c r="F15" s="80">
        <v>1360</v>
      </c>
      <c r="G15" s="80"/>
    </row>
    <row r="16" ht="18" customHeight="1" spans="1:7">
      <c r="A16" s="29" t="s">
        <v>115</v>
      </c>
      <c r="B16" s="29" t="s">
        <v>116</v>
      </c>
      <c r="C16" s="80">
        <v>4381494.23</v>
      </c>
      <c r="D16" s="80">
        <v>4381494.23</v>
      </c>
      <c r="E16" s="80">
        <v>4381494.23</v>
      </c>
      <c r="F16" s="80"/>
      <c r="G16" s="80"/>
    </row>
    <row r="17" ht="18" customHeight="1" spans="1:7">
      <c r="A17" s="141" t="s">
        <v>117</v>
      </c>
      <c r="B17" s="141" t="s">
        <v>118</v>
      </c>
      <c r="C17" s="80">
        <v>4248030.23</v>
      </c>
      <c r="D17" s="80">
        <v>4248030.23</v>
      </c>
      <c r="E17" s="80">
        <v>4248030.23</v>
      </c>
      <c r="F17" s="80"/>
      <c r="G17" s="80"/>
    </row>
    <row r="18" ht="18" customHeight="1" spans="1:7">
      <c r="A18" s="167" t="s">
        <v>119</v>
      </c>
      <c r="B18" s="167" t="s">
        <v>120</v>
      </c>
      <c r="C18" s="80">
        <v>3748030.23</v>
      </c>
      <c r="D18" s="80">
        <v>3748030.23</v>
      </c>
      <c r="E18" s="80">
        <v>3748030.23</v>
      </c>
      <c r="F18" s="80"/>
      <c r="G18" s="80"/>
    </row>
    <row r="19" ht="18" customHeight="1" spans="1:7">
      <c r="A19" s="167" t="s">
        <v>121</v>
      </c>
      <c r="B19" s="167" t="s">
        <v>122</v>
      </c>
      <c r="C19" s="80">
        <v>500000</v>
      </c>
      <c r="D19" s="80">
        <v>500000</v>
      </c>
      <c r="E19" s="80">
        <v>500000</v>
      </c>
      <c r="F19" s="80"/>
      <c r="G19" s="80"/>
    </row>
    <row r="20" ht="18" customHeight="1" spans="1:7">
      <c r="A20" s="141" t="s">
        <v>123</v>
      </c>
      <c r="B20" s="141" t="s">
        <v>124</v>
      </c>
      <c r="C20" s="80">
        <v>133464</v>
      </c>
      <c r="D20" s="80">
        <v>133464</v>
      </c>
      <c r="E20" s="80">
        <v>133464</v>
      </c>
      <c r="F20" s="80"/>
      <c r="G20" s="80"/>
    </row>
    <row r="21" ht="18" customHeight="1" spans="1:7">
      <c r="A21" s="167" t="s">
        <v>125</v>
      </c>
      <c r="B21" s="167" t="s">
        <v>126</v>
      </c>
      <c r="C21" s="80">
        <v>133464</v>
      </c>
      <c r="D21" s="80">
        <v>133464</v>
      </c>
      <c r="E21" s="80">
        <v>133464</v>
      </c>
      <c r="F21" s="80"/>
      <c r="G21" s="80"/>
    </row>
    <row r="22" ht="18" customHeight="1" spans="1:7">
      <c r="A22" s="29" t="s">
        <v>127</v>
      </c>
      <c r="B22" s="29" t="s">
        <v>128</v>
      </c>
      <c r="C22" s="80">
        <v>3928897.12</v>
      </c>
      <c r="D22" s="80">
        <v>3928897.12</v>
      </c>
      <c r="E22" s="80">
        <v>3928897.12</v>
      </c>
      <c r="F22" s="80"/>
      <c r="G22" s="80"/>
    </row>
    <row r="23" ht="18" customHeight="1" spans="1:7">
      <c r="A23" s="141" t="s">
        <v>129</v>
      </c>
      <c r="B23" s="141" t="s">
        <v>130</v>
      </c>
      <c r="C23" s="80">
        <v>3928897.12</v>
      </c>
      <c r="D23" s="80">
        <v>3928897.12</v>
      </c>
      <c r="E23" s="80">
        <v>3928897.12</v>
      </c>
      <c r="F23" s="80"/>
      <c r="G23" s="80"/>
    </row>
    <row r="24" ht="18" customHeight="1" spans="1:7">
      <c r="A24" s="167" t="s">
        <v>131</v>
      </c>
      <c r="B24" s="167" t="s">
        <v>132</v>
      </c>
      <c r="C24" s="80">
        <v>2169405.71</v>
      </c>
      <c r="D24" s="80">
        <v>2169405.71</v>
      </c>
      <c r="E24" s="80">
        <v>2169405.71</v>
      </c>
      <c r="F24" s="80"/>
      <c r="G24" s="80"/>
    </row>
    <row r="25" ht="18" customHeight="1" spans="1:7">
      <c r="A25" s="167" t="s">
        <v>133</v>
      </c>
      <c r="B25" s="167" t="s">
        <v>134</v>
      </c>
      <c r="C25" s="80">
        <v>1591659.45</v>
      </c>
      <c r="D25" s="80">
        <v>1591659.45</v>
      </c>
      <c r="E25" s="80">
        <v>1591659.45</v>
      </c>
      <c r="F25" s="80"/>
      <c r="G25" s="80"/>
    </row>
    <row r="26" ht="18" customHeight="1" spans="1:7">
      <c r="A26" s="167" t="s">
        <v>135</v>
      </c>
      <c r="B26" s="167" t="s">
        <v>136</v>
      </c>
      <c r="C26" s="80">
        <v>167831.96</v>
      </c>
      <c r="D26" s="80">
        <v>167831.96</v>
      </c>
      <c r="E26" s="80">
        <v>167831.96</v>
      </c>
      <c r="F26" s="80"/>
      <c r="G26" s="80"/>
    </row>
    <row r="27" ht="18" customHeight="1" spans="1:7">
      <c r="A27" s="29" t="s">
        <v>137</v>
      </c>
      <c r="B27" s="29" t="s">
        <v>138</v>
      </c>
      <c r="C27" s="80">
        <v>2811022.68</v>
      </c>
      <c r="D27" s="80">
        <v>2811022.68</v>
      </c>
      <c r="E27" s="80">
        <v>2811022.68</v>
      </c>
      <c r="F27" s="80"/>
      <c r="G27" s="80"/>
    </row>
    <row r="28" ht="18" customHeight="1" spans="1:7">
      <c r="A28" s="141" t="s">
        <v>139</v>
      </c>
      <c r="B28" s="141" t="s">
        <v>140</v>
      </c>
      <c r="C28" s="80">
        <v>2811022.68</v>
      </c>
      <c r="D28" s="80">
        <v>2811022.68</v>
      </c>
      <c r="E28" s="80">
        <v>2811022.68</v>
      </c>
      <c r="F28" s="80"/>
      <c r="G28" s="80"/>
    </row>
    <row r="29" ht="18" customHeight="1" spans="1:7">
      <c r="A29" s="167" t="s">
        <v>141</v>
      </c>
      <c r="B29" s="167" t="s">
        <v>142</v>
      </c>
      <c r="C29" s="80">
        <v>2811022.68</v>
      </c>
      <c r="D29" s="80">
        <v>2811022.68</v>
      </c>
      <c r="E29" s="80">
        <v>2811022.68</v>
      </c>
      <c r="F29" s="80"/>
      <c r="G29" s="80"/>
    </row>
    <row r="30" ht="18" customHeight="1" spans="1:7">
      <c r="A30" s="79" t="s">
        <v>186</v>
      </c>
      <c r="B30" s="168" t="s">
        <v>186</v>
      </c>
      <c r="C30" s="80">
        <v>41990963.9</v>
      </c>
      <c r="D30" s="80">
        <v>38615837.31</v>
      </c>
      <c r="E30" s="80">
        <v>37644110.03</v>
      </c>
      <c r="F30" s="80">
        <v>971727.28</v>
      </c>
      <c r="G30" s="80">
        <v>3375126.59</v>
      </c>
    </row>
  </sheetData>
  <mergeCells count="6">
    <mergeCell ref="A2:G2"/>
    <mergeCell ref="A4:B4"/>
    <mergeCell ref="D4:F4"/>
    <mergeCell ref="A30:B30"/>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8"/>
  <sheetViews>
    <sheetView showZeros="0" workbookViewId="0">
      <selection activeCell="C16" sqref="C16"/>
    </sheetView>
  </sheetViews>
  <sheetFormatPr defaultColWidth="10.425" defaultRowHeight="14.25" customHeight="1" outlineLevelRow="7" outlineLevelCol="5"/>
  <cols>
    <col min="1" max="6" width="28.1416666666667" customWidth="1"/>
  </cols>
  <sheetData>
    <row r="1" customHeight="1" spans="1:6">
      <c r="A1" s="43"/>
      <c r="B1" s="43"/>
      <c r="C1" s="43"/>
      <c r="D1" s="43"/>
      <c r="E1" s="42"/>
      <c r="F1" s="159" t="s">
        <v>187</v>
      </c>
    </row>
    <row r="2" ht="41.25" customHeight="1" spans="1:6">
      <c r="A2" s="160" t="str">
        <f>"2025"&amp;"年一般公共预算“三公”经费支出预算表"</f>
        <v>2025年一般公共预算“三公”经费支出预算表</v>
      </c>
      <c r="B2" s="43"/>
      <c r="C2" s="43"/>
      <c r="D2" s="43"/>
      <c r="E2" s="42"/>
      <c r="F2" s="43"/>
    </row>
    <row r="3" customHeight="1" spans="1:6">
      <c r="A3" s="114" t="str">
        <f>"单位名称："&amp;"寻甸回族彝族自治县功山镇中心学校"</f>
        <v>单位名称：寻甸回族彝族自治县功山镇中心学校</v>
      </c>
      <c r="B3" s="161"/>
      <c r="D3" s="43"/>
      <c r="E3" s="42"/>
      <c r="F3" s="64" t="s">
        <v>1</v>
      </c>
    </row>
    <row r="4" ht="27" customHeight="1" spans="1:6">
      <c r="A4" s="47" t="s">
        <v>188</v>
      </c>
      <c r="B4" s="47" t="s">
        <v>189</v>
      </c>
      <c r="C4" s="49" t="s">
        <v>190</v>
      </c>
      <c r="D4" s="47"/>
      <c r="E4" s="48"/>
      <c r="F4" s="47" t="s">
        <v>191</v>
      </c>
    </row>
    <row r="5" ht="28.5" customHeight="1" spans="1:6">
      <c r="A5" s="162"/>
      <c r="B5" s="51"/>
      <c r="C5" s="48" t="s">
        <v>57</v>
      </c>
      <c r="D5" s="48" t="s">
        <v>192</v>
      </c>
      <c r="E5" s="48" t="s">
        <v>193</v>
      </c>
      <c r="F5" s="50"/>
    </row>
    <row r="6" ht="17.25" customHeight="1" spans="1:6">
      <c r="A6" s="55" t="s">
        <v>82</v>
      </c>
      <c r="B6" s="55" t="s">
        <v>83</v>
      </c>
      <c r="C6" s="55" t="s">
        <v>84</v>
      </c>
      <c r="D6" s="55" t="s">
        <v>85</v>
      </c>
      <c r="E6" s="55" t="s">
        <v>86</v>
      </c>
      <c r="F6" s="55" t="s">
        <v>87</v>
      </c>
    </row>
    <row r="7" ht="17.25" customHeight="1" spans="1:6">
      <c r="A7" s="80"/>
      <c r="B7" s="80"/>
      <c r="C7" s="80"/>
      <c r="D7" s="80"/>
      <c r="E7" s="80"/>
      <c r="F7" s="80"/>
    </row>
    <row r="8" customHeight="1" spans="1:1">
      <c r="A8" s="163" t="s">
        <v>194</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36"/>
  <sheetViews>
    <sheetView showZeros="0" topLeftCell="D1" workbookViewId="0">
      <selection activeCell="A1" sqref="A1"/>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42"/>
      <c r="C1" s="148"/>
      <c r="E1" s="149"/>
      <c r="F1" s="149"/>
      <c r="G1" s="149"/>
      <c r="H1" s="149"/>
      <c r="I1" s="85"/>
      <c r="J1" s="85"/>
      <c r="K1" s="85"/>
      <c r="L1" s="85"/>
      <c r="M1" s="85"/>
      <c r="N1" s="85"/>
      <c r="R1" s="85"/>
      <c r="V1" s="148"/>
      <c r="X1" s="2" t="s">
        <v>195</v>
      </c>
    </row>
    <row r="2" ht="45.75" customHeight="1" spans="1:24">
      <c r="A2" s="66" t="str">
        <f>"2025"&amp;"年部门基本支出预算表"</f>
        <v>2025年部门基本支出预算表</v>
      </c>
      <c r="B2" s="3"/>
      <c r="C2" s="66"/>
      <c r="D2" s="66"/>
      <c r="E2" s="66"/>
      <c r="F2" s="66"/>
      <c r="G2" s="66"/>
      <c r="H2" s="66"/>
      <c r="I2" s="66"/>
      <c r="J2" s="66"/>
      <c r="K2" s="66"/>
      <c r="L2" s="66"/>
      <c r="M2" s="66"/>
      <c r="N2" s="66"/>
      <c r="O2" s="3"/>
      <c r="P2" s="3"/>
      <c r="Q2" s="3"/>
      <c r="R2" s="66"/>
      <c r="S2" s="66"/>
      <c r="T2" s="66"/>
      <c r="U2" s="66"/>
      <c r="V2" s="66"/>
      <c r="W2" s="66"/>
      <c r="X2" s="66"/>
    </row>
    <row r="3" ht="18.75" customHeight="1" spans="1:24">
      <c r="A3" s="4" t="str">
        <f>"单位名称："&amp;"寻甸回族彝族自治县功山镇中心学校"</f>
        <v>单位名称：寻甸回族彝族自治县功山镇中心学校</v>
      </c>
      <c r="B3" s="5"/>
      <c r="C3" s="150"/>
      <c r="D3" s="150"/>
      <c r="E3" s="150"/>
      <c r="F3" s="150"/>
      <c r="G3" s="150"/>
      <c r="H3" s="150"/>
      <c r="I3" s="87"/>
      <c r="J3" s="87"/>
      <c r="K3" s="87"/>
      <c r="L3" s="87"/>
      <c r="M3" s="87"/>
      <c r="N3" s="87"/>
      <c r="O3" s="6"/>
      <c r="P3" s="6"/>
      <c r="Q3" s="6"/>
      <c r="R3" s="87"/>
      <c r="V3" s="148"/>
      <c r="X3" s="2" t="s">
        <v>1</v>
      </c>
    </row>
    <row r="4" ht="18" customHeight="1" spans="1:24">
      <c r="A4" s="8" t="s">
        <v>196</v>
      </c>
      <c r="B4" s="8" t="s">
        <v>197</v>
      </c>
      <c r="C4" s="8" t="s">
        <v>198</v>
      </c>
      <c r="D4" s="8" t="s">
        <v>199</v>
      </c>
      <c r="E4" s="8" t="s">
        <v>200</v>
      </c>
      <c r="F4" s="8" t="s">
        <v>201</v>
      </c>
      <c r="G4" s="8" t="s">
        <v>202</v>
      </c>
      <c r="H4" s="8" t="s">
        <v>203</v>
      </c>
      <c r="I4" s="155" t="s">
        <v>204</v>
      </c>
      <c r="J4" s="82" t="s">
        <v>204</v>
      </c>
      <c r="K4" s="82"/>
      <c r="L4" s="82"/>
      <c r="M4" s="82"/>
      <c r="N4" s="82"/>
      <c r="O4" s="11"/>
      <c r="P4" s="11"/>
      <c r="Q4" s="11"/>
      <c r="R4" s="104" t="s">
        <v>61</v>
      </c>
      <c r="S4" s="82" t="s">
        <v>62</v>
      </c>
      <c r="T4" s="82"/>
      <c r="U4" s="82"/>
      <c r="V4" s="82"/>
      <c r="W4" s="82"/>
      <c r="X4" s="83"/>
    </row>
    <row r="5" ht="18" customHeight="1" spans="1:24">
      <c r="A5" s="13"/>
      <c r="B5" s="28"/>
      <c r="C5" s="132"/>
      <c r="D5" s="13"/>
      <c r="E5" s="13"/>
      <c r="F5" s="13"/>
      <c r="G5" s="13"/>
      <c r="H5" s="13"/>
      <c r="I5" s="130" t="s">
        <v>205</v>
      </c>
      <c r="J5" s="155" t="s">
        <v>58</v>
      </c>
      <c r="K5" s="82"/>
      <c r="L5" s="82"/>
      <c r="M5" s="82"/>
      <c r="N5" s="83"/>
      <c r="O5" s="10" t="s">
        <v>206</v>
      </c>
      <c r="P5" s="11"/>
      <c r="Q5" s="12"/>
      <c r="R5" s="8" t="s">
        <v>61</v>
      </c>
      <c r="S5" s="155" t="s">
        <v>62</v>
      </c>
      <c r="T5" s="104" t="s">
        <v>64</v>
      </c>
      <c r="U5" s="82" t="s">
        <v>62</v>
      </c>
      <c r="V5" s="104" t="s">
        <v>66</v>
      </c>
      <c r="W5" s="104" t="s">
        <v>67</v>
      </c>
      <c r="X5" s="158" t="s">
        <v>68</v>
      </c>
    </row>
    <row r="6" ht="19.5" customHeight="1" spans="1:24">
      <c r="A6" s="28"/>
      <c r="B6" s="28"/>
      <c r="C6" s="28"/>
      <c r="D6" s="28"/>
      <c r="E6" s="28"/>
      <c r="F6" s="28"/>
      <c r="G6" s="28"/>
      <c r="H6" s="28"/>
      <c r="I6" s="28"/>
      <c r="J6" s="156" t="s">
        <v>207</v>
      </c>
      <c r="K6" s="8" t="s">
        <v>208</v>
      </c>
      <c r="L6" s="8" t="s">
        <v>209</v>
      </c>
      <c r="M6" s="8" t="s">
        <v>210</v>
      </c>
      <c r="N6" s="8" t="s">
        <v>211</v>
      </c>
      <c r="O6" s="8" t="s">
        <v>58</v>
      </c>
      <c r="P6" s="8" t="s">
        <v>59</v>
      </c>
      <c r="Q6" s="8" t="s">
        <v>60</v>
      </c>
      <c r="R6" s="28"/>
      <c r="S6" s="8" t="s">
        <v>57</v>
      </c>
      <c r="T6" s="8" t="s">
        <v>64</v>
      </c>
      <c r="U6" s="8" t="s">
        <v>212</v>
      </c>
      <c r="V6" s="8" t="s">
        <v>66</v>
      </c>
      <c r="W6" s="8" t="s">
        <v>67</v>
      </c>
      <c r="X6" s="8" t="s">
        <v>68</v>
      </c>
    </row>
    <row r="7" ht="37.5" customHeight="1" spans="1:24">
      <c r="A7" s="151"/>
      <c r="B7" s="18"/>
      <c r="C7" s="151"/>
      <c r="D7" s="151"/>
      <c r="E7" s="151"/>
      <c r="F7" s="151"/>
      <c r="G7" s="151"/>
      <c r="H7" s="151"/>
      <c r="I7" s="151"/>
      <c r="J7" s="157" t="s">
        <v>57</v>
      </c>
      <c r="K7" s="16" t="s">
        <v>213</v>
      </c>
      <c r="L7" s="16" t="s">
        <v>209</v>
      </c>
      <c r="M7" s="16" t="s">
        <v>210</v>
      </c>
      <c r="N7" s="16" t="s">
        <v>211</v>
      </c>
      <c r="O7" s="16" t="s">
        <v>209</v>
      </c>
      <c r="P7" s="16" t="s">
        <v>210</v>
      </c>
      <c r="Q7" s="16" t="s">
        <v>211</v>
      </c>
      <c r="R7" s="16" t="s">
        <v>61</v>
      </c>
      <c r="S7" s="16" t="s">
        <v>57</v>
      </c>
      <c r="T7" s="16" t="s">
        <v>64</v>
      </c>
      <c r="U7" s="16" t="s">
        <v>212</v>
      </c>
      <c r="V7" s="16" t="s">
        <v>66</v>
      </c>
      <c r="W7" s="16" t="s">
        <v>67</v>
      </c>
      <c r="X7" s="16" t="s">
        <v>68</v>
      </c>
    </row>
    <row r="8" customHeight="1" spans="1:24">
      <c r="A8" s="36">
        <v>1</v>
      </c>
      <c r="B8" s="36">
        <v>2</v>
      </c>
      <c r="C8" s="36">
        <v>3</v>
      </c>
      <c r="D8" s="36">
        <v>4</v>
      </c>
      <c r="E8" s="36">
        <v>5</v>
      </c>
      <c r="F8" s="36">
        <v>6</v>
      </c>
      <c r="G8" s="36">
        <v>7</v>
      </c>
      <c r="H8" s="36">
        <v>8</v>
      </c>
      <c r="I8" s="36">
        <v>9</v>
      </c>
      <c r="J8" s="36">
        <v>10</v>
      </c>
      <c r="K8" s="36">
        <v>11</v>
      </c>
      <c r="L8" s="36">
        <v>12</v>
      </c>
      <c r="M8" s="36">
        <v>13</v>
      </c>
      <c r="N8" s="36">
        <v>14</v>
      </c>
      <c r="O8" s="36">
        <v>15</v>
      </c>
      <c r="P8" s="36">
        <v>16</v>
      </c>
      <c r="Q8" s="36">
        <v>17</v>
      </c>
      <c r="R8" s="36">
        <v>18</v>
      </c>
      <c r="S8" s="36">
        <v>19</v>
      </c>
      <c r="T8" s="36">
        <v>20</v>
      </c>
      <c r="U8" s="36">
        <v>21</v>
      </c>
      <c r="V8" s="36">
        <v>22</v>
      </c>
      <c r="W8" s="36">
        <v>23</v>
      </c>
      <c r="X8" s="36">
        <v>24</v>
      </c>
    </row>
    <row r="9" ht="20.25" customHeight="1" spans="1:24">
      <c r="A9" s="152" t="s">
        <v>214</v>
      </c>
      <c r="B9" s="152" t="s">
        <v>70</v>
      </c>
      <c r="C9" s="152" t="s">
        <v>215</v>
      </c>
      <c r="D9" s="152" t="s">
        <v>216</v>
      </c>
      <c r="E9" s="152" t="s">
        <v>103</v>
      </c>
      <c r="F9" s="152" t="s">
        <v>104</v>
      </c>
      <c r="G9" s="152" t="s">
        <v>217</v>
      </c>
      <c r="H9" s="152" t="s">
        <v>218</v>
      </c>
      <c r="I9" s="80">
        <v>10710156</v>
      </c>
      <c r="J9" s="80">
        <v>10710156</v>
      </c>
      <c r="K9" s="80"/>
      <c r="L9" s="80"/>
      <c r="M9" s="113">
        <v>10710156</v>
      </c>
      <c r="N9" s="80"/>
      <c r="O9" s="80"/>
      <c r="P9" s="80"/>
      <c r="Q9" s="80"/>
      <c r="R9" s="80"/>
      <c r="S9" s="80"/>
      <c r="T9" s="80"/>
      <c r="U9" s="80"/>
      <c r="V9" s="80"/>
      <c r="W9" s="80"/>
      <c r="X9" s="80"/>
    </row>
    <row r="10" ht="20.25" customHeight="1" spans="1:24">
      <c r="A10" s="152" t="s">
        <v>214</v>
      </c>
      <c r="B10" s="152" t="s">
        <v>70</v>
      </c>
      <c r="C10" s="152" t="s">
        <v>215</v>
      </c>
      <c r="D10" s="152" t="s">
        <v>216</v>
      </c>
      <c r="E10" s="152" t="s">
        <v>103</v>
      </c>
      <c r="F10" s="152" t="s">
        <v>104</v>
      </c>
      <c r="G10" s="152" t="s">
        <v>219</v>
      </c>
      <c r="H10" s="152" t="s">
        <v>220</v>
      </c>
      <c r="I10" s="80">
        <v>1080000</v>
      </c>
      <c r="J10" s="80">
        <v>1080000</v>
      </c>
      <c r="K10" s="23"/>
      <c r="L10" s="23"/>
      <c r="M10" s="113">
        <v>1080000</v>
      </c>
      <c r="N10" s="23"/>
      <c r="O10" s="80"/>
      <c r="P10" s="80"/>
      <c r="Q10" s="80"/>
      <c r="R10" s="80"/>
      <c r="S10" s="80"/>
      <c r="T10" s="80"/>
      <c r="U10" s="80"/>
      <c r="V10" s="80"/>
      <c r="W10" s="80"/>
      <c r="X10" s="80"/>
    </row>
    <row r="11" ht="20.25" customHeight="1" spans="1:24">
      <c r="A11" s="152" t="s">
        <v>214</v>
      </c>
      <c r="B11" s="152" t="s">
        <v>70</v>
      </c>
      <c r="C11" s="152" t="s">
        <v>215</v>
      </c>
      <c r="D11" s="152" t="s">
        <v>216</v>
      </c>
      <c r="E11" s="152" t="s">
        <v>103</v>
      </c>
      <c r="F11" s="152" t="s">
        <v>104</v>
      </c>
      <c r="G11" s="152" t="s">
        <v>219</v>
      </c>
      <c r="H11" s="152" t="s">
        <v>220</v>
      </c>
      <c r="I11" s="80">
        <v>1016292</v>
      </c>
      <c r="J11" s="80">
        <v>1016292</v>
      </c>
      <c r="K11" s="23"/>
      <c r="L11" s="23"/>
      <c r="M11" s="113">
        <v>1016292</v>
      </c>
      <c r="N11" s="23"/>
      <c r="O11" s="80"/>
      <c r="P11" s="80"/>
      <c r="Q11" s="80"/>
      <c r="R11" s="80"/>
      <c r="S11" s="80"/>
      <c r="T11" s="80"/>
      <c r="U11" s="80"/>
      <c r="V11" s="80"/>
      <c r="W11" s="80"/>
      <c r="X11" s="80"/>
    </row>
    <row r="12" ht="20.25" customHeight="1" spans="1:24">
      <c r="A12" s="152" t="s">
        <v>214</v>
      </c>
      <c r="B12" s="152" t="s">
        <v>70</v>
      </c>
      <c r="C12" s="152" t="s">
        <v>215</v>
      </c>
      <c r="D12" s="152" t="s">
        <v>216</v>
      </c>
      <c r="E12" s="152" t="s">
        <v>103</v>
      </c>
      <c r="F12" s="152" t="s">
        <v>104</v>
      </c>
      <c r="G12" s="152" t="s">
        <v>221</v>
      </c>
      <c r="H12" s="152" t="s">
        <v>222</v>
      </c>
      <c r="I12" s="80">
        <v>3503400</v>
      </c>
      <c r="J12" s="80">
        <v>3503400</v>
      </c>
      <c r="K12" s="23"/>
      <c r="L12" s="23"/>
      <c r="M12" s="113">
        <v>3503400</v>
      </c>
      <c r="N12" s="23"/>
      <c r="O12" s="80"/>
      <c r="P12" s="80"/>
      <c r="Q12" s="80"/>
      <c r="R12" s="80"/>
      <c r="S12" s="80"/>
      <c r="T12" s="80"/>
      <c r="U12" s="80"/>
      <c r="V12" s="80"/>
      <c r="W12" s="80"/>
      <c r="X12" s="80"/>
    </row>
    <row r="13" ht="20.25" customHeight="1" spans="1:24">
      <c r="A13" s="152" t="s">
        <v>214</v>
      </c>
      <c r="B13" s="152" t="s">
        <v>70</v>
      </c>
      <c r="C13" s="152" t="s">
        <v>215</v>
      </c>
      <c r="D13" s="152" t="s">
        <v>216</v>
      </c>
      <c r="E13" s="152" t="s">
        <v>103</v>
      </c>
      <c r="F13" s="152" t="s">
        <v>104</v>
      </c>
      <c r="G13" s="152" t="s">
        <v>221</v>
      </c>
      <c r="H13" s="152" t="s">
        <v>222</v>
      </c>
      <c r="I13" s="80">
        <v>5791008</v>
      </c>
      <c r="J13" s="80">
        <v>5791008</v>
      </c>
      <c r="K13" s="23"/>
      <c r="L13" s="23"/>
      <c r="M13" s="113">
        <v>5791008</v>
      </c>
      <c r="N13" s="23"/>
      <c r="O13" s="80"/>
      <c r="P13" s="80"/>
      <c r="Q13" s="80"/>
      <c r="R13" s="80"/>
      <c r="S13" s="80"/>
      <c r="T13" s="80"/>
      <c r="U13" s="80"/>
      <c r="V13" s="80"/>
      <c r="W13" s="80"/>
      <c r="X13" s="80"/>
    </row>
    <row r="14" ht="20.25" customHeight="1" spans="1:24">
      <c r="A14" s="152" t="s">
        <v>214</v>
      </c>
      <c r="B14" s="152" t="s">
        <v>70</v>
      </c>
      <c r="C14" s="152" t="s">
        <v>215</v>
      </c>
      <c r="D14" s="152" t="s">
        <v>216</v>
      </c>
      <c r="E14" s="152" t="s">
        <v>103</v>
      </c>
      <c r="F14" s="152" t="s">
        <v>104</v>
      </c>
      <c r="G14" s="152" t="s">
        <v>221</v>
      </c>
      <c r="H14" s="152" t="s">
        <v>222</v>
      </c>
      <c r="I14" s="80">
        <v>928513</v>
      </c>
      <c r="J14" s="80">
        <v>928513</v>
      </c>
      <c r="K14" s="23"/>
      <c r="L14" s="23"/>
      <c r="M14" s="113">
        <v>928513</v>
      </c>
      <c r="N14" s="23"/>
      <c r="O14" s="80"/>
      <c r="P14" s="80"/>
      <c r="Q14" s="80"/>
      <c r="R14" s="80"/>
      <c r="S14" s="80"/>
      <c r="T14" s="80"/>
      <c r="U14" s="80"/>
      <c r="V14" s="80"/>
      <c r="W14" s="80"/>
      <c r="X14" s="80"/>
    </row>
    <row r="15" ht="20.25" customHeight="1" spans="1:24">
      <c r="A15" s="152" t="s">
        <v>214</v>
      </c>
      <c r="B15" s="152" t="s">
        <v>70</v>
      </c>
      <c r="C15" s="152" t="s">
        <v>223</v>
      </c>
      <c r="D15" s="152" t="s">
        <v>224</v>
      </c>
      <c r="E15" s="152" t="s">
        <v>119</v>
      </c>
      <c r="F15" s="152" t="s">
        <v>120</v>
      </c>
      <c r="G15" s="152" t="s">
        <v>225</v>
      </c>
      <c r="H15" s="152" t="s">
        <v>226</v>
      </c>
      <c r="I15" s="80">
        <v>3748030.23</v>
      </c>
      <c r="J15" s="80">
        <v>3748030.23</v>
      </c>
      <c r="K15" s="23"/>
      <c r="L15" s="23"/>
      <c r="M15" s="113">
        <v>3748030.23</v>
      </c>
      <c r="N15" s="23"/>
      <c r="O15" s="80"/>
      <c r="P15" s="80"/>
      <c r="Q15" s="80"/>
      <c r="R15" s="80"/>
      <c r="S15" s="80"/>
      <c r="T15" s="80"/>
      <c r="U15" s="80"/>
      <c r="V15" s="80"/>
      <c r="W15" s="80"/>
      <c r="X15" s="80"/>
    </row>
    <row r="16" ht="20.25" customHeight="1" spans="1:24">
      <c r="A16" s="152" t="s">
        <v>214</v>
      </c>
      <c r="B16" s="152" t="s">
        <v>70</v>
      </c>
      <c r="C16" s="152" t="s">
        <v>223</v>
      </c>
      <c r="D16" s="152" t="s">
        <v>224</v>
      </c>
      <c r="E16" s="152" t="s">
        <v>121</v>
      </c>
      <c r="F16" s="152" t="s">
        <v>122</v>
      </c>
      <c r="G16" s="152" t="s">
        <v>227</v>
      </c>
      <c r="H16" s="152" t="s">
        <v>228</v>
      </c>
      <c r="I16" s="80">
        <v>500000</v>
      </c>
      <c r="J16" s="80">
        <v>500000</v>
      </c>
      <c r="K16" s="23"/>
      <c r="L16" s="23"/>
      <c r="M16" s="113">
        <v>500000</v>
      </c>
      <c r="N16" s="23"/>
      <c r="O16" s="80"/>
      <c r="P16" s="80"/>
      <c r="Q16" s="80"/>
      <c r="R16" s="80"/>
      <c r="S16" s="80"/>
      <c r="T16" s="80"/>
      <c r="U16" s="80"/>
      <c r="V16" s="80"/>
      <c r="W16" s="80"/>
      <c r="X16" s="80"/>
    </row>
    <row r="17" ht="20.25" customHeight="1" spans="1:24">
      <c r="A17" s="152" t="s">
        <v>214</v>
      </c>
      <c r="B17" s="152" t="s">
        <v>70</v>
      </c>
      <c r="C17" s="152" t="s">
        <v>223</v>
      </c>
      <c r="D17" s="152" t="s">
        <v>224</v>
      </c>
      <c r="E17" s="152" t="s">
        <v>131</v>
      </c>
      <c r="F17" s="152" t="s">
        <v>132</v>
      </c>
      <c r="G17" s="152" t="s">
        <v>229</v>
      </c>
      <c r="H17" s="152" t="s">
        <v>230</v>
      </c>
      <c r="I17" s="80">
        <v>2169405.71</v>
      </c>
      <c r="J17" s="80">
        <v>2169405.71</v>
      </c>
      <c r="K17" s="23"/>
      <c r="L17" s="23"/>
      <c r="M17" s="113">
        <v>2169405.71</v>
      </c>
      <c r="N17" s="23"/>
      <c r="O17" s="80"/>
      <c r="P17" s="80"/>
      <c r="Q17" s="80"/>
      <c r="R17" s="80"/>
      <c r="S17" s="80"/>
      <c r="T17" s="80"/>
      <c r="U17" s="80"/>
      <c r="V17" s="80"/>
      <c r="W17" s="80"/>
      <c r="X17" s="80"/>
    </row>
    <row r="18" ht="20.25" customHeight="1" spans="1:24">
      <c r="A18" s="152" t="s">
        <v>214</v>
      </c>
      <c r="B18" s="152" t="s">
        <v>70</v>
      </c>
      <c r="C18" s="152" t="s">
        <v>223</v>
      </c>
      <c r="D18" s="152" t="s">
        <v>224</v>
      </c>
      <c r="E18" s="152" t="s">
        <v>133</v>
      </c>
      <c r="F18" s="152" t="s">
        <v>134</v>
      </c>
      <c r="G18" s="152" t="s">
        <v>231</v>
      </c>
      <c r="H18" s="152" t="s">
        <v>232</v>
      </c>
      <c r="I18" s="80">
        <v>1095659.45</v>
      </c>
      <c r="J18" s="80">
        <v>1095659.45</v>
      </c>
      <c r="K18" s="23"/>
      <c r="L18" s="23"/>
      <c r="M18" s="113">
        <v>1095659.45</v>
      </c>
      <c r="N18" s="23"/>
      <c r="O18" s="80"/>
      <c r="P18" s="80"/>
      <c r="Q18" s="80"/>
      <c r="R18" s="80"/>
      <c r="S18" s="80"/>
      <c r="T18" s="80"/>
      <c r="U18" s="80"/>
      <c r="V18" s="80"/>
      <c r="W18" s="80"/>
      <c r="X18" s="80"/>
    </row>
    <row r="19" ht="20.25" customHeight="1" spans="1:24">
      <c r="A19" s="152" t="s">
        <v>214</v>
      </c>
      <c r="B19" s="152" t="s">
        <v>70</v>
      </c>
      <c r="C19" s="152" t="s">
        <v>223</v>
      </c>
      <c r="D19" s="152" t="s">
        <v>224</v>
      </c>
      <c r="E19" s="152" t="s">
        <v>103</v>
      </c>
      <c r="F19" s="152" t="s">
        <v>104</v>
      </c>
      <c r="G19" s="152" t="s">
        <v>233</v>
      </c>
      <c r="H19" s="152" t="s">
        <v>234</v>
      </c>
      <c r="I19" s="80">
        <v>69120</v>
      </c>
      <c r="J19" s="80">
        <v>69120</v>
      </c>
      <c r="K19" s="23"/>
      <c r="L19" s="23"/>
      <c r="M19" s="113">
        <v>69120</v>
      </c>
      <c r="N19" s="23"/>
      <c r="O19" s="80"/>
      <c r="P19" s="80"/>
      <c r="Q19" s="80"/>
      <c r="R19" s="80"/>
      <c r="S19" s="80"/>
      <c r="T19" s="80"/>
      <c r="U19" s="80"/>
      <c r="V19" s="80"/>
      <c r="W19" s="80"/>
      <c r="X19" s="80"/>
    </row>
    <row r="20" ht="20.25" customHeight="1" spans="1:24">
      <c r="A20" s="152" t="s">
        <v>214</v>
      </c>
      <c r="B20" s="152" t="s">
        <v>70</v>
      </c>
      <c r="C20" s="152" t="s">
        <v>223</v>
      </c>
      <c r="D20" s="152" t="s">
        <v>224</v>
      </c>
      <c r="E20" s="152" t="s">
        <v>135</v>
      </c>
      <c r="F20" s="152" t="s">
        <v>136</v>
      </c>
      <c r="G20" s="152" t="s">
        <v>233</v>
      </c>
      <c r="H20" s="152" t="s">
        <v>234</v>
      </c>
      <c r="I20" s="80">
        <v>74131.2</v>
      </c>
      <c r="J20" s="80">
        <v>74131.2</v>
      </c>
      <c r="K20" s="23"/>
      <c r="L20" s="23"/>
      <c r="M20" s="113">
        <v>74131.2</v>
      </c>
      <c r="N20" s="23"/>
      <c r="O20" s="80"/>
      <c r="P20" s="80"/>
      <c r="Q20" s="80"/>
      <c r="R20" s="80"/>
      <c r="S20" s="80"/>
      <c r="T20" s="80"/>
      <c r="U20" s="80"/>
      <c r="V20" s="80"/>
      <c r="W20" s="80"/>
      <c r="X20" s="80"/>
    </row>
    <row r="21" ht="20.25" customHeight="1" spans="1:24">
      <c r="A21" s="152" t="s">
        <v>214</v>
      </c>
      <c r="B21" s="152" t="s">
        <v>70</v>
      </c>
      <c r="C21" s="152" t="s">
        <v>223</v>
      </c>
      <c r="D21" s="152" t="s">
        <v>224</v>
      </c>
      <c r="E21" s="152" t="s">
        <v>135</v>
      </c>
      <c r="F21" s="152" t="s">
        <v>136</v>
      </c>
      <c r="G21" s="152" t="s">
        <v>233</v>
      </c>
      <c r="H21" s="152" t="s">
        <v>234</v>
      </c>
      <c r="I21" s="80">
        <v>93700.76</v>
      </c>
      <c r="J21" s="80">
        <v>93700.76</v>
      </c>
      <c r="K21" s="23"/>
      <c r="L21" s="23"/>
      <c r="M21" s="113">
        <v>93700.76</v>
      </c>
      <c r="N21" s="23"/>
      <c r="O21" s="80"/>
      <c r="P21" s="80"/>
      <c r="Q21" s="80"/>
      <c r="R21" s="80"/>
      <c r="S21" s="80"/>
      <c r="T21" s="80"/>
      <c r="U21" s="80"/>
      <c r="V21" s="80"/>
      <c r="W21" s="80"/>
      <c r="X21" s="80"/>
    </row>
    <row r="22" ht="20.25" customHeight="1" spans="1:24">
      <c r="A22" s="152" t="s">
        <v>214</v>
      </c>
      <c r="B22" s="152" t="s">
        <v>70</v>
      </c>
      <c r="C22" s="152" t="s">
        <v>235</v>
      </c>
      <c r="D22" s="152" t="s">
        <v>142</v>
      </c>
      <c r="E22" s="152" t="s">
        <v>141</v>
      </c>
      <c r="F22" s="152" t="s">
        <v>142</v>
      </c>
      <c r="G22" s="152" t="s">
        <v>236</v>
      </c>
      <c r="H22" s="152" t="s">
        <v>142</v>
      </c>
      <c r="I22" s="80">
        <v>2811022.68</v>
      </c>
      <c r="J22" s="80">
        <v>2811022.68</v>
      </c>
      <c r="K22" s="23"/>
      <c r="L22" s="23"/>
      <c r="M22" s="113">
        <v>2811022.68</v>
      </c>
      <c r="N22" s="23"/>
      <c r="O22" s="80"/>
      <c r="P22" s="80"/>
      <c r="Q22" s="80"/>
      <c r="R22" s="80"/>
      <c r="S22" s="80"/>
      <c r="T22" s="80"/>
      <c r="U22" s="80"/>
      <c r="V22" s="80"/>
      <c r="W22" s="80"/>
      <c r="X22" s="80"/>
    </row>
    <row r="23" ht="20.25" customHeight="1" spans="1:24">
      <c r="A23" s="152" t="s">
        <v>214</v>
      </c>
      <c r="B23" s="152" t="s">
        <v>70</v>
      </c>
      <c r="C23" s="152" t="s">
        <v>237</v>
      </c>
      <c r="D23" s="152" t="s">
        <v>238</v>
      </c>
      <c r="E23" s="152" t="s">
        <v>103</v>
      </c>
      <c r="F23" s="152" t="s">
        <v>104</v>
      </c>
      <c r="G23" s="152" t="s">
        <v>239</v>
      </c>
      <c r="H23" s="152" t="s">
        <v>238</v>
      </c>
      <c r="I23" s="80">
        <v>417600</v>
      </c>
      <c r="J23" s="80">
        <v>417600</v>
      </c>
      <c r="K23" s="23"/>
      <c r="L23" s="23"/>
      <c r="M23" s="113">
        <v>417600</v>
      </c>
      <c r="N23" s="23"/>
      <c r="O23" s="80"/>
      <c r="P23" s="80"/>
      <c r="Q23" s="80"/>
      <c r="R23" s="80"/>
      <c r="S23" s="80"/>
      <c r="T23" s="80"/>
      <c r="U23" s="80"/>
      <c r="V23" s="80"/>
      <c r="W23" s="80"/>
      <c r="X23" s="80"/>
    </row>
    <row r="24" ht="20.25" customHeight="1" spans="1:24">
      <c r="A24" s="152" t="s">
        <v>214</v>
      </c>
      <c r="B24" s="152" t="s">
        <v>70</v>
      </c>
      <c r="C24" s="152" t="s">
        <v>240</v>
      </c>
      <c r="D24" s="152" t="s">
        <v>241</v>
      </c>
      <c r="E24" s="152" t="s">
        <v>103</v>
      </c>
      <c r="F24" s="152" t="s">
        <v>104</v>
      </c>
      <c r="G24" s="152" t="s">
        <v>242</v>
      </c>
      <c r="H24" s="152" t="s">
        <v>243</v>
      </c>
      <c r="I24" s="80">
        <v>74400</v>
      </c>
      <c r="J24" s="80">
        <v>74400</v>
      </c>
      <c r="K24" s="23"/>
      <c r="L24" s="23"/>
      <c r="M24" s="113">
        <v>74400</v>
      </c>
      <c r="N24" s="23"/>
      <c r="O24" s="80"/>
      <c r="P24" s="80"/>
      <c r="Q24" s="80"/>
      <c r="R24" s="80"/>
      <c r="S24" s="80"/>
      <c r="T24" s="80"/>
      <c r="U24" s="80"/>
      <c r="V24" s="80"/>
      <c r="W24" s="80"/>
      <c r="X24" s="80"/>
    </row>
    <row r="25" ht="20.25" customHeight="1" spans="1:24">
      <c r="A25" s="152" t="s">
        <v>214</v>
      </c>
      <c r="B25" s="152" t="s">
        <v>70</v>
      </c>
      <c r="C25" s="152" t="s">
        <v>240</v>
      </c>
      <c r="D25" s="152" t="s">
        <v>241</v>
      </c>
      <c r="E25" s="152" t="s">
        <v>103</v>
      </c>
      <c r="F25" s="152" t="s">
        <v>104</v>
      </c>
      <c r="G25" s="152" t="s">
        <v>244</v>
      </c>
      <c r="H25" s="152" t="s">
        <v>245</v>
      </c>
      <c r="I25" s="80">
        <v>39600</v>
      </c>
      <c r="J25" s="80">
        <v>39600</v>
      </c>
      <c r="K25" s="23"/>
      <c r="L25" s="23"/>
      <c r="M25" s="113">
        <v>39600</v>
      </c>
      <c r="N25" s="23"/>
      <c r="O25" s="80"/>
      <c r="P25" s="80"/>
      <c r="Q25" s="80"/>
      <c r="R25" s="80"/>
      <c r="S25" s="80"/>
      <c r="T25" s="80"/>
      <c r="U25" s="80"/>
      <c r="V25" s="80"/>
      <c r="W25" s="80"/>
      <c r="X25" s="80"/>
    </row>
    <row r="26" ht="20.25" customHeight="1" spans="1:24">
      <c r="A26" s="152" t="s">
        <v>214</v>
      </c>
      <c r="B26" s="152" t="s">
        <v>70</v>
      </c>
      <c r="C26" s="152" t="s">
        <v>246</v>
      </c>
      <c r="D26" s="152" t="s">
        <v>247</v>
      </c>
      <c r="E26" s="152" t="s">
        <v>103</v>
      </c>
      <c r="F26" s="152" t="s">
        <v>104</v>
      </c>
      <c r="G26" s="152" t="s">
        <v>221</v>
      </c>
      <c r="H26" s="152" t="s">
        <v>222</v>
      </c>
      <c r="I26" s="80">
        <v>3240000</v>
      </c>
      <c r="J26" s="80">
        <v>3240000</v>
      </c>
      <c r="K26" s="23"/>
      <c r="L26" s="23"/>
      <c r="M26" s="113">
        <v>3240000</v>
      </c>
      <c r="N26" s="23"/>
      <c r="O26" s="80"/>
      <c r="P26" s="80"/>
      <c r="Q26" s="80"/>
      <c r="R26" s="80"/>
      <c r="S26" s="80"/>
      <c r="T26" s="80"/>
      <c r="U26" s="80"/>
      <c r="V26" s="80"/>
      <c r="W26" s="80"/>
      <c r="X26" s="80"/>
    </row>
    <row r="27" ht="20.25" customHeight="1" spans="1:24">
      <c r="A27" s="152" t="s">
        <v>214</v>
      </c>
      <c r="B27" s="152" t="s">
        <v>70</v>
      </c>
      <c r="C27" s="152" t="s">
        <v>248</v>
      </c>
      <c r="D27" s="152" t="s">
        <v>249</v>
      </c>
      <c r="E27" s="152" t="s">
        <v>125</v>
      </c>
      <c r="F27" s="152" t="s">
        <v>126</v>
      </c>
      <c r="G27" s="152" t="s">
        <v>250</v>
      </c>
      <c r="H27" s="152" t="s">
        <v>251</v>
      </c>
      <c r="I27" s="80">
        <v>133464</v>
      </c>
      <c r="J27" s="80">
        <v>133464</v>
      </c>
      <c r="K27" s="23"/>
      <c r="L27" s="23"/>
      <c r="M27" s="113">
        <v>133464</v>
      </c>
      <c r="N27" s="23"/>
      <c r="O27" s="80"/>
      <c r="P27" s="80"/>
      <c r="Q27" s="80"/>
      <c r="R27" s="80"/>
      <c r="S27" s="80"/>
      <c r="T27" s="80"/>
      <c r="U27" s="80"/>
      <c r="V27" s="80"/>
      <c r="W27" s="80"/>
      <c r="X27" s="80"/>
    </row>
    <row r="28" ht="20.25" customHeight="1" spans="1:24">
      <c r="A28" s="152" t="s">
        <v>214</v>
      </c>
      <c r="B28" s="152" t="s">
        <v>70</v>
      </c>
      <c r="C28" s="152" t="s">
        <v>252</v>
      </c>
      <c r="D28" s="152" t="s">
        <v>253</v>
      </c>
      <c r="E28" s="152" t="s">
        <v>101</v>
      </c>
      <c r="F28" s="152" t="s">
        <v>102</v>
      </c>
      <c r="G28" s="152" t="s">
        <v>244</v>
      </c>
      <c r="H28" s="152" t="s">
        <v>245</v>
      </c>
      <c r="I28" s="80">
        <v>337200</v>
      </c>
      <c r="J28" s="80">
        <v>337200</v>
      </c>
      <c r="K28" s="23"/>
      <c r="L28" s="23"/>
      <c r="M28" s="113">
        <v>337200</v>
      </c>
      <c r="N28" s="23"/>
      <c r="O28" s="80"/>
      <c r="P28" s="80"/>
      <c r="Q28" s="80"/>
      <c r="R28" s="80"/>
      <c r="S28" s="80"/>
      <c r="T28" s="80"/>
      <c r="U28" s="80"/>
      <c r="V28" s="80"/>
      <c r="W28" s="80"/>
      <c r="X28" s="80"/>
    </row>
    <row r="29" ht="20.25" customHeight="1" spans="1:24">
      <c r="A29" s="152" t="s">
        <v>214</v>
      </c>
      <c r="B29" s="152" t="s">
        <v>70</v>
      </c>
      <c r="C29" s="152" t="s">
        <v>254</v>
      </c>
      <c r="D29" s="152" t="s">
        <v>255</v>
      </c>
      <c r="E29" s="152" t="s">
        <v>113</v>
      </c>
      <c r="F29" s="152" t="s">
        <v>114</v>
      </c>
      <c r="G29" s="152" t="s">
        <v>242</v>
      </c>
      <c r="H29" s="152" t="s">
        <v>243</v>
      </c>
      <c r="I29" s="80">
        <v>1360</v>
      </c>
      <c r="J29" s="80">
        <v>1360</v>
      </c>
      <c r="K29" s="23"/>
      <c r="L29" s="23"/>
      <c r="M29" s="113">
        <v>1360</v>
      </c>
      <c r="N29" s="23"/>
      <c r="O29" s="80"/>
      <c r="P29" s="80"/>
      <c r="Q29" s="80"/>
      <c r="R29" s="80"/>
      <c r="S29" s="80"/>
      <c r="T29" s="80"/>
      <c r="U29" s="80"/>
      <c r="V29" s="80"/>
      <c r="W29" s="80"/>
      <c r="X29" s="80"/>
    </row>
    <row r="30" ht="20.25" customHeight="1" spans="1:24">
      <c r="A30" s="152" t="s">
        <v>214</v>
      </c>
      <c r="B30" s="152" t="s">
        <v>70</v>
      </c>
      <c r="C30" s="152" t="s">
        <v>254</v>
      </c>
      <c r="D30" s="152" t="s">
        <v>255</v>
      </c>
      <c r="E30" s="152" t="s">
        <v>103</v>
      </c>
      <c r="F30" s="152" t="s">
        <v>104</v>
      </c>
      <c r="G30" s="152" t="s">
        <v>244</v>
      </c>
      <c r="H30" s="152" t="s">
        <v>245</v>
      </c>
      <c r="I30" s="80">
        <v>71888.64</v>
      </c>
      <c r="J30" s="80">
        <v>71888.64</v>
      </c>
      <c r="K30" s="23"/>
      <c r="L30" s="23"/>
      <c r="M30" s="113">
        <v>71888.64</v>
      </c>
      <c r="N30" s="23"/>
      <c r="O30" s="80"/>
      <c r="P30" s="80"/>
      <c r="Q30" s="80"/>
      <c r="R30" s="80"/>
      <c r="S30" s="80"/>
      <c r="T30" s="80"/>
      <c r="U30" s="80"/>
      <c r="V30" s="80"/>
      <c r="W30" s="80"/>
      <c r="X30" s="80"/>
    </row>
    <row r="31" ht="20.25" customHeight="1" spans="1:24">
      <c r="A31" s="152" t="s">
        <v>214</v>
      </c>
      <c r="B31" s="152" t="s">
        <v>70</v>
      </c>
      <c r="C31" s="152" t="s">
        <v>254</v>
      </c>
      <c r="D31" s="152" t="s">
        <v>255</v>
      </c>
      <c r="E31" s="152" t="s">
        <v>103</v>
      </c>
      <c r="F31" s="152" t="s">
        <v>104</v>
      </c>
      <c r="G31" s="152" t="s">
        <v>244</v>
      </c>
      <c r="H31" s="152" t="s">
        <v>245</v>
      </c>
      <c r="I31" s="80">
        <v>24621.36</v>
      </c>
      <c r="J31" s="80">
        <v>24621.36</v>
      </c>
      <c r="K31" s="23"/>
      <c r="L31" s="23"/>
      <c r="M31" s="113">
        <v>24621.36</v>
      </c>
      <c r="N31" s="23"/>
      <c r="O31" s="80"/>
      <c r="P31" s="80"/>
      <c r="Q31" s="80"/>
      <c r="R31" s="80"/>
      <c r="S31" s="80"/>
      <c r="T31" s="80"/>
      <c r="U31" s="80"/>
      <c r="V31" s="80"/>
      <c r="W31" s="80"/>
      <c r="X31" s="80"/>
    </row>
    <row r="32" ht="20.25" customHeight="1" spans="1:24">
      <c r="A32" s="152" t="s">
        <v>214</v>
      </c>
      <c r="B32" s="152" t="s">
        <v>70</v>
      </c>
      <c r="C32" s="152" t="s">
        <v>254</v>
      </c>
      <c r="D32" s="152" t="s">
        <v>255</v>
      </c>
      <c r="E32" s="152" t="s">
        <v>103</v>
      </c>
      <c r="F32" s="152" t="s">
        <v>104</v>
      </c>
      <c r="G32" s="152" t="s">
        <v>244</v>
      </c>
      <c r="H32" s="152" t="s">
        <v>245</v>
      </c>
      <c r="I32" s="80">
        <v>5057.28</v>
      </c>
      <c r="J32" s="80">
        <v>5057.28</v>
      </c>
      <c r="K32" s="23"/>
      <c r="L32" s="23"/>
      <c r="M32" s="113">
        <v>5057.28</v>
      </c>
      <c r="N32" s="23"/>
      <c r="O32" s="80"/>
      <c r="P32" s="80"/>
      <c r="Q32" s="80"/>
      <c r="R32" s="80"/>
      <c r="S32" s="80"/>
      <c r="T32" s="80"/>
      <c r="U32" s="80"/>
      <c r="V32" s="80"/>
      <c r="W32" s="80"/>
      <c r="X32" s="80"/>
    </row>
    <row r="33" ht="20.25" customHeight="1" spans="1:24">
      <c r="A33" s="152" t="s">
        <v>214</v>
      </c>
      <c r="B33" s="152" t="s">
        <v>70</v>
      </c>
      <c r="C33" s="152" t="s">
        <v>256</v>
      </c>
      <c r="D33" s="152" t="s">
        <v>257</v>
      </c>
      <c r="E33" s="152" t="s">
        <v>103</v>
      </c>
      <c r="F33" s="152" t="s">
        <v>104</v>
      </c>
      <c r="G33" s="152" t="s">
        <v>221</v>
      </c>
      <c r="H33" s="152" t="s">
        <v>222</v>
      </c>
      <c r="I33" s="80">
        <v>67087</v>
      </c>
      <c r="J33" s="80">
        <v>67087</v>
      </c>
      <c r="K33" s="23"/>
      <c r="L33" s="23"/>
      <c r="M33" s="113">
        <v>67087</v>
      </c>
      <c r="N33" s="23"/>
      <c r="O33" s="80"/>
      <c r="P33" s="80"/>
      <c r="Q33" s="80"/>
      <c r="R33" s="80"/>
      <c r="S33" s="80"/>
      <c r="T33" s="80"/>
      <c r="U33" s="80"/>
      <c r="V33" s="80"/>
      <c r="W33" s="80"/>
      <c r="X33" s="80"/>
    </row>
    <row r="34" ht="20.25" customHeight="1" spans="1:24">
      <c r="A34" s="152" t="s">
        <v>214</v>
      </c>
      <c r="B34" s="152" t="s">
        <v>70</v>
      </c>
      <c r="C34" s="152" t="s">
        <v>258</v>
      </c>
      <c r="D34" s="152" t="s">
        <v>234</v>
      </c>
      <c r="E34" s="152" t="s">
        <v>133</v>
      </c>
      <c r="F34" s="152" t="s">
        <v>134</v>
      </c>
      <c r="G34" s="152" t="s">
        <v>231</v>
      </c>
      <c r="H34" s="152" t="s">
        <v>232</v>
      </c>
      <c r="I34" s="80">
        <v>496000</v>
      </c>
      <c r="J34" s="80">
        <v>496000</v>
      </c>
      <c r="K34" s="23"/>
      <c r="L34" s="23"/>
      <c r="M34" s="113">
        <v>496000</v>
      </c>
      <c r="N34" s="23"/>
      <c r="O34" s="80"/>
      <c r="P34" s="80"/>
      <c r="Q34" s="80"/>
      <c r="R34" s="80"/>
      <c r="S34" s="80"/>
      <c r="T34" s="80"/>
      <c r="U34" s="80"/>
      <c r="V34" s="80"/>
      <c r="W34" s="80"/>
      <c r="X34" s="80"/>
    </row>
    <row r="35" ht="20.25" customHeight="1" spans="1:24">
      <c r="A35" s="152" t="s">
        <v>214</v>
      </c>
      <c r="B35" s="152" t="s">
        <v>70</v>
      </c>
      <c r="C35" s="152" t="s">
        <v>259</v>
      </c>
      <c r="D35" s="152" t="s">
        <v>260</v>
      </c>
      <c r="E35" s="152" t="s">
        <v>103</v>
      </c>
      <c r="F35" s="152" t="s">
        <v>104</v>
      </c>
      <c r="G35" s="152" t="s">
        <v>261</v>
      </c>
      <c r="H35" s="152" t="s">
        <v>260</v>
      </c>
      <c r="I35" s="80">
        <v>117120</v>
      </c>
      <c r="J35" s="80">
        <v>117120</v>
      </c>
      <c r="K35" s="23"/>
      <c r="L35" s="23"/>
      <c r="M35" s="113">
        <v>117120</v>
      </c>
      <c r="N35" s="23"/>
      <c r="O35" s="80"/>
      <c r="P35" s="80"/>
      <c r="Q35" s="80"/>
      <c r="R35" s="80"/>
      <c r="S35" s="80"/>
      <c r="T35" s="80"/>
      <c r="U35" s="80"/>
      <c r="V35" s="80"/>
      <c r="W35" s="80"/>
      <c r="X35" s="80"/>
    </row>
    <row r="36" ht="17.25" customHeight="1" spans="1:24">
      <c r="A36" s="32" t="s">
        <v>186</v>
      </c>
      <c r="B36" s="33"/>
      <c r="C36" s="153"/>
      <c r="D36" s="153"/>
      <c r="E36" s="153"/>
      <c r="F36" s="153"/>
      <c r="G36" s="153"/>
      <c r="H36" s="154"/>
      <c r="I36" s="80">
        <v>38615837.31</v>
      </c>
      <c r="J36" s="80">
        <v>38615837.31</v>
      </c>
      <c r="K36" s="80"/>
      <c r="L36" s="80"/>
      <c r="M36" s="113">
        <v>38615837.31</v>
      </c>
      <c r="N36" s="80"/>
      <c r="O36" s="80"/>
      <c r="P36" s="80"/>
      <c r="Q36" s="80"/>
      <c r="R36" s="80"/>
      <c r="S36" s="80"/>
      <c r="T36" s="80"/>
      <c r="U36" s="80"/>
      <c r="V36" s="80"/>
      <c r="W36" s="80"/>
      <c r="X36" s="80"/>
    </row>
  </sheetData>
  <mergeCells count="31">
    <mergeCell ref="A2:X2"/>
    <mergeCell ref="A3:H3"/>
    <mergeCell ref="I4:X4"/>
    <mergeCell ref="J5:N5"/>
    <mergeCell ref="O5:Q5"/>
    <mergeCell ref="S5:X5"/>
    <mergeCell ref="A36:H36"/>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66"/>
  <sheetViews>
    <sheetView showZeros="0" topLeftCell="C1" workbookViewId="0">
      <selection activeCell="C11" sqref="$A11:$XFD12"/>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42"/>
      <c r="E1" s="1"/>
      <c r="F1" s="1"/>
      <c r="G1" s="1"/>
      <c r="H1" s="1"/>
      <c r="U1" s="142"/>
      <c r="W1" s="147" t="s">
        <v>262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"单位名称："&amp;"寻甸回族彝族自治县功山镇中心学校"</f>
        <v>单位名称：寻甸回族彝族自治县功山镇中心学校</v>
      </c>
      <c r="B3" s="5"/>
      <c r="C3" s="5"/>
      <c r="D3" s="5"/>
      <c r="E3" s="5"/>
      <c r="F3" s="5"/>
      <c r="G3" s="5"/>
      <c r="H3" s="5"/>
      <c r="I3" s="6"/>
      <c r="J3" s="6"/>
      <c r="K3" s="6"/>
      <c r="L3" s="6"/>
      <c r="M3" s="6"/>
      <c r="N3" s="6"/>
      <c r="O3" s="6"/>
      <c r="P3" s="6"/>
      <c r="Q3" s="6"/>
      <c r="U3" s="142"/>
      <c r="W3" s="123" t="s">
        <v>1</v>
      </c>
    </row>
    <row r="4" ht="21.75" customHeight="1" spans="1:23">
      <c r="A4" s="8" t="s">
        <v>263</v>
      </c>
      <c r="B4" s="9" t="s">
        <v>198</v>
      </c>
      <c r="C4" s="8" t="s">
        <v>199</v>
      </c>
      <c r="D4" s="8" t="s">
        <v>264</v>
      </c>
      <c r="E4" s="9" t="s">
        <v>200</v>
      </c>
      <c r="F4" s="9" t="s">
        <v>201</v>
      </c>
      <c r="G4" s="9" t="s">
        <v>265</v>
      </c>
      <c r="H4" s="9" t="s">
        <v>266</v>
      </c>
      <c r="I4" s="27" t="s">
        <v>55</v>
      </c>
      <c r="J4" s="10" t="s">
        <v>267</v>
      </c>
      <c r="K4" s="11"/>
      <c r="L4" s="11"/>
      <c r="M4" s="12"/>
      <c r="N4" s="10" t="s">
        <v>206</v>
      </c>
      <c r="O4" s="11"/>
      <c r="P4" s="12"/>
      <c r="Q4" s="9" t="s">
        <v>61</v>
      </c>
      <c r="R4" s="10" t="s">
        <v>62</v>
      </c>
      <c r="S4" s="11"/>
      <c r="T4" s="11"/>
      <c r="U4" s="11"/>
      <c r="V4" s="11"/>
      <c r="W4" s="12"/>
    </row>
    <row r="5" ht="21.75" customHeight="1" spans="1:23">
      <c r="A5" s="13"/>
      <c r="B5" s="28"/>
      <c r="C5" s="13"/>
      <c r="D5" s="13"/>
      <c r="E5" s="14"/>
      <c r="F5" s="14"/>
      <c r="G5" s="14"/>
      <c r="H5" s="14"/>
      <c r="I5" s="28"/>
      <c r="J5" s="143" t="s">
        <v>58</v>
      </c>
      <c r="K5" s="144"/>
      <c r="L5" s="9" t="s">
        <v>59</v>
      </c>
      <c r="M5" s="9" t="s">
        <v>60</v>
      </c>
      <c r="N5" s="9" t="s">
        <v>58</v>
      </c>
      <c r="O5" s="9" t="s">
        <v>59</v>
      </c>
      <c r="P5" s="9" t="s">
        <v>60</v>
      </c>
      <c r="Q5" s="14"/>
      <c r="R5" s="9" t="s">
        <v>57</v>
      </c>
      <c r="S5" s="9" t="s">
        <v>64</v>
      </c>
      <c r="T5" s="9" t="s">
        <v>212</v>
      </c>
      <c r="U5" s="9" t="s">
        <v>66</v>
      </c>
      <c r="V5" s="9" t="s">
        <v>67</v>
      </c>
      <c r="W5" s="9" t="s">
        <v>68</v>
      </c>
    </row>
    <row r="6" ht="21" customHeight="1" spans="1:23">
      <c r="A6" s="28"/>
      <c r="B6" s="28"/>
      <c r="C6" s="28"/>
      <c r="D6" s="28"/>
      <c r="E6" s="28"/>
      <c r="F6" s="28"/>
      <c r="G6" s="28"/>
      <c r="H6" s="28"/>
      <c r="I6" s="28"/>
      <c r="J6" s="145" t="s">
        <v>57</v>
      </c>
      <c r="K6" s="146"/>
      <c r="L6" s="28"/>
      <c r="M6" s="28"/>
      <c r="N6" s="28"/>
      <c r="O6" s="28"/>
      <c r="P6" s="28"/>
      <c r="Q6" s="28"/>
      <c r="R6" s="28"/>
      <c r="S6" s="28"/>
      <c r="T6" s="28"/>
      <c r="U6" s="28"/>
      <c r="V6" s="28"/>
      <c r="W6" s="28"/>
    </row>
    <row r="7" ht="39.75" customHeight="1" spans="1:23">
      <c r="A7" s="16"/>
      <c r="B7" s="18"/>
      <c r="C7" s="16"/>
      <c r="D7" s="16"/>
      <c r="E7" s="17"/>
      <c r="F7" s="17"/>
      <c r="G7" s="17"/>
      <c r="H7" s="17"/>
      <c r="I7" s="18"/>
      <c r="J7" s="67" t="s">
        <v>57</v>
      </c>
      <c r="K7" s="67" t="s">
        <v>268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6">
        <v>12</v>
      </c>
      <c r="M8" s="36">
        <v>13</v>
      </c>
      <c r="N8" s="36">
        <v>14</v>
      </c>
      <c r="O8" s="36">
        <v>15</v>
      </c>
      <c r="P8" s="36">
        <v>16</v>
      </c>
      <c r="Q8" s="36">
        <v>17</v>
      </c>
      <c r="R8" s="36">
        <v>18</v>
      </c>
      <c r="S8" s="36">
        <v>19</v>
      </c>
      <c r="T8" s="36">
        <v>20</v>
      </c>
      <c r="U8" s="19">
        <v>21</v>
      </c>
      <c r="V8" s="36">
        <v>22</v>
      </c>
      <c r="W8" s="19">
        <v>23</v>
      </c>
    </row>
    <row r="9" ht="21.75" customHeight="1" spans="1:23">
      <c r="A9" s="69" t="s">
        <v>269</v>
      </c>
      <c r="B9" s="69" t="s">
        <v>270</v>
      </c>
      <c r="C9" s="69" t="s">
        <v>271</v>
      </c>
      <c r="D9" s="69" t="s">
        <v>70</v>
      </c>
      <c r="E9" s="69" t="s">
        <v>105</v>
      </c>
      <c r="F9" s="69" t="s">
        <v>106</v>
      </c>
      <c r="G9" s="69" t="s">
        <v>242</v>
      </c>
      <c r="H9" s="69" t="s">
        <v>243</v>
      </c>
      <c r="I9" s="80">
        <v>3137.8</v>
      </c>
      <c r="J9" s="80"/>
      <c r="K9" s="113"/>
      <c r="L9" s="80"/>
      <c r="M9" s="80"/>
      <c r="N9" s="80">
        <v>3137.8</v>
      </c>
      <c r="O9" s="80"/>
      <c r="P9" s="80"/>
      <c r="Q9" s="80"/>
      <c r="R9" s="80"/>
      <c r="S9" s="80"/>
      <c r="T9" s="80"/>
      <c r="U9" s="80"/>
      <c r="V9" s="80"/>
      <c r="W9" s="80"/>
    </row>
    <row r="10" ht="21.75" customHeight="1" spans="1:23">
      <c r="A10" s="69" t="s">
        <v>269</v>
      </c>
      <c r="B10" s="69" t="s">
        <v>270</v>
      </c>
      <c r="C10" s="69" t="s">
        <v>271</v>
      </c>
      <c r="D10" s="69" t="s">
        <v>70</v>
      </c>
      <c r="E10" s="69" t="s">
        <v>105</v>
      </c>
      <c r="F10" s="69" t="s">
        <v>106</v>
      </c>
      <c r="G10" s="69" t="s">
        <v>272</v>
      </c>
      <c r="H10" s="69" t="s">
        <v>273</v>
      </c>
      <c r="I10" s="80">
        <v>100000</v>
      </c>
      <c r="J10" s="80"/>
      <c r="K10" s="113"/>
      <c r="L10" s="80"/>
      <c r="M10" s="80"/>
      <c r="N10" s="80">
        <v>100000</v>
      </c>
      <c r="O10" s="80"/>
      <c r="P10" s="80"/>
      <c r="Q10" s="80"/>
      <c r="R10" s="80"/>
      <c r="S10" s="80"/>
      <c r="T10" s="80"/>
      <c r="U10" s="80"/>
      <c r="V10" s="80"/>
      <c r="W10" s="80"/>
    </row>
    <row r="11" ht="21.75" customHeight="1" spans="1:23">
      <c r="A11" s="69" t="s">
        <v>269</v>
      </c>
      <c r="B11" s="69" t="s">
        <v>274</v>
      </c>
      <c r="C11" s="69" t="s">
        <v>275</v>
      </c>
      <c r="D11" s="69" t="s">
        <v>70</v>
      </c>
      <c r="E11" s="69" t="s">
        <v>101</v>
      </c>
      <c r="F11" s="69" t="s">
        <v>102</v>
      </c>
      <c r="G11" s="69" t="s">
        <v>242</v>
      </c>
      <c r="H11" s="69" t="s">
        <v>243</v>
      </c>
      <c r="I11" s="80">
        <v>379785</v>
      </c>
      <c r="J11" s="80">
        <v>379785</v>
      </c>
      <c r="K11" s="113">
        <v>379785</v>
      </c>
      <c r="L11" s="80"/>
      <c r="M11" s="80"/>
      <c r="N11" s="80"/>
      <c r="O11" s="80"/>
      <c r="P11" s="80"/>
      <c r="Q11" s="80"/>
      <c r="R11" s="80"/>
      <c r="S11" s="80"/>
      <c r="T11" s="80"/>
      <c r="U11" s="80"/>
      <c r="V11" s="80"/>
      <c r="W11" s="80"/>
    </row>
    <row r="12" ht="21.75" customHeight="1" spans="1:23">
      <c r="A12" s="69" t="s">
        <v>269</v>
      </c>
      <c r="B12" s="69" t="s">
        <v>274</v>
      </c>
      <c r="C12" s="69" t="s">
        <v>275</v>
      </c>
      <c r="D12" s="69" t="s">
        <v>70</v>
      </c>
      <c r="E12" s="69" t="s">
        <v>101</v>
      </c>
      <c r="F12" s="69" t="s">
        <v>102</v>
      </c>
      <c r="G12" s="69" t="s">
        <v>276</v>
      </c>
      <c r="H12" s="69" t="s">
        <v>277</v>
      </c>
      <c r="I12" s="80">
        <v>2000</v>
      </c>
      <c r="J12" s="80">
        <v>2000</v>
      </c>
      <c r="K12" s="113">
        <v>2000</v>
      </c>
      <c r="L12" s="80"/>
      <c r="M12" s="80"/>
      <c r="N12" s="80"/>
      <c r="O12" s="80"/>
      <c r="P12" s="80"/>
      <c r="Q12" s="80"/>
      <c r="R12" s="80"/>
      <c r="S12" s="80"/>
      <c r="T12" s="80"/>
      <c r="U12" s="80"/>
      <c r="V12" s="80"/>
      <c r="W12" s="80"/>
    </row>
    <row r="13" ht="21.75" customHeight="1" spans="1:23">
      <c r="A13" s="69" t="s">
        <v>269</v>
      </c>
      <c r="B13" s="69" t="s">
        <v>274</v>
      </c>
      <c r="C13" s="69" t="s">
        <v>275</v>
      </c>
      <c r="D13" s="69" t="s">
        <v>70</v>
      </c>
      <c r="E13" s="69" t="s">
        <v>101</v>
      </c>
      <c r="F13" s="69" t="s">
        <v>102</v>
      </c>
      <c r="G13" s="69" t="s">
        <v>278</v>
      </c>
      <c r="H13" s="69" t="s">
        <v>279</v>
      </c>
      <c r="I13" s="80">
        <v>25000</v>
      </c>
      <c r="J13" s="80">
        <v>25000</v>
      </c>
      <c r="K13" s="113">
        <v>25000</v>
      </c>
      <c r="L13" s="80"/>
      <c r="M13" s="80"/>
      <c r="N13" s="80"/>
      <c r="O13" s="80"/>
      <c r="P13" s="80"/>
      <c r="Q13" s="80"/>
      <c r="R13" s="80"/>
      <c r="S13" s="80"/>
      <c r="T13" s="80"/>
      <c r="U13" s="80"/>
      <c r="V13" s="80"/>
      <c r="W13" s="80"/>
    </row>
    <row r="14" ht="21.75" customHeight="1" spans="1:23">
      <c r="A14" s="69" t="s">
        <v>269</v>
      </c>
      <c r="B14" s="69" t="s">
        <v>274</v>
      </c>
      <c r="C14" s="69" t="s">
        <v>275</v>
      </c>
      <c r="D14" s="69" t="s">
        <v>70</v>
      </c>
      <c r="E14" s="69" t="s">
        <v>101</v>
      </c>
      <c r="F14" s="69" t="s">
        <v>102</v>
      </c>
      <c r="G14" s="69" t="s">
        <v>280</v>
      </c>
      <c r="H14" s="69" t="s">
        <v>281</v>
      </c>
      <c r="I14" s="80">
        <v>8000</v>
      </c>
      <c r="J14" s="80">
        <v>8000</v>
      </c>
      <c r="K14" s="113">
        <v>8000</v>
      </c>
      <c r="L14" s="80"/>
      <c r="M14" s="80"/>
      <c r="N14" s="80"/>
      <c r="O14" s="80"/>
      <c r="P14" s="80"/>
      <c r="Q14" s="80"/>
      <c r="R14" s="80"/>
      <c r="S14" s="80"/>
      <c r="T14" s="80"/>
      <c r="U14" s="80"/>
      <c r="V14" s="80"/>
      <c r="W14" s="80"/>
    </row>
    <row r="15" ht="21.75" customHeight="1" spans="1:23">
      <c r="A15" s="69" t="s">
        <v>269</v>
      </c>
      <c r="B15" s="69" t="s">
        <v>274</v>
      </c>
      <c r="C15" s="69" t="s">
        <v>275</v>
      </c>
      <c r="D15" s="69" t="s">
        <v>70</v>
      </c>
      <c r="E15" s="69" t="s">
        <v>101</v>
      </c>
      <c r="F15" s="69" t="s">
        <v>102</v>
      </c>
      <c r="G15" s="69" t="s">
        <v>272</v>
      </c>
      <c r="H15" s="69" t="s">
        <v>273</v>
      </c>
      <c r="I15" s="80">
        <v>120000</v>
      </c>
      <c r="J15" s="80">
        <v>120000</v>
      </c>
      <c r="K15" s="113">
        <v>120000</v>
      </c>
      <c r="L15" s="80"/>
      <c r="M15" s="80"/>
      <c r="N15" s="80"/>
      <c r="O15" s="80"/>
      <c r="P15" s="80"/>
      <c r="Q15" s="80"/>
      <c r="R15" s="80"/>
      <c r="S15" s="80"/>
      <c r="T15" s="80"/>
      <c r="U15" s="80"/>
      <c r="V15" s="80"/>
      <c r="W15" s="80"/>
    </row>
    <row r="16" ht="21.75" customHeight="1" spans="1:23">
      <c r="A16" s="69" t="s">
        <v>269</v>
      </c>
      <c r="B16" s="69" t="s">
        <v>274</v>
      </c>
      <c r="C16" s="69" t="s">
        <v>275</v>
      </c>
      <c r="D16" s="69" t="s">
        <v>70</v>
      </c>
      <c r="E16" s="69" t="s">
        <v>101</v>
      </c>
      <c r="F16" s="69" t="s">
        <v>102</v>
      </c>
      <c r="G16" s="69" t="s">
        <v>282</v>
      </c>
      <c r="H16" s="69" t="s">
        <v>283</v>
      </c>
      <c r="I16" s="80">
        <v>30000</v>
      </c>
      <c r="J16" s="80">
        <v>30000</v>
      </c>
      <c r="K16" s="113">
        <v>30000</v>
      </c>
      <c r="L16" s="80"/>
      <c r="M16" s="80"/>
      <c r="N16" s="80"/>
      <c r="O16" s="80"/>
      <c r="P16" s="80"/>
      <c r="Q16" s="80"/>
      <c r="R16" s="80"/>
      <c r="S16" s="80"/>
      <c r="T16" s="80"/>
      <c r="U16" s="80"/>
      <c r="V16" s="80"/>
      <c r="W16" s="80"/>
    </row>
    <row r="17" ht="21.75" customHeight="1" spans="1:23">
      <c r="A17" s="69" t="s">
        <v>269</v>
      </c>
      <c r="B17" s="69" t="s">
        <v>274</v>
      </c>
      <c r="C17" s="69" t="s">
        <v>275</v>
      </c>
      <c r="D17" s="69" t="s">
        <v>70</v>
      </c>
      <c r="E17" s="69" t="s">
        <v>101</v>
      </c>
      <c r="F17" s="69" t="s">
        <v>102</v>
      </c>
      <c r="G17" s="69" t="s">
        <v>284</v>
      </c>
      <c r="H17" s="69" t="s">
        <v>285</v>
      </c>
      <c r="I17" s="80">
        <v>45000</v>
      </c>
      <c r="J17" s="80">
        <v>45000</v>
      </c>
      <c r="K17" s="113">
        <v>45000</v>
      </c>
      <c r="L17" s="80"/>
      <c r="M17" s="80"/>
      <c r="N17" s="80"/>
      <c r="O17" s="80"/>
      <c r="P17" s="80"/>
      <c r="Q17" s="80"/>
      <c r="R17" s="80"/>
      <c r="S17" s="80"/>
      <c r="T17" s="80"/>
      <c r="U17" s="80"/>
      <c r="V17" s="80"/>
      <c r="W17" s="80"/>
    </row>
    <row r="18" ht="21.75" customHeight="1" spans="1:23">
      <c r="A18" s="69" t="s">
        <v>269</v>
      </c>
      <c r="B18" s="69" t="s">
        <v>274</v>
      </c>
      <c r="C18" s="69" t="s">
        <v>275</v>
      </c>
      <c r="D18" s="69" t="s">
        <v>70</v>
      </c>
      <c r="E18" s="69" t="s">
        <v>101</v>
      </c>
      <c r="F18" s="69" t="s">
        <v>102</v>
      </c>
      <c r="G18" s="69" t="s">
        <v>286</v>
      </c>
      <c r="H18" s="69" t="s">
        <v>287</v>
      </c>
      <c r="I18" s="80">
        <v>350000</v>
      </c>
      <c r="J18" s="80">
        <v>350000</v>
      </c>
      <c r="K18" s="113">
        <v>350000</v>
      </c>
      <c r="L18" s="80"/>
      <c r="M18" s="80"/>
      <c r="N18" s="80"/>
      <c r="O18" s="80"/>
      <c r="P18" s="80"/>
      <c r="Q18" s="80"/>
      <c r="R18" s="80"/>
      <c r="S18" s="80"/>
      <c r="T18" s="80"/>
      <c r="U18" s="80"/>
      <c r="V18" s="80"/>
      <c r="W18" s="80"/>
    </row>
    <row r="19" ht="21.75" customHeight="1" spans="1:23">
      <c r="A19" s="69" t="s">
        <v>269</v>
      </c>
      <c r="B19" s="69" t="s">
        <v>274</v>
      </c>
      <c r="C19" s="69" t="s">
        <v>275</v>
      </c>
      <c r="D19" s="69" t="s">
        <v>70</v>
      </c>
      <c r="E19" s="69" t="s">
        <v>101</v>
      </c>
      <c r="F19" s="69" t="s">
        <v>102</v>
      </c>
      <c r="G19" s="69" t="s">
        <v>244</v>
      </c>
      <c r="H19" s="69" t="s">
        <v>245</v>
      </c>
      <c r="I19" s="80">
        <v>20000</v>
      </c>
      <c r="J19" s="80">
        <v>20000</v>
      </c>
      <c r="K19" s="113">
        <v>20000</v>
      </c>
      <c r="L19" s="80"/>
      <c r="M19" s="80"/>
      <c r="N19" s="80"/>
      <c r="O19" s="80"/>
      <c r="P19" s="80"/>
      <c r="Q19" s="80"/>
      <c r="R19" s="80"/>
      <c r="S19" s="80"/>
      <c r="T19" s="80"/>
      <c r="U19" s="80"/>
      <c r="V19" s="80"/>
      <c r="W19" s="80"/>
    </row>
    <row r="20" ht="21.75" customHeight="1" spans="1:23">
      <c r="A20" s="69" t="s">
        <v>269</v>
      </c>
      <c r="B20" s="69" t="s">
        <v>288</v>
      </c>
      <c r="C20" s="69" t="s">
        <v>289</v>
      </c>
      <c r="D20" s="69" t="s">
        <v>70</v>
      </c>
      <c r="E20" s="69" t="s">
        <v>101</v>
      </c>
      <c r="F20" s="69" t="s">
        <v>102</v>
      </c>
      <c r="G20" s="69" t="s">
        <v>242</v>
      </c>
      <c r="H20" s="69" t="s">
        <v>243</v>
      </c>
      <c r="I20" s="80">
        <v>19660</v>
      </c>
      <c r="J20" s="80">
        <v>19660</v>
      </c>
      <c r="K20" s="113">
        <v>19660</v>
      </c>
      <c r="L20" s="80"/>
      <c r="M20" s="80"/>
      <c r="N20" s="80"/>
      <c r="O20" s="80"/>
      <c r="P20" s="80"/>
      <c r="Q20" s="80"/>
      <c r="R20" s="80"/>
      <c r="S20" s="80"/>
      <c r="T20" s="80"/>
      <c r="U20" s="80"/>
      <c r="V20" s="80"/>
      <c r="W20" s="80"/>
    </row>
    <row r="21" ht="21.75" customHeight="1" spans="1:23">
      <c r="A21" s="69" t="s">
        <v>269</v>
      </c>
      <c r="B21" s="69" t="s">
        <v>288</v>
      </c>
      <c r="C21" s="69" t="s">
        <v>289</v>
      </c>
      <c r="D21" s="69" t="s">
        <v>70</v>
      </c>
      <c r="E21" s="69" t="s">
        <v>101</v>
      </c>
      <c r="F21" s="69" t="s">
        <v>102</v>
      </c>
      <c r="G21" s="69" t="s">
        <v>276</v>
      </c>
      <c r="H21" s="69" t="s">
        <v>277</v>
      </c>
      <c r="I21" s="80">
        <v>751.8</v>
      </c>
      <c r="J21" s="80">
        <v>751.8</v>
      </c>
      <c r="K21" s="113">
        <v>751.8</v>
      </c>
      <c r="L21" s="80"/>
      <c r="M21" s="80"/>
      <c r="N21" s="80"/>
      <c r="O21" s="80"/>
      <c r="P21" s="80"/>
      <c r="Q21" s="80"/>
      <c r="R21" s="80"/>
      <c r="S21" s="80"/>
      <c r="T21" s="80"/>
      <c r="U21" s="80"/>
      <c r="V21" s="80"/>
      <c r="W21" s="80"/>
    </row>
    <row r="22" ht="21.75" customHeight="1" spans="1:23">
      <c r="A22" s="69" t="s">
        <v>269</v>
      </c>
      <c r="B22" s="69" t="s">
        <v>288</v>
      </c>
      <c r="C22" s="69" t="s">
        <v>289</v>
      </c>
      <c r="D22" s="69" t="s">
        <v>70</v>
      </c>
      <c r="E22" s="69" t="s">
        <v>101</v>
      </c>
      <c r="F22" s="69" t="s">
        <v>102</v>
      </c>
      <c r="G22" s="69" t="s">
        <v>280</v>
      </c>
      <c r="H22" s="69" t="s">
        <v>281</v>
      </c>
      <c r="I22" s="80">
        <v>680</v>
      </c>
      <c r="J22" s="80">
        <v>680</v>
      </c>
      <c r="K22" s="113">
        <v>680</v>
      </c>
      <c r="L22" s="80"/>
      <c r="M22" s="80"/>
      <c r="N22" s="80"/>
      <c r="O22" s="80"/>
      <c r="P22" s="80"/>
      <c r="Q22" s="80"/>
      <c r="R22" s="80"/>
      <c r="S22" s="80"/>
      <c r="T22" s="80"/>
      <c r="U22" s="80"/>
      <c r="V22" s="80"/>
      <c r="W22" s="80"/>
    </row>
    <row r="23" ht="21.75" customHeight="1" spans="1:23">
      <c r="A23" s="69" t="s">
        <v>269</v>
      </c>
      <c r="B23" s="69" t="s">
        <v>288</v>
      </c>
      <c r="C23" s="69" t="s">
        <v>289</v>
      </c>
      <c r="D23" s="69" t="s">
        <v>70</v>
      </c>
      <c r="E23" s="69" t="s">
        <v>101</v>
      </c>
      <c r="F23" s="69" t="s">
        <v>102</v>
      </c>
      <c r="G23" s="69" t="s">
        <v>272</v>
      </c>
      <c r="H23" s="69" t="s">
        <v>273</v>
      </c>
      <c r="I23" s="80">
        <v>24120.54</v>
      </c>
      <c r="J23" s="80">
        <v>24120.54</v>
      </c>
      <c r="K23" s="113">
        <v>24120.54</v>
      </c>
      <c r="L23" s="80"/>
      <c r="M23" s="80"/>
      <c r="N23" s="80"/>
      <c r="O23" s="80"/>
      <c r="P23" s="80"/>
      <c r="Q23" s="80"/>
      <c r="R23" s="80"/>
      <c r="S23" s="80"/>
      <c r="T23" s="80"/>
      <c r="U23" s="80"/>
      <c r="V23" s="80"/>
      <c r="W23" s="80"/>
    </row>
    <row r="24" ht="21.75" customHeight="1" spans="1:23">
      <c r="A24" s="69" t="s">
        <v>269</v>
      </c>
      <c r="B24" s="69" t="s">
        <v>288</v>
      </c>
      <c r="C24" s="69" t="s">
        <v>289</v>
      </c>
      <c r="D24" s="69" t="s">
        <v>70</v>
      </c>
      <c r="E24" s="69" t="s">
        <v>101</v>
      </c>
      <c r="F24" s="69" t="s">
        <v>102</v>
      </c>
      <c r="G24" s="69" t="s">
        <v>282</v>
      </c>
      <c r="H24" s="69" t="s">
        <v>283</v>
      </c>
      <c r="I24" s="80">
        <v>19299.5</v>
      </c>
      <c r="J24" s="80">
        <v>19299.5</v>
      </c>
      <c r="K24" s="113">
        <v>19299.5</v>
      </c>
      <c r="L24" s="80"/>
      <c r="M24" s="80"/>
      <c r="N24" s="80"/>
      <c r="O24" s="80"/>
      <c r="P24" s="80"/>
      <c r="Q24" s="80"/>
      <c r="R24" s="80"/>
      <c r="S24" s="80"/>
      <c r="T24" s="80"/>
      <c r="U24" s="80"/>
      <c r="V24" s="80"/>
      <c r="W24" s="80"/>
    </row>
    <row r="25" ht="21.75" customHeight="1" spans="1:23">
      <c r="A25" s="69" t="s">
        <v>269</v>
      </c>
      <c r="B25" s="69" t="s">
        <v>288</v>
      </c>
      <c r="C25" s="69" t="s">
        <v>289</v>
      </c>
      <c r="D25" s="69" t="s">
        <v>70</v>
      </c>
      <c r="E25" s="69" t="s">
        <v>101</v>
      </c>
      <c r="F25" s="69" t="s">
        <v>102</v>
      </c>
      <c r="G25" s="69" t="s">
        <v>284</v>
      </c>
      <c r="H25" s="69" t="s">
        <v>285</v>
      </c>
      <c r="I25" s="80">
        <v>1212</v>
      </c>
      <c r="J25" s="80">
        <v>1212</v>
      </c>
      <c r="K25" s="113">
        <v>1212</v>
      </c>
      <c r="L25" s="80"/>
      <c r="M25" s="80"/>
      <c r="N25" s="80"/>
      <c r="O25" s="80"/>
      <c r="P25" s="80"/>
      <c r="Q25" s="80"/>
      <c r="R25" s="80"/>
      <c r="S25" s="80"/>
      <c r="T25" s="80"/>
      <c r="U25" s="80"/>
      <c r="V25" s="80"/>
      <c r="W25" s="80"/>
    </row>
    <row r="26" ht="21.75" customHeight="1" spans="1:23">
      <c r="A26" s="69" t="s">
        <v>269</v>
      </c>
      <c r="B26" s="69" t="s">
        <v>290</v>
      </c>
      <c r="C26" s="69" t="s">
        <v>291</v>
      </c>
      <c r="D26" s="69" t="s">
        <v>70</v>
      </c>
      <c r="E26" s="69" t="s">
        <v>101</v>
      </c>
      <c r="F26" s="69" t="s">
        <v>102</v>
      </c>
      <c r="G26" s="69" t="s">
        <v>242</v>
      </c>
      <c r="H26" s="69" t="s">
        <v>243</v>
      </c>
      <c r="I26" s="80">
        <v>54200</v>
      </c>
      <c r="J26" s="80">
        <v>54200</v>
      </c>
      <c r="K26" s="113">
        <v>54200</v>
      </c>
      <c r="L26" s="80"/>
      <c r="M26" s="80"/>
      <c r="N26" s="80"/>
      <c r="O26" s="80"/>
      <c r="P26" s="80"/>
      <c r="Q26" s="80"/>
      <c r="R26" s="80"/>
      <c r="S26" s="80"/>
      <c r="T26" s="80"/>
      <c r="U26" s="80"/>
      <c r="V26" s="80"/>
      <c r="W26" s="80"/>
    </row>
    <row r="27" ht="21.75" customHeight="1" spans="1:23">
      <c r="A27" s="69" t="s">
        <v>269</v>
      </c>
      <c r="B27" s="69" t="s">
        <v>292</v>
      </c>
      <c r="C27" s="69" t="s">
        <v>293</v>
      </c>
      <c r="D27" s="69" t="s">
        <v>70</v>
      </c>
      <c r="E27" s="69" t="s">
        <v>105</v>
      </c>
      <c r="F27" s="69" t="s">
        <v>106</v>
      </c>
      <c r="G27" s="69" t="s">
        <v>286</v>
      </c>
      <c r="H27" s="69" t="s">
        <v>287</v>
      </c>
      <c r="I27" s="80">
        <v>163303</v>
      </c>
      <c r="J27" s="80">
        <v>163303</v>
      </c>
      <c r="K27" s="113">
        <v>163303</v>
      </c>
      <c r="L27" s="80"/>
      <c r="M27" s="80"/>
      <c r="N27" s="80"/>
      <c r="O27" s="80"/>
      <c r="P27" s="80"/>
      <c r="Q27" s="80"/>
      <c r="R27" s="80"/>
      <c r="S27" s="80"/>
      <c r="T27" s="80"/>
      <c r="U27" s="80"/>
      <c r="V27" s="80"/>
      <c r="W27" s="80"/>
    </row>
    <row r="28" ht="21.75" customHeight="1" spans="1:23">
      <c r="A28" s="69" t="s">
        <v>269</v>
      </c>
      <c r="B28" s="69" t="s">
        <v>294</v>
      </c>
      <c r="C28" s="69" t="s">
        <v>295</v>
      </c>
      <c r="D28" s="69" t="s">
        <v>70</v>
      </c>
      <c r="E28" s="69" t="s">
        <v>101</v>
      </c>
      <c r="F28" s="69" t="s">
        <v>102</v>
      </c>
      <c r="G28" s="69" t="s">
        <v>276</v>
      </c>
      <c r="H28" s="69" t="s">
        <v>277</v>
      </c>
      <c r="I28" s="80">
        <v>5772.26</v>
      </c>
      <c r="J28" s="80">
        <v>5772.26</v>
      </c>
      <c r="K28" s="113">
        <v>5772.26</v>
      </c>
      <c r="L28" s="80"/>
      <c r="M28" s="80"/>
      <c r="N28" s="80"/>
      <c r="O28" s="80"/>
      <c r="P28" s="80"/>
      <c r="Q28" s="80"/>
      <c r="R28" s="80"/>
      <c r="S28" s="80"/>
      <c r="T28" s="80"/>
      <c r="U28" s="80"/>
      <c r="V28" s="80"/>
      <c r="W28" s="80"/>
    </row>
    <row r="29" ht="21.75" customHeight="1" spans="1:23">
      <c r="A29" s="69" t="s">
        <v>269</v>
      </c>
      <c r="B29" s="69" t="s">
        <v>294</v>
      </c>
      <c r="C29" s="69" t="s">
        <v>295</v>
      </c>
      <c r="D29" s="69" t="s">
        <v>70</v>
      </c>
      <c r="E29" s="69" t="s">
        <v>101</v>
      </c>
      <c r="F29" s="69" t="s">
        <v>102</v>
      </c>
      <c r="G29" s="69" t="s">
        <v>284</v>
      </c>
      <c r="H29" s="69" t="s">
        <v>285</v>
      </c>
      <c r="I29" s="80">
        <v>7004</v>
      </c>
      <c r="J29" s="80">
        <v>7004</v>
      </c>
      <c r="K29" s="113">
        <v>7004</v>
      </c>
      <c r="L29" s="80"/>
      <c r="M29" s="80"/>
      <c r="N29" s="80"/>
      <c r="O29" s="80"/>
      <c r="P29" s="80"/>
      <c r="Q29" s="80"/>
      <c r="R29" s="80"/>
      <c r="S29" s="80"/>
      <c r="T29" s="80"/>
      <c r="U29" s="80"/>
      <c r="V29" s="80"/>
      <c r="W29" s="80"/>
    </row>
    <row r="30" ht="21.75" customHeight="1" spans="1:23">
      <c r="A30" s="69" t="s">
        <v>269</v>
      </c>
      <c r="B30" s="69" t="s">
        <v>296</v>
      </c>
      <c r="C30" s="69" t="s">
        <v>297</v>
      </c>
      <c r="D30" s="69" t="s">
        <v>70</v>
      </c>
      <c r="E30" s="69" t="s">
        <v>146</v>
      </c>
      <c r="F30" s="69" t="s">
        <v>147</v>
      </c>
      <c r="G30" s="69" t="s">
        <v>242</v>
      </c>
      <c r="H30" s="69" t="s">
        <v>243</v>
      </c>
      <c r="I30" s="80">
        <v>16000</v>
      </c>
      <c r="J30" s="80"/>
      <c r="K30" s="113"/>
      <c r="L30" s="80">
        <v>16000</v>
      </c>
      <c r="M30" s="80"/>
      <c r="N30" s="80"/>
      <c r="O30" s="80"/>
      <c r="P30" s="80"/>
      <c r="Q30" s="80"/>
      <c r="R30" s="80"/>
      <c r="S30" s="80"/>
      <c r="T30" s="80"/>
      <c r="U30" s="80"/>
      <c r="V30" s="80"/>
      <c r="W30" s="80"/>
    </row>
    <row r="31" ht="21.75" customHeight="1" spans="1:23">
      <c r="A31" s="69" t="s">
        <v>269</v>
      </c>
      <c r="B31" s="69" t="s">
        <v>298</v>
      </c>
      <c r="C31" s="69" t="s">
        <v>299</v>
      </c>
      <c r="D31" s="69" t="s">
        <v>70</v>
      </c>
      <c r="E31" s="69" t="s">
        <v>101</v>
      </c>
      <c r="F31" s="69" t="s">
        <v>102</v>
      </c>
      <c r="G31" s="69" t="s">
        <v>242</v>
      </c>
      <c r="H31" s="69" t="s">
        <v>243</v>
      </c>
      <c r="I31" s="80">
        <v>115965</v>
      </c>
      <c r="J31" s="80">
        <v>115965</v>
      </c>
      <c r="K31" s="113">
        <v>115965</v>
      </c>
      <c r="L31" s="80"/>
      <c r="M31" s="80"/>
      <c r="N31" s="80"/>
      <c r="O31" s="80"/>
      <c r="P31" s="80"/>
      <c r="Q31" s="80"/>
      <c r="R31" s="80"/>
      <c r="S31" s="80"/>
      <c r="T31" s="80"/>
      <c r="U31" s="80"/>
      <c r="V31" s="80"/>
      <c r="W31" s="80"/>
    </row>
    <row r="32" ht="21.75" customHeight="1" spans="1:23">
      <c r="A32" s="69" t="s">
        <v>269</v>
      </c>
      <c r="B32" s="69" t="s">
        <v>298</v>
      </c>
      <c r="C32" s="69" t="s">
        <v>299</v>
      </c>
      <c r="D32" s="69" t="s">
        <v>70</v>
      </c>
      <c r="E32" s="69" t="s">
        <v>101</v>
      </c>
      <c r="F32" s="69" t="s">
        <v>102</v>
      </c>
      <c r="G32" s="69" t="s">
        <v>276</v>
      </c>
      <c r="H32" s="69" t="s">
        <v>277</v>
      </c>
      <c r="I32" s="80">
        <v>2500</v>
      </c>
      <c r="J32" s="80">
        <v>2500</v>
      </c>
      <c r="K32" s="113">
        <v>2500</v>
      </c>
      <c r="L32" s="80"/>
      <c r="M32" s="80"/>
      <c r="N32" s="80"/>
      <c r="O32" s="80"/>
      <c r="P32" s="80"/>
      <c r="Q32" s="80"/>
      <c r="R32" s="80"/>
      <c r="S32" s="80"/>
      <c r="T32" s="80"/>
      <c r="U32" s="80"/>
      <c r="V32" s="80"/>
      <c r="W32" s="80"/>
    </row>
    <row r="33" ht="21.75" customHeight="1" spans="1:23">
      <c r="A33" s="69" t="s">
        <v>269</v>
      </c>
      <c r="B33" s="69" t="s">
        <v>298</v>
      </c>
      <c r="C33" s="69" t="s">
        <v>299</v>
      </c>
      <c r="D33" s="69" t="s">
        <v>70</v>
      </c>
      <c r="E33" s="69" t="s">
        <v>101</v>
      </c>
      <c r="F33" s="69" t="s">
        <v>102</v>
      </c>
      <c r="G33" s="69" t="s">
        <v>278</v>
      </c>
      <c r="H33" s="69" t="s">
        <v>279</v>
      </c>
      <c r="I33" s="80">
        <v>25000</v>
      </c>
      <c r="J33" s="80">
        <v>25000</v>
      </c>
      <c r="K33" s="113">
        <v>25000</v>
      </c>
      <c r="L33" s="80"/>
      <c r="M33" s="80"/>
      <c r="N33" s="80"/>
      <c r="O33" s="80"/>
      <c r="P33" s="80"/>
      <c r="Q33" s="80"/>
      <c r="R33" s="80"/>
      <c r="S33" s="80"/>
      <c r="T33" s="80"/>
      <c r="U33" s="80"/>
      <c r="V33" s="80"/>
      <c r="W33" s="80"/>
    </row>
    <row r="34" ht="21.75" customHeight="1" spans="1:23">
      <c r="A34" s="69" t="s">
        <v>269</v>
      </c>
      <c r="B34" s="69" t="s">
        <v>298</v>
      </c>
      <c r="C34" s="69" t="s">
        <v>299</v>
      </c>
      <c r="D34" s="69" t="s">
        <v>70</v>
      </c>
      <c r="E34" s="69" t="s">
        <v>101</v>
      </c>
      <c r="F34" s="69" t="s">
        <v>102</v>
      </c>
      <c r="G34" s="69" t="s">
        <v>300</v>
      </c>
      <c r="H34" s="69" t="s">
        <v>301</v>
      </c>
      <c r="I34" s="80">
        <v>45000</v>
      </c>
      <c r="J34" s="80">
        <v>45000</v>
      </c>
      <c r="K34" s="113">
        <v>45000</v>
      </c>
      <c r="L34" s="80"/>
      <c r="M34" s="80"/>
      <c r="N34" s="80"/>
      <c r="O34" s="80"/>
      <c r="P34" s="80"/>
      <c r="Q34" s="80"/>
      <c r="R34" s="80"/>
      <c r="S34" s="80"/>
      <c r="T34" s="80"/>
      <c r="U34" s="80"/>
      <c r="V34" s="80"/>
      <c r="W34" s="80"/>
    </row>
    <row r="35" ht="21.75" customHeight="1" spans="1:23">
      <c r="A35" s="69" t="s">
        <v>269</v>
      </c>
      <c r="B35" s="69" t="s">
        <v>298</v>
      </c>
      <c r="C35" s="69" t="s">
        <v>299</v>
      </c>
      <c r="D35" s="69" t="s">
        <v>70</v>
      </c>
      <c r="E35" s="69" t="s">
        <v>101</v>
      </c>
      <c r="F35" s="69" t="s">
        <v>102</v>
      </c>
      <c r="G35" s="69" t="s">
        <v>280</v>
      </c>
      <c r="H35" s="69" t="s">
        <v>281</v>
      </c>
      <c r="I35" s="80">
        <v>6000</v>
      </c>
      <c r="J35" s="80">
        <v>6000</v>
      </c>
      <c r="K35" s="113">
        <v>6000</v>
      </c>
      <c r="L35" s="80"/>
      <c r="M35" s="80"/>
      <c r="N35" s="80"/>
      <c r="O35" s="80"/>
      <c r="P35" s="80"/>
      <c r="Q35" s="80"/>
      <c r="R35" s="80"/>
      <c r="S35" s="80"/>
      <c r="T35" s="80"/>
      <c r="U35" s="80"/>
      <c r="V35" s="80"/>
      <c r="W35" s="80"/>
    </row>
    <row r="36" ht="21.75" customHeight="1" spans="1:23">
      <c r="A36" s="69" t="s">
        <v>269</v>
      </c>
      <c r="B36" s="69" t="s">
        <v>298</v>
      </c>
      <c r="C36" s="69" t="s">
        <v>299</v>
      </c>
      <c r="D36" s="69" t="s">
        <v>70</v>
      </c>
      <c r="E36" s="69" t="s">
        <v>101</v>
      </c>
      <c r="F36" s="69" t="s">
        <v>102</v>
      </c>
      <c r="G36" s="69" t="s">
        <v>272</v>
      </c>
      <c r="H36" s="69" t="s">
        <v>273</v>
      </c>
      <c r="I36" s="80">
        <v>120000</v>
      </c>
      <c r="J36" s="80">
        <v>120000</v>
      </c>
      <c r="K36" s="113">
        <v>120000</v>
      </c>
      <c r="L36" s="80"/>
      <c r="M36" s="80"/>
      <c r="N36" s="80"/>
      <c r="O36" s="80"/>
      <c r="P36" s="80"/>
      <c r="Q36" s="80"/>
      <c r="R36" s="80"/>
      <c r="S36" s="80"/>
      <c r="T36" s="80"/>
      <c r="U36" s="80"/>
      <c r="V36" s="80"/>
      <c r="W36" s="80"/>
    </row>
    <row r="37" ht="21.75" customHeight="1" spans="1:23">
      <c r="A37" s="69" t="s">
        <v>269</v>
      </c>
      <c r="B37" s="69" t="s">
        <v>298</v>
      </c>
      <c r="C37" s="69" t="s">
        <v>299</v>
      </c>
      <c r="D37" s="69" t="s">
        <v>70</v>
      </c>
      <c r="E37" s="69" t="s">
        <v>101</v>
      </c>
      <c r="F37" s="69" t="s">
        <v>102</v>
      </c>
      <c r="G37" s="69" t="s">
        <v>282</v>
      </c>
      <c r="H37" s="69" t="s">
        <v>283</v>
      </c>
      <c r="I37" s="80">
        <v>6000</v>
      </c>
      <c r="J37" s="80">
        <v>6000</v>
      </c>
      <c r="K37" s="113">
        <v>6000</v>
      </c>
      <c r="L37" s="80"/>
      <c r="M37" s="80"/>
      <c r="N37" s="80"/>
      <c r="O37" s="80"/>
      <c r="P37" s="80"/>
      <c r="Q37" s="80"/>
      <c r="R37" s="80"/>
      <c r="S37" s="80"/>
      <c r="T37" s="80"/>
      <c r="U37" s="80"/>
      <c r="V37" s="80"/>
      <c r="W37" s="80"/>
    </row>
    <row r="38" ht="21.75" customHeight="1" spans="1:23">
      <c r="A38" s="69" t="s">
        <v>269</v>
      </c>
      <c r="B38" s="69" t="s">
        <v>298</v>
      </c>
      <c r="C38" s="69" t="s">
        <v>299</v>
      </c>
      <c r="D38" s="69" t="s">
        <v>70</v>
      </c>
      <c r="E38" s="69" t="s">
        <v>101</v>
      </c>
      <c r="F38" s="69" t="s">
        <v>102</v>
      </c>
      <c r="G38" s="69" t="s">
        <v>284</v>
      </c>
      <c r="H38" s="69" t="s">
        <v>285</v>
      </c>
      <c r="I38" s="80">
        <v>26000</v>
      </c>
      <c r="J38" s="80">
        <v>26000</v>
      </c>
      <c r="K38" s="113">
        <v>26000</v>
      </c>
      <c r="L38" s="80"/>
      <c r="M38" s="80"/>
      <c r="N38" s="80"/>
      <c r="O38" s="80"/>
      <c r="P38" s="80"/>
      <c r="Q38" s="80"/>
      <c r="R38" s="80"/>
      <c r="S38" s="80"/>
      <c r="T38" s="80"/>
      <c r="U38" s="80"/>
      <c r="V38" s="80"/>
      <c r="W38" s="80"/>
    </row>
    <row r="39" ht="21.75" customHeight="1" spans="1:23">
      <c r="A39" s="69" t="s">
        <v>269</v>
      </c>
      <c r="B39" s="69" t="s">
        <v>298</v>
      </c>
      <c r="C39" s="69" t="s">
        <v>299</v>
      </c>
      <c r="D39" s="69" t="s">
        <v>70</v>
      </c>
      <c r="E39" s="69" t="s">
        <v>101</v>
      </c>
      <c r="F39" s="69" t="s">
        <v>102</v>
      </c>
      <c r="G39" s="69" t="s">
        <v>286</v>
      </c>
      <c r="H39" s="69" t="s">
        <v>287</v>
      </c>
      <c r="I39" s="80">
        <v>260000</v>
      </c>
      <c r="J39" s="80">
        <v>260000</v>
      </c>
      <c r="K39" s="113">
        <v>260000</v>
      </c>
      <c r="L39" s="80"/>
      <c r="M39" s="80"/>
      <c r="N39" s="80"/>
      <c r="O39" s="80"/>
      <c r="P39" s="80"/>
      <c r="Q39" s="80"/>
      <c r="R39" s="80"/>
      <c r="S39" s="80"/>
      <c r="T39" s="80"/>
      <c r="U39" s="80"/>
      <c r="V39" s="80"/>
      <c r="W39" s="80"/>
    </row>
    <row r="40" ht="21.75" customHeight="1" spans="1:23">
      <c r="A40" s="69" t="s">
        <v>269</v>
      </c>
      <c r="B40" s="69" t="s">
        <v>302</v>
      </c>
      <c r="C40" s="69" t="s">
        <v>303</v>
      </c>
      <c r="D40" s="69" t="s">
        <v>70</v>
      </c>
      <c r="E40" s="69" t="s">
        <v>101</v>
      </c>
      <c r="F40" s="69" t="s">
        <v>102</v>
      </c>
      <c r="G40" s="69" t="s">
        <v>242</v>
      </c>
      <c r="H40" s="69" t="s">
        <v>243</v>
      </c>
      <c r="I40" s="80">
        <v>19000</v>
      </c>
      <c r="J40" s="80">
        <v>19000</v>
      </c>
      <c r="K40" s="113">
        <v>19000</v>
      </c>
      <c r="L40" s="80"/>
      <c r="M40" s="80"/>
      <c r="N40" s="80"/>
      <c r="O40" s="80"/>
      <c r="P40" s="80"/>
      <c r="Q40" s="80"/>
      <c r="R40" s="80"/>
      <c r="S40" s="80"/>
      <c r="T40" s="80"/>
      <c r="U40" s="80"/>
      <c r="V40" s="80"/>
      <c r="W40" s="80"/>
    </row>
    <row r="41" ht="21.75" customHeight="1" spans="1:23">
      <c r="A41" s="69" t="s">
        <v>269</v>
      </c>
      <c r="B41" s="69" t="s">
        <v>302</v>
      </c>
      <c r="C41" s="69" t="s">
        <v>303</v>
      </c>
      <c r="D41" s="69" t="s">
        <v>70</v>
      </c>
      <c r="E41" s="69" t="s">
        <v>101</v>
      </c>
      <c r="F41" s="69" t="s">
        <v>102</v>
      </c>
      <c r="G41" s="69" t="s">
        <v>272</v>
      </c>
      <c r="H41" s="69" t="s">
        <v>273</v>
      </c>
      <c r="I41" s="80">
        <v>7024</v>
      </c>
      <c r="J41" s="80">
        <v>7024</v>
      </c>
      <c r="K41" s="113">
        <v>7024</v>
      </c>
      <c r="L41" s="80"/>
      <c r="M41" s="80"/>
      <c r="N41" s="80"/>
      <c r="O41" s="80"/>
      <c r="P41" s="80"/>
      <c r="Q41" s="80"/>
      <c r="R41" s="80"/>
      <c r="S41" s="80"/>
      <c r="T41" s="80"/>
      <c r="U41" s="80"/>
      <c r="V41" s="80"/>
      <c r="W41" s="80"/>
    </row>
    <row r="42" ht="21.75" customHeight="1" spans="1:23">
      <c r="A42" s="69" t="s">
        <v>269</v>
      </c>
      <c r="B42" s="69" t="s">
        <v>304</v>
      </c>
      <c r="C42" s="69" t="s">
        <v>305</v>
      </c>
      <c r="D42" s="69" t="s">
        <v>70</v>
      </c>
      <c r="E42" s="69" t="s">
        <v>101</v>
      </c>
      <c r="F42" s="69" t="s">
        <v>102</v>
      </c>
      <c r="G42" s="69" t="s">
        <v>242</v>
      </c>
      <c r="H42" s="69" t="s">
        <v>243</v>
      </c>
      <c r="I42" s="80">
        <v>32294</v>
      </c>
      <c r="J42" s="80">
        <v>32294</v>
      </c>
      <c r="K42" s="113">
        <v>32294</v>
      </c>
      <c r="L42" s="80"/>
      <c r="M42" s="80"/>
      <c r="N42" s="80"/>
      <c r="O42" s="80"/>
      <c r="P42" s="80"/>
      <c r="Q42" s="80"/>
      <c r="R42" s="80"/>
      <c r="S42" s="80"/>
      <c r="T42" s="80"/>
      <c r="U42" s="80"/>
      <c r="V42" s="80"/>
      <c r="W42" s="80"/>
    </row>
    <row r="43" ht="21.75" customHeight="1" spans="1:23">
      <c r="A43" s="69" t="s">
        <v>269</v>
      </c>
      <c r="B43" s="69" t="s">
        <v>304</v>
      </c>
      <c r="C43" s="69" t="s">
        <v>305</v>
      </c>
      <c r="D43" s="69" t="s">
        <v>70</v>
      </c>
      <c r="E43" s="69" t="s">
        <v>101</v>
      </c>
      <c r="F43" s="69" t="s">
        <v>102</v>
      </c>
      <c r="G43" s="69" t="s">
        <v>276</v>
      </c>
      <c r="H43" s="69" t="s">
        <v>277</v>
      </c>
      <c r="I43" s="80">
        <v>500</v>
      </c>
      <c r="J43" s="80">
        <v>500</v>
      </c>
      <c r="K43" s="113">
        <v>500</v>
      </c>
      <c r="L43" s="80"/>
      <c r="M43" s="80"/>
      <c r="N43" s="80"/>
      <c r="O43" s="80"/>
      <c r="P43" s="80"/>
      <c r="Q43" s="80"/>
      <c r="R43" s="80"/>
      <c r="S43" s="80"/>
      <c r="T43" s="80"/>
      <c r="U43" s="80"/>
      <c r="V43" s="80"/>
      <c r="W43" s="80"/>
    </row>
    <row r="44" ht="21.75" customHeight="1" spans="1:23">
      <c r="A44" s="69" t="s">
        <v>269</v>
      </c>
      <c r="B44" s="69" t="s">
        <v>304</v>
      </c>
      <c r="C44" s="69" t="s">
        <v>305</v>
      </c>
      <c r="D44" s="69" t="s">
        <v>70</v>
      </c>
      <c r="E44" s="69" t="s">
        <v>101</v>
      </c>
      <c r="F44" s="69" t="s">
        <v>102</v>
      </c>
      <c r="G44" s="69" t="s">
        <v>278</v>
      </c>
      <c r="H44" s="69" t="s">
        <v>279</v>
      </c>
      <c r="I44" s="80">
        <v>10612.87</v>
      </c>
      <c r="J44" s="80">
        <v>10612.87</v>
      </c>
      <c r="K44" s="113">
        <v>10612.87</v>
      </c>
      <c r="L44" s="80"/>
      <c r="M44" s="80"/>
      <c r="N44" s="80"/>
      <c r="O44" s="80"/>
      <c r="P44" s="80"/>
      <c r="Q44" s="80"/>
      <c r="R44" s="80"/>
      <c r="S44" s="80"/>
      <c r="T44" s="80"/>
      <c r="U44" s="80"/>
      <c r="V44" s="80"/>
      <c r="W44" s="80"/>
    </row>
    <row r="45" ht="21.75" customHeight="1" spans="1:23">
      <c r="A45" s="69" t="s">
        <v>269</v>
      </c>
      <c r="B45" s="69" t="s">
        <v>304</v>
      </c>
      <c r="C45" s="69" t="s">
        <v>305</v>
      </c>
      <c r="D45" s="69" t="s">
        <v>70</v>
      </c>
      <c r="E45" s="69" t="s">
        <v>101</v>
      </c>
      <c r="F45" s="69" t="s">
        <v>102</v>
      </c>
      <c r="G45" s="69" t="s">
        <v>280</v>
      </c>
      <c r="H45" s="69" t="s">
        <v>281</v>
      </c>
      <c r="I45" s="80">
        <v>2000</v>
      </c>
      <c r="J45" s="80">
        <v>2000</v>
      </c>
      <c r="K45" s="113">
        <v>2000</v>
      </c>
      <c r="L45" s="80"/>
      <c r="M45" s="80"/>
      <c r="N45" s="80"/>
      <c r="O45" s="80"/>
      <c r="P45" s="80"/>
      <c r="Q45" s="80"/>
      <c r="R45" s="80"/>
      <c r="S45" s="80"/>
      <c r="T45" s="80"/>
      <c r="U45" s="80"/>
      <c r="V45" s="80"/>
      <c r="W45" s="80"/>
    </row>
    <row r="46" ht="21.75" customHeight="1" spans="1:23">
      <c r="A46" s="69" t="s">
        <v>269</v>
      </c>
      <c r="B46" s="69" t="s">
        <v>304</v>
      </c>
      <c r="C46" s="69" t="s">
        <v>305</v>
      </c>
      <c r="D46" s="69" t="s">
        <v>70</v>
      </c>
      <c r="E46" s="69" t="s">
        <v>101</v>
      </c>
      <c r="F46" s="69" t="s">
        <v>102</v>
      </c>
      <c r="G46" s="69" t="s">
        <v>284</v>
      </c>
      <c r="H46" s="69" t="s">
        <v>285</v>
      </c>
      <c r="I46" s="80">
        <v>3000</v>
      </c>
      <c r="J46" s="80">
        <v>3000</v>
      </c>
      <c r="K46" s="113">
        <v>3000</v>
      </c>
      <c r="L46" s="80"/>
      <c r="M46" s="80"/>
      <c r="N46" s="80"/>
      <c r="O46" s="80"/>
      <c r="P46" s="80"/>
      <c r="Q46" s="80"/>
      <c r="R46" s="80"/>
      <c r="S46" s="80"/>
      <c r="T46" s="80"/>
      <c r="U46" s="80"/>
      <c r="V46" s="80"/>
      <c r="W46" s="80"/>
    </row>
    <row r="47" ht="21.75" customHeight="1" spans="1:23">
      <c r="A47" s="69" t="s">
        <v>269</v>
      </c>
      <c r="B47" s="69" t="s">
        <v>304</v>
      </c>
      <c r="C47" s="69" t="s">
        <v>305</v>
      </c>
      <c r="D47" s="69" t="s">
        <v>70</v>
      </c>
      <c r="E47" s="69" t="s">
        <v>101</v>
      </c>
      <c r="F47" s="69" t="s">
        <v>102</v>
      </c>
      <c r="G47" s="69" t="s">
        <v>286</v>
      </c>
      <c r="H47" s="69" t="s">
        <v>287</v>
      </c>
      <c r="I47" s="80">
        <v>26200</v>
      </c>
      <c r="J47" s="80">
        <v>26200</v>
      </c>
      <c r="K47" s="113">
        <v>26200</v>
      </c>
      <c r="L47" s="80"/>
      <c r="M47" s="80"/>
      <c r="N47" s="80"/>
      <c r="O47" s="80"/>
      <c r="P47" s="80"/>
      <c r="Q47" s="80"/>
      <c r="R47" s="80"/>
      <c r="S47" s="80"/>
      <c r="T47" s="80"/>
      <c r="U47" s="80"/>
      <c r="V47" s="80"/>
      <c r="W47" s="80"/>
    </row>
    <row r="48" ht="21.75" customHeight="1" spans="1:23">
      <c r="A48" s="69" t="s">
        <v>269</v>
      </c>
      <c r="B48" s="69" t="s">
        <v>306</v>
      </c>
      <c r="C48" s="69" t="s">
        <v>307</v>
      </c>
      <c r="D48" s="69" t="s">
        <v>70</v>
      </c>
      <c r="E48" s="69" t="s">
        <v>146</v>
      </c>
      <c r="F48" s="69" t="s">
        <v>147</v>
      </c>
      <c r="G48" s="69" t="s">
        <v>242</v>
      </c>
      <c r="H48" s="69" t="s">
        <v>243</v>
      </c>
      <c r="I48" s="80">
        <v>10680</v>
      </c>
      <c r="J48" s="80"/>
      <c r="K48" s="113"/>
      <c r="L48" s="80">
        <v>10680</v>
      </c>
      <c r="M48" s="80"/>
      <c r="N48" s="80"/>
      <c r="O48" s="80"/>
      <c r="P48" s="80"/>
      <c r="Q48" s="80"/>
      <c r="R48" s="80"/>
      <c r="S48" s="80"/>
      <c r="T48" s="80"/>
      <c r="U48" s="80"/>
      <c r="V48" s="80"/>
      <c r="W48" s="80"/>
    </row>
    <row r="49" ht="21.75" customHeight="1" spans="1:23">
      <c r="A49" s="69" t="s">
        <v>308</v>
      </c>
      <c r="B49" s="69" t="s">
        <v>309</v>
      </c>
      <c r="C49" s="69" t="s">
        <v>310</v>
      </c>
      <c r="D49" s="69" t="s">
        <v>70</v>
      </c>
      <c r="E49" s="69" t="s">
        <v>103</v>
      </c>
      <c r="F49" s="69" t="s">
        <v>104</v>
      </c>
      <c r="G49" s="69" t="s">
        <v>250</v>
      </c>
      <c r="H49" s="69" t="s">
        <v>251</v>
      </c>
      <c r="I49" s="80">
        <v>210106.5</v>
      </c>
      <c r="J49" s="80"/>
      <c r="K49" s="113"/>
      <c r="L49" s="80"/>
      <c r="M49" s="80"/>
      <c r="N49" s="80">
        <v>210106.5</v>
      </c>
      <c r="O49" s="80"/>
      <c r="P49" s="80"/>
      <c r="Q49" s="80"/>
      <c r="R49" s="80"/>
      <c r="S49" s="80"/>
      <c r="T49" s="80"/>
      <c r="U49" s="80"/>
      <c r="V49" s="80"/>
      <c r="W49" s="80"/>
    </row>
    <row r="50" ht="21.75" customHeight="1" spans="1:23">
      <c r="A50" s="69" t="s">
        <v>308</v>
      </c>
      <c r="B50" s="69" t="s">
        <v>311</v>
      </c>
      <c r="C50" s="69" t="s">
        <v>312</v>
      </c>
      <c r="D50" s="69" t="s">
        <v>70</v>
      </c>
      <c r="E50" s="69" t="s">
        <v>103</v>
      </c>
      <c r="F50" s="69" t="s">
        <v>104</v>
      </c>
      <c r="G50" s="69" t="s">
        <v>242</v>
      </c>
      <c r="H50" s="69" t="s">
        <v>243</v>
      </c>
      <c r="I50" s="80">
        <v>6888.23</v>
      </c>
      <c r="J50" s="80"/>
      <c r="K50" s="113"/>
      <c r="L50" s="80"/>
      <c r="M50" s="80"/>
      <c r="N50" s="80">
        <v>6888.23</v>
      </c>
      <c r="O50" s="80"/>
      <c r="P50" s="80"/>
      <c r="Q50" s="80"/>
      <c r="R50" s="80"/>
      <c r="S50" s="80"/>
      <c r="T50" s="80"/>
      <c r="U50" s="80"/>
      <c r="V50" s="80"/>
      <c r="W50" s="80"/>
    </row>
    <row r="51" ht="21.75" customHeight="1" spans="1:23">
      <c r="A51" s="69" t="s">
        <v>308</v>
      </c>
      <c r="B51" s="69" t="s">
        <v>313</v>
      </c>
      <c r="C51" s="69" t="s">
        <v>314</v>
      </c>
      <c r="D51" s="69" t="s">
        <v>70</v>
      </c>
      <c r="E51" s="69" t="s">
        <v>103</v>
      </c>
      <c r="F51" s="69" t="s">
        <v>104</v>
      </c>
      <c r="G51" s="69" t="s">
        <v>276</v>
      </c>
      <c r="H51" s="69" t="s">
        <v>277</v>
      </c>
      <c r="I51" s="80">
        <v>17982.4</v>
      </c>
      <c r="J51" s="80"/>
      <c r="K51" s="113"/>
      <c r="L51" s="80"/>
      <c r="M51" s="80"/>
      <c r="N51" s="80">
        <v>17982.4</v>
      </c>
      <c r="O51" s="80"/>
      <c r="P51" s="80"/>
      <c r="Q51" s="80"/>
      <c r="R51" s="80"/>
      <c r="S51" s="80"/>
      <c r="T51" s="80"/>
      <c r="U51" s="80"/>
      <c r="V51" s="80"/>
      <c r="W51" s="80"/>
    </row>
    <row r="52" ht="21.75" customHeight="1" spans="1:23">
      <c r="A52" s="69" t="s">
        <v>308</v>
      </c>
      <c r="B52" s="69" t="s">
        <v>313</v>
      </c>
      <c r="C52" s="69" t="s">
        <v>314</v>
      </c>
      <c r="D52" s="69" t="s">
        <v>70</v>
      </c>
      <c r="E52" s="69" t="s">
        <v>103</v>
      </c>
      <c r="F52" s="69" t="s">
        <v>104</v>
      </c>
      <c r="G52" s="69" t="s">
        <v>278</v>
      </c>
      <c r="H52" s="69" t="s">
        <v>279</v>
      </c>
      <c r="I52" s="80">
        <v>13833.53</v>
      </c>
      <c r="J52" s="80"/>
      <c r="K52" s="113"/>
      <c r="L52" s="80"/>
      <c r="M52" s="80"/>
      <c r="N52" s="80">
        <v>13833.53</v>
      </c>
      <c r="O52" s="80"/>
      <c r="P52" s="80"/>
      <c r="Q52" s="80"/>
      <c r="R52" s="80"/>
      <c r="S52" s="80"/>
      <c r="T52" s="80"/>
      <c r="U52" s="80"/>
      <c r="V52" s="80"/>
      <c r="W52" s="80"/>
    </row>
    <row r="53" ht="21.75" customHeight="1" spans="1:23">
      <c r="A53" s="69" t="s">
        <v>308</v>
      </c>
      <c r="B53" s="69" t="s">
        <v>313</v>
      </c>
      <c r="C53" s="69" t="s">
        <v>314</v>
      </c>
      <c r="D53" s="69" t="s">
        <v>70</v>
      </c>
      <c r="E53" s="69" t="s">
        <v>103</v>
      </c>
      <c r="F53" s="69" t="s">
        <v>104</v>
      </c>
      <c r="G53" s="69" t="s">
        <v>282</v>
      </c>
      <c r="H53" s="69" t="s">
        <v>283</v>
      </c>
      <c r="I53" s="80">
        <v>3913.64</v>
      </c>
      <c r="J53" s="80"/>
      <c r="K53" s="113"/>
      <c r="L53" s="80"/>
      <c r="M53" s="80"/>
      <c r="N53" s="80">
        <v>3913.64</v>
      </c>
      <c r="O53" s="80"/>
      <c r="P53" s="80"/>
      <c r="Q53" s="80"/>
      <c r="R53" s="80"/>
      <c r="S53" s="80"/>
      <c r="T53" s="80"/>
      <c r="U53" s="80"/>
      <c r="V53" s="80"/>
      <c r="W53" s="80"/>
    </row>
    <row r="54" ht="21.75" customHeight="1" spans="1:23">
      <c r="A54" s="69" t="s">
        <v>308</v>
      </c>
      <c r="B54" s="69" t="s">
        <v>313</v>
      </c>
      <c r="C54" s="69" t="s">
        <v>314</v>
      </c>
      <c r="D54" s="69" t="s">
        <v>70</v>
      </c>
      <c r="E54" s="69" t="s">
        <v>103</v>
      </c>
      <c r="F54" s="69" t="s">
        <v>104</v>
      </c>
      <c r="G54" s="69" t="s">
        <v>284</v>
      </c>
      <c r="H54" s="69" t="s">
        <v>285</v>
      </c>
      <c r="I54" s="80">
        <v>177711.5</v>
      </c>
      <c r="J54" s="80"/>
      <c r="K54" s="113"/>
      <c r="L54" s="80"/>
      <c r="M54" s="80"/>
      <c r="N54" s="80">
        <v>177711.5</v>
      </c>
      <c r="O54" s="80"/>
      <c r="P54" s="80"/>
      <c r="Q54" s="80"/>
      <c r="R54" s="80"/>
      <c r="S54" s="80"/>
      <c r="T54" s="80"/>
      <c r="U54" s="80"/>
      <c r="V54" s="80"/>
      <c r="W54" s="80"/>
    </row>
    <row r="55" ht="21.75" customHeight="1" spans="1:23">
      <c r="A55" s="69" t="s">
        <v>308</v>
      </c>
      <c r="B55" s="69" t="s">
        <v>313</v>
      </c>
      <c r="C55" s="69" t="s">
        <v>314</v>
      </c>
      <c r="D55" s="69" t="s">
        <v>70</v>
      </c>
      <c r="E55" s="69" t="s">
        <v>103</v>
      </c>
      <c r="F55" s="69" t="s">
        <v>104</v>
      </c>
      <c r="G55" s="69" t="s">
        <v>315</v>
      </c>
      <c r="H55" s="69" t="s">
        <v>316</v>
      </c>
      <c r="I55" s="80">
        <v>2040</v>
      </c>
      <c r="J55" s="80"/>
      <c r="K55" s="113"/>
      <c r="L55" s="80"/>
      <c r="M55" s="80"/>
      <c r="N55" s="80">
        <v>2040</v>
      </c>
      <c r="O55" s="80"/>
      <c r="P55" s="80"/>
      <c r="Q55" s="80"/>
      <c r="R55" s="80"/>
      <c r="S55" s="80"/>
      <c r="T55" s="80"/>
      <c r="U55" s="80"/>
      <c r="V55" s="80"/>
      <c r="W55" s="80"/>
    </row>
    <row r="56" ht="21.75" customHeight="1" spans="1:23">
      <c r="A56" s="69" t="s">
        <v>308</v>
      </c>
      <c r="B56" s="69" t="s">
        <v>313</v>
      </c>
      <c r="C56" s="69" t="s">
        <v>314</v>
      </c>
      <c r="D56" s="69" t="s">
        <v>70</v>
      </c>
      <c r="E56" s="69" t="s">
        <v>103</v>
      </c>
      <c r="F56" s="69" t="s">
        <v>104</v>
      </c>
      <c r="G56" s="69" t="s">
        <v>315</v>
      </c>
      <c r="H56" s="69" t="s">
        <v>316</v>
      </c>
      <c r="I56" s="80">
        <v>730</v>
      </c>
      <c r="J56" s="80"/>
      <c r="K56" s="113"/>
      <c r="L56" s="80"/>
      <c r="M56" s="80"/>
      <c r="N56" s="80">
        <v>730</v>
      </c>
      <c r="O56" s="80"/>
      <c r="P56" s="80"/>
      <c r="Q56" s="80"/>
      <c r="R56" s="80"/>
      <c r="S56" s="80"/>
      <c r="T56" s="80"/>
      <c r="U56" s="80"/>
      <c r="V56" s="80"/>
      <c r="W56" s="80"/>
    </row>
    <row r="57" ht="21.75" customHeight="1" spans="1:23">
      <c r="A57" s="69" t="s">
        <v>308</v>
      </c>
      <c r="B57" s="69" t="s">
        <v>317</v>
      </c>
      <c r="C57" s="69" t="s">
        <v>318</v>
      </c>
      <c r="D57" s="69" t="s">
        <v>70</v>
      </c>
      <c r="E57" s="69" t="s">
        <v>103</v>
      </c>
      <c r="F57" s="69" t="s">
        <v>104</v>
      </c>
      <c r="G57" s="69" t="s">
        <v>250</v>
      </c>
      <c r="H57" s="69" t="s">
        <v>251</v>
      </c>
      <c r="I57" s="80">
        <v>134800</v>
      </c>
      <c r="J57" s="80"/>
      <c r="K57" s="113"/>
      <c r="L57" s="80"/>
      <c r="M57" s="80"/>
      <c r="N57" s="80">
        <v>134800</v>
      </c>
      <c r="O57" s="80"/>
      <c r="P57" s="80"/>
      <c r="Q57" s="80"/>
      <c r="R57" s="80"/>
      <c r="S57" s="80"/>
      <c r="T57" s="80"/>
      <c r="U57" s="80"/>
      <c r="V57" s="80"/>
      <c r="W57" s="80"/>
    </row>
    <row r="58" ht="21.75" customHeight="1" spans="1:23">
      <c r="A58" s="69" t="s">
        <v>308</v>
      </c>
      <c r="B58" s="69" t="s">
        <v>319</v>
      </c>
      <c r="C58" s="69" t="s">
        <v>320</v>
      </c>
      <c r="D58" s="69" t="s">
        <v>70</v>
      </c>
      <c r="E58" s="69" t="s">
        <v>103</v>
      </c>
      <c r="F58" s="69" t="s">
        <v>104</v>
      </c>
      <c r="G58" s="69" t="s">
        <v>286</v>
      </c>
      <c r="H58" s="69" t="s">
        <v>287</v>
      </c>
      <c r="I58" s="80">
        <v>67489.02</v>
      </c>
      <c r="J58" s="80"/>
      <c r="K58" s="113"/>
      <c r="L58" s="80"/>
      <c r="M58" s="80"/>
      <c r="N58" s="80">
        <v>67489.02</v>
      </c>
      <c r="O58" s="80"/>
      <c r="P58" s="80"/>
      <c r="Q58" s="80"/>
      <c r="R58" s="80"/>
      <c r="S58" s="80"/>
      <c r="T58" s="80"/>
      <c r="U58" s="80"/>
      <c r="V58" s="80"/>
      <c r="W58" s="80"/>
    </row>
    <row r="59" ht="21.75" customHeight="1" spans="1:23">
      <c r="A59" s="69" t="s">
        <v>308</v>
      </c>
      <c r="B59" s="69" t="s">
        <v>319</v>
      </c>
      <c r="C59" s="69" t="s">
        <v>320</v>
      </c>
      <c r="D59" s="69" t="s">
        <v>70</v>
      </c>
      <c r="E59" s="69" t="s">
        <v>103</v>
      </c>
      <c r="F59" s="69" t="s">
        <v>104</v>
      </c>
      <c r="G59" s="69" t="s">
        <v>321</v>
      </c>
      <c r="H59" s="69" t="s">
        <v>322</v>
      </c>
      <c r="I59" s="80">
        <v>8000</v>
      </c>
      <c r="J59" s="80"/>
      <c r="K59" s="113"/>
      <c r="L59" s="80"/>
      <c r="M59" s="80"/>
      <c r="N59" s="80">
        <v>8000</v>
      </c>
      <c r="O59" s="80"/>
      <c r="P59" s="80"/>
      <c r="Q59" s="80"/>
      <c r="R59" s="80"/>
      <c r="S59" s="80"/>
      <c r="T59" s="80"/>
      <c r="U59" s="80"/>
      <c r="V59" s="80"/>
      <c r="W59" s="80"/>
    </row>
    <row r="60" ht="21.75" customHeight="1" spans="1:23">
      <c r="A60" s="69" t="s">
        <v>308</v>
      </c>
      <c r="B60" s="69" t="s">
        <v>323</v>
      </c>
      <c r="C60" s="69" t="s">
        <v>324</v>
      </c>
      <c r="D60" s="69" t="s">
        <v>70</v>
      </c>
      <c r="E60" s="69" t="s">
        <v>101</v>
      </c>
      <c r="F60" s="69" t="s">
        <v>102</v>
      </c>
      <c r="G60" s="69" t="s">
        <v>250</v>
      </c>
      <c r="H60" s="69" t="s">
        <v>251</v>
      </c>
      <c r="I60" s="80">
        <v>5850</v>
      </c>
      <c r="J60" s="80"/>
      <c r="K60" s="113"/>
      <c r="L60" s="80"/>
      <c r="M60" s="80"/>
      <c r="N60" s="80">
        <v>5850</v>
      </c>
      <c r="O60" s="80"/>
      <c r="P60" s="80"/>
      <c r="Q60" s="80"/>
      <c r="R60" s="80"/>
      <c r="S60" s="80"/>
      <c r="T60" s="80"/>
      <c r="U60" s="80"/>
      <c r="V60" s="80"/>
      <c r="W60" s="80"/>
    </row>
    <row r="61" ht="21.75" customHeight="1" spans="1:23">
      <c r="A61" s="69" t="s">
        <v>308</v>
      </c>
      <c r="B61" s="69" t="s">
        <v>325</v>
      </c>
      <c r="C61" s="69" t="s">
        <v>326</v>
      </c>
      <c r="D61" s="69" t="s">
        <v>70</v>
      </c>
      <c r="E61" s="69" t="s">
        <v>109</v>
      </c>
      <c r="F61" s="69" t="s">
        <v>110</v>
      </c>
      <c r="G61" s="69" t="s">
        <v>242</v>
      </c>
      <c r="H61" s="69" t="s">
        <v>243</v>
      </c>
      <c r="I61" s="80">
        <v>900</v>
      </c>
      <c r="J61" s="80"/>
      <c r="K61" s="113"/>
      <c r="L61" s="80"/>
      <c r="M61" s="80"/>
      <c r="N61" s="80">
        <v>900</v>
      </c>
      <c r="O61" s="80"/>
      <c r="P61" s="80"/>
      <c r="Q61" s="80"/>
      <c r="R61" s="80"/>
      <c r="S61" s="80"/>
      <c r="T61" s="80"/>
      <c r="U61" s="80"/>
      <c r="V61" s="80"/>
      <c r="W61" s="80"/>
    </row>
    <row r="62" ht="21.75" customHeight="1" spans="1:23">
      <c r="A62" s="69" t="s">
        <v>308</v>
      </c>
      <c r="B62" s="69" t="s">
        <v>327</v>
      </c>
      <c r="C62" s="69" t="s">
        <v>328</v>
      </c>
      <c r="D62" s="69" t="s">
        <v>70</v>
      </c>
      <c r="E62" s="69" t="s">
        <v>105</v>
      </c>
      <c r="F62" s="69" t="s">
        <v>106</v>
      </c>
      <c r="G62" s="69" t="s">
        <v>242</v>
      </c>
      <c r="H62" s="69" t="s">
        <v>243</v>
      </c>
      <c r="I62" s="80">
        <v>30000</v>
      </c>
      <c r="J62" s="80"/>
      <c r="K62" s="113"/>
      <c r="L62" s="80"/>
      <c r="M62" s="80"/>
      <c r="N62" s="80">
        <v>30000</v>
      </c>
      <c r="O62" s="80"/>
      <c r="P62" s="80"/>
      <c r="Q62" s="80"/>
      <c r="R62" s="80"/>
      <c r="S62" s="80"/>
      <c r="T62" s="80"/>
      <c r="U62" s="80"/>
      <c r="V62" s="80"/>
      <c r="W62" s="80"/>
    </row>
    <row r="63" ht="21.75" customHeight="1" spans="1:23">
      <c r="A63" s="69" t="s">
        <v>308</v>
      </c>
      <c r="B63" s="69" t="s">
        <v>329</v>
      </c>
      <c r="C63" s="69" t="s">
        <v>330</v>
      </c>
      <c r="D63" s="69" t="s">
        <v>70</v>
      </c>
      <c r="E63" s="69" t="s">
        <v>103</v>
      </c>
      <c r="F63" s="69" t="s">
        <v>104</v>
      </c>
      <c r="G63" s="69" t="s">
        <v>250</v>
      </c>
      <c r="H63" s="69" t="s">
        <v>251</v>
      </c>
      <c r="I63" s="80">
        <v>10800</v>
      </c>
      <c r="J63" s="80"/>
      <c r="K63" s="113"/>
      <c r="L63" s="80"/>
      <c r="M63" s="80"/>
      <c r="N63" s="80">
        <v>10800</v>
      </c>
      <c r="O63" s="80"/>
      <c r="P63" s="80"/>
      <c r="Q63" s="80"/>
      <c r="R63" s="80"/>
      <c r="S63" s="80"/>
      <c r="T63" s="80"/>
      <c r="U63" s="80"/>
      <c r="V63" s="80"/>
      <c r="W63" s="80"/>
    </row>
    <row r="64" ht="21.75" customHeight="1" spans="1:23">
      <c r="A64" s="69" t="s">
        <v>308</v>
      </c>
      <c r="B64" s="69" t="s">
        <v>331</v>
      </c>
      <c r="C64" s="69" t="s">
        <v>332</v>
      </c>
      <c r="D64" s="69" t="s">
        <v>70</v>
      </c>
      <c r="E64" s="69" t="s">
        <v>101</v>
      </c>
      <c r="F64" s="69" t="s">
        <v>102</v>
      </c>
      <c r="G64" s="69" t="s">
        <v>272</v>
      </c>
      <c r="H64" s="69" t="s">
        <v>273</v>
      </c>
      <c r="I64" s="80">
        <v>300000</v>
      </c>
      <c r="J64" s="80">
        <v>300000</v>
      </c>
      <c r="K64" s="113">
        <v>300000</v>
      </c>
      <c r="L64" s="80"/>
      <c r="M64" s="80"/>
      <c r="N64" s="80"/>
      <c r="O64" s="80"/>
      <c r="P64" s="80"/>
      <c r="Q64" s="80"/>
      <c r="R64" s="80"/>
      <c r="S64" s="80"/>
      <c r="T64" s="80"/>
      <c r="U64" s="80"/>
      <c r="V64" s="80"/>
      <c r="W64" s="80"/>
    </row>
    <row r="65" ht="21.75" customHeight="1" spans="1:23">
      <c r="A65" s="69" t="s">
        <v>308</v>
      </c>
      <c r="B65" s="69" t="s">
        <v>333</v>
      </c>
      <c r="C65" s="69" t="s">
        <v>334</v>
      </c>
      <c r="D65" s="69" t="s">
        <v>70</v>
      </c>
      <c r="E65" s="69" t="s">
        <v>103</v>
      </c>
      <c r="F65" s="69" t="s">
        <v>104</v>
      </c>
      <c r="G65" s="69" t="s">
        <v>250</v>
      </c>
      <c r="H65" s="69" t="s">
        <v>251</v>
      </c>
      <c r="I65" s="80">
        <v>298060</v>
      </c>
      <c r="J65" s="80">
        <v>298060</v>
      </c>
      <c r="K65" s="113">
        <v>298060</v>
      </c>
      <c r="L65" s="80"/>
      <c r="M65" s="80"/>
      <c r="N65" s="80"/>
      <c r="O65" s="80"/>
      <c r="P65" s="80"/>
      <c r="Q65" s="80"/>
      <c r="R65" s="80"/>
      <c r="S65" s="80"/>
      <c r="T65" s="80"/>
      <c r="U65" s="80"/>
      <c r="V65" s="80"/>
      <c r="W65" s="80"/>
    </row>
    <row r="66" ht="18.75" customHeight="1" spans="1:23">
      <c r="A66" s="32" t="s">
        <v>186</v>
      </c>
      <c r="B66" s="33"/>
      <c r="C66" s="33"/>
      <c r="D66" s="33"/>
      <c r="E66" s="33"/>
      <c r="F66" s="33"/>
      <c r="G66" s="33"/>
      <c r="H66" s="34"/>
      <c r="I66" s="80">
        <v>3401806.59</v>
      </c>
      <c r="J66" s="80">
        <v>2580943.97</v>
      </c>
      <c r="K66" s="113">
        <v>2580943.97</v>
      </c>
      <c r="L66" s="80">
        <v>26680</v>
      </c>
      <c r="M66" s="80"/>
      <c r="N66" s="80">
        <v>794182.62</v>
      </c>
      <c r="O66" s="80"/>
      <c r="P66" s="80"/>
      <c r="Q66" s="80"/>
      <c r="R66" s="80"/>
      <c r="S66" s="80"/>
      <c r="T66" s="80"/>
      <c r="U66" s="80"/>
      <c r="V66" s="80"/>
      <c r="W66" s="80"/>
    </row>
  </sheetData>
  <mergeCells count="28">
    <mergeCell ref="A2:W2"/>
    <mergeCell ref="A3:H3"/>
    <mergeCell ref="J4:M4"/>
    <mergeCell ref="N4:P4"/>
    <mergeCell ref="R4:W4"/>
    <mergeCell ref="A66:H6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03"/>
  <sheetViews>
    <sheetView showZeros="0" workbookViewId="0">
      <selection activeCell="A90" sqref="A90:A98"/>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335</v>
      </c>
    </row>
    <row r="2" ht="39.75" customHeight="1" spans="1:10">
      <c r="A2" s="65" t="str">
        <f>"2025"&amp;"年部门项目支出绩效目标表"</f>
        <v>2025年部门项目支出绩效目标表</v>
      </c>
      <c r="B2" s="3"/>
      <c r="C2" s="3"/>
      <c r="D2" s="3"/>
      <c r="E2" s="3"/>
      <c r="F2" s="66"/>
      <c r="G2" s="3"/>
      <c r="H2" s="66"/>
      <c r="I2" s="66"/>
      <c r="J2" s="3"/>
    </row>
    <row r="3" ht="17.25" customHeight="1" spans="1:1">
      <c r="A3" s="4" t="str">
        <f>"单位名称："&amp;"寻甸回族彝族自治县功山镇中心学校"</f>
        <v>单位名称：寻甸回族彝族自治县功山镇中心学校</v>
      </c>
    </row>
    <row r="4" ht="44.25" customHeight="1" spans="1:10">
      <c r="A4" s="67" t="s">
        <v>199</v>
      </c>
      <c r="B4" s="67" t="s">
        <v>336</v>
      </c>
      <c r="C4" s="67" t="s">
        <v>337</v>
      </c>
      <c r="D4" s="67" t="s">
        <v>338</v>
      </c>
      <c r="E4" s="67" t="s">
        <v>339</v>
      </c>
      <c r="F4" s="68" t="s">
        <v>340</v>
      </c>
      <c r="G4" s="67" t="s">
        <v>341</v>
      </c>
      <c r="H4" s="68" t="s">
        <v>342</v>
      </c>
      <c r="I4" s="68" t="s">
        <v>343</v>
      </c>
      <c r="J4" s="67" t="s">
        <v>344</v>
      </c>
    </row>
    <row r="5" ht="18.75" customHeight="1" spans="1:10">
      <c r="A5" s="140">
        <v>1</v>
      </c>
      <c r="B5" s="140">
        <v>2</v>
      </c>
      <c r="C5" s="140">
        <v>3</v>
      </c>
      <c r="D5" s="140">
        <v>4</v>
      </c>
      <c r="E5" s="140">
        <v>5</v>
      </c>
      <c r="F5" s="36">
        <v>6</v>
      </c>
      <c r="G5" s="140">
        <v>7</v>
      </c>
      <c r="H5" s="36">
        <v>8</v>
      </c>
      <c r="I5" s="36">
        <v>9</v>
      </c>
      <c r="J5" s="140">
        <v>10</v>
      </c>
    </row>
    <row r="6" ht="42" customHeight="1" spans="1:10">
      <c r="A6" s="29" t="s">
        <v>70</v>
      </c>
      <c r="B6" s="69"/>
      <c r="C6" s="69"/>
      <c r="D6" s="69"/>
      <c r="E6" s="54"/>
      <c r="F6" s="70"/>
      <c r="G6" s="54"/>
      <c r="H6" s="70"/>
      <c r="I6" s="70"/>
      <c r="J6" s="54"/>
    </row>
    <row r="7" ht="42" customHeight="1" spans="1:10">
      <c r="A7" s="141" t="s">
        <v>297</v>
      </c>
      <c r="B7" s="20" t="s">
        <v>345</v>
      </c>
      <c r="C7" s="20" t="s">
        <v>346</v>
      </c>
      <c r="D7" s="20" t="s">
        <v>347</v>
      </c>
      <c r="E7" s="29" t="s">
        <v>348</v>
      </c>
      <c r="F7" s="20" t="s">
        <v>349</v>
      </c>
      <c r="G7" s="29" t="s">
        <v>350</v>
      </c>
      <c r="H7" s="20" t="s">
        <v>351</v>
      </c>
      <c r="I7" s="20" t="s">
        <v>352</v>
      </c>
      <c r="J7" s="29" t="s">
        <v>353</v>
      </c>
    </row>
    <row r="8" ht="42" customHeight="1" spans="1:10">
      <c r="A8" s="141" t="s">
        <v>297</v>
      </c>
      <c r="B8" s="20" t="s">
        <v>345</v>
      </c>
      <c r="C8" s="20" t="s">
        <v>346</v>
      </c>
      <c r="D8" s="20" t="s">
        <v>347</v>
      </c>
      <c r="E8" s="29" t="s">
        <v>354</v>
      </c>
      <c r="F8" s="20" t="s">
        <v>349</v>
      </c>
      <c r="G8" s="29" t="s">
        <v>93</v>
      </c>
      <c r="H8" s="20" t="s">
        <v>355</v>
      </c>
      <c r="I8" s="20" t="s">
        <v>352</v>
      </c>
      <c r="J8" s="29" t="s">
        <v>356</v>
      </c>
    </row>
    <row r="9" ht="42" customHeight="1" spans="1:10">
      <c r="A9" s="141" t="s">
        <v>297</v>
      </c>
      <c r="B9" s="20" t="s">
        <v>345</v>
      </c>
      <c r="C9" s="20" t="s">
        <v>346</v>
      </c>
      <c r="D9" s="20" t="s">
        <v>347</v>
      </c>
      <c r="E9" s="29" t="s">
        <v>357</v>
      </c>
      <c r="F9" s="20" t="s">
        <v>349</v>
      </c>
      <c r="G9" s="29" t="s">
        <v>358</v>
      </c>
      <c r="H9" s="20" t="s">
        <v>359</v>
      </c>
      <c r="I9" s="20" t="s">
        <v>352</v>
      </c>
      <c r="J9" s="29" t="s">
        <v>360</v>
      </c>
    </row>
    <row r="10" ht="42" customHeight="1" spans="1:10">
      <c r="A10" s="141" t="s">
        <v>297</v>
      </c>
      <c r="B10" s="20" t="s">
        <v>345</v>
      </c>
      <c r="C10" s="20" t="s">
        <v>346</v>
      </c>
      <c r="D10" s="20" t="s">
        <v>361</v>
      </c>
      <c r="E10" s="29" t="s">
        <v>362</v>
      </c>
      <c r="F10" s="20" t="s">
        <v>349</v>
      </c>
      <c r="G10" s="29" t="s">
        <v>363</v>
      </c>
      <c r="H10" s="20" t="s">
        <v>351</v>
      </c>
      <c r="I10" s="20" t="s">
        <v>352</v>
      </c>
      <c r="J10" s="29" t="s">
        <v>364</v>
      </c>
    </row>
    <row r="11" ht="42" customHeight="1" spans="1:10">
      <c r="A11" s="141" t="s">
        <v>297</v>
      </c>
      <c r="B11" s="20" t="s">
        <v>345</v>
      </c>
      <c r="C11" s="20" t="s">
        <v>346</v>
      </c>
      <c r="D11" s="20" t="s">
        <v>361</v>
      </c>
      <c r="E11" s="29" t="s">
        <v>365</v>
      </c>
      <c r="F11" s="20" t="s">
        <v>349</v>
      </c>
      <c r="G11" s="29" t="s">
        <v>363</v>
      </c>
      <c r="H11" s="20" t="s">
        <v>351</v>
      </c>
      <c r="I11" s="20" t="s">
        <v>352</v>
      </c>
      <c r="J11" s="29" t="s">
        <v>366</v>
      </c>
    </row>
    <row r="12" ht="42" customHeight="1" spans="1:10">
      <c r="A12" s="141" t="s">
        <v>297</v>
      </c>
      <c r="B12" s="20" t="s">
        <v>345</v>
      </c>
      <c r="C12" s="20" t="s">
        <v>346</v>
      </c>
      <c r="D12" s="20" t="s">
        <v>361</v>
      </c>
      <c r="E12" s="29" t="s">
        <v>367</v>
      </c>
      <c r="F12" s="20" t="s">
        <v>349</v>
      </c>
      <c r="G12" s="29" t="s">
        <v>363</v>
      </c>
      <c r="H12" s="20" t="s">
        <v>351</v>
      </c>
      <c r="I12" s="20" t="s">
        <v>352</v>
      </c>
      <c r="J12" s="29" t="s">
        <v>368</v>
      </c>
    </row>
    <row r="13" ht="42" customHeight="1" spans="1:10">
      <c r="A13" s="141" t="s">
        <v>297</v>
      </c>
      <c r="B13" s="20" t="s">
        <v>345</v>
      </c>
      <c r="C13" s="20" t="s">
        <v>346</v>
      </c>
      <c r="D13" s="20" t="s">
        <v>369</v>
      </c>
      <c r="E13" s="29" t="s">
        <v>370</v>
      </c>
      <c r="F13" s="20" t="s">
        <v>371</v>
      </c>
      <c r="G13" s="29" t="s">
        <v>372</v>
      </c>
      <c r="H13" s="20" t="s">
        <v>351</v>
      </c>
      <c r="I13" s="20" t="s">
        <v>352</v>
      </c>
      <c r="J13" s="29" t="s">
        <v>373</v>
      </c>
    </row>
    <row r="14" ht="42" customHeight="1" spans="1:10">
      <c r="A14" s="141" t="s">
        <v>297</v>
      </c>
      <c r="B14" s="20" t="s">
        <v>345</v>
      </c>
      <c r="C14" s="20" t="s">
        <v>346</v>
      </c>
      <c r="D14" s="20" t="s">
        <v>369</v>
      </c>
      <c r="E14" s="29" t="s">
        <v>374</v>
      </c>
      <c r="F14" s="20" t="s">
        <v>371</v>
      </c>
      <c r="G14" s="29" t="s">
        <v>375</v>
      </c>
      <c r="H14" s="20" t="s">
        <v>351</v>
      </c>
      <c r="I14" s="20" t="s">
        <v>352</v>
      </c>
      <c r="J14" s="29" t="s">
        <v>376</v>
      </c>
    </row>
    <row r="15" ht="42" customHeight="1" spans="1:10">
      <c r="A15" s="141" t="s">
        <v>297</v>
      </c>
      <c r="B15" s="20" t="s">
        <v>345</v>
      </c>
      <c r="C15" s="20" t="s">
        <v>346</v>
      </c>
      <c r="D15" s="20" t="s">
        <v>369</v>
      </c>
      <c r="E15" s="29" t="s">
        <v>377</v>
      </c>
      <c r="F15" s="20" t="s">
        <v>371</v>
      </c>
      <c r="G15" s="29" t="s">
        <v>378</v>
      </c>
      <c r="H15" s="20" t="s">
        <v>351</v>
      </c>
      <c r="I15" s="20" t="s">
        <v>352</v>
      </c>
      <c r="J15" s="29" t="s">
        <v>379</v>
      </c>
    </row>
    <row r="16" ht="42" customHeight="1" spans="1:10">
      <c r="A16" s="141" t="s">
        <v>297</v>
      </c>
      <c r="B16" s="20" t="s">
        <v>345</v>
      </c>
      <c r="C16" s="20" t="s">
        <v>380</v>
      </c>
      <c r="D16" s="20" t="s">
        <v>381</v>
      </c>
      <c r="E16" s="29" t="s">
        <v>382</v>
      </c>
      <c r="F16" s="20" t="s">
        <v>371</v>
      </c>
      <c r="G16" s="29" t="s">
        <v>383</v>
      </c>
      <c r="H16" s="20" t="s">
        <v>351</v>
      </c>
      <c r="I16" s="20" t="s">
        <v>384</v>
      </c>
      <c r="J16" s="29" t="s">
        <v>385</v>
      </c>
    </row>
    <row r="17" ht="42" customHeight="1" spans="1:10">
      <c r="A17" s="141" t="s">
        <v>297</v>
      </c>
      <c r="B17" s="20" t="s">
        <v>345</v>
      </c>
      <c r="C17" s="20" t="s">
        <v>380</v>
      </c>
      <c r="D17" s="20" t="s">
        <v>381</v>
      </c>
      <c r="E17" s="29" t="s">
        <v>386</v>
      </c>
      <c r="F17" s="20" t="s">
        <v>371</v>
      </c>
      <c r="G17" s="29" t="s">
        <v>387</v>
      </c>
      <c r="H17" s="20" t="s">
        <v>351</v>
      </c>
      <c r="I17" s="20" t="s">
        <v>384</v>
      </c>
      <c r="J17" s="29" t="s">
        <v>388</v>
      </c>
    </row>
    <row r="18" ht="42" customHeight="1" spans="1:10">
      <c r="A18" s="141" t="s">
        <v>297</v>
      </c>
      <c r="B18" s="20" t="s">
        <v>345</v>
      </c>
      <c r="C18" s="20" t="s">
        <v>380</v>
      </c>
      <c r="D18" s="20" t="s">
        <v>381</v>
      </c>
      <c r="E18" s="29" t="s">
        <v>389</v>
      </c>
      <c r="F18" s="20" t="s">
        <v>371</v>
      </c>
      <c r="G18" s="29" t="s">
        <v>390</v>
      </c>
      <c r="H18" s="20" t="s">
        <v>351</v>
      </c>
      <c r="I18" s="20" t="s">
        <v>384</v>
      </c>
      <c r="J18" s="29" t="s">
        <v>391</v>
      </c>
    </row>
    <row r="19" ht="42" customHeight="1" spans="1:10">
      <c r="A19" s="141" t="s">
        <v>297</v>
      </c>
      <c r="B19" s="20" t="s">
        <v>345</v>
      </c>
      <c r="C19" s="20" t="s">
        <v>380</v>
      </c>
      <c r="D19" s="20" t="s">
        <v>392</v>
      </c>
      <c r="E19" s="29" t="s">
        <v>393</v>
      </c>
      <c r="F19" s="20" t="s">
        <v>371</v>
      </c>
      <c r="G19" s="29" t="s">
        <v>383</v>
      </c>
      <c r="H19" s="20" t="s">
        <v>351</v>
      </c>
      <c r="I19" s="20" t="s">
        <v>384</v>
      </c>
      <c r="J19" s="29" t="s">
        <v>394</v>
      </c>
    </row>
    <row r="20" ht="42" customHeight="1" spans="1:10">
      <c r="A20" s="141" t="s">
        <v>297</v>
      </c>
      <c r="B20" s="20" t="s">
        <v>345</v>
      </c>
      <c r="C20" s="20" t="s">
        <v>380</v>
      </c>
      <c r="D20" s="20" t="s">
        <v>392</v>
      </c>
      <c r="E20" s="29" t="s">
        <v>395</v>
      </c>
      <c r="F20" s="20" t="s">
        <v>371</v>
      </c>
      <c r="G20" s="29" t="s">
        <v>396</v>
      </c>
      <c r="H20" s="20" t="s">
        <v>351</v>
      </c>
      <c r="I20" s="20" t="s">
        <v>384</v>
      </c>
      <c r="J20" s="29" t="s">
        <v>397</v>
      </c>
    </row>
    <row r="21" ht="42" customHeight="1" spans="1:10">
      <c r="A21" s="141" t="s">
        <v>297</v>
      </c>
      <c r="B21" s="20" t="s">
        <v>345</v>
      </c>
      <c r="C21" s="20" t="s">
        <v>398</v>
      </c>
      <c r="D21" s="20" t="s">
        <v>399</v>
      </c>
      <c r="E21" s="29" t="s">
        <v>400</v>
      </c>
      <c r="F21" s="20" t="s">
        <v>349</v>
      </c>
      <c r="G21" s="29" t="s">
        <v>350</v>
      </c>
      <c r="H21" s="20" t="s">
        <v>351</v>
      </c>
      <c r="I21" s="20" t="s">
        <v>352</v>
      </c>
      <c r="J21" s="29" t="s">
        <v>401</v>
      </c>
    </row>
    <row r="22" ht="42" customHeight="1" spans="1:10">
      <c r="A22" s="141" t="s">
        <v>297</v>
      </c>
      <c r="B22" s="20" t="s">
        <v>345</v>
      </c>
      <c r="C22" s="20" t="s">
        <v>398</v>
      </c>
      <c r="D22" s="20" t="s">
        <v>399</v>
      </c>
      <c r="E22" s="29" t="s">
        <v>402</v>
      </c>
      <c r="F22" s="20" t="s">
        <v>349</v>
      </c>
      <c r="G22" s="29" t="s">
        <v>350</v>
      </c>
      <c r="H22" s="20" t="s">
        <v>351</v>
      </c>
      <c r="I22" s="20" t="s">
        <v>352</v>
      </c>
      <c r="J22" s="29" t="s">
        <v>403</v>
      </c>
    </row>
    <row r="23" ht="42" customHeight="1" spans="1:10">
      <c r="A23" s="141" t="s">
        <v>297</v>
      </c>
      <c r="B23" s="20" t="s">
        <v>345</v>
      </c>
      <c r="C23" s="20" t="s">
        <v>398</v>
      </c>
      <c r="D23" s="20" t="s">
        <v>399</v>
      </c>
      <c r="E23" s="29" t="s">
        <v>404</v>
      </c>
      <c r="F23" s="20" t="s">
        <v>349</v>
      </c>
      <c r="G23" s="29" t="s">
        <v>350</v>
      </c>
      <c r="H23" s="20" t="s">
        <v>351</v>
      </c>
      <c r="I23" s="20" t="s">
        <v>352</v>
      </c>
      <c r="J23" s="29" t="s">
        <v>405</v>
      </c>
    </row>
    <row r="24" ht="42" customHeight="1" spans="1:10">
      <c r="A24" s="141" t="s">
        <v>299</v>
      </c>
      <c r="B24" s="20" t="s">
        <v>406</v>
      </c>
      <c r="C24" s="20" t="s">
        <v>346</v>
      </c>
      <c r="D24" s="20" t="s">
        <v>347</v>
      </c>
      <c r="E24" s="29" t="s">
        <v>407</v>
      </c>
      <c r="F24" s="20" t="s">
        <v>371</v>
      </c>
      <c r="G24" s="29" t="s">
        <v>408</v>
      </c>
      <c r="H24" s="20" t="s">
        <v>351</v>
      </c>
      <c r="I24" s="20" t="s">
        <v>352</v>
      </c>
      <c r="J24" s="29" t="s">
        <v>409</v>
      </c>
    </row>
    <row r="25" ht="42" customHeight="1" spans="1:10">
      <c r="A25" s="141" t="s">
        <v>299</v>
      </c>
      <c r="B25" s="20" t="s">
        <v>406</v>
      </c>
      <c r="C25" s="20" t="s">
        <v>346</v>
      </c>
      <c r="D25" s="20" t="s">
        <v>369</v>
      </c>
      <c r="E25" s="29" t="s">
        <v>410</v>
      </c>
      <c r="F25" s="20" t="s">
        <v>349</v>
      </c>
      <c r="G25" s="29" t="s">
        <v>411</v>
      </c>
      <c r="H25" s="20" t="s">
        <v>351</v>
      </c>
      <c r="I25" s="20" t="s">
        <v>352</v>
      </c>
      <c r="J25" s="29" t="s">
        <v>412</v>
      </c>
    </row>
    <row r="26" ht="42" customHeight="1" spans="1:10">
      <c r="A26" s="141" t="s">
        <v>299</v>
      </c>
      <c r="B26" s="20" t="s">
        <v>406</v>
      </c>
      <c r="C26" s="20" t="s">
        <v>380</v>
      </c>
      <c r="D26" s="20" t="s">
        <v>381</v>
      </c>
      <c r="E26" s="29" t="s">
        <v>413</v>
      </c>
      <c r="F26" s="20" t="s">
        <v>371</v>
      </c>
      <c r="G26" s="29" t="s">
        <v>414</v>
      </c>
      <c r="H26" s="20" t="s">
        <v>351</v>
      </c>
      <c r="I26" s="20" t="s">
        <v>384</v>
      </c>
      <c r="J26" s="29" t="s">
        <v>415</v>
      </c>
    </row>
    <row r="27" ht="42" customHeight="1" spans="1:10">
      <c r="A27" s="141" t="s">
        <v>299</v>
      </c>
      <c r="B27" s="20" t="s">
        <v>406</v>
      </c>
      <c r="C27" s="20" t="s">
        <v>380</v>
      </c>
      <c r="D27" s="20" t="s">
        <v>392</v>
      </c>
      <c r="E27" s="29" t="s">
        <v>416</v>
      </c>
      <c r="F27" s="20" t="s">
        <v>371</v>
      </c>
      <c r="G27" s="29" t="s">
        <v>414</v>
      </c>
      <c r="H27" s="20" t="s">
        <v>351</v>
      </c>
      <c r="I27" s="20" t="s">
        <v>384</v>
      </c>
      <c r="J27" s="29" t="s">
        <v>417</v>
      </c>
    </row>
    <row r="28" ht="42" customHeight="1" spans="1:10">
      <c r="A28" s="141" t="s">
        <v>299</v>
      </c>
      <c r="B28" s="20" t="s">
        <v>406</v>
      </c>
      <c r="C28" s="20" t="s">
        <v>398</v>
      </c>
      <c r="D28" s="20" t="s">
        <v>399</v>
      </c>
      <c r="E28" s="29" t="s">
        <v>418</v>
      </c>
      <c r="F28" s="20" t="s">
        <v>349</v>
      </c>
      <c r="G28" s="29" t="s">
        <v>350</v>
      </c>
      <c r="H28" s="20" t="s">
        <v>351</v>
      </c>
      <c r="I28" s="20" t="s">
        <v>352</v>
      </c>
      <c r="J28" s="29" t="s">
        <v>419</v>
      </c>
    </row>
    <row r="29" ht="42" customHeight="1" spans="1:10">
      <c r="A29" s="141" t="s">
        <v>303</v>
      </c>
      <c r="B29" s="20" t="s">
        <v>420</v>
      </c>
      <c r="C29" s="20" t="s">
        <v>346</v>
      </c>
      <c r="D29" s="20" t="s">
        <v>347</v>
      </c>
      <c r="E29" s="29" t="s">
        <v>421</v>
      </c>
      <c r="F29" s="20" t="s">
        <v>349</v>
      </c>
      <c r="G29" s="29" t="s">
        <v>422</v>
      </c>
      <c r="H29" s="20" t="s">
        <v>423</v>
      </c>
      <c r="I29" s="20" t="s">
        <v>352</v>
      </c>
      <c r="J29" s="29" t="s">
        <v>424</v>
      </c>
    </row>
    <row r="30" ht="42" customHeight="1" spans="1:10">
      <c r="A30" s="141" t="s">
        <v>303</v>
      </c>
      <c r="B30" s="20" t="s">
        <v>420</v>
      </c>
      <c r="C30" s="20" t="s">
        <v>346</v>
      </c>
      <c r="D30" s="20" t="s">
        <v>347</v>
      </c>
      <c r="E30" s="29" t="s">
        <v>425</v>
      </c>
      <c r="F30" s="20" t="s">
        <v>371</v>
      </c>
      <c r="G30" s="29" t="s">
        <v>426</v>
      </c>
      <c r="H30" s="20" t="s">
        <v>359</v>
      </c>
      <c r="I30" s="20" t="s">
        <v>352</v>
      </c>
      <c r="J30" s="29" t="s">
        <v>427</v>
      </c>
    </row>
    <row r="31" ht="42" customHeight="1" spans="1:10">
      <c r="A31" s="141" t="s">
        <v>303</v>
      </c>
      <c r="B31" s="20" t="s">
        <v>420</v>
      </c>
      <c r="C31" s="20" t="s">
        <v>346</v>
      </c>
      <c r="D31" s="20" t="s">
        <v>369</v>
      </c>
      <c r="E31" s="29" t="s">
        <v>428</v>
      </c>
      <c r="F31" s="20" t="s">
        <v>371</v>
      </c>
      <c r="G31" s="29" t="s">
        <v>408</v>
      </c>
      <c r="H31" s="20" t="s">
        <v>351</v>
      </c>
      <c r="I31" s="20" t="s">
        <v>352</v>
      </c>
      <c r="J31" s="29" t="s">
        <v>429</v>
      </c>
    </row>
    <row r="32" ht="42" customHeight="1" spans="1:10">
      <c r="A32" s="141" t="s">
        <v>303</v>
      </c>
      <c r="B32" s="20" t="s">
        <v>420</v>
      </c>
      <c r="C32" s="20" t="s">
        <v>380</v>
      </c>
      <c r="D32" s="20" t="s">
        <v>381</v>
      </c>
      <c r="E32" s="29" t="s">
        <v>430</v>
      </c>
      <c r="F32" s="20" t="s">
        <v>371</v>
      </c>
      <c r="G32" s="29" t="s">
        <v>431</v>
      </c>
      <c r="H32" s="20" t="s">
        <v>351</v>
      </c>
      <c r="I32" s="20" t="s">
        <v>352</v>
      </c>
      <c r="J32" s="29" t="s">
        <v>432</v>
      </c>
    </row>
    <row r="33" ht="42" customHeight="1" spans="1:10">
      <c r="A33" s="141" t="s">
        <v>303</v>
      </c>
      <c r="B33" s="20" t="s">
        <v>420</v>
      </c>
      <c r="C33" s="20" t="s">
        <v>398</v>
      </c>
      <c r="D33" s="20" t="s">
        <v>399</v>
      </c>
      <c r="E33" s="29" t="s">
        <v>433</v>
      </c>
      <c r="F33" s="20" t="s">
        <v>349</v>
      </c>
      <c r="G33" s="29" t="s">
        <v>411</v>
      </c>
      <c r="H33" s="20" t="s">
        <v>351</v>
      </c>
      <c r="I33" s="20" t="s">
        <v>352</v>
      </c>
      <c r="J33" s="29" t="s">
        <v>434</v>
      </c>
    </row>
    <row r="34" ht="42" customHeight="1" spans="1:10">
      <c r="A34" s="141" t="s">
        <v>332</v>
      </c>
      <c r="B34" s="20" t="s">
        <v>435</v>
      </c>
      <c r="C34" s="20" t="s">
        <v>346</v>
      </c>
      <c r="D34" s="20" t="s">
        <v>347</v>
      </c>
      <c r="E34" s="29" t="s">
        <v>436</v>
      </c>
      <c r="F34" s="20" t="s">
        <v>371</v>
      </c>
      <c r="G34" s="29" t="s">
        <v>86</v>
      </c>
      <c r="H34" s="20" t="s">
        <v>423</v>
      </c>
      <c r="I34" s="20" t="s">
        <v>352</v>
      </c>
      <c r="J34" s="29" t="s">
        <v>437</v>
      </c>
    </row>
    <row r="35" ht="42" customHeight="1" spans="1:10">
      <c r="A35" s="141" t="s">
        <v>332</v>
      </c>
      <c r="B35" s="20" t="s">
        <v>435</v>
      </c>
      <c r="C35" s="20" t="s">
        <v>346</v>
      </c>
      <c r="D35" s="20" t="s">
        <v>347</v>
      </c>
      <c r="E35" s="29" t="s">
        <v>438</v>
      </c>
      <c r="F35" s="20" t="s">
        <v>371</v>
      </c>
      <c r="G35" s="29" t="s">
        <v>439</v>
      </c>
      <c r="H35" s="20" t="s">
        <v>440</v>
      </c>
      <c r="I35" s="20" t="s">
        <v>352</v>
      </c>
      <c r="J35" s="29" t="s">
        <v>441</v>
      </c>
    </row>
    <row r="36" ht="42" customHeight="1" spans="1:10">
      <c r="A36" s="141" t="s">
        <v>332</v>
      </c>
      <c r="B36" s="20" t="s">
        <v>435</v>
      </c>
      <c r="C36" s="20" t="s">
        <v>346</v>
      </c>
      <c r="D36" s="20" t="s">
        <v>361</v>
      </c>
      <c r="E36" s="29" t="s">
        <v>442</v>
      </c>
      <c r="F36" s="20" t="s">
        <v>371</v>
      </c>
      <c r="G36" s="29" t="s">
        <v>408</v>
      </c>
      <c r="H36" s="20" t="s">
        <v>351</v>
      </c>
      <c r="I36" s="20" t="s">
        <v>352</v>
      </c>
      <c r="J36" s="29" t="s">
        <v>443</v>
      </c>
    </row>
    <row r="37" ht="42" customHeight="1" spans="1:10">
      <c r="A37" s="141" t="s">
        <v>332</v>
      </c>
      <c r="B37" s="20" t="s">
        <v>435</v>
      </c>
      <c r="C37" s="20" t="s">
        <v>346</v>
      </c>
      <c r="D37" s="20" t="s">
        <v>369</v>
      </c>
      <c r="E37" s="29" t="s">
        <v>444</v>
      </c>
      <c r="F37" s="20" t="s">
        <v>371</v>
      </c>
      <c r="G37" s="29" t="s">
        <v>408</v>
      </c>
      <c r="H37" s="20" t="s">
        <v>351</v>
      </c>
      <c r="I37" s="20" t="s">
        <v>352</v>
      </c>
      <c r="J37" s="29" t="s">
        <v>445</v>
      </c>
    </row>
    <row r="38" ht="42" customHeight="1" spans="1:10">
      <c r="A38" s="141" t="s">
        <v>332</v>
      </c>
      <c r="B38" s="20" t="s">
        <v>435</v>
      </c>
      <c r="C38" s="20" t="s">
        <v>380</v>
      </c>
      <c r="D38" s="20" t="s">
        <v>381</v>
      </c>
      <c r="E38" s="29" t="s">
        <v>446</v>
      </c>
      <c r="F38" s="20" t="s">
        <v>371</v>
      </c>
      <c r="G38" s="29" t="s">
        <v>431</v>
      </c>
      <c r="H38" s="20" t="s">
        <v>351</v>
      </c>
      <c r="I38" s="20" t="s">
        <v>384</v>
      </c>
      <c r="J38" s="29" t="s">
        <v>447</v>
      </c>
    </row>
    <row r="39" ht="42" customHeight="1" spans="1:10">
      <c r="A39" s="141" t="s">
        <v>332</v>
      </c>
      <c r="B39" s="20" t="s">
        <v>435</v>
      </c>
      <c r="C39" s="20" t="s">
        <v>380</v>
      </c>
      <c r="D39" s="20" t="s">
        <v>381</v>
      </c>
      <c r="E39" s="29" t="s">
        <v>448</v>
      </c>
      <c r="F39" s="20" t="s">
        <v>371</v>
      </c>
      <c r="G39" s="29" t="s">
        <v>431</v>
      </c>
      <c r="H39" s="20" t="s">
        <v>351</v>
      </c>
      <c r="I39" s="20" t="s">
        <v>352</v>
      </c>
      <c r="J39" s="29" t="s">
        <v>449</v>
      </c>
    </row>
    <row r="40" ht="42" customHeight="1" spans="1:10">
      <c r="A40" s="141" t="s">
        <v>332</v>
      </c>
      <c r="B40" s="20" t="s">
        <v>435</v>
      </c>
      <c r="C40" s="20" t="s">
        <v>380</v>
      </c>
      <c r="D40" s="20" t="s">
        <v>381</v>
      </c>
      <c r="E40" s="29" t="s">
        <v>450</v>
      </c>
      <c r="F40" s="20" t="s">
        <v>371</v>
      </c>
      <c r="G40" s="29" t="s">
        <v>431</v>
      </c>
      <c r="H40" s="20" t="s">
        <v>351</v>
      </c>
      <c r="I40" s="20" t="s">
        <v>352</v>
      </c>
      <c r="J40" s="29" t="s">
        <v>451</v>
      </c>
    </row>
    <row r="41" ht="42" customHeight="1" spans="1:10">
      <c r="A41" s="141" t="s">
        <v>332</v>
      </c>
      <c r="B41" s="20" t="s">
        <v>435</v>
      </c>
      <c r="C41" s="20" t="s">
        <v>398</v>
      </c>
      <c r="D41" s="20" t="s">
        <v>399</v>
      </c>
      <c r="E41" s="29" t="s">
        <v>433</v>
      </c>
      <c r="F41" s="20" t="s">
        <v>349</v>
      </c>
      <c r="G41" s="29" t="s">
        <v>411</v>
      </c>
      <c r="H41" s="20" t="s">
        <v>351</v>
      </c>
      <c r="I41" s="20" t="s">
        <v>352</v>
      </c>
      <c r="J41" s="29" t="s">
        <v>434</v>
      </c>
    </row>
    <row r="42" ht="42" customHeight="1" spans="1:10">
      <c r="A42" s="141" t="s">
        <v>291</v>
      </c>
      <c r="B42" s="20" t="s">
        <v>420</v>
      </c>
      <c r="C42" s="20" t="s">
        <v>346</v>
      </c>
      <c r="D42" s="20" t="s">
        <v>347</v>
      </c>
      <c r="E42" s="29" t="s">
        <v>421</v>
      </c>
      <c r="F42" s="20" t="s">
        <v>349</v>
      </c>
      <c r="G42" s="29" t="s">
        <v>452</v>
      </c>
      <c r="H42" s="20" t="s">
        <v>423</v>
      </c>
      <c r="I42" s="20" t="s">
        <v>352</v>
      </c>
      <c r="J42" s="29" t="s">
        <v>424</v>
      </c>
    </row>
    <row r="43" ht="42" customHeight="1" spans="1:10">
      <c r="A43" s="141" t="s">
        <v>291</v>
      </c>
      <c r="B43" s="20" t="s">
        <v>420</v>
      </c>
      <c r="C43" s="20" t="s">
        <v>346</v>
      </c>
      <c r="D43" s="20" t="s">
        <v>347</v>
      </c>
      <c r="E43" s="29" t="s">
        <v>425</v>
      </c>
      <c r="F43" s="20" t="s">
        <v>371</v>
      </c>
      <c r="G43" s="29" t="s">
        <v>453</v>
      </c>
      <c r="H43" s="20" t="s">
        <v>359</v>
      </c>
      <c r="I43" s="20" t="s">
        <v>352</v>
      </c>
      <c r="J43" s="29" t="s">
        <v>427</v>
      </c>
    </row>
    <row r="44" ht="42" customHeight="1" spans="1:10">
      <c r="A44" s="141" t="s">
        <v>291</v>
      </c>
      <c r="B44" s="20" t="s">
        <v>420</v>
      </c>
      <c r="C44" s="20" t="s">
        <v>346</v>
      </c>
      <c r="D44" s="20" t="s">
        <v>369</v>
      </c>
      <c r="E44" s="29" t="s">
        <v>454</v>
      </c>
      <c r="F44" s="20" t="s">
        <v>371</v>
      </c>
      <c r="G44" s="29" t="s">
        <v>408</v>
      </c>
      <c r="H44" s="20" t="s">
        <v>351</v>
      </c>
      <c r="I44" s="20" t="s">
        <v>352</v>
      </c>
      <c r="J44" s="29" t="s">
        <v>455</v>
      </c>
    </row>
    <row r="45" ht="42" customHeight="1" spans="1:10">
      <c r="A45" s="141" t="s">
        <v>291</v>
      </c>
      <c r="B45" s="20" t="s">
        <v>420</v>
      </c>
      <c r="C45" s="20" t="s">
        <v>380</v>
      </c>
      <c r="D45" s="20" t="s">
        <v>381</v>
      </c>
      <c r="E45" s="29" t="s">
        <v>430</v>
      </c>
      <c r="F45" s="20" t="s">
        <v>371</v>
      </c>
      <c r="G45" s="29" t="s">
        <v>431</v>
      </c>
      <c r="H45" s="20" t="s">
        <v>351</v>
      </c>
      <c r="I45" s="20" t="s">
        <v>352</v>
      </c>
      <c r="J45" s="29" t="s">
        <v>432</v>
      </c>
    </row>
    <row r="46" ht="42" customHeight="1" spans="1:10">
      <c r="A46" s="141" t="s">
        <v>291</v>
      </c>
      <c r="B46" s="20" t="s">
        <v>420</v>
      </c>
      <c r="C46" s="20" t="s">
        <v>398</v>
      </c>
      <c r="D46" s="20" t="s">
        <v>399</v>
      </c>
      <c r="E46" s="29" t="s">
        <v>433</v>
      </c>
      <c r="F46" s="20" t="s">
        <v>349</v>
      </c>
      <c r="G46" s="29" t="s">
        <v>411</v>
      </c>
      <c r="H46" s="20" t="s">
        <v>351</v>
      </c>
      <c r="I46" s="20" t="s">
        <v>352</v>
      </c>
      <c r="J46" s="29" t="s">
        <v>434</v>
      </c>
    </row>
    <row r="47" ht="42" customHeight="1" spans="1:10">
      <c r="A47" s="141" t="s">
        <v>305</v>
      </c>
      <c r="B47" s="20" t="s">
        <v>406</v>
      </c>
      <c r="C47" s="20" t="s">
        <v>346</v>
      </c>
      <c r="D47" s="20" t="s">
        <v>347</v>
      </c>
      <c r="E47" s="29" t="s">
        <v>407</v>
      </c>
      <c r="F47" s="20" t="s">
        <v>371</v>
      </c>
      <c r="G47" s="29" t="s">
        <v>408</v>
      </c>
      <c r="H47" s="20" t="s">
        <v>351</v>
      </c>
      <c r="I47" s="20" t="s">
        <v>352</v>
      </c>
      <c r="J47" s="29" t="s">
        <v>409</v>
      </c>
    </row>
    <row r="48" ht="42" customHeight="1" spans="1:10">
      <c r="A48" s="141" t="s">
        <v>305</v>
      </c>
      <c r="B48" s="20" t="s">
        <v>406</v>
      </c>
      <c r="C48" s="20" t="s">
        <v>346</v>
      </c>
      <c r="D48" s="20" t="s">
        <v>369</v>
      </c>
      <c r="E48" s="29" t="s">
        <v>410</v>
      </c>
      <c r="F48" s="20" t="s">
        <v>349</v>
      </c>
      <c r="G48" s="29" t="s">
        <v>411</v>
      </c>
      <c r="H48" s="20" t="s">
        <v>351</v>
      </c>
      <c r="I48" s="20" t="s">
        <v>352</v>
      </c>
      <c r="J48" s="29" t="s">
        <v>412</v>
      </c>
    </row>
    <row r="49" ht="42" customHeight="1" spans="1:10">
      <c r="A49" s="141" t="s">
        <v>305</v>
      </c>
      <c r="B49" s="20" t="s">
        <v>406</v>
      </c>
      <c r="C49" s="20" t="s">
        <v>380</v>
      </c>
      <c r="D49" s="20" t="s">
        <v>381</v>
      </c>
      <c r="E49" s="29" t="s">
        <v>413</v>
      </c>
      <c r="F49" s="20" t="s">
        <v>371</v>
      </c>
      <c r="G49" s="29" t="s">
        <v>414</v>
      </c>
      <c r="H49" s="20" t="s">
        <v>351</v>
      </c>
      <c r="I49" s="20" t="s">
        <v>384</v>
      </c>
      <c r="J49" s="29" t="s">
        <v>415</v>
      </c>
    </row>
    <row r="50" ht="42" customHeight="1" spans="1:10">
      <c r="A50" s="141" t="s">
        <v>305</v>
      </c>
      <c r="B50" s="20" t="s">
        <v>406</v>
      </c>
      <c r="C50" s="20" t="s">
        <v>380</v>
      </c>
      <c r="D50" s="20" t="s">
        <v>392</v>
      </c>
      <c r="E50" s="29" t="s">
        <v>416</v>
      </c>
      <c r="F50" s="20" t="s">
        <v>371</v>
      </c>
      <c r="G50" s="29" t="s">
        <v>414</v>
      </c>
      <c r="H50" s="20" t="s">
        <v>351</v>
      </c>
      <c r="I50" s="20" t="s">
        <v>384</v>
      </c>
      <c r="J50" s="29" t="s">
        <v>417</v>
      </c>
    </row>
    <row r="51" ht="42" customHeight="1" spans="1:10">
      <c r="A51" s="141" t="s">
        <v>305</v>
      </c>
      <c r="B51" s="20" t="s">
        <v>406</v>
      </c>
      <c r="C51" s="20" t="s">
        <v>398</v>
      </c>
      <c r="D51" s="20" t="s">
        <v>399</v>
      </c>
      <c r="E51" s="29" t="s">
        <v>418</v>
      </c>
      <c r="F51" s="20" t="s">
        <v>349</v>
      </c>
      <c r="G51" s="29" t="s">
        <v>350</v>
      </c>
      <c r="H51" s="20" t="s">
        <v>351</v>
      </c>
      <c r="I51" s="20" t="s">
        <v>352</v>
      </c>
      <c r="J51" s="29" t="s">
        <v>419</v>
      </c>
    </row>
    <row r="52" ht="42" customHeight="1" spans="1:10">
      <c r="A52" s="141" t="s">
        <v>307</v>
      </c>
      <c r="B52" s="20" t="s">
        <v>456</v>
      </c>
      <c r="C52" s="20" t="s">
        <v>346</v>
      </c>
      <c r="D52" s="20" t="s">
        <v>347</v>
      </c>
      <c r="E52" s="29" t="s">
        <v>348</v>
      </c>
      <c r="F52" s="20" t="s">
        <v>349</v>
      </c>
      <c r="G52" s="29" t="s">
        <v>350</v>
      </c>
      <c r="H52" s="20" t="s">
        <v>351</v>
      </c>
      <c r="I52" s="20" t="s">
        <v>352</v>
      </c>
      <c r="J52" s="29" t="s">
        <v>353</v>
      </c>
    </row>
    <row r="53" ht="42" customHeight="1" spans="1:10">
      <c r="A53" s="141" t="s">
        <v>307</v>
      </c>
      <c r="B53" s="20" t="s">
        <v>456</v>
      </c>
      <c r="C53" s="20" t="s">
        <v>346</v>
      </c>
      <c r="D53" s="20" t="s">
        <v>347</v>
      </c>
      <c r="E53" s="29" t="s">
        <v>354</v>
      </c>
      <c r="F53" s="20" t="s">
        <v>349</v>
      </c>
      <c r="G53" s="29" t="s">
        <v>93</v>
      </c>
      <c r="H53" s="20" t="s">
        <v>351</v>
      </c>
      <c r="I53" s="20" t="s">
        <v>352</v>
      </c>
      <c r="J53" s="29" t="s">
        <v>356</v>
      </c>
    </row>
    <row r="54" ht="42" customHeight="1" spans="1:10">
      <c r="A54" s="141" t="s">
        <v>307</v>
      </c>
      <c r="B54" s="20" t="s">
        <v>456</v>
      </c>
      <c r="C54" s="20" t="s">
        <v>346</v>
      </c>
      <c r="D54" s="20" t="s">
        <v>347</v>
      </c>
      <c r="E54" s="29" t="s">
        <v>357</v>
      </c>
      <c r="F54" s="20" t="s">
        <v>349</v>
      </c>
      <c r="G54" s="29" t="s">
        <v>358</v>
      </c>
      <c r="H54" s="20" t="s">
        <v>351</v>
      </c>
      <c r="I54" s="20" t="s">
        <v>352</v>
      </c>
      <c r="J54" s="29" t="s">
        <v>360</v>
      </c>
    </row>
    <row r="55" ht="42" customHeight="1" spans="1:10">
      <c r="A55" s="141" t="s">
        <v>307</v>
      </c>
      <c r="B55" s="20" t="s">
        <v>456</v>
      </c>
      <c r="C55" s="20" t="s">
        <v>346</v>
      </c>
      <c r="D55" s="20" t="s">
        <v>361</v>
      </c>
      <c r="E55" s="29" t="s">
        <v>362</v>
      </c>
      <c r="F55" s="20" t="s">
        <v>349</v>
      </c>
      <c r="G55" s="29" t="s">
        <v>363</v>
      </c>
      <c r="H55" s="20" t="s">
        <v>351</v>
      </c>
      <c r="I55" s="20" t="s">
        <v>352</v>
      </c>
      <c r="J55" s="29" t="s">
        <v>364</v>
      </c>
    </row>
    <row r="56" ht="42" customHeight="1" spans="1:10">
      <c r="A56" s="141" t="s">
        <v>307</v>
      </c>
      <c r="B56" s="20" t="s">
        <v>456</v>
      </c>
      <c r="C56" s="20" t="s">
        <v>346</v>
      </c>
      <c r="D56" s="20" t="s">
        <v>361</v>
      </c>
      <c r="E56" s="29" t="s">
        <v>365</v>
      </c>
      <c r="F56" s="20" t="s">
        <v>349</v>
      </c>
      <c r="G56" s="29" t="s">
        <v>363</v>
      </c>
      <c r="H56" s="20" t="s">
        <v>351</v>
      </c>
      <c r="I56" s="20" t="s">
        <v>352</v>
      </c>
      <c r="J56" s="29" t="s">
        <v>366</v>
      </c>
    </row>
    <row r="57" ht="42" customHeight="1" spans="1:10">
      <c r="A57" s="141" t="s">
        <v>307</v>
      </c>
      <c r="B57" s="20" t="s">
        <v>456</v>
      </c>
      <c r="C57" s="20" t="s">
        <v>346</v>
      </c>
      <c r="D57" s="20" t="s">
        <v>361</v>
      </c>
      <c r="E57" s="29" t="s">
        <v>367</v>
      </c>
      <c r="F57" s="20" t="s">
        <v>349</v>
      </c>
      <c r="G57" s="29" t="s">
        <v>363</v>
      </c>
      <c r="H57" s="20" t="s">
        <v>351</v>
      </c>
      <c r="I57" s="20" t="s">
        <v>352</v>
      </c>
      <c r="J57" s="29" t="s">
        <v>368</v>
      </c>
    </row>
    <row r="58" ht="42" customHeight="1" spans="1:10">
      <c r="A58" s="141" t="s">
        <v>307</v>
      </c>
      <c r="B58" s="20" t="s">
        <v>456</v>
      </c>
      <c r="C58" s="20" t="s">
        <v>346</v>
      </c>
      <c r="D58" s="20" t="s">
        <v>369</v>
      </c>
      <c r="E58" s="29" t="s">
        <v>370</v>
      </c>
      <c r="F58" s="20" t="s">
        <v>371</v>
      </c>
      <c r="G58" s="29" t="s">
        <v>457</v>
      </c>
      <c r="H58" s="20" t="s">
        <v>351</v>
      </c>
      <c r="I58" s="20" t="s">
        <v>352</v>
      </c>
      <c r="J58" s="29" t="s">
        <v>373</v>
      </c>
    </row>
    <row r="59" ht="42" customHeight="1" spans="1:10">
      <c r="A59" s="141" t="s">
        <v>307</v>
      </c>
      <c r="B59" s="20" t="s">
        <v>456</v>
      </c>
      <c r="C59" s="20" t="s">
        <v>346</v>
      </c>
      <c r="D59" s="20" t="s">
        <v>369</v>
      </c>
      <c r="E59" s="29" t="s">
        <v>374</v>
      </c>
      <c r="F59" s="20" t="s">
        <v>371</v>
      </c>
      <c r="G59" s="29" t="s">
        <v>458</v>
      </c>
      <c r="H59" s="20" t="s">
        <v>351</v>
      </c>
      <c r="I59" s="20" t="s">
        <v>352</v>
      </c>
      <c r="J59" s="29" t="s">
        <v>459</v>
      </c>
    </row>
    <row r="60" ht="42" customHeight="1" spans="1:10">
      <c r="A60" s="141" t="s">
        <v>307</v>
      </c>
      <c r="B60" s="20" t="s">
        <v>456</v>
      </c>
      <c r="C60" s="20" t="s">
        <v>346</v>
      </c>
      <c r="D60" s="20" t="s">
        <v>369</v>
      </c>
      <c r="E60" s="29" t="s">
        <v>377</v>
      </c>
      <c r="F60" s="20" t="s">
        <v>371</v>
      </c>
      <c r="G60" s="29" t="s">
        <v>460</v>
      </c>
      <c r="H60" s="20" t="s">
        <v>351</v>
      </c>
      <c r="I60" s="20" t="s">
        <v>352</v>
      </c>
      <c r="J60" s="29" t="s">
        <v>379</v>
      </c>
    </row>
    <row r="61" ht="42" customHeight="1" spans="1:10">
      <c r="A61" s="141" t="s">
        <v>307</v>
      </c>
      <c r="B61" s="20" t="s">
        <v>456</v>
      </c>
      <c r="C61" s="20" t="s">
        <v>380</v>
      </c>
      <c r="D61" s="20" t="s">
        <v>381</v>
      </c>
      <c r="E61" s="29" t="s">
        <v>382</v>
      </c>
      <c r="F61" s="20" t="s">
        <v>371</v>
      </c>
      <c r="G61" s="29" t="s">
        <v>383</v>
      </c>
      <c r="H61" s="20" t="s">
        <v>351</v>
      </c>
      <c r="I61" s="20" t="s">
        <v>352</v>
      </c>
      <c r="J61" s="29" t="s">
        <v>385</v>
      </c>
    </row>
    <row r="62" ht="42" customHeight="1" spans="1:10">
      <c r="A62" s="141" t="s">
        <v>307</v>
      </c>
      <c r="B62" s="20" t="s">
        <v>456</v>
      </c>
      <c r="C62" s="20" t="s">
        <v>380</v>
      </c>
      <c r="D62" s="20" t="s">
        <v>381</v>
      </c>
      <c r="E62" s="29" t="s">
        <v>386</v>
      </c>
      <c r="F62" s="20" t="s">
        <v>371</v>
      </c>
      <c r="G62" s="29" t="s">
        <v>387</v>
      </c>
      <c r="H62" s="20" t="s">
        <v>351</v>
      </c>
      <c r="I62" s="20" t="s">
        <v>352</v>
      </c>
      <c r="J62" s="29" t="s">
        <v>388</v>
      </c>
    </row>
    <row r="63" ht="42" customHeight="1" spans="1:10">
      <c r="A63" s="141" t="s">
        <v>307</v>
      </c>
      <c r="B63" s="20" t="s">
        <v>456</v>
      </c>
      <c r="C63" s="20" t="s">
        <v>380</v>
      </c>
      <c r="D63" s="20" t="s">
        <v>381</v>
      </c>
      <c r="E63" s="29" t="s">
        <v>389</v>
      </c>
      <c r="F63" s="20" t="s">
        <v>371</v>
      </c>
      <c r="G63" s="29" t="s">
        <v>390</v>
      </c>
      <c r="H63" s="20" t="s">
        <v>351</v>
      </c>
      <c r="I63" s="20" t="s">
        <v>352</v>
      </c>
      <c r="J63" s="29" t="s">
        <v>391</v>
      </c>
    </row>
    <row r="64" ht="42" customHeight="1" spans="1:10">
      <c r="A64" s="141" t="s">
        <v>307</v>
      </c>
      <c r="B64" s="20" t="s">
        <v>456</v>
      </c>
      <c r="C64" s="20" t="s">
        <v>380</v>
      </c>
      <c r="D64" s="20" t="s">
        <v>392</v>
      </c>
      <c r="E64" s="29" t="s">
        <v>393</v>
      </c>
      <c r="F64" s="20" t="s">
        <v>371</v>
      </c>
      <c r="G64" s="29" t="s">
        <v>383</v>
      </c>
      <c r="H64" s="20" t="s">
        <v>351</v>
      </c>
      <c r="I64" s="20" t="s">
        <v>352</v>
      </c>
      <c r="J64" s="29" t="s">
        <v>394</v>
      </c>
    </row>
    <row r="65" ht="42" customHeight="1" spans="1:10">
      <c r="A65" s="141" t="s">
        <v>307</v>
      </c>
      <c r="B65" s="20" t="s">
        <v>456</v>
      </c>
      <c r="C65" s="20" t="s">
        <v>380</v>
      </c>
      <c r="D65" s="20" t="s">
        <v>392</v>
      </c>
      <c r="E65" s="29" t="s">
        <v>395</v>
      </c>
      <c r="F65" s="20" t="s">
        <v>371</v>
      </c>
      <c r="G65" s="29" t="s">
        <v>383</v>
      </c>
      <c r="H65" s="20" t="s">
        <v>351</v>
      </c>
      <c r="I65" s="20" t="s">
        <v>352</v>
      </c>
      <c r="J65" s="29" t="s">
        <v>397</v>
      </c>
    </row>
    <row r="66" ht="42" customHeight="1" spans="1:10">
      <c r="A66" s="141" t="s">
        <v>307</v>
      </c>
      <c r="B66" s="20" t="s">
        <v>456</v>
      </c>
      <c r="C66" s="20" t="s">
        <v>398</v>
      </c>
      <c r="D66" s="20" t="s">
        <v>399</v>
      </c>
      <c r="E66" s="29" t="s">
        <v>400</v>
      </c>
      <c r="F66" s="20" t="s">
        <v>349</v>
      </c>
      <c r="G66" s="29" t="s">
        <v>350</v>
      </c>
      <c r="H66" s="20" t="s">
        <v>351</v>
      </c>
      <c r="I66" s="20" t="s">
        <v>352</v>
      </c>
      <c r="J66" s="29" t="s">
        <v>401</v>
      </c>
    </row>
    <row r="67" ht="42" customHeight="1" spans="1:10">
      <c r="A67" s="141" t="s">
        <v>307</v>
      </c>
      <c r="B67" s="20" t="s">
        <v>456</v>
      </c>
      <c r="C67" s="20" t="s">
        <v>398</v>
      </c>
      <c r="D67" s="20" t="s">
        <v>399</v>
      </c>
      <c r="E67" s="29" t="s">
        <v>402</v>
      </c>
      <c r="F67" s="20" t="s">
        <v>349</v>
      </c>
      <c r="G67" s="29" t="s">
        <v>350</v>
      </c>
      <c r="H67" s="20" t="s">
        <v>351</v>
      </c>
      <c r="I67" s="20" t="s">
        <v>352</v>
      </c>
      <c r="J67" s="29" t="s">
        <v>403</v>
      </c>
    </row>
    <row r="68" ht="42" customHeight="1" spans="1:10">
      <c r="A68" s="141" t="s">
        <v>307</v>
      </c>
      <c r="B68" s="20" t="s">
        <v>456</v>
      </c>
      <c r="C68" s="20" t="s">
        <v>398</v>
      </c>
      <c r="D68" s="20" t="s">
        <v>399</v>
      </c>
      <c r="E68" s="29" t="s">
        <v>404</v>
      </c>
      <c r="F68" s="20" t="s">
        <v>349</v>
      </c>
      <c r="G68" s="29" t="s">
        <v>350</v>
      </c>
      <c r="H68" s="20" t="s">
        <v>351</v>
      </c>
      <c r="I68" s="20" t="s">
        <v>352</v>
      </c>
      <c r="J68" s="29" t="s">
        <v>405</v>
      </c>
    </row>
    <row r="69" ht="42" customHeight="1" spans="1:10">
      <c r="A69" s="141" t="s">
        <v>295</v>
      </c>
      <c r="B69" s="20" t="s">
        <v>406</v>
      </c>
      <c r="C69" s="20" t="s">
        <v>346</v>
      </c>
      <c r="D69" s="20" t="s">
        <v>347</v>
      </c>
      <c r="E69" s="29" t="s">
        <v>407</v>
      </c>
      <c r="F69" s="20" t="s">
        <v>371</v>
      </c>
      <c r="G69" s="29" t="s">
        <v>408</v>
      </c>
      <c r="H69" s="20" t="s">
        <v>351</v>
      </c>
      <c r="I69" s="20" t="s">
        <v>352</v>
      </c>
      <c r="J69" s="29" t="s">
        <v>409</v>
      </c>
    </row>
    <row r="70" ht="42" customHeight="1" spans="1:10">
      <c r="A70" s="141" t="s">
        <v>295</v>
      </c>
      <c r="B70" s="20" t="s">
        <v>406</v>
      </c>
      <c r="C70" s="20" t="s">
        <v>346</v>
      </c>
      <c r="D70" s="20" t="s">
        <v>369</v>
      </c>
      <c r="E70" s="29" t="s">
        <v>410</v>
      </c>
      <c r="F70" s="20" t="s">
        <v>349</v>
      </c>
      <c r="G70" s="29" t="s">
        <v>411</v>
      </c>
      <c r="H70" s="20" t="s">
        <v>351</v>
      </c>
      <c r="I70" s="20" t="s">
        <v>352</v>
      </c>
      <c r="J70" s="29" t="s">
        <v>412</v>
      </c>
    </row>
    <row r="71" ht="42" customHeight="1" spans="1:10">
      <c r="A71" s="141" t="s">
        <v>295</v>
      </c>
      <c r="B71" s="20" t="s">
        <v>406</v>
      </c>
      <c r="C71" s="20" t="s">
        <v>380</v>
      </c>
      <c r="D71" s="20" t="s">
        <v>381</v>
      </c>
      <c r="E71" s="29" t="s">
        <v>413</v>
      </c>
      <c r="F71" s="20" t="s">
        <v>371</v>
      </c>
      <c r="G71" s="29" t="s">
        <v>414</v>
      </c>
      <c r="H71" s="20" t="s">
        <v>351</v>
      </c>
      <c r="I71" s="20" t="s">
        <v>384</v>
      </c>
      <c r="J71" s="29" t="s">
        <v>415</v>
      </c>
    </row>
    <row r="72" ht="42" customHeight="1" spans="1:10">
      <c r="A72" s="141" t="s">
        <v>295</v>
      </c>
      <c r="B72" s="20" t="s">
        <v>406</v>
      </c>
      <c r="C72" s="20" t="s">
        <v>380</v>
      </c>
      <c r="D72" s="20" t="s">
        <v>392</v>
      </c>
      <c r="E72" s="29" t="s">
        <v>416</v>
      </c>
      <c r="F72" s="20" t="s">
        <v>371</v>
      </c>
      <c r="G72" s="29" t="s">
        <v>414</v>
      </c>
      <c r="H72" s="20" t="s">
        <v>351</v>
      </c>
      <c r="I72" s="20" t="s">
        <v>384</v>
      </c>
      <c r="J72" s="29" t="s">
        <v>417</v>
      </c>
    </row>
    <row r="73" ht="42" customHeight="1" spans="1:10">
      <c r="A73" s="141" t="s">
        <v>295</v>
      </c>
      <c r="B73" s="20" t="s">
        <v>406</v>
      </c>
      <c r="C73" s="20" t="s">
        <v>398</v>
      </c>
      <c r="D73" s="20" t="s">
        <v>399</v>
      </c>
      <c r="E73" s="29" t="s">
        <v>418</v>
      </c>
      <c r="F73" s="20" t="s">
        <v>349</v>
      </c>
      <c r="G73" s="29" t="s">
        <v>350</v>
      </c>
      <c r="H73" s="20" t="s">
        <v>351</v>
      </c>
      <c r="I73" s="20" t="s">
        <v>352</v>
      </c>
      <c r="J73" s="29" t="s">
        <v>419</v>
      </c>
    </row>
    <row r="74" ht="42" customHeight="1" spans="1:10">
      <c r="A74" s="141" t="s">
        <v>293</v>
      </c>
      <c r="B74" s="20" t="s">
        <v>461</v>
      </c>
      <c r="C74" s="20" t="s">
        <v>346</v>
      </c>
      <c r="D74" s="20" t="s">
        <v>347</v>
      </c>
      <c r="E74" s="29" t="s">
        <v>462</v>
      </c>
      <c r="F74" s="20" t="s">
        <v>371</v>
      </c>
      <c r="G74" s="29" t="s">
        <v>408</v>
      </c>
      <c r="H74" s="20" t="s">
        <v>351</v>
      </c>
      <c r="I74" s="20" t="s">
        <v>352</v>
      </c>
      <c r="J74" s="29" t="s">
        <v>463</v>
      </c>
    </row>
    <row r="75" ht="42" customHeight="1" spans="1:10">
      <c r="A75" s="141" t="s">
        <v>293</v>
      </c>
      <c r="B75" s="20" t="s">
        <v>461</v>
      </c>
      <c r="C75" s="20" t="s">
        <v>346</v>
      </c>
      <c r="D75" s="20" t="s">
        <v>347</v>
      </c>
      <c r="E75" s="29" t="s">
        <v>464</v>
      </c>
      <c r="F75" s="20" t="s">
        <v>371</v>
      </c>
      <c r="G75" s="29" t="s">
        <v>408</v>
      </c>
      <c r="H75" s="20" t="s">
        <v>351</v>
      </c>
      <c r="I75" s="20" t="s">
        <v>352</v>
      </c>
      <c r="J75" s="29" t="s">
        <v>465</v>
      </c>
    </row>
    <row r="76" ht="42" customHeight="1" spans="1:10">
      <c r="A76" s="141" t="s">
        <v>293</v>
      </c>
      <c r="B76" s="20" t="s">
        <v>461</v>
      </c>
      <c r="C76" s="20" t="s">
        <v>346</v>
      </c>
      <c r="D76" s="20" t="s">
        <v>361</v>
      </c>
      <c r="E76" s="29" t="s">
        <v>466</v>
      </c>
      <c r="F76" s="20" t="s">
        <v>349</v>
      </c>
      <c r="G76" s="29" t="s">
        <v>363</v>
      </c>
      <c r="H76" s="20" t="s">
        <v>351</v>
      </c>
      <c r="I76" s="20" t="s">
        <v>352</v>
      </c>
      <c r="J76" s="29" t="s">
        <v>467</v>
      </c>
    </row>
    <row r="77" ht="42" customHeight="1" spans="1:10">
      <c r="A77" s="141" t="s">
        <v>293</v>
      </c>
      <c r="B77" s="20" t="s">
        <v>461</v>
      </c>
      <c r="C77" s="20" t="s">
        <v>346</v>
      </c>
      <c r="D77" s="20" t="s">
        <v>361</v>
      </c>
      <c r="E77" s="29" t="s">
        <v>468</v>
      </c>
      <c r="F77" s="20" t="s">
        <v>371</v>
      </c>
      <c r="G77" s="29" t="s">
        <v>408</v>
      </c>
      <c r="H77" s="20" t="s">
        <v>351</v>
      </c>
      <c r="I77" s="20" t="s">
        <v>352</v>
      </c>
      <c r="J77" s="29" t="s">
        <v>469</v>
      </c>
    </row>
    <row r="78" ht="42" customHeight="1" spans="1:10">
      <c r="A78" s="141" t="s">
        <v>293</v>
      </c>
      <c r="B78" s="20" t="s">
        <v>461</v>
      </c>
      <c r="C78" s="20" t="s">
        <v>346</v>
      </c>
      <c r="D78" s="20" t="s">
        <v>361</v>
      </c>
      <c r="E78" s="29" t="s">
        <v>470</v>
      </c>
      <c r="F78" s="20" t="s">
        <v>349</v>
      </c>
      <c r="G78" s="29" t="s">
        <v>363</v>
      </c>
      <c r="H78" s="20" t="s">
        <v>351</v>
      </c>
      <c r="I78" s="20" t="s">
        <v>352</v>
      </c>
      <c r="J78" s="29" t="s">
        <v>471</v>
      </c>
    </row>
    <row r="79" ht="42" customHeight="1" spans="1:10">
      <c r="A79" s="141" t="s">
        <v>293</v>
      </c>
      <c r="B79" s="20" t="s">
        <v>461</v>
      </c>
      <c r="C79" s="20" t="s">
        <v>346</v>
      </c>
      <c r="D79" s="20" t="s">
        <v>369</v>
      </c>
      <c r="E79" s="29" t="s">
        <v>472</v>
      </c>
      <c r="F79" s="20" t="s">
        <v>371</v>
      </c>
      <c r="G79" s="29" t="s">
        <v>408</v>
      </c>
      <c r="H79" s="20" t="s">
        <v>351</v>
      </c>
      <c r="I79" s="20" t="s">
        <v>352</v>
      </c>
      <c r="J79" s="29" t="s">
        <v>473</v>
      </c>
    </row>
    <row r="80" ht="42" customHeight="1" spans="1:10">
      <c r="A80" s="141" t="s">
        <v>293</v>
      </c>
      <c r="B80" s="20" t="s">
        <v>461</v>
      </c>
      <c r="C80" s="20" t="s">
        <v>380</v>
      </c>
      <c r="D80" s="20" t="s">
        <v>381</v>
      </c>
      <c r="E80" s="29" t="s">
        <v>474</v>
      </c>
      <c r="F80" s="20" t="s">
        <v>349</v>
      </c>
      <c r="G80" s="29" t="s">
        <v>408</v>
      </c>
      <c r="H80" s="20" t="s">
        <v>351</v>
      </c>
      <c r="I80" s="20" t="s">
        <v>352</v>
      </c>
      <c r="J80" s="29" t="s">
        <v>475</v>
      </c>
    </row>
    <row r="81" ht="42" customHeight="1" spans="1:10">
      <c r="A81" s="141" t="s">
        <v>293</v>
      </c>
      <c r="B81" s="20" t="s">
        <v>461</v>
      </c>
      <c r="C81" s="20" t="s">
        <v>398</v>
      </c>
      <c r="D81" s="20" t="s">
        <v>399</v>
      </c>
      <c r="E81" s="29" t="s">
        <v>404</v>
      </c>
      <c r="F81" s="20" t="s">
        <v>349</v>
      </c>
      <c r="G81" s="29" t="s">
        <v>350</v>
      </c>
      <c r="H81" s="20" t="s">
        <v>351</v>
      </c>
      <c r="I81" s="20" t="s">
        <v>352</v>
      </c>
      <c r="J81" s="29" t="s">
        <v>405</v>
      </c>
    </row>
    <row r="82" ht="42" customHeight="1" spans="1:10">
      <c r="A82" s="141" t="s">
        <v>289</v>
      </c>
      <c r="B82" s="20" t="s">
        <v>476</v>
      </c>
      <c r="C82" s="20" t="s">
        <v>346</v>
      </c>
      <c r="D82" s="20" t="s">
        <v>347</v>
      </c>
      <c r="E82" s="29" t="s">
        <v>477</v>
      </c>
      <c r="F82" s="20" t="s">
        <v>349</v>
      </c>
      <c r="G82" s="29" t="s">
        <v>411</v>
      </c>
      <c r="H82" s="20" t="s">
        <v>351</v>
      </c>
      <c r="I82" s="20" t="s">
        <v>352</v>
      </c>
      <c r="J82" s="29" t="s">
        <v>478</v>
      </c>
    </row>
    <row r="83" ht="42" customHeight="1" spans="1:10">
      <c r="A83" s="141" t="s">
        <v>289</v>
      </c>
      <c r="B83" s="20" t="s">
        <v>476</v>
      </c>
      <c r="C83" s="20" t="s">
        <v>346</v>
      </c>
      <c r="D83" s="20" t="s">
        <v>347</v>
      </c>
      <c r="E83" s="29" t="s">
        <v>479</v>
      </c>
      <c r="F83" s="20" t="s">
        <v>371</v>
      </c>
      <c r="G83" s="29" t="s">
        <v>408</v>
      </c>
      <c r="H83" s="20" t="s">
        <v>351</v>
      </c>
      <c r="I83" s="20" t="s">
        <v>352</v>
      </c>
      <c r="J83" s="29" t="s">
        <v>480</v>
      </c>
    </row>
    <row r="84" ht="42" customHeight="1" spans="1:10">
      <c r="A84" s="141" t="s">
        <v>289</v>
      </c>
      <c r="B84" s="20" t="s">
        <v>476</v>
      </c>
      <c r="C84" s="20" t="s">
        <v>346</v>
      </c>
      <c r="D84" s="20" t="s">
        <v>369</v>
      </c>
      <c r="E84" s="29" t="s">
        <v>481</v>
      </c>
      <c r="F84" s="20" t="s">
        <v>349</v>
      </c>
      <c r="G84" s="29" t="s">
        <v>363</v>
      </c>
      <c r="H84" s="20" t="s">
        <v>351</v>
      </c>
      <c r="I84" s="20" t="s">
        <v>352</v>
      </c>
      <c r="J84" s="29" t="s">
        <v>482</v>
      </c>
    </row>
    <row r="85" ht="42" customHeight="1" spans="1:10">
      <c r="A85" s="141" t="s">
        <v>289</v>
      </c>
      <c r="B85" s="20" t="s">
        <v>476</v>
      </c>
      <c r="C85" s="20" t="s">
        <v>380</v>
      </c>
      <c r="D85" s="20" t="s">
        <v>381</v>
      </c>
      <c r="E85" s="29" t="s">
        <v>483</v>
      </c>
      <c r="F85" s="20" t="s">
        <v>371</v>
      </c>
      <c r="G85" s="29" t="s">
        <v>414</v>
      </c>
      <c r="H85" s="20" t="s">
        <v>351</v>
      </c>
      <c r="I85" s="20" t="s">
        <v>384</v>
      </c>
      <c r="J85" s="29" t="s">
        <v>484</v>
      </c>
    </row>
    <row r="86" ht="42" customHeight="1" spans="1:10">
      <c r="A86" s="141" t="s">
        <v>289</v>
      </c>
      <c r="B86" s="20" t="s">
        <v>476</v>
      </c>
      <c r="C86" s="20" t="s">
        <v>380</v>
      </c>
      <c r="D86" s="20" t="s">
        <v>381</v>
      </c>
      <c r="E86" s="29" t="s">
        <v>485</v>
      </c>
      <c r="F86" s="20" t="s">
        <v>371</v>
      </c>
      <c r="G86" s="29" t="s">
        <v>408</v>
      </c>
      <c r="H86" s="20" t="s">
        <v>351</v>
      </c>
      <c r="I86" s="20" t="s">
        <v>352</v>
      </c>
      <c r="J86" s="29" t="s">
        <v>486</v>
      </c>
    </row>
    <row r="87" ht="42" customHeight="1" spans="1:10">
      <c r="A87" s="141" t="s">
        <v>289</v>
      </c>
      <c r="B87" s="20" t="s">
        <v>476</v>
      </c>
      <c r="C87" s="20" t="s">
        <v>380</v>
      </c>
      <c r="D87" s="20" t="s">
        <v>392</v>
      </c>
      <c r="E87" s="29" t="s">
        <v>487</v>
      </c>
      <c r="F87" s="20" t="s">
        <v>349</v>
      </c>
      <c r="G87" s="29" t="s">
        <v>414</v>
      </c>
      <c r="H87" s="20" t="s">
        <v>351</v>
      </c>
      <c r="I87" s="20" t="s">
        <v>384</v>
      </c>
      <c r="J87" s="29" t="s">
        <v>488</v>
      </c>
    </row>
    <row r="88" ht="42" customHeight="1" spans="1:10">
      <c r="A88" s="141" t="s">
        <v>289</v>
      </c>
      <c r="B88" s="20" t="s">
        <v>476</v>
      </c>
      <c r="C88" s="20" t="s">
        <v>398</v>
      </c>
      <c r="D88" s="20" t="s">
        <v>399</v>
      </c>
      <c r="E88" s="29" t="s">
        <v>404</v>
      </c>
      <c r="F88" s="20" t="s">
        <v>349</v>
      </c>
      <c r="G88" s="29" t="s">
        <v>350</v>
      </c>
      <c r="H88" s="20" t="s">
        <v>351</v>
      </c>
      <c r="I88" s="20" t="s">
        <v>352</v>
      </c>
      <c r="J88" s="29" t="s">
        <v>405</v>
      </c>
    </row>
    <row r="89" ht="42" customHeight="1" spans="1:10">
      <c r="A89" s="141" t="s">
        <v>289</v>
      </c>
      <c r="B89" s="20" t="s">
        <v>476</v>
      </c>
      <c r="C89" s="20" t="s">
        <v>398</v>
      </c>
      <c r="D89" s="20" t="s">
        <v>399</v>
      </c>
      <c r="E89" s="29" t="s">
        <v>489</v>
      </c>
      <c r="F89" s="20" t="s">
        <v>349</v>
      </c>
      <c r="G89" s="29" t="s">
        <v>350</v>
      </c>
      <c r="H89" s="20" t="s">
        <v>351</v>
      </c>
      <c r="I89" s="20" t="s">
        <v>352</v>
      </c>
      <c r="J89" s="29" t="s">
        <v>490</v>
      </c>
    </row>
    <row r="90" ht="42" customHeight="1" spans="1:10">
      <c r="A90" s="141" t="s">
        <v>334</v>
      </c>
      <c r="B90" s="20" t="s">
        <v>491</v>
      </c>
      <c r="C90" s="20" t="s">
        <v>346</v>
      </c>
      <c r="D90" s="20" t="s">
        <v>347</v>
      </c>
      <c r="E90" s="29" t="s">
        <v>492</v>
      </c>
      <c r="F90" s="20" t="s">
        <v>371</v>
      </c>
      <c r="G90" s="29" t="s">
        <v>493</v>
      </c>
      <c r="H90" s="20" t="s">
        <v>359</v>
      </c>
      <c r="I90" s="20" t="s">
        <v>352</v>
      </c>
      <c r="J90" s="29" t="s">
        <v>494</v>
      </c>
    </row>
    <row r="91" ht="42" customHeight="1" spans="1:10">
      <c r="A91" s="141" t="s">
        <v>334</v>
      </c>
      <c r="B91" s="20" t="s">
        <v>491</v>
      </c>
      <c r="C91" s="20" t="s">
        <v>346</v>
      </c>
      <c r="D91" s="20" t="s">
        <v>361</v>
      </c>
      <c r="E91" s="29" t="s">
        <v>495</v>
      </c>
      <c r="F91" s="20" t="s">
        <v>371</v>
      </c>
      <c r="G91" s="29" t="s">
        <v>408</v>
      </c>
      <c r="H91" s="20" t="s">
        <v>351</v>
      </c>
      <c r="I91" s="20" t="s">
        <v>352</v>
      </c>
      <c r="J91" s="29" t="s">
        <v>496</v>
      </c>
    </row>
    <row r="92" ht="42" customHeight="1" spans="1:10">
      <c r="A92" s="141" t="s">
        <v>334</v>
      </c>
      <c r="B92" s="20" t="s">
        <v>491</v>
      </c>
      <c r="C92" s="20" t="s">
        <v>346</v>
      </c>
      <c r="D92" s="20" t="s">
        <v>361</v>
      </c>
      <c r="E92" s="29" t="s">
        <v>497</v>
      </c>
      <c r="F92" s="20" t="s">
        <v>371</v>
      </c>
      <c r="G92" s="29" t="s">
        <v>408</v>
      </c>
      <c r="H92" s="20" t="s">
        <v>351</v>
      </c>
      <c r="I92" s="20" t="s">
        <v>352</v>
      </c>
      <c r="J92" s="29" t="s">
        <v>498</v>
      </c>
    </row>
    <row r="93" ht="42" customHeight="1" spans="1:10">
      <c r="A93" s="141" t="s">
        <v>334</v>
      </c>
      <c r="B93" s="20" t="s">
        <v>491</v>
      </c>
      <c r="C93" s="20" t="s">
        <v>346</v>
      </c>
      <c r="D93" s="20" t="s">
        <v>361</v>
      </c>
      <c r="E93" s="29" t="s">
        <v>499</v>
      </c>
      <c r="F93" s="20" t="s">
        <v>371</v>
      </c>
      <c r="G93" s="29" t="s">
        <v>408</v>
      </c>
      <c r="H93" s="20" t="s">
        <v>351</v>
      </c>
      <c r="I93" s="20" t="s">
        <v>352</v>
      </c>
      <c r="J93" s="29" t="s">
        <v>500</v>
      </c>
    </row>
    <row r="94" ht="42" customHeight="1" spans="1:10">
      <c r="A94" s="141" t="s">
        <v>334</v>
      </c>
      <c r="B94" s="20" t="s">
        <v>491</v>
      </c>
      <c r="C94" s="20" t="s">
        <v>346</v>
      </c>
      <c r="D94" s="20" t="s">
        <v>361</v>
      </c>
      <c r="E94" s="29" t="s">
        <v>501</v>
      </c>
      <c r="F94" s="20" t="s">
        <v>371</v>
      </c>
      <c r="G94" s="29" t="s">
        <v>83</v>
      </c>
      <c r="H94" s="20" t="s">
        <v>502</v>
      </c>
      <c r="I94" s="20" t="s">
        <v>352</v>
      </c>
      <c r="J94" s="29" t="s">
        <v>503</v>
      </c>
    </row>
    <row r="95" ht="42" customHeight="1" spans="1:10">
      <c r="A95" s="141" t="s">
        <v>334</v>
      </c>
      <c r="B95" s="20" t="s">
        <v>491</v>
      </c>
      <c r="C95" s="20" t="s">
        <v>346</v>
      </c>
      <c r="D95" s="20" t="s">
        <v>369</v>
      </c>
      <c r="E95" s="29" t="s">
        <v>444</v>
      </c>
      <c r="F95" s="20" t="s">
        <v>371</v>
      </c>
      <c r="G95" s="29" t="s">
        <v>408</v>
      </c>
      <c r="H95" s="20" t="s">
        <v>351</v>
      </c>
      <c r="I95" s="20" t="s">
        <v>352</v>
      </c>
      <c r="J95" s="29" t="s">
        <v>445</v>
      </c>
    </row>
    <row r="96" ht="42" customHeight="1" spans="1:10">
      <c r="A96" s="141" t="s">
        <v>334</v>
      </c>
      <c r="B96" s="20" t="s">
        <v>491</v>
      </c>
      <c r="C96" s="20" t="s">
        <v>380</v>
      </c>
      <c r="D96" s="20" t="s">
        <v>381</v>
      </c>
      <c r="E96" s="29" t="s">
        <v>504</v>
      </c>
      <c r="F96" s="20" t="s">
        <v>349</v>
      </c>
      <c r="G96" s="29" t="s">
        <v>505</v>
      </c>
      <c r="H96" s="20" t="s">
        <v>506</v>
      </c>
      <c r="I96" s="20" t="s">
        <v>352</v>
      </c>
      <c r="J96" s="29" t="s">
        <v>507</v>
      </c>
    </row>
    <row r="97" ht="42" customHeight="1" spans="1:10">
      <c r="A97" s="141" t="s">
        <v>334</v>
      </c>
      <c r="B97" s="20" t="s">
        <v>491</v>
      </c>
      <c r="C97" s="20" t="s">
        <v>380</v>
      </c>
      <c r="D97" s="20" t="s">
        <v>381</v>
      </c>
      <c r="E97" s="29" t="s">
        <v>508</v>
      </c>
      <c r="F97" s="20" t="s">
        <v>371</v>
      </c>
      <c r="G97" s="29" t="s">
        <v>408</v>
      </c>
      <c r="H97" s="20" t="s">
        <v>351</v>
      </c>
      <c r="I97" s="20" t="s">
        <v>352</v>
      </c>
      <c r="J97" s="29" t="s">
        <v>509</v>
      </c>
    </row>
    <row r="98" ht="42" customHeight="1" spans="1:10">
      <c r="A98" s="141" t="s">
        <v>334</v>
      </c>
      <c r="B98" s="20" t="s">
        <v>491</v>
      </c>
      <c r="C98" s="20" t="s">
        <v>398</v>
      </c>
      <c r="D98" s="20" t="s">
        <v>399</v>
      </c>
      <c r="E98" s="29" t="s">
        <v>489</v>
      </c>
      <c r="F98" s="20" t="s">
        <v>349</v>
      </c>
      <c r="G98" s="29" t="s">
        <v>363</v>
      </c>
      <c r="H98" s="20" t="s">
        <v>351</v>
      </c>
      <c r="I98" s="20" t="s">
        <v>352</v>
      </c>
      <c r="J98" s="29" t="s">
        <v>490</v>
      </c>
    </row>
    <row r="99" ht="42" customHeight="1" spans="1:10">
      <c r="A99" s="141" t="s">
        <v>275</v>
      </c>
      <c r="B99" s="20" t="s">
        <v>510</v>
      </c>
      <c r="C99" s="20" t="s">
        <v>346</v>
      </c>
      <c r="D99" s="20" t="s">
        <v>347</v>
      </c>
      <c r="E99" s="29" t="s">
        <v>511</v>
      </c>
      <c r="F99" s="20" t="s">
        <v>371</v>
      </c>
      <c r="G99" s="29" t="s">
        <v>408</v>
      </c>
      <c r="H99" s="20" t="s">
        <v>351</v>
      </c>
      <c r="I99" s="20" t="s">
        <v>352</v>
      </c>
      <c r="J99" s="29" t="s">
        <v>512</v>
      </c>
    </row>
    <row r="100" ht="42" customHeight="1" spans="1:10">
      <c r="A100" s="141" t="s">
        <v>275</v>
      </c>
      <c r="B100" s="20" t="s">
        <v>510</v>
      </c>
      <c r="C100" s="20" t="s">
        <v>346</v>
      </c>
      <c r="D100" s="20" t="s">
        <v>369</v>
      </c>
      <c r="E100" s="29" t="s">
        <v>410</v>
      </c>
      <c r="F100" s="20" t="s">
        <v>349</v>
      </c>
      <c r="G100" s="29" t="s">
        <v>411</v>
      </c>
      <c r="H100" s="20" t="s">
        <v>351</v>
      </c>
      <c r="I100" s="20" t="s">
        <v>352</v>
      </c>
      <c r="J100" s="29" t="s">
        <v>412</v>
      </c>
    </row>
    <row r="101" ht="42" customHeight="1" spans="1:10">
      <c r="A101" s="141" t="s">
        <v>275</v>
      </c>
      <c r="B101" s="20" t="s">
        <v>510</v>
      </c>
      <c r="C101" s="20" t="s">
        <v>380</v>
      </c>
      <c r="D101" s="20" t="s">
        <v>381</v>
      </c>
      <c r="E101" s="29" t="s">
        <v>413</v>
      </c>
      <c r="F101" s="20" t="s">
        <v>371</v>
      </c>
      <c r="G101" s="29" t="s">
        <v>414</v>
      </c>
      <c r="H101" s="20" t="s">
        <v>351</v>
      </c>
      <c r="I101" s="20" t="s">
        <v>384</v>
      </c>
      <c r="J101" s="29" t="s">
        <v>415</v>
      </c>
    </row>
    <row r="102" ht="42" customHeight="1" spans="1:10">
      <c r="A102" s="141" t="s">
        <v>275</v>
      </c>
      <c r="B102" s="20" t="s">
        <v>510</v>
      </c>
      <c r="C102" s="20" t="s">
        <v>380</v>
      </c>
      <c r="D102" s="20" t="s">
        <v>392</v>
      </c>
      <c r="E102" s="29" t="s">
        <v>416</v>
      </c>
      <c r="F102" s="20" t="s">
        <v>371</v>
      </c>
      <c r="G102" s="29" t="s">
        <v>414</v>
      </c>
      <c r="H102" s="20" t="s">
        <v>351</v>
      </c>
      <c r="I102" s="20" t="s">
        <v>384</v>
      </c>
      <c r="J102" s="29" t="s">
        <v>417</v>
      </c>
    </row>
    <row r="103" ht="42" customHeight="1" spans="1:10">
      <c r="A103" s="141" t="s">
        <v>275</v>
      </c>
      <c r="B103" s="20" t="s">
        <v>510</v>
      </c>
      <c r="C103" s="20" t="s">
        <v>398</v>
      </c>
      <c r="D103" s="20" t="s">
        <v>399</v>
      </c>
      <c r="E103" s="29" t="s">
        <v>418</v>
      </c>
      <c r="F103" s="20" t="s">
        <v>349</v>
      </c>
      <c r="G103" s="29" t="s">
        <v>350</v>
      </c>
      <c r="H103" s="20" t="s">
        <v>351</v>
      </c>
      <c r="I103" s="20" t="s">
        <v>352</v>
      </c>
      <c r="J103" s="29" t="s">
        <v>419</v>
      </c>
    </row>
  </sheetData>
  <mergeCells count="26">
    <mergeCell ref="A2:J2"/>
    <mergeCell ref="A3:H3"/>
    <mergeCell ref="A7:A23"/>
    <mergeCell ref="A24:A28"/>
    <mergeCell ref="A29:A33"/>
    <mergeCell ref="A34:A41"/>
    <mergeCell ref="A42:A46"/>
    <mergeCell ref="A47:A51"/>
    <mergeCell ref="A52:A68"/>
    <mergeCell ref="A69:A73"/>
    <mergeCell ref="A74:A81"/>
    <mergeCell ref="A82:A89"/>
    <mergeCell ref="A90:A98"/>
    <mergeCell ref="A99:A103"/>
    <mergeCell ref="B7:B23"/>
    <mergeCell ref="B24:B28"/>
    <mergeCell ref="B29:B33"/>
    <mergeCell ref="B34:B41"/>
    <mergeCell ref="B42:B46"/>
    <mergeCell ref="B47:B51"/>
    <mergeCell ref="B52:B68"/>
    <mergeCell ref="B69:B73"/>
    <mergeCell ref="B74:B81"/>
    <mergeCell ref="B82:B89"/>
    <mergeCell ref="B90:B98"/>
    <mergeCell ref="B99:B103"/>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4">
        <v>1</v>
      </c>
      <c r="B1" s="125">
        <v>0</v>
      </c>
      <c r="C1" s="124">
        <v>1</v>
      </c>
      <c r="D1" s="126"/>
      <c r="E1" s="126"/>
      <c r="F1" s="123" t="s">
        <v>513</v>
      </c>
    </row>
    <row r="2" ht="42" customHeight="1" spans="1:6">
      <c r="A2" s="127" t="str">
        <f>"2025"&amp;"年部门政府性基金预算支出预算表"</f>
        <v>2025年部门政府性基金预算支出预算表</v>
      </c>
      <c r="B2" s="127" t="s">
        <v>514</v>
      </c>
      <c r="C2" s="128"/>
      <c r="D2" s="129"/>
      <c r="E2" s="129"/>
      <c r="F2" s="129"/>
    </row>
    <row r="3" ht="13.5" customHeight="1" spans="1:6">
      <c r="A3" s="4" t="str">
        <f>"单位名称："&amp;"寻甸回族彝族自治县功山镇中心学校"</f>
        <v>单位名称：寻甸回族彝族自治县功山镇中心学校</v>
      </c>
      <c r="B3" s="4" t="s">
        <v>515</v>
      </c>
      <c r="C3" s="124"/>
      <c r="D3" s="126"/>
      <c r="E3" s="126"/>
      <c r="F3" s="123" t="s">
        <v>1</v>
      </c>
    </row>
    <row r="4" ht="19.5" customHeight="1" spans="1:6">
      <c r="A4" s="130" t="s">
        <v>197</v>
      </c>
      <c r="B4" s="131" t="s">
        <v>72</v>
      </c>
      <c r="C4" s="130" t="s">
        <v>73</v>
      </c>
      <c r="D4" s="10" t="s">
        <v>516</v>
      </c>
      <c r="E4" s="11"/>
      <c r="F4" s="12"/>
    </row>
    <row r="5" ht="18.75" customHeight="1" spans="1:6">
      <c r="A5" s="132"/>
      <c r="B5" s="133"/>
      <c r="C5" s="132"/>
      <c r="D5" s="15" t="s">
        <v>55</v>
      </c>
      <c r="E5" s="10" t="s">
        <v>75</v>
      </c>
      <c r="F5" s="15" t="s">
        <v>76</v>
      </c>
    </row>
    <row r="6" ht="18.75" customHeight="1" spans="1:6">
      <c r="A6" s="68">
        <v>1</v>
      </c>
      <c r="B6" s="134" t="s">
        <v>83</v>
      </c>
      <c r="C6" s="68">
        <v>3</v>
      </c>
      <c r="D6" s="135">
        <v>4</v>
      </c>
      <c r="E6" s="135">
        <v>5</v>
      </c>
      <c r="F6" s="135">
        <v>6</v>
      </c>
    </row>
    <row r="7" ht="21" customHeight="1" spans="1:6">
      <c r="A7" s="20" t="s">
        <v>70</v>
      </c>
      <c r="B7" s="20"/>
      <c r="C7" s="20"/>
      <c r="D7" s="80">
        <v>26680</v>
      </c>
      <c r="E7" s="80"/>
      <c r="F7" s="80">
        <v>26680</v>
      </c>
    </row>
    <row r="8" ht="21" customHeight="1" spans="1:6">
      <c r="A8" s="20"/>
      <c r="B8" s="20" t="s">
        <v>143</v>
      </c>
      <c r="C8" s="20" t="s">
        <v>81</v>
      </c>
      <c r="D8" s="80">
        <v>26680</v>
      </c>
      <c r="E8" s="80"/>
      <c r="F8" s="80">
        <v>26680</v>
      </c>
    </row>
    <row r="9" ht="21" customHeight="1" spans="1:6">
      <c r="A9" s="23"/>
      <c r="B9" s="136" t="s">
        <v>144</v>
      </c>
      <c r="C9" s="136" t="s">
        <v>145</v>
      </c>
      <c r="D9" s="80">
        <v>26680</v>
      </c>
      <c r="E9" s="80"/>
      <c r="F9" s="80">
        <v>26680</v>
      </c>
    </row>
    <row r="10" ht="21" customHeight="1" spans="1:6">
      <c r="A10" s="23"/>
      <c r="B10" s="137" t="s">
        <v>146</v>
      </c>
      <c r="C10" s="137" t="s">
        <v>147</v>
      </c>
      <c r="D10" s="80">
        <v>26680</v>
      </c>
      <c r="E10" s="80"/>
      <c r="F10" s="80">
        <v>26680</v>
      </c>
    </row>
    <row r="11" ht="18.75" customHeight="1" spans="1:6">
      <c r="A11" s="138" t="s">
        <v>186</v>
      </c>
      <c r="B11" s="138" t="s">
        <v>186</v>
      </c>
      <c r="C11" s="139" t="s">
        <v>186</v>
      </c>
      <c r="D11" s="80">
        <v>26680</v>
      </c>
      <c r="E11" s="80"/>
      <c r="F11" s="80">
        <v>26680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topLeftCell="C1" workbookViewId="0">
      <selection activeCell="B19" sqref="B1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5"/>
      <c r="C1" s="85"/>
      <c r="R1" s="2"/>
      <c r="S1" s="2" t="s">
        <v>517</v>
      </c>
    </row>
    <row r="2" ht="41.25" customHeight="1" spans="1:19">
      <c r="A2" s="73" t="str">
        <f>"2025"&amp;"年部门政府采购预算表"</f>
        <v>2025年部门政府采购预算表</v>
      </c>
      <c r="B2" s="66"/>
      <c r="C2" s="66"/>
      <c r="D2" s="3"/>
      <c r="E2" s="3"/>
      <c r="F2" s="3"/>
      <c r="G2" s="3"/>
      <c r="H2" s="3"/>
      <c r="I2" s="3"/>
      <c r="J2" s="3"/>
      <c r="K2" s="3"/>
      <c r="L2" s="3"/>
      <c r="M2" s="66"/>
      <c r="N2" s="3"/>
      <c r="O2" s="3"/>
      <c r="P2" s="66"/>
      <c r="Q2" s="3"/>
      <c r="R2" s="66"/>
      <c r="S2" s="66"/>
    </row>
    <row r="3" ht="18.75" customHeight="1" spans="1:19">
      <c r="A3" s="114" t="str">
        <f>"单位名称："&amp;"寻甸回族彝族自治县功山镇中心学校"</f>
        <v>单位名称：寻甸回族彝族自治县功山镇中心学校</v>
      </c>
      <c r="B3" s="87"/>
      <c r="C3" s="87"/>
      <c r="D3" s="6"/>
      <c r="E3" s="6"/>
      <c r="F3" s="6"/>
      <c r="G3" s="6"/>
      <c r="H3" s="6"/>
      <c r="I3" s="6"/>
      <c r="J3" s="6"/>
      <c r="K3" s="6"/>
      <c r="L3" s="6"/>
      <c r="R3" s="7"/>
      <c r="S3" s="123" t="s">
        <v>1</v>
      </c>
    </row>
    <row r="4" ht="15.75" customHeight="1" spans="1:19">
      <c r="A4" s="9" t="s">
        <v>196</v>
      </c>
      <c r="B4" s="88" t="s">
        <v>197</v>
      </c>
      <c r="C4" s="88" t="s">
        <v>518</v>
      </c>
      <c r="D4" s="89" t="s">
        <v>519</v>
      </c>
      <c r="E4" s="89" t="s">
        <v>520</v>
      </c>
      <c r="F4" s="89" t="s">
        <v>521</v>
      </c>
      <c r="G4" s="89" t="s">
        <v>522</v>
      </c>
      <c r="H4" s="89" t="s">
        <v>523</v>
      </c>
      <c r="I4" s="103" t="s">
        <v>204</v>
      </c>
      <c r="J4" s="103"/>
      <c r="K4" s="103"/>
      <c r="L4" s="103"/>
      <c r="M4" s="104"/>
      <c r="N4" s="103"/>
      <c r="O4" s="103"/>
      <c r="P4" s="82"/>
      <c r="Q4" s="103"/>
      <c r="R4" s="104"/>
      <c r="S4" s="83"/>
    </row>
    <row r="5" ht="17.25" customHeight="1" spans="1:19">
      <c r="A5" s="14"/>
      <c r="B5" s="90"/>
      <c r="C5" s="90"/>
      <c r="D5" s="91"/>
      <c r="E5" s="91"/>
      <c r="F5" s="91"/>
      <c r="G5" s="91"/>
      <c r="H5" s="91"/>
      <c r="I5" s="91" t="s">
        <v>55</v>
      </c>
      <c r="J5" s="91" t="s">
        <v>58</v>
      </c>
      <c r="K5" s="91" t="s">
        <v>524</v>
      </c>
      <c r="L5" s="91" t="s">
        <v>525</v>
      </c>
      <c r="M5" s="105" t="s">
        <v>526</v>
      </c>
      <c r="N5" s="106" t="s">
        <v>527</v>
      </c>
      <c r="O5" s="106"/>
      <c r="P5" s="111"/>
      <c r="Q5" s="106"/>
      <c r="R5" s="112"/>
      <c r="S5" s="92"/>
    </row>
    <row r="6" ht="54" customHeight="1" spans="1:19">
      <c r="A6" s="17"/>
      <c r="B6" s="92"/>
      <c r="C6" s="92"/>
      <c r="D6" s="93"/>
      <c r="E6" s="93"/>
      <c r="F6" s="93"/>
      <c r="G6" s="93"/>
      <c r="H6" s="93"/>
      <c r="I6" s="93"/>
      <c r="J6" s="93" t="s">
        <v>57</v>
      </c>
      <c r="K6" s="93"/>
      <c r="L6" s="93"/>
      <c r="M6" s="107"/>
      <c r="N6" s="93" t="s">
        <v>57</v>
      </c>
      <c r="O6" s="93" t="s">
        <v>64</v>
      </c>
      <c r="P6" s="92" t="s">
        <v>65</v>
      </c>
      <c r="Q6" s="93" t="s">
        <v>66</v>
      </c>
      <c r="R6" s="107" t="s">
        <v>67</v>
      </c>
      <c r="S6" s="92" t="s">
        <v>68</v>
      </c>
    </row>
    <row r="7" ht="18" customHeight="1" spans="1:19">
      <c r="A7" s="115">
        <v>1</v>
      </c>
      <c r="B7" s="115" t="s">
        <v>83</v>
      </c>
      <c r="C7" s="116">
        <v>3</v>
      </c>
      <c r="D7" s="116">
        <v>4</v>
      </c>
      <c r="E7" s="115">
        <v>5</v>
      </c>
      <c r="F7" s="115">
        <v>6</v>
      </c>
      <c r="G7" s="115">
        <v>7</v>
      </c>
      <c r="H7" s="115">
        <v>8</v>
      </c>
      <c r="I7" s="115">
        <v>9</v>
      </c>
      <c r="J7" s="115">
        <v>10</v>
      </c>
      <c r="K7" s="115">
        <v>11</v>
      </c>
      <c r="L7" s="115">
        <v>12</v>
      </c>
      <c r="M7" s="115">
        <v>13</v>
      </c>
      <c r="N7" s="115">
        <v>14</v>
      </c>
      <c r="O7" s="115">
        <v>15</v>
      </c>
      <c r="P7" s="115">
        <v>16</v>
      </c>
      <c r="Q7" s="115">
        <v>17</v>
      </c>
      <c r="R7" s="115">
        <v>18</v>
      </c>
      <c r="S7" s="115">
        <v>19</v>
      </c>
    </row>
    <row r="8" ht="21" customHeight="1" spans="1:19">
      <c r="A8" s="94"/>
      <c r="B8" s="95"/>
      <c r="C8" s="95"/>
      <c r="D8" s="96"/>
      <c r="E8" s="96"/>
      <c r="F8" s="96"/>
      <c r="G8" s="117"/>
      <c r="H8" s="80"/>
      <c r="I8" s="80"/>
      <c r="J8" s="80"/>
      <c r="K8" s="80"/>
      <c r="L8" s="80"/>
      <c r="M8" s="80"/>
      <c r="N8" s="80"/>
      <c r="O8" s="80"/>
      <c r="P8" s="113"/>
      <c r="Q8" s="113"/>
      <c r="R8" s="80"/>
      <c r="S8" s="80"/>
    </row>
    <row r="9" ht="21" customHeight="1" spans="1:19">
      <c r="A9" s="97" t="s">
        <v>186</v>
      </c>
      <c r="B9" s="98"/>
      <c r="C9" s="98"/>
      <c r="D9" s="99"/>
      <c r="E9" s="99"/>
      <c r="F9" s="99"/>
      <c r="G9" s="118"/>
      <c r="H9" s="80"/>
      <c r="I9" s="80"/>
      <c r="J9" s="80"/>
      <c r="K9" s="80"/>
      <c r="L9" s="80"/>
      <c r="M9" s="80"/>
      <c r="N9" s="80"/>
      <c r="O9" s="80"/>
      <c r="P9" s="113"/>
      <c r="Q9" s="113"/>
      <c r="R9" s="80"/>
      <c r="S9" s="80"/>
    </row>
    <row r="10" ht="21" customHeight="1" spans="1:19">
      <c r="A10" s="119" t="s">
        <v>528</v>
      </c>
      <c r="B10" s="120"/>
      <c r="C10" s="120"/>
      <c r="D10" s="119"/>
      <c r="E10" s="119"/>
      <c r="F10" s="119"/>
      <c r="G10" s="121"/>
      <c r="H10" s="122"/>
      <c r="I10" s="122"/>
      <c r="J10" s="122"/>
      <c r="K10" s="122"/>
      <c r="L10" s="122"/>
      <c r="M10" s="122"/>
      <c r="N10" s="122"/>
      <c r="O10" s="122"/>
      <c r="P10" s="122"/>
      <c r="Q10" s="122"/>
      <c r="R10" s="122"/>
      <c r="S10" s="122"/>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10"/>
  <sheetViews>
    <sheetView showZeros="0" topLeftCell="D1" workbookViewId="0">
      <selection activeCell="B14" sqref="B1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7"/>
      <c r="B1" s="85"/>
      <c r="C1" s="85"/>
      <c r="D1" s="85"/>
      <c r="E1" s="85"/>
      <c r="F1" s="85"/>
      <c r="G1" s="85"/>
      <c r="H1" s="77"/>
      <c r="I1" s="77"/>
      <c r="J1" s="77"/>
      <c r="K1" s="77"/>
      <c r="L1" s="77"/>
      <c r="M1" s="77"/>
      <c r="N1" s="101"/>
      <c r="O1" s="77"/>
      <c r="P1" s="77"/>
      <c r="Q1" s="85"/>
      <c r="R1" s="77"/>
      <c r="S1" s="109"/>
      <c r="T1" s="109" t="s">
        <v>529</v>
      </c>
    </row>
    <row r="2" ht="41.25" customHeight="1" spans="1:20">
      <c r="A2" s="73" t="str">
        <f>"2025"&amp;"年部门政府购买服务预算表"</f>
        <v>2025年部门政府购买服务预算表</v>
      </c>
      <c r="B2" s="66"/>
      <c r="C2" s="66"/>
      <c r="D2" s="66"/>
      <c r="E2" s="66"/>
      <c r="F2" s="66"/>
      <c r="G2" s="66"/>
      <c r="H2" s="86"/>
      <c r="I2" s="86"/>
      <c r="J2" s="86"/>
      <c r="K2" s="86"/>
      <c r="L2" s="86"/>
      <c r="M2" s="86"/>
      <c r="N2" s="102"/>
      <c r="O2" s="86"/>
      <c r="P2" s="86"/>
      <c r="Q2" s="66"/>
      <c r="R2" s="86"/>
      <c r="S2" s="102"/>
      <c r="T2" s="66"/>
    </row>
    <row r="3" ht="22.5" customHeight="1" spans="1:20">
      <c r="A3" s="74" t="str">
        <f>"单位名称："&amp;"寻甸回族彝族自治县功山镇中心学校"</f>
        <v>单位名称：寻甸回族彝族自治县功山镇中心学校</v>
      </c>
      <c r="B3" s="87"/>
      <c r="C3" s="87"/>
      <c r="D3" s="87"/>
      <c r="E3" s="87"/>
      <c r="F3" s="87"/>
      <c r="G3" s="87"/>
      <c r="H3" s="75"/>
      <c r="I3" s="75"/>
      <c r="J3" s="75"/>
      <c r="K3" s="75"/>
      <c r="L3" s="75"/>
      <c r="M3" s="75"/>
      <c r="N3" s="101"/>
      <c r="O3" s="77"/>
      <c r="P3" s="77"/>
      <c r="Q3" s="85"/>
      <c r="R3" s="77"/>
      <c r="S3" s="110"/>
      <c r="T3" s="109" t="s">
        <v>1</v>
      </c>
    </row>
    <row r="4" ht="24" customHeight="1" spans="1:20">
      <c r="A4" s="9" t="s">
        <v>196</v>
      </c>
      <c r="B4" s="88" t="s">
        <v>197</v>
      </c>
      <c r="C4" s="88" t="s">
        <v>518</v>
      </c>
      <c r="D4" s="88" t="s">
        <v>530</v>
      </c>
      <c r="E4" s="88" t="s">
        <v>531</v>
      </c>
      <c r="F4" s="88" t="s">
        <v>532</v>
      </c>
      <c r="G4" s="88" t="s">
        <v>533</v>
      </c>
      <c r="H4" s="89" t="s">
        <v>534</v>
      </c>
      <c r="I4" s="89" t="s">
        <v>535</v>
      </c>
      <c r="J4" s="103" t="s">
        <v>204</v>
      </c>
      <c r="K4" s="103"/>
      <c r="L4" s="103"/>
      <c r="M4" s="103"/>
      <c r="N4" s="104"/>
      <c r="O4" s="103"/>
      <c r="P4" s="103"/>
      <c r="Q4" s="82"/>
      <c r="R4" s="103"/>
      <c r="S4" s="104"/>
      <c r="T4" s="83"/>
    </row>
    <row r="5" ht="24" customHeight="1" spans="1:20">
      <c r="A5" s="14"/>
      <c r="B5" s="90"/>
      <c r="C5" s="90"/>
      <c r="D5" s="90"/>
      <c r="E5" s="90"/>
      <c r="F5" s="90"/>
      <c r="G5" s="90"/>
      <c r="H5" s="91"/>
      <c r="I5" s="91"/>
      <c r="J5" s="91" t="s">
        <v>55</v>
      </c>
      <c r="K5" s="91" t="s">
        <v>58</v>
      </c>
      <c r="L5" s="91" t="s">
        <v>524</v>
      </c>
      <c r="M5" s="91" t="s">
        <v>525</v>
      </c>
      <c r="N5" s="105" t="s">
        <v>526</v>
      </c>
      <c r="O5" s="106" t="s">
        <v>527</v>
      </c>
      <c r="P5" s="106"/>
      <c r="Q5" s="111"/>
      <c r="R5" s="106"/>
      <c r="S5" s="112"/>
      <c r="T5" s="92"/>
    </row>
    <row r="6" ht="54" customHeight="1" spans="1:20">
      <c r="A6" s="17"/>
      <c r="B6" s="92"/>
      <c r="C6" s="92"/>
      <c r="D6" s="92"/>
      <c r="E6" s="92"/>
      <c r="F6" s="92"/>
      <c r="G6" s="92"/>
      <c r="H6" s="93"/>
      <c r="I6" s="93"/>
      <c r="J6" s="93"/>
      <c r="K6" s="93" t="s">
        <v>57</v>
      </c>
      <c r="L6" s="93"/>
      <c r="M6" s="93"/>
      <c r="N6" s="107"/>
      <c r="O6" s="93" t="s">
        <v>57</v>
      </c>
      <c r="P6" s="93" t="s">
        <v>64</v>
      </c>
      <c r="Q6" s="92" t="s">
        <v>65</v>
      </c>
      <c r="R6" s="93" t="s">
        <v>66</v>
      </c>
      <c r="S6" s="107"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c r="B8" s="95"/>
      <c r="C8" s="95"/>
      <c r="D8" s="95"/>
      <c r="E8" s="95"/>
      <c r="F8" s="95"/>
      <c r="G8" s="95"/>
      <c r="H8" s="96"/>
      <c r="I8" s="96"/>
      <c r="J8" s="80"/>
      <c r="K8" s="80"/>
      <c r="L8" s="80"/>
      <c r="M8" s="80"/>
      <c r="N8" s="80"/>
      <c r="O8" s="80"/>
      <c r="P8" s="80"/>
      <c r="Q8" s="113"/>
      <c r="R8" s="113"/>
      <c r="S8" s="80"/>
      <c r="T8" s="80"/>
    </row>
    <row r="9" ht="21" customHeight="1" spans="1:20">
      <c r="A9" s="97" t="s">
        <v>186</v>
      </c>
      <c r="B9" s="98"/>
      <c r="C9" s="98"/>
      <c r="D9" s="98"/>
      <c r="E9" s="98"/>
      <c r="F9" s="98"/>
      <c r="G9" s="98"/>
      <c r="H9" s="99"/>
      <c r="I9" s="108"/>
      <c r="J9" s="80"/>
      <c r="K9" s="80"/>
      <c r="L9" s="80"/>
      <c r="M9" s="80"/>
      <c r="N9" s="80"/>
      <c r="O9" s="80"/>
      <c r="P9" s="80"/>
      <c r="Q9" s="113"/>
      <c r="R9" s="113"/>
      <c r="S9" s="80"/>
      <c r="T9" s="80"/>
    </row>
    <row r="10" customHeight="1" spans="1:1">
      <c r="A10" s="100" t="s">
        <v>536</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9"/>
  <sheetViews>
    <sheetView showZeros="0" topLeftCell="G1" workbookViewId="0">
      <selection activeCell="K23" sqref="K23"/>
    </sheetView>
  </sheetViews>
  <sheetFormatPr defaultColWidth="9.14166666666667" defaultRowHeight="14.25" customHeight="1"/>
  <cols>
    <col min="1" max="1" width="37.7083333333333" customWidth="1"/>
    <col min="2" max="24" width="20" customWidth="1"/>
  </cols>
  <sheetData>
    <row r="1" ht="17.25" customHeight="1" spans="4:24">
      <c r="D1" s="72"/>
      <c r="W1" s="2"/>
      <c r="X1" s="2" t="s">
        <v>537</v>
      </c>
    </row>
    <row r="2" ht="41.25" customHeight="1" spans="1:24">
      <c r="A2" s="73"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6"/>
      <c r="X2" s="66"/>
    </row>
    <row r="3" ht="18" customHeight="1" spans="1:24">
      <c r="A3" s="74" t="str">
        <f>"单位名称："&amp;"寻甸回族彝族自治县功山镇中心学校"</f>
        <v>单位名称：寻甸回族彝族自治县功山镇中心学校</v>
      </c>
      <c r="B3" s="75"/>
      <c r="C3" s="75"/>
      <c r="D3" s="76"/>
      <c r="E3" s="77"/>
      <c r="F3" s="77"/>
      <c r="G3" s="77"/>
      <c r="H3" s="77"/>
      <c r="I3" s="77"/>
      <c r="W3" s="7"/>
      <c r="X3" s="7" t="s">
        <v>1</v>
      </c>
    </row>
    <row r="4" ht="19.5" customHeight="1" spans="1:24">
      <c r="A4" s="27" t="s">
        <v>538</v>
      </c>
      <c r="B4" s="10" t="s">
        <v>204</v>
      </c>
      <c r="C4" s="11"/>
      <c r="D4" s="11"/>
      <c r="E4" s="10" t="s">
        <v>539</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8" t="s">
        <v>524</v>
      </c>
      <c r="E5" s="48" t="s">
        <v>540</v>
      </c>
      <c r="F5" s="48" t="s">
        <v>541</v>
      </c>
      <c r="G5" s="48" t="s">
        <v>542</v>
      </c>
      <c r="H5" s="48" t="s">
        <v>543</v>
      </c>
      <c r="I5" s="48" t="s">
        <v>544</v>
      </c>
      <c r="J5" s="48" t="s">
        <v>545</v>
      </c>
      <c r="K5" s="48" t="s">
        <v>546</v>
      </c>
      <c r="L5" s="48" t="s">
        <v>547</v>
      </c>
      <c r="M5" s="48" t="s">
        <v>548</v>
      </c>
      <c r="N5" s="48" t="s">
        <v>549</v>
      </c>
      <c r="O5" s="48" t="s">
        <v>550</v>
      </c>
      <c r="P5" s="48" t="s">
        <v>551</v>
      </c>
      <c r="Q5" s="48" t="s">
        <v>552</v>
      </c>
      <c r="R5" s="48" t="s">
        <v>553</v>
      </c>
      <c r="S5" s="48" t="s">
        <v>554</v>
      </c>
      <c r="T5" s="48" t="s">
        <v>555</v>
      </c>
      <c r="U5" s="48" t="s">
        <v>556</v>
      </c>
      <c r="V5" s="48" t="s">
        <v>557</v>
      </c>
      <c r="W5" s="48" t="s">
        <v>558</v>
      </c>
      <c r="X5" s="84" t="s">
        <v>559</v>
      </c>
    </row>
    <row r="6" ht="19.5" customHeight="1" spans="1:24">
      <c r="A6" s="19">
        <v>1</v>
      </c>
      <c r="B6" s="19">
        <v>2</v>
      </c>
      <c r="C6" s="19">
        <v>3</v>
      </c>
      <c r="D6" s="79">
        <v>4</v>
      </c>
      <c r="E6" s="36">
        <v>5</v>
      </c>
      <c r="F6" s="19">
        <v>6</v>
      </c>
      <c r="G6" s="19">
        <v>7</v>
      </c>
      <c r="H6" s="79">
        <v>8</v>
      </c>
      <c r="I6" s="19">
        <v>9</v>
      </c>
      <c r="J6" s="19">
        <v>10</v>
      </c>
      <c r="K6" s="19">
        <v>11</v>
      </c>
      <c r="L6" s="79">
        <v>12</v>
      </c>
      <c r="M6" s="19">
        <v>13</v>
      </c>
      <c r="N6" s="19">
        <v>14</v>
      </c>
      <c r="O6" s="19">
        <v>15</v>
      </c>
      <c r="P6" s="79">
        <v>16</v>
      </c>
      <c r="Q6" s="19">
        <v>17</v>
      </c>
      <c r="R6" s="19">
        <v>18</v>
      </c>
      <c r="S6" s="19">
        <v>19</v>
      </c>
      <c r="T6" s="79">
        <v>20</v>
      </c>
      <c r="U6" s="79">
        <v>21</v>
      </c>
      <c r="V6" s="79">
        <v>22</v>
      </c>
      <c r="W6" s="36">
        <v>23</v>
      </c>
      <c r="X6" s="36">
        <v>24</v>
      </c>
    </row>
    <row r="7" ht="19.5" customHeight="1" spans="1:24">
      <c r="A7" s="29"/>
      <c r="B7" s="80"/>
      <c r="C7" s="80"/>
      <c r="D7" s="80"/>
      <c r="E7" s="80"/>
      <c r="F7" s="80"/>
      <c r="G7" s="80"/>
      <c r="H7" s="80"/>
      <c r="I7" s="80"/>
      <c r="J7" s="80"/>
      <c r="K7" s="80"/>
      <c r="L7" s="80"/>
      <c r="M7" s="80"/>
      <c r="N7" s="80"/>
      <c r="O7" s="80"/>
      <c r="P7" s="80"/>
      <c r="Q7" s="80"/>
      <c r="R7" s="80"/>
      <c r="S7" s="80"/>
      <c r="T7" s="80"/>
      <c r="U7" s="80"/>
      <c r="V7" s="80"/>
      <c r="W7" s="80"/>
      <c r="X7" s="80"/>
    </row>
    <row r="8" ht="19.5" customHeight="1" spans="1:24">
      <c r="A8" s="69"/>
      <c r="B8" s="80"/>
      <c r="C8" s="80"/>
      <c r="D8" s="80"/>
      <c r="E8" s="80"/>
      <c r="F8" s="80"/>
      <c r="G8" s="80"/>
      <c r="H8" s="80"/>
      <c r="I8" s="80"/>
      <c r="J8" s="80"/>
      <c r="K8" s="80"/>
      <c r="L8" s="80"/>
      <c r="M8" s="80"/>
      <c r="N8" s="80"/>
      <c r="O8" s="80"/>
      <c r="P8" s="80"/>
      <c r="Q8" s="80"/>
      <c r="R8" s="80"/>
      <c r="S8" s="80"/>
      <c r="T8" s="80"/>
      <c r="U8" s="80"/>
      <c r="V8" s="80"/>
      <c r="W8" s="80"/>
      <c r="X8" s="80"/>
    </row>
    <row r="9" customHeight="1" spans="1:1">
      <c r="A9" s="81" t="s">
        <v>560</v>
      </c>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8"/>
  <sheetViews>
    <sheetView showZeros="0" workbookViewId="0">
      <selection activeCell="D21" sqref="D21"/>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561</v>
      </c>
    </row>
    <row r="2" ht="41.25" customHeight="1" spans="1:10">
      <c r="A2" s="65" t="str">
        <f>"2025"&amp;"年县对下转移支付绩效目标表"</f>
        <v>2025年县对下转移支付绩效目标表</v>
      </c>
      <c r="B2" s="3"/>
      <c r="C2" s="3"/>
      <c r="D2" s="3"/>
      <c r="E2" s="3"/>
      <c r="F2" s="66"/>
      <c r="G2" s="3"/>
      <c r="H2" s="66"/>
      <c r="I2" s="66"/>
      <c r="J2" s="3"/>
    </row>
    <row r="3" ht="17.25" customHeight="1" spans="1:1">
      <c r="A3" s="4" t="str">
        <f>"单位名称："&amp;"寻甸回族彝族自治县功山镇中心学校"</f>
        <v>单位名称：寻甸回族彝族自治县功山镇中心学校</v>
      </c>
    </row>
    <row r="4" ht="44.25" customHeight="1" spans="1:10">
      <c r="A4" s="67" t="s">
        <v>538</v>
      </c>
      <c r="B4" s="67" t="s">
        <v>336</v>
      </c>
      <c r="C4" s="67" t="s">
        <v>337</v>
      </c>
      <c r="D4" s="67" t="s">
        <v>338</v>
      </c>
      <c r="E4" s="67" t="s">
        <v>339</v>
      </c>
      <c r="F4" s="68" t="s">
        <v>340</v>
      </c>
      <c r="G4" s="67" t="s">
        <v>341</v>
      </c>
      <c r="H4" s="68" t="s">
        <v>342</v>
      </c>
      <c r="I4" s="68" t="s">
        <v>343</v>
      </c>
      <c r="J4" s="67" t="s">
        <v>344</v>
      </c>
    </row>
    <row r="5" ht="14.25" customHeight="1" spans="1:10">
      <c r="A5" s="67">
        <v>1</v>
      </c>
      <c r="B5" s="67">
        <v>2</v>
      </c>
      <c r="C5" s="67">
        <v>3</v>
      </c>
      <c r="D5" s="67">
        <v>4</v>
      </c>
      <c r="E5" s="67">
        <v>5</v>
      </c>
      <c r="F5" s="68">
        <v>6</v>
      </c>
      <c r="G5" s="67">
        <v>7</v>
      </c>
      <c r="H5" s="68">
        <v>8</v>
      </c>
      <c r="I5" s="68">
        <v>9</v>
      </c>
      <c r="J5" s="67">
        <v>10</v>
      </c>
    </row>
    <row r="6" ht="42" customHeight="1" spans="1:10">
      <c r="A6" s="29"/>
      <c r="B6" s="69"/>
      <c r="C6" s="69"/>
      <c r="D6" s="69"/>
      <c r="E6" s="54"/>
      <c r="F6" s="70"/>
      <c r="G6" s="54"/>
      <c r="H6" s="70"/>
      <c r="I6" s="70"/>
      <c r="J6" s="54"/>
    </row>
    <row r="7" ht="42" customHeight="1" spans="1:10">
      <c r="A7" s="29"/>
      <c r="B7" s="20"/>
      <c r="C7" s="20"/>
      <c r="D7" s="20"/>
      <c r="E7" s="29"/>
      <c r="F7" s="20"/>
      <c r="G7" s="29"/>
      <c r="H7" s="20"/>
      <c r="I7" s="20"/>
      <c r="J7" s="29"/>
    </row>
    <row r="8" customHeight="1" spans="1:1">
      <c r="A8" s="71" t="s">
        <v>562</v>
      </c>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9"/>
  <sheetViews>
    <sheetView showZeros="0" workbookViewId="0">
      <selection activeCell="C15" sqref="C15"/>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8" t="s">
        <v>563</v>
      </c>
      <c r="B1" s="39"/>
      <c r="C1" s="39"/>
      <c r="D1" s="40"/>
      <c r="E1" s="40"/>
      <c r="F1" s="40"/>
      <c r="G1" s="39"/>
      <c r="H1" s="39"/>
      <c r="I1" s="40"/>
    </row>
    <row r="2" ht="41.25" customHeight="1" spans="1:9">
      <c r="A2" s="41" t="str">
        <f>"2025"&amp;"年新增资产配置预算表"</f>
        <v>2025年新增资产配置预算表</v>
      </c>
      <c r="B2" s="42"/>
      <c r="C2" s="42"/>
      <c r="D2" s="43"/>
      <c r="E2" s="43"/>
      <c r="F2" s="43"/>
      <c r="G2" s="42"/>
      <c r="H2" s="42"/>
      <c r="I2" s="43"/>
    </row>
    <row r="3" customHeight="1" spans="1:9">
      <c r="A3" s="44" t="str">
        <f>"单位名称："&amp;"寻甸回族彝族自治县功山镇中心学校"</f>
        <v>单位名称：寻甸回族彝族自治县功山镇中心学校</v>
      </c>
      <c r="B3" s="45"/>
      <c r="C3" s="45"/>
      <c r="D3" s="46"/>
      <c r="F3" s="43"/>
      <c r="G3" s="42"/>
      <c r="H3" s="42"/>
      <c r="I3" s="64" t="s">
        <v>1</v>
      </c>
    </row>
    <row r="4" ht="28.5" customHeight="1" spans="1:9">
      <c r="A4" s="47" t="s">
        <v>196</v>
      </c>
      <c r="B4" s="48" t="s">
        <v>197</v>
      </c>
      <c r="C4" s="49" t="s">
        <v>564</v>
      </c>
      <c r="D4" s="47" t="s">
        <v>565</v>
      </c>
      <c r="E4" s="47" t="s">
        <v>566</v>
      </c>
      <c r="F4" s="47" t="s">
        <v>567</v>
      </c>
      <c r="G4" s="48" t="s">
        <v>568</v>
      </c>
      <c r="H4" s="36"/>
      <c r="I4" s="47"/>
    </row>
    <row r="5" ht="21" customHeight="1" spans="1:9">
      <c r="A5" s="49"/>
      <c r="B5" s="50"/>
      <c r="C5" s="50"/>
      <c r="D5" s="51"/>
      <c r="E5" s="50"/>
      <c r="F5" s="50"/>
      <c r="G5" s="48" t="s">
        <v>522</v>
      </c>
      <c r="H5" s="48" t="s">
        <v>569</v>
      </c>
      <c r="I5" s="48" t="s">
        <v>570</v>
      </c>
    </row>
    <row r="6" ht="17.25" customHeight="1" spans="1:9">
      <c r="A6" s="52" t="s">
        <v>82</v>
      </c>
      <c r="B6" s="53" t="s">
        <v>83</v>
      </c>
      <c r="C6" s="52" t="s">
        <v>84</v>
      </c>
      <c r="D6" s="54" t="s">
        <v>85</v>
      </c>
      <c r="E6" s="52" t="s">
        <v>86</v>
      </c>
      <c r="F6" s="53" t="s">
        <v>87</v>
      </c>
      <c r="G6" s="55" t="s">
        <v>88</v>
      </c>
      <c r="H6" s="54" t="s">
        <v>89</v>
      </c>
      <c r="I6" s="54">
        <v>9</v>
      </c>
    </row>
    <row r="7" ht="19.5" customHeight="1" spans="1:9">
      <c r="A7" s="56"/>
      <c r="B7" s="31"/>
      <c r="C7" s="31"/>
      <c r="D7" s="29"/>
      <c r="E7" s="20"/>
      <c r="F7" s="55"/>
      <c r="G7" s="57"/>
      <c r="H7" s="58"/>
      <c r="I7" s="58"/>
    </row>
    <row r="8" ht="19.5" customHeight="1" spans="1:9">
      <c r="A8" s="59" t="s">
        <v>55</v>
      </c>
      <c r="B8" s="60"/>
      <c r="C8" s="60"/>
      <c r="D8" s="61"/>
      <c r="E8" s="62"/>
      <c r="F8" s="62"/>
      <c r="G8" s="57"/>
      <c r="H8" s="58"/>
      <c r="I8" s="58"/>
    </row>
    <row r="9" customHeight="1" spans="1:1">
      <c r="A9" s="63" t="s">
        <v>571</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1"/>
  <sheetViews>
    <sheetView showZeros="0" workbookViewId="0">
      <selection activeCell="A2" sqref="A2:K2"/>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572</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"单位名称："&amp;"寻甸回族彝族自治县功山镇中心学校"</f>
        <v>单位名称：寻甸回族彝族自治县功山镇中心学校</v>
      </c>
      <c r="B3" s="5"/>
      <c r="C3" s="5"/>
      <c r="D3" s="5"/>
      <c r="E3" s="5"/>
      <c r="F3" s="5"/>
      <c r="G3" s="5"/>
      <c r="H3" s="6"/>
      <c r="I3" s="6"/>
      <c r="J3" s="6"/>
      <c r="K3" s="7" t="s">
        <v>1</v>
      </c>
    </row>
    <row r="4" ht="21.75" customHeight="1" spans="1:11">
      <c r="A4" s="8" t="s">
        <v>263</v>
      </c>
      <c r="B4" s="8" t="s">
        <v>199</v>
      </c>
      <c r="C4" s="8" t="s">
        <v>264</v>
      </c>
      <c r="D4" s="9" t="s">
        <v>200</v>
      </c>
      <c r="E4" s="9" t="s">
        <v>201</v>
      </c>
      <c r="F4" s="9" t="s">
        <v>265</v>
      </c>
      <c r="G4" s="9" t="s">
        <v>266</v>
      </c>
      <c r="H4" s="27" t="s">
        <v>55</v>
      </c>
      <c r="I4" s="10" t="s">
        <v>573</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6">
        <v>10</v>
      </c>
      <c r="K7" s="36">
        <v>11</v>
      </c>
    </row>
    <row r="8" ht="18.75" customHeight="1" spans="1:11">
      <c r="A8" s="29"/>
      <c r="B8" s="20"/>
      <c r="C8" s="29"/>
      <c r="D8" s="29"/>
      <c r="E8" s="29"/>
      <c r="F8" s="29"/>
      <c r="G8" s="29"/>
      <c r="H8" s="30"/>
      <c r="I8" s="37"/>
      <c r="J8" s="37"/>
      <c r="K8" s="30"/>
    </row>
    <row r="9" ht="18.75" customHeight="1" spans="1:11">
      <c r="A9" s="31"/>
      <c r="B9" s="20"/>
      <c r="C9" s="20"/>
      <c r="D9" s="20"/>
      <c r="E9" s="20"/>
      <c r="F9" s="20"/>
      <c r="G9" s="20"/>
      <c r="H9" s="22"/>
      <c r="I9" s="22"/>
      <c r="J9" s="22"/>
      <c r="K9" s="30"/>
    </row>
    <row r="10" ht="18.75" customHeight="1" spans="1:11">
      <c r="A10" s="32" t="s">
        <v>186</v>
      </c>
      <c r="B10" s="33"/>
      <c r="C10" s="33"/>
      <c r="D10" s="33"/>
      <c r="E10" s="33"/>
      <c r="F10" s="33"/>
      <c r="G10" s="34"/>
      <c r="H10" s="22"/>
      <c r="I10" s="22"/>
      <c r="J10" s="22"/>
      <c r="K10" s="30"/>
    </row>
    <row r="11" customHeight="1" spans="1:1">
      <c r="A11" s="35" t="s">
        <v>574</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9"/>
  <sheetViews>
    <sheetView showZeros="0" workbookViewId="0">
      <selection activeCell="A1" sqref="A1"/>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575</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"单位名称："&amp;"寻甸回族彝族自治县功山镇中心学校"</f>
        <v>单位名称：寻甸回族彝族自治县功山镇中心学校</v>
      </c>
      <c r="B3" s="5"/>
      <c r="C3" s="5"/>
      <c r="D3" s="5"/>
      <c r="E3" s="6"/>
      <c r="F3" s="6"/>
      <c r="G3" s="7" t="s">
        <v>1</v>
      </c>
    </row>
    <row r="4" ht="21.75" customHeight="1" spans="1:7">
      <c r="A4" s="8" t="s">
        <v>264</v>
      </c>
      <c r="B4" s="8" t="s">
        <v>263</v>
      </c>
      <c r="C4" s="8" t="s">
        <v>199</v>
      </c>
      <c r="D4" s="9" t="s">
        <v>576</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2580943.97</v>
      </c>
      <c r="F8" s="22"/>
      <c r="G8" s="22"/>
    </row>
    <row r="9" ht="18.75" customHeight="1" spans="1:7">
      <c r="A9" s="20"/>
      <c r="B9" s="20" t="s">
        <v>577</v>
      </c>
      <c r="C9" s="20" t="s">
        <v>275</v>
      </c>
      <c r="D9" s="20" t="s">
        <v>578</v>
      </c>
      <c r="E9" s="22">
        <v>979785</v>
      </c>
      <c r="F9" s="22"/>
      <c r="G9" s="22"/>
    </row>
    <row r="10" ht="18.75" customHeight="1" spans="1:7">
      <c r="A10" s="23"/>
      <c r="B10" s="20" t="s">
        <v>577</v>
      </c>
      <c r="C10" s="20" t="s">
        <v>289</v>
      </c>
      <c r="D10" s="20" t="s">
        <v>578</v>
      </c>
      <c r="E10" s="22">
        <v>65723.84</v>
      </c>
      <c r="F10" s="22"/>
      <c r="G10" s="22"/>
    </row>
    <row r="11" ht="18.75" customHeight="1" spans="1:7">
      <c r="A11" s="23"/>
      <c r="B11" s="20" t="s">
        <v>577</v>
      </c>
      <c r="C11" s="20" t="s">
        <v>291</v>
      </c>
      <c r="D11" s="20" t="s">
        <v>578</v>
      </c>
      <c r="E11" s="22">
        <v>54200</v>
      </c>
      <c r="F11" s="22"/>
      <c r="G11" s="22"/>
    </row>
    <row r="12" ht="18.75" customHeight="1" spans="1:7">
      <c r="A12" s="23"/>
      <c r="B12" s="20" t="s">
        <v>577</v>
      </c>
      <c r="C12" s="20" t="s">
        <v>293</v>
      </c>
      <c r="D12" s="20" t="s">
        <v>578</v>
      </c>
      <c r="E12" s="22">
        <v>163303</v>
      </c>
      <c r="F12" s="22"/>
      <c r="G12" s="22"/>
    </row>
    <row r="13" ht="18.75" customHeight="1" spans="1:7">
      <c r="A13" s="23"/>
      <c r="B13" s="20" t="s">
        <v>577</v>
      </c>
      <c r="C13" s="20" t="s">
        <v>295</v>
      </c>
      <c r="D13" s="20" t="s">
        <v>578</v>
      </c>
      <c r="E13" s="22">
        <v>12776.26</v>
      </c>
      <c r="F13" s="22"/>
      <c r="G13" s="22"/>
    </row>
    <row r="14" ht="18.75" customHeight="1" spans="1:7">
      <c r="A14" s="23"/>
      <c r="B14" s="20" t="s">
        <v>577</v>
      </c>
      <c r="C14" s="20" t="s">
        <v>299</v>
      </c>
      <c r="D14" s="20" t="s">
        <v>578</v>
      </c>
      <c r="E14" s="22">
        <v>606465</v>
      </c>
      <c r="F14" s="22"/>
      <c r="G14" s="22"/>
    </row>
    <row r="15" ht="18.75" customHeight="1" spans="1:7">
      <c r="A15" s="23"/>
      <c r="B15" s="20" t="s">
        <v>577</v>
      </c>
      <c r="C15" s="20" t="s">
        <v>303</v>
      </c>
      <c r="D15" s="20" t="s">
        <v>578</v>
      </c>
      <c r="E15" s="22">
        <v>26024</v>
      </c>
      <c r="F15" s="22"/>
      <c r="G15" s="22"/>
    </row>
    <row r="16" ht="18.75" customHeight="1" spans="1:7">
      <c r="A16" s="23"/>
      <c r="B16" s="20" t="s">
        <v>577</v>
      </c>
      <c r="C16" s="20" t="s">
        <v>305</v>
      </c>
      <c r="D16" s="20" t="s">
        <v>578</v>
      </c>
      <c r="E16" s="22">
        <v>74606.87</v>
      </c>
      <c r="F16" s="22"/>
      <c r="G16" s="22"/>
    </row>
    <row r="17" ht="18.75" customHeight="1" spans="1:7">
      <c r="A17" s="23"/>
      <c r="B17" s="20" t="s">
        <v>579</v>
      </c>
      <c r="C17" s="20" t="s">
        <v>332</v>
      </c>
      <c r="D17" s="20" t="s">
        <v>578</v>
      </c>
      <c r="E17" s="22">
        <v>300000</v>
      </c>
      <c r="F17" s="22"/>
      <c r="G17" s="22"/>
    </row>
    <row r="18" ht="18.75" customHeight="1" spans="1:7">
      <c r="A18" s="23"/>
      <c r="B18" s="20" t="s">
        <v>579</v>
      </c>
      <c r="C18" s="20" t="s">
        <v>334</v>
      </c>
      <c r="D18" s="20" t="s">
        <v>578</v>
      </c>
      <c r="E18" s="22">
        <v>298060</v>
      </c>
      <c r="F18" s="22"/>
      <c r="G18" s="22"/>
    </row>
    <row r="19" ht="18.75" customHeight="1" spans="1:7">
      <c r="A19" s="24" t="s">
        <v>55</v>
      </c>
      <c r="B19" s="25" t="s">
        <v>580</v>
      </c>
      <c r="C19" s="25"/>
      <c r="D19" s="26"/>
      <c r="E19" s="22">
        <v>2580943.97</v>
      </c>
      <c r="F19" s="22"/>
      <c r="G19" s="22"/>
    </row>
  </sheetData>
  <mergeCells count="11">
    <mergeCell ref="A2:G2"/>
    <mergeCell ref="A3:D3"/>
    <mergeCell ref="E4:G4"/>
    <mergeCell ref="A19:D19"/>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静里悠然心自乐</cp:lastModifiedBy>
  <dcterms:created xsi:type="dcterms:W3CDTF">2025-03-25T08:19:00Z</dcterms:created>
  <dcterms:modified xsi:type="dcterms:W3CDTF">2025-03-28T07:24:50Z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761747AE40A54356944436BF6A36C44E_13</vt:lpwstr>
  </property>
  <property fmtid="{D5CDD505-2E9C-101B-9397-08002B2CF9AE}" pid="3" name="KSOProductBuildVer">
    <vt:lpwstr>2052-12.1.0.20305</vt:lpwstr>
  </property>
</Properties>
</file>