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3040" windowHeight="8856" firstSheet="10"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'部门项目支出预算表05-1'!$A$7:$W$62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7" l="1"/>
  <c r="F5" i="17"/>
  <c r="E5" i="17"/>
  <c r="A3" i="17"/>
  <c r="A2" i="17"/>
  <c r="A3" i="16"/>
  <c r="A2" i="16"/>
  <c r="A3" i="15"/>
  <c r="A2" i="15"/>
  <c r="A3" i="14"/>
  <c r="A3" i="13"/>
  <c r="A3" i="12"/>
  <c r="A2" i="12"/>
  <c r="A3" i="11"/>
  <c r="A2" i="11"/>
  <c r="A3" i="10"/>
  <c r="A2" i="10"/>
  <c r="A3" i="9"/>
  <c r="A2" i="9"/>
  <c r="A3" i="8"/>
  <c r="A2" i="8"/>
  <c r="A3" i="7"/>
  <c r="A2" i="7"/>
  <c r="A3" i="6"/>
  <c r="A2" i="6"/>
  <c r="A3" i="5"/>
  <c r="A2" i="5"/>
  <c r="A3" i="4"/>
  <c r="A2" i="4"/>
  <c r="A3" i="3"/>
  <c r="A2" i="3"/>
  <c r="A3" i="2"/>
  <c r="A2" i="2"/>
  <c r="A3" i="1"/>
  <c r="A2" i="1"/>
</calcChain>
</file>

<file path=xl/sharedStrings.xml><?xml version="1.0" encoding="utf-8"?>
<sst xmlns="http://schemas.openxmlformats.org/spreadsheetml/2006/main" count="2228" uniqueCount="598">
  <si>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</si>
  <si>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</si>
  <si>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</si>
  <si>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</si>
  <si>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</si>
  <si>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</si>
  <si>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</si>
  <si>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</si>
  <si>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</si>
  <si>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</si>
  <si>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</si>
  <si>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</si>
  <si>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</si>
  <si>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</si>
  <si>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</si>
  <si>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</si>
  <si>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</si>
  <si>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</si>
  <si>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</si>
  <si>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</si>
  <si>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</si>
  <si>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</si>
  <si>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</si>
  <si>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</si>
  <si>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</si>
  <si>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</si>
  <si>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</si>
  <si>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</si>
  <si>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</si>
  <si>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</si>
  <si>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</si>
  <si>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</si>
  <si>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</si>
  <si>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</si>
  <si>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</si>
  <si>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</si>
  <si>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</si>
  <si>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</si>
  <si>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</si>
  <si>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</si>
  <si>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</si>
  <si>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</si>
  <si>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</si>
  <si>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</si>
  <si>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</si>
  <si>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</si>
  <si>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</si>
  <si>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</si>
  <si>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</si>
  <si>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</si>
  <si>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</si>
  <si>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</si>
  <si>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</si>
  <si>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</si>
  <si>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</si>
  <si>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</si>
  <si>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</si>
  <si>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</si>
  <si>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</si>
  <si>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</si>
  <si>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</si>
  <si>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</si>
  <si>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</si>
  <si>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</si>
  <si>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</si>
  <si>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</si>
  <si>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</si>
  <si>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</si>
  <si>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</si>
  <si>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105019</t>
  </si>
  <si>
    <t>寻甸回族彝族自治县鸡街镇中心学校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</si>
  <si>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</si>
  <si>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</si>
  <si>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</si>
  <si>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</si>
  <si>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</si>
  <si>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</si>
  <si>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</si>
  <si>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</si>
  <si>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</si>
  <si>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</si>
  <si>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</si>
  <si>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</si>
  <si>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</si>
  <si>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</si>
  <si>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</si>
  <si>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</si>
  <si>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</si>
  <si>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</si>
  <si>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</si>
  <si>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</si>
  <si>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</si>
  <si>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</si>
  <si>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</si>
  <si>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</si>
  <si>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</si>
  <si>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</si>
  <si>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</si>
  <si>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</si>
  <si>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</si>
  <si>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</si>
  <si>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</si>
  <si>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</si>
  <si>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</si>
  <si>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</si>
  <si>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</si>
  <si>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</si>
  <si>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</si>
  <si>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</si>
  <si>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</si>
  <si>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</si>
  <si>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</si>
  <si>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</si>
  <si>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</si>
  <si>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</si>
  <si>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</si>
  <si>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</si>
  <si>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</si>
  <si>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</si>
  <si>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</si>
  <si>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</si>
  <si>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</si>
  <si>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</si>
  <si>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</si>
  <si>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</si>
  <si>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</si>
  <si>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</si>
  <si>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</si>
  <si>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</si>
  <si>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</si>
  <si>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</si>
  <si>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</si>
  <si>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</si>
  <si>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</si>
  <si>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</si>
  <si>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</si>
  <si>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</si>
  <si>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</si>
  <si>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</si>
  <si>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</si>
  <si>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</si>
  <si>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</si>
  <si>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</si>
  <si>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</si>
  <si>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</si>
  <si>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</si>
  <si>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</si>
  <si>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</si>
  <si>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</si>
  <si>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</si>
  <si>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</si>
  <si>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</si>
  <si>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</si>
  <si>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</si>
  <si>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</si>
  <si>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</si>
  <si>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</si>
  <si>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</si>
  <si>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</si>
  <si>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</si>
  <si>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</si>
  <si>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</si>
  <si>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</si>
  <si>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</si>
  <si>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</si>
  <si>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</si>
  <si>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</si>
  <si>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</si>
  <si>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</si>
  <si>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</si>
  <si>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</si>
  <si>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</si>
  <si>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</si>
  <si>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</si>
  <si>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</si>
  <si>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</si>
  <si>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</si>
  <si>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</si>
  <si>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</si>
  <si>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</si>
  <si>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</si>
  <si>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</si>
  <si>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</si>
  <si>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</si>
  <si>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</si>
  <si>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</si>
  <si>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</si>
  <si>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</si>
  <si>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</si>
  <si>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</si>
  <si>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</si>
  <si>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</si>
  <si>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</si>
  <si>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</si>
  <si>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</si>
  <si>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</si>
  <si>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</si>
  <si>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</si>
  <si>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</si>
  <si>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</si>
  <si>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</si>
  <si>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</si>
  <si>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</si>
  <si>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</si>
  <si>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</si>
  <si>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</si>
  <si>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</si>
  <si>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</si>
  <si>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</si>
  <si>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</si>
  <si>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530129210000000003213</t>
  </si>
  <si>
    <t>事业人员支出工资</t>
  </si>
  <si>
    <t>30101</t>
  </si>
  <si>
    <t>基本工资</t>
  </si>
  <si>
    <t>30102</t>
  </si>
  <si>
    <t>津贴补贴</t>
  </si>
  <si>
    <t>30107</t>
  </si>
  <si>
    <t>绩效工资</t>
  </si>
  <si>
    <t>530129210000000003214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</si>
  <si>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</si>
  <si>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</si>
  <si>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</si>
  <si>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</si>
  <si>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</si>
  <si>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</si>
  <si>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</si>
  <si>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</si>
  <si>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</si>
  <si>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</si>
  <si>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</si>
  <si>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530129210000000003215</t>
  </si>
  <si>
    <t>30113</t>
  </si>
  <si>
    <t>530129210000000003220</t>
  </si>
  <si>
    <t>工会经费</t>
  </si>
  <si>
    <t>30228</t>
  </si>
  <si>
    <t>530129210000000003221</t>
  </si>
  <si>
    <t>一般公用经费支出</t>
  </si>
  <si>
    <t>30201</t>
  </si>
  <si>
    <t>办公费</t>
  </si>
  <si>
    <t>30299</t>
  </si>
  <si>
    <t>其他商品和服务支出</t>
  </si>
  <si>
    <t>530129231100001528913</t>
  </si>
  <si>
    <t>事业人员绩效奖励</t>
  </si>
  <si>
    <t>530129231100001528916</t>
  </si>
  <si>
    <t>学校学生公用经费</t>
  </si>
  <si>
    <t>530129231100001528929</t>
  </si>
  <si>
    <t>遗属补助</t>
  </si>
  <si>
    <t>30305</t>
  </si>
  <si>
    <t>生活补助</t>
  </si>
  <si>
    <t>530129231100001528933</t>
  </si>
  <si>
    <t>其他商品服务支出</t>
  </si>
  <si>
    <t>530129241100002442377</t>
  </si>
  <si>
    <t>未在工资统发人员绩效工资</t>
  </si>
  <si>
    <t>530129241100002442378</t>
  </si>
  <si>
    <t>530129251100003863669</t>
  </si>
  <si>
    <t>其他工资福利支出</t>
  </si>
  <si>
    <t>30199</t>
  </si>
  <si>
    <t>预算05-1表</t>
  </si>
  <si>
    <t>项目分类</t>
  </si>
  <si>
    <t>项目单位</t>
  </si>
  <si>
    <t>经济科目编码</t>
  </si>
  <si>
    <t>经济科目名称</t>
  </si>
  <si>
    <t>本年拨款</t>
  </si>
  <si>
    <t>其中：本次下达</t>
  </si>
  <si>
    <t>专项业务类</t>
  </si>
  <si>
    <t>530129231100002431468</t>
  </si>
  <si>
    <t>寻甸县普惠性民办幼儿园中央奖补资金</t>
  </si>
  <si>
    <t>530129241100003036663</t>
  </si>
  <si>
    <t>个税扣缴义务人手续费返还资金</t>
  </si>
  <si>
    <t>530129241100003255647</t>
  </si>
  <si>
    <t>寻甸县2024年生源地助学贷款乡镇办理点补助工作经费</t>
  </si>
  <si>
    <t>530129241100003310785</t>
  </si>
  <si>
    <t>2024年第二批生源地助学贷款乡镇办理点补助工作经费</t>
  </si>
  <si>
    <t>530129251100003827383</t>
  </si>
  <si>
    <t>2025年学前教育非税收入安排的补助资金</t>
  </si>
  <si>
    <t>30202</t>
  </si>
  <si>
    <t>印刷费</t>
  </si>
  <si>
    <t>30205</t>
  </si>
  <si>
    <t>水费</t>
  </si>
  <si>
    <t>30206</t>
  </si>
  <si>
    <t>电费</t>
  </si>
  <si>
    <t>30207</t>
  </si>
  <si>
    <t>邮电费</t>
  </si>
  <si>
    <t>30211</t>
  </si>
  <si>
    <t>差旅费</t>
  </si>
  <si>
    <t>30213</t>
  </si>
  <si>
    <t>维修（护）费</t>
  </si>
  <si>
    <t>30216</t>
  </si>
  <si>
    <t>培训费</t>
  </si>
  <si>
    <t>30226</t>
  </si>
  <si>
    <t>劳务费</t>
  </si>
  <si>
    <t>530129251100004009739</t>
  </si>
  <si>
    <t>昆财教〔2023〕23号寻财教〔2023〕59号2023年中央彩票公益金支持乡村学校少年宫运转资金</t>
  </si>
  <si>
    <t>530129251100004009772</t>
  </si>
  <si>
    <t>昆财教〔2024〕12号寻财教〔2024〕57号2024年中央公益彩票金支持乡村学校少年宫运转经费</t>
  </si>
  <si>
    <t>530129251100004010831</t>
  </si>
  <si>
    <t>寻财预〔2024〕1号寻财综〔2024〕25号2024年第一批非税收入补助资金</t>
  </si>
  <si>
    <t>530129251100004012589</t>
  </si>
  <si>
    <t>寻财预〔2024〕1号寻财综〔2024〕36号2024年第二批非税收入补助资金</t>
  </si>
  <si>
    <t>530129251100004012850</t>
  </si>
  <si>
    <t>寻财预〔2024〕30号2024年预下达秋季学期学前教育非税收入安排的补助资金</t>
  </si>
  <si>
    <t>530129251100004015277</t>
  </si>
  <si>
    <t>寻财预〔2024〕30号2024年春季学期学前教育非税收入安排的补助资金</t>
  </si>
  <si>
    <t>530129251100004015874</t>
  </si>
  <si>
    <t>昆财教〔2024〕158号寻财教〔2024〕120号2024年学前教育普惠性民办幼儿园中央奖补资金</t>
  </si>
  <si>
    <t>530129251100004015880</t>
  </si>
  <si>
    <t>昆财教〔2024〕174号寻财教〔2024〕134号2024年义务教育课后服务省级补助资金</t>
  </si>
  <si>
    <t>530129251100004021589</t>
  </si>
  <si>
    <t>昆财教〔2024〕195号寻财教〔2024〕135号2023年度昆明市普惠性民办幼儿园奖补资金</t>
  </si>
  <si>
    <t>530129251100004021597</t>
  </si>
  <si>
    <t>寻财教〔2023〕132号寻甸县支持学前教育发展（普惠性幼儿园）市级补助资金</t>
  </si>
  <si>
    <t>民生类</t>
  </si>
  <si>
    <t>530129231100001755596</t>
  </si>
  <si>
    <t>寻甸县城乡义务教育学校（普通学校）公用经费直达资金</t>
  </si>
  <si>
    <t>530129241100002811318</t>
  </si>
  <si>
    <t>城乡义务教育学生营养改善计划补助经费</t>
  </si>
  <si>
    <t>530129241100002888535</t>
  </si>
  <si>
    <t>城乡义务教育补助经费（100人以下小学校点公用经费）中央直达资金</t>
  </si>
  <si>
    <t>30239</t>
  </si>
  <si>
    <t>其他交通费用</t>
  </si>
  <si>
    <t>31002</t>
  </si>
  <si>
    <t>办公设备购置</t>
  </si>
  <si>
    <t>530129241100002888545</t>
  </si>
  <si>
    <t>城乡义务教育补助经费（普通学校公用经费）中央直达资金</t>
  </si>
  <si>
    <t>530129241100003046463</t>
  </si>
  <si>
    <t>2024年春季学期学前教育家庭经济困难学生资助资金</t>
  </si>
  <si>
    <t>530129241100003176985</t>
  </si>
  <si>
    <t>第二批城乡义务教育补助经费（普通学校公用经费）中央和省级直达资金</t>
  </si>
  <si>
    <t>530129241100003177004</t>
  </si>
  <si>
    <t>第二批城乡义务教育补助经费（乡村教师生活补助）中央直达资金</t>
  </si>
  <si>
    <t>530129241100003239030</t>
  </si>
  <si>
    <t>城乡义务教育公用经费（普通学校）市级配套资金</t>
  </si>
  <si>
    <t>530129241100003312826</t>
  </si>
  <si>
    <t>2024年第二批城乡义务教育补助经费（特岗教师）中央直达资金</t>
  </si>
  <si>
    <t>530129251100004015791</t>
  </si>
  <si>
    <t>昆财教〔2024〕127号寻财教〔2024〕116号2024年支持学前教育中央专项资金</t>
  </si>
  <si>
    <t>31001</t>
  </si>
  <si>
    <t>房屋建筑物购建</t>
  </si>
  <si>
    <t>530129251100004015883</t>
  </si>
  <si>
    <t>昆财教〔2024〕231号寻财教〔2024〕140号2024年第三批乡村教师生活补助市级资金</t>
  </si>
  <si>
    <t>事业发展类</t>
  </si>
  <si>
    <t>530129241100003184770</t>
  </si>
  <si>
    <t>教育基础设施“补短板”建设项目前期费经费</t>
  </si>
  <si>
    <t>预算05-2表</t>
  </si>
  <si>
    <t>项目年度绩效目标</t>
  </si>
  <si>
    <t>一级指标</t>
  </si>
  <si>
    <t>二级指标</t>
  </si>
  <si>
    <t>三级指标</t>
  </si>
  <si>
    <t>指标性质</t>
  </si>
  <si>
    <t>指标值</t>
  </si>
  <si>
    <t>度量单位</t>
  </si>
  <si>
    <t>指标属性</t>
  </si>
  <si>
    <t>指标内容</t>
  </si>
  <si>
    <t>1.支持7所已建成乡村学校少年宫运转；2.各项目学校健全完善、认真执行乡村学校少年宫规章制度；3.招募校内外辅导员，加强辅导员队伍建设；4.合理使用运转补助资金，确保乡村学校少年宫正常开展活动。</t>
  </si>
  <si>
    <t>产出指标</t>
  </si>
  <si>
    <t>数量指标</t>
  </si>
  <si>
    <t>项目受益未成年人数</t>
  </si>
  <si>
    <t>&gt;=</t>
  </si>
  <si>
    <t>85</t>
  </si>
  <si>
    <t>%</t>
  </si>
  <si>
    <t>定量指标</t>
  </si>
  <si>
    <t>反映项目受益未成年人数情况</t>
  </si>
  <si>
    <t>项目学校平均设置活动项目数</t>
  </si>
  <si>
    <t>反映项目学校平均设置活动项目数情况</t>
  </si>
  <si>
    <t>项目学校平均招募校内外辅导员数</t>
  </si>
  <si>
    <t>16</t>
  </si>
  <si>
    <t>反映项目学校平均招募校内外辅导员数情况</t>
  </si>
  <si>
    <t>质量指标</t>
  </si>
  <si>
    <t>活动室修缮验收通过率</t>
  </si>
  <si>
    <t>95</t>
  </si>
  <si>
    <t>反映活动室修缮验收通过率情况</t>
  </si>
  <si>
    <t>活动器材质量使用合格率</t>
  </si>
  <si>
    <t>反映活动器材质量使用合格率情况</t>
  </si>
  <si>
    <t>学生参与度</t>
  </si>
  <si>
    <t>反映学生参与度情况</t>
  </si>
  <si>
    <t>时效指标</t>
  </si>
  <si>
    <t>资金下拨时间</t>
  </si>
  <si>
    <t>=</t>
  </si>
  <si>
    <t>2023年8月底之前</t>
  </si>
  <si>
    <t>反映资金下拨时间情况</t>
  </si>
  <si>
    <t>业务培训完成时间</t>
  </si>
  <si>
    <t>2023年10月底以前</t>
  </si>
  <si>
    <t>反映业务培训完成时情况</t>
  </si>
  <si>
    <t>项目投入使用时间</t>
  </si>
  <si>
    <t>2023年12月底以前</t>
  </si>
  <si>
    <t>反映项目投入使用时间情况</t>
  </si>
  <si>
    <t>效益指标</t>
  </si>
  <si>
    <t>社会效益</t>
  </si>
  <si>
    <t>培养未成年人健康向上的精神风貌</t>
  </si>
  <si>
    <t>提升</t>
  </si>
  <si>
    <t>反映培养未成年人健康向上的精神风貌情况</t>
  </si>
  <si>
    <t>促进社会各界关心关爱未成年人</t>
  </si>
  <si>
    <t>明显促进</t>
  </si>
  <si>
    <t>反映促进社会各界关心关爱未成年人情况</t>
  </si>
  <si>
    <t>体现党委政府对农村未成年人的关心关爱</t>
  </si>
  <si>
    <t>充分体现</t>
  </si>
  <si>
    <t>反映体现党委政府对农村未成年人的关心关爱情况</t>
  </si>
  <si>
    <t>可持续影响</t>
  </si>
  <si>
    <t>提升农村未成年人道德修养和综合素质</t>
  </si>
  <si>
    <t>反映提升农村未成年人道德修养和综合素质情况</t>
  </si>
  <si>
    <t>开展德育活动、文体活动、让孩子们快乐成长</t>
  </si>
  <si>
    <t>反映开展德育活动、文体活动、让孩子们快乐成长情况</t>
  </si>
  <si>
    <t>满意度指标</t>
  </si>
  <si>
    <t>服务对象满意度</t>
  </si>
  <si>
    <t>学生满意度</t>
  </si>
  <si>
    <t>反映学生满意度情况</t>
  </si>
  <si>
    <t>老师满意度</t>
  </si>
  <si>
    <t>反映老师满意度情况</t>
  </si>
  <si>
    <t>家长满意度</t>
  </si>
  <si>
    <t>反映家长满意度情况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</si>
  <si>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</si>
  <si>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</si>
  <si>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100</t>
  </si>
  <si>
    <t>反映缴存财政完成率情况</t>
  </si>
  <si>
    <t>当年支出完成率</t>
  </si>
  <si>
    <t>90</t>
  </si>
  <si>
    <t>反映当年支出完成率情况</t>
  </si>
  <si>
    <t>学校正常运转</t>
  </si>
  <si>
    <t>长期</t>
  </si>
  <si>
    <t>定性指标</t>
  </si>
  <si>
    <t>反映学校正常运转情况</t>
  </si>
  <si>
    <t>教育可持续发展</t>
  </si>
  <si>
    <t>反映教育可持续发展情况</t>
  </si>
  <si>
    <t>师生满意度</t>
  </si>
  <si>
    <t>反映师生满意度情况</t>
  </si>
  <si>
    <t>实施乡村教师生活补助，市级财政按照人均每月500元的标准对四个县区给予奖补，吸引优秀乡村教师长期扎根乡村学校，提升乡村学校质量。</t>
  </si>
  <si>
    <t>获补对象数</t>
  </si>
  <si>
    <t>3883</t>
  </si>
  <si>
    <t>人</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</si>
  <si>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</si>
  <si>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</si>
  <si>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</si>
  <si>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</si>
  <si>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</si>
  <si>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</si>
  <si>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</si>
  <si>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</si>
  <si>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</si>
  <si>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</si>
  <si>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</si>
  <si>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</si>
  <si>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</si>
  <si>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</si>
  <si>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</si>
  <si>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</si>
  <si>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</si>
  <si>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</si>
  <si>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教师满意度</t>
  </si>
  <si>
    <t>反映教师满意度情况</t>
  </si>
  <si>
    <t xml:space="preserve">1.支持7所已建成乡村学校少年宫运转；
2.各项目学校健全完善、认真执行乡村学校少年宫规章制度；
3.招募校内外辅导员，加强辅导员队伍建设；
4.合理使用运转补助资金，确保乡村学校少年宫正常开展活动。
</t>
  </si>
  <si>
    <t>项</t>
  </si>
  <si>
    <t>2024年3月底之前</t>
  </si>
  <si>
    <t>2024年10月底以前</t>
  </si>
  <si>
    <t>反映业务培训完成时间情况</t>
  </si>
  <si>
    <t>2024年12月底以前</t>
  </si>
  <si>
    <t>促进</t>
  </si>
  <si>
    <t>加强对民办学校的管理、规范民办学校的办学行为。通过开展专项督查、检查，进一步规范办学，提高质量，促进民办教育健康发展，促进我市教育资源优质均衡。</t>
  </si>
  <si>
    <t>奖补幼儿园数量</t>
  </si>
  <si>
    <t>所</t>
  </si>
  <si>
    <t>反映奖补幼儿园数量情况</t>
  </si>
  <si>
    <t>教育发展可持续性</t>
  </si>
  <si>
    <t>反映教育发展可持续性情况</t>
  </si>
  <si>
    <t>学生及家长满意度</t>
  </si>
  <si>
    <t>80</t>
  </si>
  <si>
    <t>反映学生及家长满意度情况</t>
  </si>
  <si>
    <t>引导和扶持普惠性民办幼儿园发展，提高普惠性民办幼儿园覆盖率。</t>
  </si>
  <si>
    <t>普惠性幼儿园在园幼儿数</t>
  </si>
  <si>
    <t>6038</t>
  </si>
  <si>
    <t>反映普惠性幼儿园在园幼儿数情况</t>
  </si>
  <si>
    <t>普惠性民办幼儿园数量</t>
  </si>
  <si>
    <t>45</t>
  </si>
  <si>
    <t>资金下达率</t>
  </si>
  <si>
    <t>反映资金下达时间情况</t>
  </si>
  <si>
    <t>普惠性民办幼儿园覆盖率</t>
  </si>
  <si>
    <t>提高</t>
  </si>
  <si>
    <t>反映普惠性民办幼儿园覆盖率情况</t>
  </si>
  <si>
    <t>幼儿家长满意度</t>
  </si>
  <si>
    <t>反映幼儿家长满意度情况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</si>
  <si>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</si>
  <si>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</si>
  <si>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</si>
  <si>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扩充学前教育资源、园长培训基地补助等，学前三年毛入学率进一步提高。</t>
  </si>
  <si>
    <t>完成幼儿园建设项目个数</t>
  </si>
  <si>
    <t>反映完成幼儿园建设项目个数数情况</t>
  </si>
  <si>
    <t>幼儿园建设项目图书玩教具配备率</t>
  </si>
  <si>
    <t>反映幼儿园建设项目图书玩教具配备率情况</t>
  </si>
  <si>
    <t>改善办园条件项目数</t>
  </si>
  <si>
    <t>个</t>
  </si>
  <si>
    <t>反映改善办园条件项目数情况</t>
  </si>
  <si>
    <t>项目一次性验收合格率</t>
  </si>
  <si>
    <t>反映项目一次性验收合格率情况</t>
  </si>
  <si>
    <t>学前三年毛入学率</t>
  </si>
  <si>
    <t>反映学前三年毛入学率情况</t>
  </si>
  <si>
    <t>办园水平</t>
  </si>
  <si>
    <t>反映办园水平情况</t>
  </si>
  <si>
    <t>42</t>
  </si>
  <si>
    <t>6030</t>
  </si>
  <si>
    <t>2024年12月底资金下达率</t>
  </si>
  <si>
    <t>反映2024年12月底资金下达率情况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</si>
  <si>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</si>
  <si>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</si>
  <si>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</si>
  <si>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</si>
  <si>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</si>
  <si>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课后服务补助覆盖率</t>
  </si>
  <si>
    <t>反映课后服务补助覆盖率情况</t>
  </si>
  <si>
    <t>课后服务时间达标率</t>
  </si>
  <si>
    <t>反映课后服务时间达标率情况</t>
  </si>
  <si>
    <t>教师获补率</t>
  </si>
  <si>
    <t>反映教师获补率情况</t>
  </si>
  <si>
    <t>补助资金发放及时率</t>
  </si>
  <si>
    <t>反映补助资金发放及时率情况</t>
  </si>
  <si>
    <t>受益学生率</t>
  </si>
  <si>
    <t>反映受益学生率情况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</si>
  <si>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</si>
  <si>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</si>
  <si>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</si>
  <si>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</si>
  <si>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</si>
  <si>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</si>
  <si>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</si>
  <si>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</si>
  <si>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</si>
  <si>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</si>
  <si>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</si>
  <si>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</si>
  <si>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</si>
  <si>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</si>
  <si>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</si>
  <si>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</si>
  <si>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</si>
  <si>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</si>
  <si>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</si>
  <si>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</si>
  <si>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</si>
  <si>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</si>
  <si>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</si>
  <si>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</si>
  <si>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</si>
  <si>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</si>
  <si>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</si>
  <si>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</si>
  <si>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</si>
  <si>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</si>
  <si>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</si>
  <si>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</si>
  <si>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</si>
  <si>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</si>
  <si>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</si>
  <si>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</si>
  <si>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</si>
  <si>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</si>
  <si>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</si>
  <si>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</si>
  <si>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</si>
  <si>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</si>
  <si>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</si>
  <si>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</si>
  <si>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</si>
  <si>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</si>
  <si>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</si>
  <si>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</si>
  <si>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</si>
  <si>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</si>
  <si>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</si>
  <si>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</si>
  <si>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</si>
  <si>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</si>
  <si>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</si>
  <si>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</si>
  <si>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</si>
  <si>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</si>
  <si>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</si>
  <si>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</si>
  <si>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</si>
  <si>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</si>
  <si>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</si>
  <si>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</si>
  <si>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</si>
  <si>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</si>
  <si>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</si>
  <si>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</si>
  <si>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</si>
  <si>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</si>
  <si>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</si>
  <si>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</si>
  <si>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</si>
  <si>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</si>
  <si>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</si>
  <si>
    <t>备注：寻甸回族彝族自治县鸡街镇中心学校2025年无政府购买预算，本表无数据。</t>
    <phoneticPr fontId="16" type="noConversion"/>
  </si>
  <si>
    <t>备注：寻甸回族彝族自治县鸡街镇中心学校2025年无政府购买服务预算，本表无数据。</t>
    <phoneticPr fontId="16" type="noConversion"/>
  </si>
  <si>
    <t>备注：寻甸回族彝族自治县鸡街镇中心学校2025年无县对下转移支付预算，本表无数据。</t>
    <phoneticPr fontId="16" type="noConversion"/>
  </si>
  <si>
    <t>备注：寻甸回族彝族自治县鸡街镇中心学校2025年无新增资产配置预算，本表无数据。</t>
    <phoneticPr fontId="16" type="noConversion"/>
  </si>
  <si>
    <t>备注：寻甸回族彝族自治县鸡街镇中心学校2025年度无上级补助项目支出预算，本表无数据。</t>
    <phoneticPr fontId="16" type="noConversion"/>
  </si>
  <si>
    <t>备注：寻甸回族彝族自治县鸡街镇中心学校2025年无一般公共预算“三公”经费支出预算，本表无数据。</t>
    <phoneticPr fontId="16" type="noConversion"/>
  </si>
  <si>
    <t>2025年县对下转移支付预算表</t>
    <phoneticPr fontId="16" type="noConversion"/>
  </si>
  <si>
    <t>2025年对下转移支付绩效目标表</t>
    <phoneticPr fontId="16" type="noConversion"/>
  </si>
  <si>
    <t>备注：寻甸回族彝族自治县鸡街镇中心学校2025年无重点项目预算绩效目标情况。</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</si>
</sst>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00;\-#,##0.00;;@"/>
    <numFmt numFmtId="179" formatCode="hh:mm:ss"/>
    <numFmt numFmtId="180" formatCode="yyyy/mm/dd"/>
    <numFmt numFmtId="181" formatCode="yyyy/mm/dd\ hh:mm:ss"/>
    <numFmt numFmtId="182" formatCode="#,##0;\-#,##0;;@"/>
  </numFmts>
  <fonts count="1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
      <sz val="11"/>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8" fontId="15" fillId="0" borderId="7">
      <alignment horizontal="right" vertical="center"/>
    </xf>
    <xf numFmtId="49" fontId="15" fillId="0" borderId="7">
      <alignment horizontal="left" vertical="center" wrapText="1"/>
    </xf>
    <xf numFmtId="178" fontId="15" fillId="0" borderId="7">
      <alignment horizontal="right" vertical="center"/>
    </xf>
    <xf numFmtId="179" fontId="15" fillId="0" borderId="7">
      <alignment horizontal="right" vertical="center"/>
    </xf>
    <xf numFmtId="180" fontId="15" fillId="0" borderId="7">
      <alignment horizontal="right" vertical="center"/>
    </xf>
    <xf numFmtId="181" fontId="15" fillId="0" borderId="7">
      <alignment horizontal="right" vertical="center"/>
    </xf>
    <xf numFmtId="10" fontId="15" fillId="0" borderId="7">
      <alignment horizontal="right" vertical="center"/>
    </xf>
    <xf numFmtId="182" fontId="15" fillId="0" borderId="7">
      <alignment horizontal="right" vertical="center"/>
    </xf>
  </cellStyleXfs>
  <cellXfs count="227">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2" applyFont="1">
      <alignment horizontal="left" vertical="center" wrapText="1"/>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3" applyNumberFormat="1" applyFont="1">
      <alignment horizontal="right" vertical="center"/>
    </xf>
    <xf numFmtId="0" fontId="6" fillId="0" borderId="0" xfId="0" applyFont="1" applyProtection="1">
      <protection locked="0"/>
    </xf>
    <xf numFmtId="0" fontId="6" fillId="0" borderId="0" xfId="0" applyFont="1"/>
    <xf numFmtId="0" fontId="1" fillId="2" borderId="0" xfId="0" applyFont="1" applyFill="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3" applyFont="1">
      <alignment horizontal="right" vertical="center"/>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4" fillId="0" borderId="0" xfId="0" applyFont="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178" fontId="5" fillId="0" borderId="7" xfId="0" applyNumberFormat="1" applyFont="1" applyBorder="1" applyAlignment="1">
      <alignment horizontal="right" vertical="center"/>
    </xf>
    <xf numFmtId="182" fontId="5" fillId="0" borderId="7" xfId="8" applyFont="1" applyAlignment="1">
      <alignment horizontal="center" vertical="center"/>
    </xf>
    <xf numFmtId="182"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2" fillId="0" borderId="7" xfId="0" applyFont="1" applyBorder="1" applyAlignment="1">
      <alignment horizontal="left" vertical="center"/>
    </xf>
    <xf numFmtId="0" fontId="2" fillId="0" borderId="0" xfId="0" applyFont="1" applyAlignment="1">
      <alignment horizontal="right"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7" fillId="2" borderId="0" xfId="0" applyFont="1" applyFill="1" applyAlignment="1" applyProtection="1">
      <alignment horizontal="center" vertical="center" wrapText="1"/>
      <protection locked="0"/>
    </xf>
    <xf numFmtId="0" fontId="0" fillId="0" borderId="0" xfId="0"/>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2" borderId="0" xfId="0" applyFont="1" applyFill="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0"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xf numFmtId="0" fontId="6" fillId="0" borderId="0" xfId="0" applyFont="1" applyProtection="1">
      <protection locked="0"/>
    </xf>
    <xf numFmtId="0" fontId="2"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8" fillId="0" borderId="0" xfId="0" applyFont="1" applyAlignment="1">
      <alignment horizontal="center" vertical="center"/>
    </xf>
    <xf numFmtId="0" fontId="2" fillId="0" borderId="7" xfId="0" applyFont="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8" fillId="0" borderId="0" xfId="0" applyFont="1" applyAlignment="1">
      <alignment horizontal="center" vertical="center" wrapText="1"/>
    </xf>
    <xf numFmtId="0" fontId="4" fillId="0" borderId="0" xfId="0" applyFont="1" applyProtection="1">
      <protection locked="0"/>
    </xf>
    <xf numFmtId="0" fontId="4" fillId="0" borderId="0" xfId="0" applyFo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1" fillId="2" borderId="0" xfId="0" applyFont="1" applyFill="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2" fillId="0" borderId="0" xfId="0" quotePrefix="1"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Border="1"/>
    <xf numFmtId="0" fontId="0" fillId="0" borderId="0" xfId="0" quotePrefix="1" applyFont="1" applyBorder="1"/>
    <xf numFmtId="0" fontId="0" fillId="0" borderId="0" xfId="0" applyFill="1" applyBorder="1" applyAlignment="1"/>
    <xf numFmtId="0" fontId="17" fillId="0" borderId="0" xfId="0" applyFont="1"/>
  </cellXfs>
  <cellStyles count="9">
    <cellStyle name="DateStyle" xfId="5"/>
    <cellStyle name="DateTimeStyle" xfId="6"/>
    <cellStyle name="IntegralNumberStyle" xfId="8"/>
    <cellStyle name="MoneyStyle" xfId="3"/>
    <cellStyle name="NumberStyle" xfId="1"/>
    <cellStyle name="PercentStyle" xfId="7"/>
    <cellStyle name="TextStyle" xfId="2"/>
    <cellStyle name="TimeStyle" xfId="4"/>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Right="0"/>
  </sheetPr>
  <dimension ref="A1:D36"/>
  <sheetViews>
    <sheetView showGridLines="0" showZeros="0" topLeftCell="A16" workbookViewId="0">
      <selection activeCell="B6" sqref="B6"/>
    </sheetView>
  </sheetViews>
  <sheetFormatPr defaultColWidth="8.5546875" defaultRowHeight="12.75" customHeight="1"/>
  <cols>
    <col min="1" max="4" width="41" customWidth="1"/>
  </cols>
  <sheetData>
    <row r="1" spans="1:4" ht="15" customHeight="1">
      <c r="A1" s="23"/>
      <c r="B1" s="23"/>
      <c r="C1" s="23"/>
      <c r="D1" s="33" t="s">
        <v>0</v>
      </c>
    </row>
    <row r="2" spans="1:4" ht="41.25" customHeight="1">
      <c r="A2" s="89" t="str">
        <f>"2025"&amp;"年部门财务收支预算总表"</f>
        <v>2025年部门财务收支预算总表</v>
      </c>
      <c r="B2" s="90"/>
      <c r="C2" s="90"/>
      <c r="D2" s="90"/>
    </row>
    <row r="3" spans="1:4" ht="17.25" customHeight="1">
      <c r="A3" s="91" t="str">
        <f>"单位名称："&amp;"寻甸回族彝族自治县鸡街镇中心学校"</f>
        <v>单位名称：寻甸回族彝族自治县鸡街镇中心学校</v>
      </c>
      <c r="B3" s="92"/>
      <c r="D3" s="71" t="s">
        <v>1</v>
      </c>
    </row>
    <row r="4" spans="1:4" ht="23.25" customHeight="1">
      <c r="A4" s="93" t="s">
        <v>2</v>
      </c>
      <c r="B4" s="94"/>
      <c r="C4" s="93" t="s">
        <v>3</v>
      </c>
      <c r="D4" s="94"/>
    </row>
    <row r="5" spans="1:4" ht="24" customHeight="1">
      <c r="A5" s="78" t="s">
        <v>4</v>
      </c>
      <c r="B5" s="78" t="s">
        <v>5</v>
      </c>
      <c r="C5" s="78" t="s">
        <v>6</v>
      </c>
      <c r="D5" s="78" t="s">
        <v>5</v>
      </c>
    </row>
    <row r="6" spans="1:4" ht="17.25" customHeight="1">
      <c r="A6" s="79" t="s">
        <v>7</v>
      </c>
      <c r="B6" s="43">
        <v>39224379.829999998</v>
      </c>
      <c r="C6" s="79" t="s">
        <v>8</v>
      </c>
      <c r="D6" s="43"/>
    </row>
    <row r="7" spans="1:4" ht="17.25" customHeight="1">
      <c r="A7" s="79" t="s">
        <v>9</v>
      </c>
      <c r="B7" s="43">
        <v>30000</v>
      </c>
      <c r="C7" s="79" t="s">
        <v>10</v>
      </c>
      <c r="D7" s="43"/>
    </row>
    <row r="8" spans="1:4" ht="17.25" customHeight="1">
      <c r="A8" s="79" t="s">
        <v>11</v>
      </c>
      <c r="B8" s="43"/>
      <c r="C8" s="88" t="s">
        <v>12</v>
      </c>
      <c r="D8" s="43"/>
    </row>
    <row r="9" spans="1:4" ht="17.25" customHeight="1">
      <c r="A9" s="79" t="s">
        <v>13</v>
      </c>
      <c r="B9" s="43"/>
      <c r="C9" s="88" t="s">
        <v>14</v>
      </c>
      <c r="D9" s="43"/>
    </row>
    <row r="10" spans="1:4" ht="17.25" customHeight="1">
      <c r="A10" s="79" t="s">
        <v>15</v>
      </c>
      <c r="B10" s="43"/>
      <c r="C10" s="88" t="s">
        <v>16</v>
      </c>
      <c r="D10" s="43">
        <v>30221679.870000001</v>
      </c>
    </row>
    <row r="11" spans="1:4" ht="17.25" customHeight="1">
      <c r="A11" s="79" t="s">
        <v>17</v>
      </c>
      <c r="B11" s="43"/>
      <c r="C11" s="88" t="s">
        <v>18</v>
      </c>
      <c r="D11" s="43"/>
    </row>
    <row r="12" spans="1:4" ht="17.25" customHeight="1">
      <c r="A12" s="79" t="s">
        <v>19</v>
      </c>
      <c r="B12" s="43"/>
      <c r="C12" s="18" t="s">
        <v>20</v>
      </c>
      <c r="D12" s="43"/>
    </row>
    <row r="13" spans="1:4" ht="17.25" customHeight="1">
      <c r="A13" s="79" t="s">
        <v>21</v>
      </c>
      <c r="B13" s="43"/>
      <c r="C13" s="18" t="s">
        <v>22</v>
      </c>
      <c r="D13" s="43">
        <v>4096423.85</v>
      </c>
    </row>
    <row r="14" spans="1:4" ht="17.25" customHeight="1">
      <c r="A14" s="79" t="s">
        <v>23</v>
      </c>
      <c r="B14" s="43"/>
      <c r="C14" s="18" t="s">
        <v>24</v>
      </c>
      <c r="D14" s="43">
        <v>3203265.28</v>
      </c>
    </row>
    <row r="15" spans="1:4" ht="17.25" customHeight="1">
      <c r="A15" s="79" t="s">
        <v>25</v>
      </c>
      <c r="B15" s="56"/>
      <c r="C15" s="18" t="s">
        <v>26</v>
      </c>
      <c r="D15" s="43"/>
    </row>
    <row r="16" spans="1:4" ht="17.25" customHeight="1">
      <c r="A16" s="74"/>
      <c r="B16" s="43"/>
      <c r="C16" s="18" t="s">
        <v>27</v>
      </c>
      <c r="D16" s="43"/>
    </row>
    <row r="17" spans="1:4" ht="17.25" customHeight="1">
      <c r="A17" s="80"/>
      <c r="B17" s="43"/>
      <c r="C17" s="18" t="s">
        <v>28</v>
      </c>
      <c r="D17" s="43"/>
    </row>
    <row r="18" spans="1:4" ht="17.25" customHeight="1">
      <c r="A18" s="80"/>
      <c r="B18" s="43"/>
      <c r="C18" s="18" t="s">
        <v>29</v>
      </c>
      <c r="D18" s="43"/>
    </row>
    <row r="19" spans="1:4" ht="17.25" customHeight="1">
      <c r="A19" s="80"/>
      <c r="B19" s="43"/>
      <c r="C19" s="18" t="s">
        <v>30</v>
      </c>
      <c r="D19" s="43"/>
    </row>
    <row r="20" spans="1:4" ht="17.25" customHeight="1">
      <c r="A20" s="80"/>
      <c r="B20" s="43"/>
      <c r="C20" s="18" t="s">
        <v>31</v>
      </c>
      <c r="D20" s="43"/>
    </row>
    <row r="21" spans="1:4" ht="17.25" customHeight="1">
      <c r="A21" s="80"/>
      <c r="B21" s="43"/>
      <c r="C21" s="18" t="s">
        <v>32</v>
      </c>
      <c r="D21" s="43"/>
    </row>
    <row r="22" spans="1:4" ht="17.25" customHeight="1">
      <c r="A22" s="80"/>
      <c r="B22" s="43"/>
      <c r="C22" s="18" t="s">
        <v>33</v>
      </c>
      <c r="D22" s="43"/>
    </row>
    <row r="23" spans="1:4" ht="17.25" customHeight="1">
      <c r="A23" s="80"/>
      <c r="B23" s="43"/>
      <c r="C23" s="18" t="s">
        <v>34</v>
      </c>
      <c r="D23" s="43"/>
    </row>
    <row r="24" spans="1:4" ht="17.25" customHeight="1">
      <c r="A24" s="80"/>
      <c r="B24" s="43"/>
      <c r="C24" s="18" t="s">
        <v>35</v>
      </c>
      <c r="D24" s="43">
        <v>2333105.88</v>
      </c>
    </row>
    <row r="25" spans="1:4" ht="17.25" customHeight="1">
      <c r="A25" s="80"/>
      <c r="B25" s="43"/>
      <c r="C25" s="18" t="s">
        <v>36</v>
      </c>
      <c r="D25" s="43"/>
    </row>
    <row r="26" spans="1:4" ht="17.25" customHeight="1">
      <c r="A26" s="80"/>
      <c r="B26" s="43"/>
      <c r="C26" s="74" t="s">
        <v>37</v>
      </c>
      <c r="D26" s="43"/>
    </row>
    <row r="27" spans="1:4" ht="17.25" customHeight="1">
      <c r="A27" s="80"/>
      <c r="B27" s="43"/>
      <c r="C27" s="18" t="s">
        <v>38</v>
      </c>
      <c r="D27" s="43"/>
    </row>
    <row r="28" spans="1:4" ht="16.5" customHeight="1">
      <c r="A28" s="80"/>
      <c r="B28" s="43"/>
      <c r="C28" s="18" t="s">
        <v>39</v>
      </c>
      <c r="D28" s="43"/>
    </row>
    <row r="29" spans="1:4" ht="16.5" customHeight="1">
      <c r="A29" s="80"/>
      <c r="B29" s="43"/>
      <c r="C29" s="74" t="s">
        <v>40</v>
      </c>
      <c r="D29" s="43">
        <v>30000</v>
      </c>
    </row>
    <row r="30" spans="1:4" ht="17.25" customHeight="1">
      <c r="A30" s="80"/>
      <c r="B30" s="43"/>
      <c r="C30" s="74" t="s">
        <v>41</v>
      </c>
      <c r="D30" s="43"/>
    </row>
    <row r="31" spans="1:4" ht="17.25" customHeight="1">
      <c r="A31" s="80"/>
      <c r="B31" s="43"/>
      <c r="C31" s="18" t="s">
        <v>42</v>
      </c>
      <c r="D31" s="43"/>
    </row>
    <row r="32" spans="1:4" ht="16.5" customHeight="1">
      <c r="A32" s="80" t="s">
        <v>43</v>
      </c>
      <c r="B32" s="43">
        <v>39254379.829999998</v>
      </c>
      <c r="C32" s="80" t="s">
        <v>44</v>
      </c>
      <c r="D32" s="43">
        <v>39884474.880000003</v>
      </c>
    </row>
    <row r="33" spans="1:4" ht="16.5" customHeight="1">
      <c r="A33" s="74" t="s">
        <v>45</v>
      </c>
      <c r="B33" s="43">
        <v>630095.05000000005</v>
      </c>
      <c r="C33" s="74" t="s">
        <v>46</v>
      </c>
      <c r="D33" s="43"/>
    </row>
    <row r="34" spans="1:4" ht="16.5" customHeight="1">
      <c r="A34" s="18" t="s">
        <v>47</v>
      </c>
      <c r="B34" s="56">
        <v>630095.05000000005</v>
      </c>
      <c r="C34" s="18" t="s">
        <v>47</v>
      </c>
      <c r="D34" s="56"/>
    </row>
    <row r="35" spans="1:4" ht="16.5" customHeight="1">
      <c r="A35" s="18" t="s">
        <v>48</v>
      </c>
      <c r="B35" s="56"/>
      <c r="C35" s="18" t="s">
        <v>49</v>
      </c>
      <c r="D35" s="56"/>
    </row>
    <row r="36" spans="1:4" ht="16.5" customHeight="1">
      <c r="A36" s="81" t="s">
        <v>50</v>
      </c>
      <c r="B36" s="43">
        <v>39884474.880000003</v>
      </c>
      <c r="C36" s="81" t="s">
        <v>51</v>
      </c>
      <c r="D36" s="43">
        <v>39884474.880000003</v>
      </c>
    </row>
  </sheetData>
  <mergeCells count="4">
    <mergeCell ref="A2:D2"/>
    <mergeCell ref="A3:B3"/>
    <mergeCell ref="A4:B4"/>
    <mergeCell ref="C4:D4"/>
  </mergeCells>
  <phoneticPr fontId="1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Right="0"/>
  </sheetPr>
  <dimension ref="A1:F11"/>
  <sheetViews>
    <sheetView showZeros="0" workbookViewId="0"/>
  </sheetViews>
  <sheetFormatPr defaultColWidth="9.109375" defaultRowHeight="14.25" customHeight="1"/>
  <cols>
    <col min="1" max="1" width="32.109375" customWidth="1"/>
    <col min="2" max="2" width="20.6640625" customWidth="1"/>
    <col min="3" max="3" width="32.109375" customWidth="1"/>
    <col min="4" max="4" width="27.6640625" customWidth="1"/>
    <col min="5" max="6" width="36.6640625" customWidth="1"/>
  </cols>
  <sheetData>
    <row r="1" spans="1:6" ht="12" customHeight="1">
      <c r="A1" s="61">
        <v>1</v>
      </c>
      <c r="B1" s="62">
        <v>0</v>
      </c>
      <c r="C1" s="61">
        <v>1</v>
      </c>
      <c r="D1" s="63"/>
      <c r="E1" s="63"/>
      <c r="F1" s="60" t="s">
        <v>527</v>
      </c>
    </row>
    <row r="2" spans="1:6" ht="42" customHeight="1">
      <c r="A2" s="178" t="str">
        <f>"2025"&amp;"年部门政府性基金预算支出预算表"</f>
        <v>2025年部门政府性基金预算支出预算表</v>
      </c>
      <c r="B2" s="178" t="s">
        <v>528</v>
      </c>
      <c r="C2" s="179"/>
      <c r="D2" s="125"/>
      <c r="E2" s="125"/>
      <c r="F2" s="125"/>
    </row>
    <row r="3" spans="1:6" ht="13.5" customHeight="1">
      <c r="A3" s="149" t="str">
        <f>"单位名称："&amp;"寻甸回族彝族自治县鸡街镇中心学校"</f>
        <v>单位名称：寻甸回族彝族自治县鸡街镇中心学校</v>
      </c>
      <c r="B3" s="149" t="s">
        <v>529</v>
      </c>
      <c r="C3" s="180"/>
      <c r="D3" s="63"/>
      <c r="E3" s="63"/>
      <c r="F3" s="60" t="s">
        <v>1</v>
      </c>
    </row>
    <row r="4" spans="1:6" ht="19.5" customHeight="1">
      <c r="A4" s="133" t="s">
        <v>192</v>
      </c>
      <c r="B4" s="182" t="s">
        <v>72</v>
      </c>
      <c r="C4" s="133" t="s">
        <v>73</v>
      </c>
      <c r="D4" s="155" t="s">
        <v>530</v>
      </c>
      <c r="E4" s="129"/>
      <c r="F4" s="130"/>
    </row>
    <row r="5" spans="1:6" ht="18.75" customHeight="1">
      <c r="A5" s="165"/>
      <c r="B5" s="183"/>
      <c r="C5" s="165"/>
      <c r="D5" s="8" t="s">
        <v>55</v>
      </c>
      <c r="E5" s="7" t="s">
        <v>75</v>
      </c>
      <c r="F5" s="8" t="s">
        <v>76</v>
      </c>
    </row>
    <row r="6" spans="1:6" ht="18.75" customHeight="1">
      <c r="A6" s="35">
        <v>1</v>
      </c>
      <c r="B6" s="64" t="s">
        <v>83</v>
      </c>
      <c r="C6" s="35">
        <v>3</v>
      </c>
      <c r="D6" s="65">
        <v>4</v>
      </c>
      <c r="E6" s="65">
        <v>5</v>
      </c>
      <c r="F6" s="65">
        <v>6</v>
      </c>
    </row>
    <row r="7" spans="1:6" ht="21" customHeight="1">
      <c r="A7" s="11" t="s">
        <v>70</v>
      </c>
      <c r="B7" s="11"/>
      <c r="C7" s="11"/>
      <c r="D7" s="43">
        <v>30000</v>
      </c>
      <c r="E7" s="43"/>
      <c r="F7" s="43">
        <v>30000</v>
      </c>
    </row>
    <row r="8" spans="1:6" ht="21" customHeight="1">
      <c r="A8" s="11"/>
      <c r="B8" s="11" t="s">
        <v>139</v>
      </c>
      <c r="C8" s="11" t="s">
        <v>81</v>
      </c>
      <c r="D8" s="43">
        <v>30000</v>
      </c>
      <c r="E8" s="43"/>
      <c r="F8" s="43">
        <v>30000</v>
      </c>
    </row>
    <row r="9" spans="1:6" ht="21" customHeight="1">
      <c r="A9" s="14"/>
      <c r="B9" s="66" t="s">
        <v>140</v>
      </c>
      <c r="C9" s="66" t="s">
        <v>141</v>
      </c>
      <c r="D9" s="43">
        <v>30000</v>
      </c>
      <c r="E9" s="43"/>
      <c r="F9" s="43">
        <v>30000</v>
      </c>
    </row>
    <row r="10" spans="1:6" ht="21" customHeight="1">
      <c r="A10" s="14"/>
      <c r="B10" s="67" t="s">
        <v>142</v>
      </c>
      <c r="C10" s="67" t="s">
        <v>143</v>
      </c>
      <c r="D10" s="43">
        <v>30000</v>
      </c>
      <c r="E10" s="43"/>
      <c r="F10" s="43">
        <v>30000</v>
      </c>
    </row>
    <row r="11" spans="1:6" ht="18.75" customHeight="1">
      <c r="A11" s="97" t="s">
        <v>182</v>
      </c>
      <c r="B11" s="97" t="s">
        <v>182</v>
      </c>
      <c r="C11" s="181" t="s">
        <v>182</v>
      </c>
      <c r="D11" s="43">
        <v>30000</v>
      </c>
      <c r="E11" s="43"/>
      <c r="F11" s="43">
        <v>30000</v>
      </c>
    </row>
  </sheetData>
  <mergeCells count="7">
    <mergeCell ref="A2:F2"/>
    <mergeCell ref="A3:C3"/>
    <mergeCell ref="D4:F4"/>
    <mergeCell ref="A11:C11"/>
    <mergeCell ref="A4:A5"/>
    <mergeCell ref="B4:B5"/>
    <mergeCell ref="C4:C5"/>
  </mergeCells>
  <phoneticPr fontId="16"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Right="0"/>
  </sheetPr>
  <dimension ref="A1:S10"/>
  <sheetViews>
    <sheetView showZeros="0" workbookViewId="0">
      <selection activeCell="D22" sqref="D22"/>
    </sheetView>
  </sheetViews>
  <sheetFormatPr defaultColWidth="9.109375" defaultRowHeight="14.25" customHeight="1"/>
  <cols>
    <col min="1" max="2" width="32.5546875" customWidth="1"/>
    <col min="3" max="3" width="41.109375" customWidth="1"/>
    <col min="4" max="4" width="21.6640625" customWidth="1"/>
    <col min="5" max="5" width="35.21875" customWidth="1"/>
    <col min="6" max="6" width="7.6640625" customWidth="1"/>
    <col min="7" max="7" width="11.109375" customWidth="1"/>
    <col min="8" max="8" width="13.21875" customWidth="1"/>
    <col min="9" max="18" width="20" customWidth="1"/>
    <col min="19" max="19" width="19.88671875" customWidth="1"/>
  </cols>
  <sheetData>
    <row r="1" spans="1:19" ht="15.75" customHeight="1">
      <c r="B1" s="45"/>
      <c r="C1" s="45"/>
      <c r="R1" s="2"/>
      <c r="S1" s="2" t="s">
        <v>531</v>
      </c>
    </row>
    <row r="2" spans="1:19" ht="41.25" customHeight="1">
      <c r="A2" s="184" t="str">
        <f>"2025"&amp;"年部门政府采购预算表"</f>
        <v>2025年部门政府采购预算表</v>
      </c>
      <c r="B2" s="147"/>
      <c r="C2" s="147"/>
      <c r="D2" s="148"/>
      <c r="E2" s="148"/>
      <c r="F2" s="148"/>
      <c r="G2" s="148"/>
      <c r="H2" s="148"/>
      <c r="I2" s="148"/>
      <c r="J2" s="148"/>
      <c r="K2" s="148"/>
      <c r="L2" s="148"/>
      <c r="M2" s="147"/>
      <c r="N2" s="148"/>
      <c r="O2" s="148"/>
      <c r="P2" s="147"/>
      <c r="Q2" s="148"/>
      <c r="R2" s="147"/>
      <c r="S2" s="147"/>
    </row>
    <row r="3" spans="1:19" ht="18.75" customHeight="1">
      <c r="A3" s="140" t="str">
        <f>"单位名称："&amp;"寻甸回族彝族自治县鸡街镇中心学校"</f>
        <v>单位名称：寻甸回族彝族自治县鸡街镇中心学校</v>
      </c>
      <c r="B3" s="185"/>
      <c r="C3" s="185"/>
      <c r="D3" s="186"/>
      <c r="E3" s="186"/>
      <c r="F3" s="186"/>
      <c r="G3" s="186"/>
      <c r="H3" s="186"/>
      <c r="I3" s="4"/>
      <c r="J3" s="4"/>
      <c r="K3" s="4"/>
      <c r="L3" s="4"/>
      <c r="R3" s="5"/>
      <c r="S3" s="60" t="s">
        <v>1</v>
      </c>
    </row>
    <row r="4" spans="1:19" ht="15.75" customHeight="1">
      <c r="A4" s="169" t="s">
        <v>191</v>
      </c>
      <c r="B4" s="195" t="s">
        <v>192</v>
      </c>
      <c r="C4" s="195" t="s">
        <v>532</v>
      </c>
      <c r="D4" s="197" t="s">
        <v>533</v>
      </c>
      <c r="E4" s="197" t="s">
        <v>534</v>
      </c>
      <c r="F4" s="197" t="s">
        <v>535</v>
      </c>
      <c r="G4" s="197" t="s">
        <v>536</v>
      </c>
      <c r="H4" s="197" t="s">
        <v>537</v>
      </c>
      <c r="I4" s="187" t="s">
        <v>199</v>
      </c>
      <c r="J4" s="187"/>
      <c r="K4" s="187"/>
      <c r="L4" s="187"/>
      <c r="M4" s="153"/>
      <c r="N4" s="187"/>
      <c r="O4" s="187"/>
      <c r="P4" s="152"/>
      <c r="Q4" s="187"/>
      <c r="R4" s="153"/>
      <c r="S4" s="154"/>
    </row>
    <row r="5" spans="1:19" ht="17.25" customHeight="1">
      <c r="A5" s="170"/>
      <c r="B5" s="196"/>
      <c r="C5" s="196"/>
      <c r="D5" s="198"/>
      <c r="E5" s="198"/>
      <c r="F5" s="198"/>
      <c r="G5" s="198"/>
      <c r="H5" s="198"/>
      <c r="I5" s="198" t="s">
        <v>55</v>
      </c>
      <c r="J5" s="198" t="s">
        <v>58</v>
      </c>
      <c r="K5" s="198" t="s">
        <v>538</v>
      </c>
      <c r="L5" s="198" t="s">
        <v>539</v>
      </c>
      <c r="M5" s="200" t="s">
        <v>540</v>
      </c>
      <c r="N5" s="188" t="s">
        <v>541</v>
      </c>
      <c r="O5" s="188"/>
      <c r="P5" s="189"/>
      <c r="Q5" s="188"/>
      <c r="R5" s="190"/>
      <c r="S5" s="191"/>
    </row>
    <row r="6" spans="1:19" ht="54" customHeight="1">
      <c r="A6" s="171"/>
      <c r="B6" s="191"/>
      <c r="C6" s="191"/>
      <c r="D6" s="199"/>
      <c r="E6" s="199"/>
      <c r="F6" s="199"/>
      <c r="G6" s="199"/>
      <c r="H6" s="199"/>
      <c r="I6" s="199"/>
      <c r="J6" s="199" t="s">
        <v>57</v>
      </c>
      <c r="K6" s="199"/>
      <c r="L6" s="199"/>
      <c r="M6" s="201"/>
      <c r="N6" s="48" t="s">
        <v>57</v>
      </c>
      <c r="O6" s="48" t="s">
        <v>64</v>
      </c>
      <c r="P6" s="47" t="s">
        <v>65</v>
      </c>
      <c r="Q6" s="48" t="s">
        <v>66</v>
      </c>
      <c r="R6" s="53" t="s">
        <v>67</v>
      </c>
      <c r="S6" s="47" t="s">
        <v>68</v>
      </c>
    </row>
    <row r="7" spans="1:19" ht="18" customHeight="1">
      <c r="A7" s="57">
        <v>1</v>
      </c>
      <c r="B7" s="57" t="s">
        <v>83</v>
      </c>
      <c r="C7" s="58">
        <v>3</v>
      </c>
      <c r="D7" s="58">
        <v>4</v>
      </c>
      <c r="E7" s="57">
        <v>5</v>
      </c>
      <c r="F7" s="57">
        <v>6</v>
      </c>
      <c r="G7" s="57">
        <v>7</v>
      </c>
      <c r="H7" s="57">
        <v>8</v>
      </c>
      <c r="I7" s="57">
        <v>9</v>
      </c>
      <c r="J7" s="57">
        <v>10</v>
      </c>
      <c r="K7" s="57">
        <v>11</v>
      </c>
      <c r="L7" s="57">
        <v>12</v>
      </c>
      <c r="M7" s="57">
        <v>13</v>
      </c>
      <c r="N7" s="57">
        <v>14</v>
      </c>
      <c r="O7" s="57">
        <v>15</v>
      </c>
      <c r="P7" s="57">
        <v>16</v>
      </c>
      <c r="Q7" s="57">
        <v>17</v>
      </c>
      <c r="R7" s="57">
        <v>18</v>
      </c>
      <c r="S7" s="57">
        <v>19</v>
      </c>
    </row>
    <row r="8" spans="1:19" ht="21" customHeight="1">
      <c r="A8" s="49"/>
      <c r="B8" s="50"/>
      <c r="C8" s="50"/>
      <c r="D8" s="51"/>
      <c r="E8" s="51"/>
      <c r="F8" s="51"/>
      <c r="G8" s="59"/>
      <c r="H8" s="43"/>
      <c r="I8" s="43"/>
      <c r="J8" s="43"/>
      <c r="K8" s="43"/>
      <c r="L8" s="43"/>
      <c r="M8" s="43"/>
      <c r="N8" s="43"/>
      <c r="O8" s="43"/>
      <c r="P8" s="56"/>
      <c r="Q8" s="56"/>
      <c r="R8" s="43"/>
      <c r="S8" s="43"/>
    </row>
    <row r="9" spans="1:19" ht="21" customHeight="1">
      <c r="A9" s="192" t="s">
        <v>182</v>
      </c>
      <c r="B9" s="193"/>
      <c r="C9" s="193"/>
      <c r="D9" s="194"/>
      <c r="E9" s="194"/>
      <c r="F9" s="194"/>
      <c r="G9" s="110"/>
      <c r="H9" s="43"/>
      <c r="I9" s="43"/>
      <c r="J9" s="43"/>
      <c r="K9" s="43"/>
      <c r="L9" s="43"/>
      <c r="M9" s="43"/>
      <c r="N9" s="43"/>
      <c r="O9" s="43"/>
      <c r="P9" s="56"/>
      <c r="Q9" s="56"/>
      <c r="R9" s="43"/>
      <c r="S9" s="43"/>
    </row>
    <row r="10" spans="1:19" s="223" customFormat="1" ht="21" customHeight="1">
      <c r="A10" s="221" t="s">
        <v>589</v>
      </c>
      <c r="B10" s="222"/>
      <c r="C10" s="222"/>
      <c r="D10" s="222"/>
      <c r="E10" s="222"/>
      <c r="F10" s="222"/>
      <c r="G10" s="222"/>
      <c r="H10" s="222"/>
      <c r="I10" s="222"/>
      <c r="J10" s="222"/>
      <c r="K10" s="222"/>
      <c r="L10" s="222"/>
      <c r="M10" s="222"/>
      <c r="N10" s="222"/>
      <c r="O10" s="222"/>
      <c r="P10" s="222"/>
      <c r="Q10" s="222"/>
      <c r="R10" s="222"/>
      <c r="S10" s="222"/>
    </row>
  </sheetData>
  <mergeCells count="18">
    <mergeCell ref="A4:A6"/>
    <mergeCell ref="B4:B6"/>
    <mergeCell ref="C4:C6"/>
    <mergeCell ref="D4:D6"/>
    <mergeCell ref="E4:E6"/>
    <mergeCell ref="F4:F6"/>
    <mergeCell ref="G4:G6"/>
    <mergeCell ref="H4:H6"/>
    <mergeCell ref="I5:I6"/>
    <mergeCell ref="J5:J6"/>
    <mergeCell ref="K5:K6"/>
    <mergeCell ref="L5:L6"/>
    <mergeCell ref="M5:M6"/>
    <mergeCell ref="A2:S2"/>
    <mergeCell ref="A3:H3"/>
    <mergeCell ref="I4:S4"/>
    <mergeCell ref="N5:S5"/>
    <mergeCell ref="A9:G9"/>
  </mergeCells>
  <phoneticPr fontId="16"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outlinePr summaryRight="0"/>
  </sheetPr>
  <dimension ref="A1:T10"/>
  <sheetViews>
    <sheetView showZeros="0" workbookViewId="0">
      <selection activeCell="C20" sqref="C20"/>
    </sheetView>
  </sheetViews>
  <sheetFormatPr defaultColWidth="9.109375" defaultRowHeight="14.25" customHeight="1"/>
  <cols>
    <col min="1" max="5" width="39.109375" customWidth="1"/>
    <col min="6" max="6" width="27.5546875" customWidth="1"/>
    <col min="7" max="7" width="28.5546875" customWidth="1"/>
    <col min="8" max="8" width="28.109375" customWidth="1"/>
    <col min="9" max="9" width="39.109375" customWidth="1"/>
    <col min="10" max="18" width="20.44140625" customWidth="1"/>
    <col min="19" max="20" width="20.21875" customWidth="1"/>
  </cols>
  <sheetData>
    <row r="1" spans="1:20" ht="16.5" customHeight="1">
      <c r="A1" s="40"/>
      <c r="B1" s="45"/>
      <c r="C1" s="45"/>
      <c r="D1" s="45"/>
      <c r="E1" s="45"/>
      <c r="F1" s="45"/>
      <c r="G1" s="45"/>
      <c r="H1" s="40"/>
      <c r="I1" s="40"/>
      <c r="J1" s="40"/>
      <c r="K1" s="40"/>
      <c r="L1" s="40"/>
      <c r="M1" s="40"/>
      <c r="N1" s="52"/>
      <c r="O1" s="40"/>
      <c r="P1" s="40"/>
      <c r="Q1" s="45"/>
      <c r="R1" s="40"/>
      <c r="S1" s="54"/>
      <c r="T1" s="54" t="s">
        <v>542</v>
      </c>
    </row>
    <row r="2" spans="1:20" ht="41.25" customHeight="1">
      <c r="A2" s="184" t="str">
        <f>"2025"&amp;"年部门政府购买服务预算表"</f>
        <v>2025年部门政府购买服务预算表</v>
      </c>
      <c r="B2" s="147"/>
      <c r="C2" s="147"/>
      <c r="D2" s="147"/>
      <c r="E2" s="147"/>
      <c r="F2" s="147"/>
      <c r="G2" s="147"/>
      <c r="H2" s="202"/>
      <c r="I2" s="202"/>
      <c r="J2" s="202"/>
      <c r="K2" s="202"/>
      <c r="L2" s="202"/>
      <c r="M2" s="202"/>
      <c r="N2" s="203"/>
      <c r="O2" s="202"/>
      <c r="P2" s="202"/>
      <c r="Q2" s="147"/>
      <c r="R2" s="202"/>
      <c r="S2" s="203"/>
      <c r="T2" s="147"/>
    </row>
    <row r="3" spans="1:20" ht="22.5" customHeight="1">
      <c r="A3" s="204" t="str">
        <f>"单位名称："&amp;"寻甸回族彝族自治县鸡街镇中心学校"</f>
        <v>单位名称：寻甸回族彝族自治县鸡街镇中心学校</v>
      </c>
      <c r="B3" s="185"/>
      <c r="C3" s="185"/>
      <c r="D3" s="185"/>
      <c r="E3" s="185"/>
      <c r="F3" s="185"/>
      <c r="G3" s="185"/>
      <c r="H3" s="205"/>
      <c r="I3" s="205"/>
      <c r="J3" s="39"/>
      <c r="K3" s="39"/>
      <c r="L3" s="39"/>
      <c r="M3" s="39"/>
      <c r="N3" s="52"/>
      <c r="O3" s="40"/>
      <c r="P3" s="40"/>
      <c r="Q3" s="45"/>
      <c r="R3" s="40"/>
      <c r="S3" s="55"/>
      <c r="T3" s="54" t="s">
        <v>1</v>
      </c>
    </row>
    <row r="4" spans="1:20" ht="24" customHeight="1">
      <c r="A4" s="169" t="s">
        <v>191</v>
      </c>
      <c r="B4" s="195" t="s">
        <v>192</v>
      </c>
      <c r="C4" s="195" t="s">
        <v>532</v>
      </c>
      <c r="D4" s="195" t="s">
        <v>543</v>
      </c>
      <c r="E4" s="195" t="s">
        <v>544</v>
      </c>
      <c r="F4" s="195" t="s">
        <v>545</v>
      </c>
      <c r="G4" s="195" t="s">
        <v>546</v>
      </c>
      <c r="H4" s="197" t="s">
        <v>547</v>
      </c>
      <c r="I4" s="197" t="s">
        <v>548</v>
      </c>
      <c r="J4" s="187" t="s">
        <v>199</v>
      </c>
      <c r="K4" s="187"/>
      <c r="L4" s="187"/>
      <c r="M4" s="187"/>
      <c r="N4" s="153"/>
      <c r="O4" s="187"/>
      <c r="P4" s="187"/>
      <c r="Q4" s="152"/>
      <c r="R4" s="187"/>
      <c r="S4" s="153"/>
      <c r="T4" s="154"/>
    </row>
    <row r="5" spans="1:20" ht="24" customHeight="1">
      <c r="A5" s="170"/>
      <c r="B5" s="196"/>
      <c r="C5" s="196"/>
      <c r="D5" s="196"/>
      <c r="E5" s="196"/>
      <c r="F5" s="196"/>
      <c r="G5" s="196"/>
      <c r="H5" s="198"/>
      <c r="I5" s="198"/>
      <c r="J5" s="198" t="s">
        <v>55</v>
      </c>
      <c r="K5" s="198" t="s">
        <v>58</v>
      </c>
      <c r="L5" s="198" t="s">
        <v>538</v>
      </c>
      <c r="M5" s="198" t="s">
        <v>539</v>
      </c>
      <c r="N5" s="200" t="s">
        <v>540</v>
      </c>
      <c r="O5" s="188" t="s">
        <v>541</v>
      </c>
      <c r="P5" s="188"/>
      <c r="Q5" s="189"/>
      <c r="R5" s="188"/>
      <c r="S5" s="190"/>
      <c r="T5" s="191"/>
    </row>
    <row r="6" spans="1:20" ht="54" customHeight="1">
      <c r="A6" s="171"/>
      <c r="B6" s="191"/>
      <c r="C6" s="191"/>
      <c r="D6" s="191"/>
      <c r="E6" s="191"/>
      <c r="F6" s="191"/>
      <c r="G6" s="191"/>
      <c r="H6" s="199"/>
      <c r="I6" s="199"/>
      <c r="J6" s="199"/>
      <c r="K6" s="199" t="s">
        <v>57</v>
      </c>
      <c r="L6" s="199"/>
      <c r="M6" s="199"/>
      <c r="N6" s="201"/>
      <c r="O6" s="48" t="s">
        <v>57</v>
      </c>
      <c r="P6" s="48" t="s">
        <v>64</v>
      </c>
      <c r="Q6" s="47" t="s">
        <v>65</v>
      </c>
      <c r="R6" s="48" t="s">
        <v>66</v>
      </c>
      <c r="S6" s="53" t="s">
        <v>67</v>
      </c>
      <c r="T6" s="47" t="s">
        <v>68</v>
      </c>
    </row>
    <row r="7" spans="1:20" ht="17.25" customHeight="1">
      <c r="A7" s="9">
        <v>1</v>
      </c>
      <c r="B7" s="47">
        <v>2</v>
      </c>
      <c r="C7" s="9">
        <v>3</v>
      </c>
      <c r="D7" s="9">
        <v>4</v>
      </c>
      <c r="E7" s="47">
        <v>5</v>
      </c>
      <c r="F7" s="9">
        <v>6</v>
      </c>
      <c r="G7" s="9">
        <v>7</v>
      </c>
      <c r="H7" s="47">
        <v>8</v>
      </c>
      <c r="I7" s="9">
        <v>9</v>
      </c>
      <c r="J7" s="9">
        <v>10</v>
      </c>
      <c r="K7" s="47">
        <v>11</v>
      </c>
      <c r="L7" s="9">
        <v>12</v>
      </c>
      <c r="M7" s="9">
        <v>13</v>
      </c>
      <c r="N7" s="47">
        <v>14</v>
      </c>
      <c r="O7" s="9">
        <v>15</v>
      </c>
      <c r="P7" s="9">
        <v>16</v>
      </c>
      <c r="Q7" s="47">
        <v>17</v>
      </c>
      <c r="R7" s="9">
        <v>18</v>
      </c>
      <c r="S7" s="9">
        <v>19</v>
      </c>
      <c r="T7" s="9">
        <v>20</v>
      </c>
    </row>
    <row r="8" spans="1:20" ht="21" customHeight="1">
      <c r="A8" s="49"/>
      <c r="B8" s="50"/>
      <c r="C8" s="50"/>
      <c r="D8" s="50"/>
      <c r="E8" s="50"/>
      <c r="F8" s="50"/>
      <c r="G8" s="50"/>
      <c r="H8" s="51"/>
      <c r="I8" s="51"/>
      <c r="J8" s="43"/>
      <c r="K8" s="43"/>
      <c r="L8" s="43"/>
      <c r="M8" s="43"/>
      <c r="N8" s="43"/>
      <c r="O8" s="43"/>
      <c r="P8" s="43"/>
      <c r="Q8" s="56"/>
      <c r="R8" s="56"/>
      <c r="S8" s="43"/>
      <c r="T8" s="43"/>
    </row>
    <row r="9" spans="1:20" ht="21" customHeight="1">
      <c r="A9" s="192" t="s">
        <v>182</v>
      </c>
      <c r="B9" s="193"/>
      <c r="C9" s="193"/>
      <c r="D9" s="193"/>
      <c r="E9" s="193"/>
      <c r="F9" s="193"/>
      <c r="G9" s="193"/>
      <c r="H9" s="194"/>
      <c r="I9" s="109"/>
      <c r="J9" s="43"/>
      <c r="K9" s="43"/>
      <c r="L9" s="43"/>
      <c r="M9" s="43"/>
      <c r="N9" s="43"/>
      <c r="O9" s="43"/>
      <c r="P9" s="43"/>
      <c r="Q9" s="56"/>
      <c r="R9" s="56"/>
      <c r="S9" s="43"/>
      <c r="T9" s="43"/>
    </row>
    <row r="10" spans="1:20" s="223" customFormat="1" ht="14.25" customHeight="1">
      <c r="A10" s="224" t="s">
        <v>590</v>
      </c>
      <c r="D10" s="225"/>
    </row>
  </sheetData>
  <mergeCells count="19">
    <mergeCell ref="L5:L6"/>
    <mergeCell ref="M5:M6"/>
    <mergeCell ref="N5:N6"/>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Right="0"/>
  </sheetPr>
  <dimension ref="A1:X9"/>
  <sheetViews>
    <sheetView showZeros="0" workbookViewId="0">
      <selection activeCell="A9" sqref="A9:XFD9"/>
    </sheetView>
  </sheetViews>
  <sheetFormatPr defaultColWidth="9.109375" defaultRowHeight="14.25" customHeight="1"/>
  <cols>
    <col min="1" max="1" width="37.6640625" customWidth="1"/>
    <col min="2" max="24" width="20" customWidth="1"/>
  </cols>
  <sheetData>
    <row r="1" spans="1:24" ht="17.25" customHeight="1">
      <c r="D1" s="38"/>
      <c r="W1" s="2"/>
      <c r="X1" s="2" t="s">
        <v>549</v>
      </c>
    </row>
    <row r="2" spans="1:24" ht="41.25" customHeight="1">
      <c r="A2" s="184" t="s">
        <v>595</v>
      </c>
      <c r="B2" s="148"/>
      <c r="C2" s="148"/>
      <c r="D2" s="148"/>
      <c r="E2" s="148"/>
      <c r="F2" s="148"/>
      <c r="G2" s="148"/>
      <c r="H2" s="148"/>
      <c r="I2" s="148"/>
      <c r="J2" s="148"/>
      <c r="K2" s="148"/>
      <c r="L2" s="148"/>
      <c r="M2" s="148"/>
      <c r="N2" s="148"/>
      <c r="O2" s="148"/>
      <c r="P2" s="148"/>
      <c r="Q2" s="148"/>
      <c r="R2" s="148"/>
      <c r="S2" s="148"/>
      <c r="T2" s="148"/>
      <c r="U2" s="148"/>
      <c r="V2" s="148"/>
      <c r="W2" s="147"/>
      <c r="X2" s="147"/>
    </row>
    <row r="3" spans="1:24" ht="18" customHeight="1">
      <c r="A3" s="204" t="str">
        <f>"单位名称："&amp;"寻甸回族彝族自治县鸡街镇中心学校"</f>
        <v>单位名称：寻甸回族彝族自治县鸡街镇中心学校</v>
      </c>
      <c r="B3" s="205"/>
      <c r="C3" s="205"/>
      <c r="D3" s="206"/>
      <c r="E3" s="207"/>
      <c r="F3" s="207"/>
      <c r="G3" s="207"/>
      <c r="H3" s="207"/>
      <c r="I3" s="207"/>
      <c r="W3" s="5"/>
      <c r="X3" s="5" t="s">
        <v>1</v>
      </c>
    </row>
    <row r="4" spans="1:24" ht="19.5" customHeight="1">
      <c r="A4" s="172" t="s">
        <v>550</v>
      </c>
      <c r="B4" s="155" t="s">
        <v>199</v>
      </c>
      <c r="C4" s="129"/>
      <c r="D4" s="129"/>
      <c r="E4" s="155" t="s">
        <v>551</v>
      </c>
      <c r="F4" s="129"/>
      <c r="G4" s="129"/>
      <c r="H4" s="129"/>
      <c r="I4" s="129"/>
      <c r="J4" s="129"/>
      <c r="K4" s="129"/>
      <c r="L4" s="129"/>
      <c r="M4" s="129"/>
      <c r="N4" s="129"/>
      <c r="O4" s="129"/>
      <c r="P4" s="129"/>
      <c r="Q4" s="129"/>
      <c r="R4" s="129"/>
      <c r="S4" s="129"/>
      <c r="T4" s="129"/>
      <c r="U4" s="129"/>
      <c r="V4" s="129"/>
      <c r="W4" s="152"/>
      <c r="X4" s="154"/>
    </row>
    <row r="5" spans="1:24" ht="40.5" customHeight="1">
      <c r="A5" s="134"/>
      <c r="B5" s="15" t="s">
        <v>55</v>
      </c>
      <c r="C5" s="6" t="s">
        <v>58</v>
      </c>
      <c r="D5" s="41" t="s">
        <v>538</v>
      </c>
      <c r="E5" s="24" t="s">
        <v>552</v>
      </c>
      <c r="F5" s="24" t="s">
        <v>553</v>
      </c>
      <c r="G5" s="24" t="s">
        <v>554</v>
      </c>
      <c r="H5" s="24" t="s">
        <v>555</v>
      </c>
      <c r="I5" s="24" t="s">
        <v>556</v>
      </c>
      <c r="J5" s="24" t="s">
        <v>557</v>
      </c>
      <c r="K5" s="24" t="s">
        <v>558</v>
      </c>
      <c r="L5" s="24" t="s">
        <v>559</v>
      </c>
      <c r="M5" s="24" t="s">
        <v>560</v>
      </c>
      <c r="N5" s="24" t="s">
        <v>561</v>
      </c>
      <c r="O5" s="24" t="s">
        <v>562</v>
      </c>
      <c r="P5" s="24" t="s">
        <v>563</v>
      </c>
      <c r="Q5" s="24" t="s">
        <v>564</v>
      </c>
      <c r="R5" s="24" t="s">
        <v>565</v>
      </c>
      <c r="S5" s="24" t="s">
        <v>566</v>
      </c>
      <c r="T5" s="24" t="s">
        <v>567</v>
      </c>
      <c r="U5" s="24" t="s">
        <v>568</v>
      </c>
      <c r="V5" s="24" t="s">
        <v>569</v>
      </c>
      <c r="W5" s="24" t="s">
        <v>570</v>
      </c>
      <c r="X5" s="44" t="s">
        <v>571</v>
      </c>
    </row>
    <row r="6" spans="1:24" ht="19.5" customHeight="1">
      <c r="A6" s="10">
        <v>1</v>
      </c>
      <c r="B6" s="10">
        <v>2</v>
      </c>
      <c r="C6" s="10">
        <v>3</v>
      </c>
      <c r="D6" s="42">
        <v>4</v>
      </c>
      <c r="E6" s="19">
        <v>5</v>
      </c>
      <c r="F6" s="10">
        <v>6</v>
      </c>
      <c r="G6" s="10">
        <v>7</v>
      </c>
      <c r="H6" s="42">
        <v>8</v>
      </c>
      <c r="I6" s="10">
        <v>9</v>
      </c>
      <c r="J6" s="10">
        <v>10</v>
      </c>
      <c r="K6" s="10">
        <v>11</v>
      </c>
      <c r="L6" s="42">
        <v>12</v>
      </c>
      <c r="M6" s="10">
        <v>13</v>
      </c>
      <c r="N6" s="10">
        <v>14</v>
      </c>
      <c r="O6" s="10">
        <v>15</v>
      </c>
      <c r="P6" s="42">
        <v>16</v>
      </c>
      <c r="Q6" s="10">
        <v>17</v>
      </c>
      <c r="R6" s="10">
        <v>18</v>
      </c>
      <c r="S6" s="10">
        <v>19</v>
      </c>
      <c r="T6" s="42">
        <v>20</v>
      </c>
      <c r="U6" s="42">
        <v>21</v>
      </c>
      <c r="V6" s="42">
        <v>22</v>
      </c>
      <c r="W6" s="19">
        <v>23</v>
      </c>
      <c r="X6" s="19">
        <v>24</v>
      </c>
    </row>
    <row r="7" spans="1:24" ht="19.5" customHeight="1">
      <c r="A7" s="16"/>
      <c r="B7" s="43"/>
      <c r="C7" s="43"/>
      <c r="D7" s="43"/>
      <c r="E7" s="43"/>
      <c r="F7" s="43"/>
      <c r="G7" s="43"/>
      <c r="H7" s="43"/>
      <c r="I7" s="43"/>
      <c r="J7" s="43"/>
      <c r="K7" s="43"/>
      <c r="L7" s="43"/>
      <c r="M7" s="43"/>
      <c r="N7" s="43"/>
      <c r="O7" s="43"/>
      <c r="P7" s="43"/>
      <c r="Q7" s="43"/>
      <c r="R7" s="43"/>
      <c r="S7" s="43"/>
      <c r="T7" s="43"/>
      <c r="U7" s="43"/>
      <c r="V7" s="43"/>
      <c r="W7" s="43"/>
      <c r="X7" s="43"/>
    </row>
    <row r="8" spans="1:24" ht="19.5" customHeight="1">
      <c r="A8" s="36"/>
      <c r="B8" s="43"/>
      <c r="C8" s="43"/>
      <c r="D8" s="43"/>
      <c r="E8" s="43"/>
      <c r="F8" s="43"/>
      <c r="G8" s="43"/>
      <c r="H8" s="43"/>
      <c r="I8" s="43"/>
      <c r="J8" s="43"/>
      <c r="K8" s="43"/>
      <c r="L8" s="43"/>
      <c r="M8" s="43"/>
      <c r="N8" s="43"/>
      <c r="O8" s="43"/>
      <c r="P8" s="43"/>
      <c r="Q8" s="43"/>
      <c r="R8" s="43"/>
      <c r="S8" s="43"/>
      <c r="T8" s="43"/>
      <c r="U8" s="43"/>
      <c r="V8" s="43"/>
      <c r="W8" s="43"/>
      <c r="X8" s="43"/>
    </row>
    <row r="9" spans="1:24" s="223" customFormat="1" ht="18.600000000000001" customHeight="1">
      <c r="A9" s="223" t="s">
        <v>591</v>
      </c>
    </row>
  </sheetData>
  <mergeCells count="5">
    <mergeCell ref="A2:X2"/>
    <mergeCell ref="A3:I3"/>
    <mergeCell ref="B4:D4"/>
    <mergeCell ref="E4:X4"/>
    <mergeCell ref="A4:A5"/>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outlinePr summaryRight="0"/>
  </sheetPr>
  <dimension ref="A1:J8"/>
  <sheetViews>
    <sheetView showZeros="0" tabSelected="1" workbookViewId="0">
      <selection activeCell="C16" sqref="C16"/>
    </sheetView>
  </sheetViews>
  <sheetFormatPr defaultColWidth="9.109375" defaultRowHeight="12" customHeight="1"/>
  <cols>
    <col min="1" max="1" width="34.21875" customWidth="1"/>
    <col min="2" max="2" width="29" customWidth="1"/>
    <col min="3" max="5" width="23.5546875" customWidth="1"/>
    <col min="6" max="6" width="11.21875" customWidth="1"/>
    <col min="7" max="7" width="25.109375" customWidth="1"/>
    <col min="8" max="8" width="15.5546875" customWidth="1"/>
    <col min="9" max="9" width="13.44140625" customWidth="1"/>
    <col min="10" max="10" width="18.88671875" customWidth="1"/>
  </cols>
  <sheetData>
    <row r="1" spans="1:10" ht="16.5" customHeight="1">
      <c r="J1" s="2" t="s">
        <v>572</v>
      </c>
    </row>
    <row r="2" spans="1:10" ht="41.25" customHeight="1">
      <c r="A2" s="175" t="s">
        <v>596</v>
      </c>
      <c r="B2" s="148"/>
      <c r="C2" s="148"/>
      <c r="D2" s="148"/>
      <c r="E2" s="148"/>
      <c r="F2" s="147"/>
      <c r="G2" s="148"/>
      <c r="H2" s="147"/>
      <c r="I2" s="147"/>
      <c r="J2" s="148"/>
    </row>
    <row r="3" spans="1:10" ht="17.25" customHeight="1">
      <c r="A3" s="149" t="str">
        <f>"单位名称："&amp;"寻甸回族彝族自治县鸡街镇中心学校"</f>
        <v>单位名称：寻甸回族彝族自治县鸡街镇中心学校</v>
      </c>
      <c r="B3" s="90"/>
      <c r="C3" s="90"/>
      <c r="D3" s="90"/>
      <c r="E3" s="90"/>
      <c r="F3" s="90"/>
      <c r="G3" s="90"/>
      <c r="H3" s="90"/>
    </row>
    <row r="4" spans="1:10" ht="44.25" customHeight="1">
      <c r="A4" s="34" t="s">
        <v>550</v>
      </c>
      <c r="B4" s="34" t="s">
        <v>344</v>
      </c>
      <c r="C4" s="34" t="s">
        <v>345</v>
      </c>
      <c r="D4" s="34" t="s">
        <v>346</v>
      </c>
      <c r="E4" s="34" t="s">
        <v>347</v>
      </c>
      <c r="F4" s="35" t="s">
        <v>348</v>
      </c>
      <c r="G4" s="34" t="s">
        <v>349</v>
      </c>
      <c r="H4" s="35" t="s">
        <v>350</v>
      </c>
      <c r="I4" s="35" t="s">
        <v>351</v>
      </c>
      <c r="J4" s="34" t="s">
        <v>352</v>
      </c>
    </row>
    <row r="5" spans="1:10" ht="14.25" customHeight="1">
      <c r="A5" s="34">
        <v>1</v>
      </c>
      <c r="B5" s="34">
        <v>2</v>
      </c>
      <c r="C5" s="34">
        <v>3</v>
      </c>
      <c r="D5" s="34">
        <v>4</v>
      </c>
      <c r="E5" s="34">
        <v>5</v>
      </c>
      <c r="F5" s="35">
        <v>6</v>
      </c>
      <c r="G5" s="34">
        <v>7</v>
      </c>
      <c r="H5" s="35">
        <v>8</v>
      </c>
      <c r="I5" s="35">
        <v>9</v>
      </c>
      <c r="J5" s="34">
        <v>10</v>
      </c>
    </row>
    <row r="6" spans="1:10" ht="42" customHeight="1">
      <c r="A6" s="16"/>
      <c r="B6" s="36"/>
      <c r="C6" s="36"/>
      <c r="D6" s="36"/>
      <c r="E6" s="27"/>
      <c r="F6" s="37"/>
      <c r="G6" s="27"/>
      <c r="H6" s="37"/>
      <c r="I6" s="37"/>
      <c r="J6" s="27"/>
    </row>
    <row r="7" spans="1:10" ht="42" customHeight="1">
      <c r="A7" s="16"/>
      <c r="B7" s="11"/>
      <c r="C7" s="11"/>
      <c r="D7" s="11"/>
      <c r="E7" s="16"/>
      <c r="F7" s="11"/>
      <c r="G7" s="16"/>
      <c r="H7" s="11"/>
      <c r="I7" s="11"/>
      <c r="J7" s="16"/>
    </row>
    <row r="8" spans="1:10" s="223" customFormat="1" ht="18.600000000000001" customHeight="1">
      <c r="A8" s="223" t="s">
        <v>591</v>
      </c>
    </row>
  </sheetData>
  <mergeCells count="2">
    <mergeCell ref="A2:J2"/>
    <mergeCell ref="A3:H3"/>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outlinePr summaryRight="0"/>
  </sheetPr>
  <dimension ref="A1:I9"/>
  <sheetViews>
    <sheetView showZeros="0" workbookViewId="0">
      <selection activeCell="B19" sqref="B19"/>
    </sheetView>
  </sheetViews>
  <sheetFormatPr defaultColWidth="10.44140625" defaultRowHeight="14.25" customHeight="1"/>
  <cols>
    <col min="1" max="3" width="33.6640625" customWidth="1"/>
    <col min="4" max="4" width="45.5546875" customWidth="1"/>
    <col min="5" max="5" width="27.5546875" customWidth="1"/>
    <col min="6" max="6" width="21.6640625" customWidth="1"/>
    <col min="7" max="9" width="26.21875" customWidth="1"/>
  </cols>
  <sheetData>
    <row r="1" spans="1:9" ht="14.25" customHeight="1">
      <c r="A1" s="208" t="s">
        <v>573</v>
      </c>
      <c r="B1" s="209"/>
      <c r="C1" s="209"/>
      <c r="D1" s="210"/>
      <c r="E1" s="210"/>
      <c r="F1" s="210"/>
      <c r="G1" s="209"/>
      <c r="H1" s="209"/>
      <c r="I1" s="210"/>
    </row>
    <row r="2" spans="1:9" ht="41.25" customHeight="1">
      <c r="A2" s="89" t="str">
        <f>"2025"&amp;"年新增资产配置预算表"</f>
        <v>2025年新增资产配置预算表</v>
      </c>
      <c r="B2" s="139"/>
      <c r="C2" s="139"/>
      <c r="D2" s="138"/>
      <c r="E2" s="138"/>
      <c r="F2" s="138"/>
      <c r="G2" s="139"/>
      <c r="H2" s="139"/>
      <c r="I2" s="138"/>
    </row>
    <row r="3" spans="1:9" ht="14.25" customHeight="1">
      <c r="A3" s="91" t="str">
        <f>"单位名称："&amp;"寻甸回族彝族自治县鸡街镇中心学校"</f>
        <v>单位名称：寻甸回族彝族自治县鸡街镇中心学校</v>
      </c>
      <c r="B3" s="211"/>
      <c r="C3" s="211"/>
      <c r="D3" s="23"/>
      <c r="F3" s="22"/>
      <c r="G3" s="21"/>
      <c r="H3" s="21"/>
      <c r="I3" s="33" t="s">
        <v>1</v>
      </c>
    </row>
    <row r="4" spans="1:9" ht="28.5" customHeight="1">
      <c r="A4" s="142" t="s">
        <v>191</v>
      </c>
      <c r="B4" s="143" t="s">
        <v>192</v>
      </c>
      <c r="C4" s="102" t="s">
        <v>574</v>
      </c>
      <c r="D4" s="142" t="s">
        <v>575</v>
      </c>
      <c r="E4" s="142" t="s">
        <v>576</v>
      </c>
      <c r="F4" s="142" t="s">
        <v>577</v>
      </c>
      <c r="G4" s="143" t="s">
        <v>578</v>
      </c>
      <c r="H4" s="212"/>
      <c r="I4" s="142"/>
    </row>
    <row r="5" spans="1:9" ht="21" customHeight="1">
      <c r="A5" s="102"/>
      <c r="B5" s="146"/>
      <c r="C5" s="146"/>
      <c r="D5" s="145"/>
      <c r="E5" s="146"/>
      <c r="F5" s="146"/>
      <c r="G5" s="24" t="s">
        <v>536</v>
      </c>
      <c r="H5" s="24" t="s">
        <v>579</v>
      </c>
      <c r="I5" s="24" t="s">
        <v>580</v>
      </c>
    </row>
    <row r="6" spans="1:9" ht="17.25" customHeight="1">
      <c r="A6" s="25" t="s">
        <v>82</v>
      </c>
      <c r="B6" s="26" t="s">
        <v>83</v>
      </c>
      <c r="C6" s="25" t="s">
        <v>84</v>
      </c>
      <c r="D6" s="27" t="s">
        <v>85</v>
      </c>
      <c r="E6" s="25" t="s">
        <v>86</v>
      </c>
      <c r="F6" s="26" t="s">
        <v>87</v>
      </c>
      <c r="G6" s="28" t="s">
        <v>88</v>
      </c>
      <c r="H6" s="27" t="s">
        <v>89</v>
      </c>
      <c r="I6" s="27">
        <v>9</v>
      </c>
    </row>
    <row r="7" spans="1:9" ht="19.5" customHeight="1">
      <c r="A7" s="29"/>
      <c r="B7" s="18"/>
      <c r="C7" s="18"/>
      <c r="D7" s="16"/>
      <c r="E7" s="11"/>
      <c r="F7" s="28"/>
      <c r="G7" s="30"/>
      <c r="H7" s="31"/>
      <c r="I7" s="31"/>
    </row>
    <row r="8" spans="1:9" ht="19.5" customHeight="1">
      <c r="A8" s="213" t="s">
        <v>55</v>
      </c>
      <c r="B8" s="214"/>
      <c r="C8" s="214"/>
      <c r="D8" s="215"/>
      <c r="E8" s="216"/>
      <c r="F8" s="216"/>
      <c r="G8" s="30"/>
      <c r="H8" s="31"/>
      <c r="I8" s="31"/>
    </row>
    <row r="9" spans="1:9" ht="14.25" customHeight="1">
      <c r="A9" t="s">
        <v>592</v>
      </c>
    </row>
  </sheetData>
  <mergeCells count="11">
    <mergeCell ref="A1:I1"/>
    <mergeCell ref="A2:I2"/>
    <mergeCell ref="A3:C3"/>
    <mergeCell ref="G4:I4"/>
    <mergeCell ref="A8:F8"/>
    <mergeCell ref="A4:A5"/>
    <mergeCell ref="B4:B5"/>
    <mergeCell ref="C4:C5"/>
    <mergeCell ref="D4:D5"/>
    <mergeCell ref="E4:E5"/>
    <mergeCell ref="F4:F5"/>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outlinePr summaryRight="0"/>
  </sheetPr>
  <dimension ref="A1:K11"/>
  <sheetViews>
    <sheetView showZeros="0" workbookViewId="0">
      <selection activeCell="E21" sqref="E21"/>
    </sheetView>
  </sheetViews>
  <sheetFormatPr defaultColWidth="9.109375" defaultRowHeight="14.25" customHeight="1"/>
  <cols>
    <col min="1" max="1" width="19.21875" customWidth="1"/>
    <col min="2" max="2" width="33.88671875" customWidth="1"/>
    <col min="3" max="3" width="23.88671875" customWidth="1"/>
    <col min="4" max="4" width="11.109375" customWidth="1"/>
    <col min="5" max="5" width="17.6640625" customWidth="1"/>
    <col min="6" max="6" width="9.88671875" customWidth="1"/>
    <col min="7" max="7" width="17.6640625" customWidth="1"/>
    <col min="8" max="11" width="23.109375" customWidth="1"/>
  </cols>
  <sheetData>
    <row r="1" spans="1:11" ht="14.25" customHeight="1">
      <c r="D1" s="1"/>
      <c r="E1" s="1"/>
      <c r="F1" s="1"/>
      <c r="G1" s="1"/>
      <c r="K1" s="2" t="s">
        <v>581</v>
      </c>
    </row>
    <row r="2" spans="1:11" ht="41.25" customHeight="1">
      <c r="A2" s="148" t="str">
        <f>"2025"&amp;"年上级转移支付补助项目支出预算表"</f>
        <v>2025年上级转移支付补助项目支出预算表</v>
      </c>
      <c r="B2" s="148"/>
      <c r="C2" s="148"/>
      <c r="D2" s="148"/>
      <c r="E2" s="148"/>
      <c r="F2" s="148"/>
      <c r="G2" s="148"/>
      <c r="H2" s="148"/>
      <c r="I2" s="148"/>
      <c r="J2" s="148"/>
      <c r="K2" s="148"/>
    </row>
    <row r="3" spans="1:11" ht="13.5" customHeight="1">
      <c r="A3" s="149" t="str">
        <f>"单位名称："&amp;"寻甸回族彝族自治县鸡街镇中心学校"</f>
        <v>单位名称：寻甸回族彝族自治县鸡街镇中心学校</v>
      </c>
      <c r="B3" s="150"/>
      <c r="C3" s="150"/>
      <c r="D3" s="150"/>
      <c r="E3" s="150"/>
      <c r="F3" s="150"/>
      <c r="G3" s="150"/>
      <c r="H3" s="4"/>
      <c r="I3" s="4"/>
      <c r="J3" s="4"/>
      <c r="K3" s="5" t="s">
        <v>1</v>
      </c>
    </row>
    <row r="4" spans="1:11" ht="21.75" customHeight="1">
      <c r="A4" s="161" t="s">
        <v>258</v>
      </c>
      <c r="B4" s="161" t="s">
        <v>194</v>
      </c>
      <c r="C4" s="161" t="s">
        <v>259</v>
      </c>
      <c r="D4" s="169" t="s">
        <v>195</v>
      </c>
      <c r="E4" s="169" t="s">
        <v>196</v>
      </c>
      <c r="F4" s="169" t="s">
        <v>260</v>
      </c>
      <c r="G4" s="169" t="s">
        <v>261</v>
      </c>
      <c r="H4" s="172" t="s">
        <v>55</v>
      </c>
      <c r="I4" s="155" t="s">
        <v>582</v>
      </c>
      <c r="J4" s="129"/>
      <c r="K4" s="130"/>
    </row>
    <row r="5" spans="1:11" ht="21.75" customHeight="1">
      <c r="A5" s="162"/>
      <c r="B5" s="162"/>
      <c r="C5" s="162"/>
      <c r="D5" s="170"/>
      <c r="E5" s="170"/>
      <c r="F5" s="170"/>
      <c r="G5" s="170"/>
      <c r="H5" s="163"/>
      <c r="I5" s="169" t="s">
        <v>58</v>
      </c>
      <c r="J5" s="169" t="s">
        <v>59</v>
      </c>
      <c r="K5" s="169" t="s">
        <v>60</v>
      </c>
    </row>
    <row r="6" spans="1:11" ht="40.5" customHeight="1">
      <c r="A6" s="168"/>
      <c r="B6" s="168"/>
      <c r="C6" s="168"/>
      <c r="D6" s="171"/>
      <c r="E6" s="171"/>
      <c r="F6" s="171"/>
      <c r="G6" s="171"/>
      <c r="H6" s="134"/>
      <c r="I6" s="171" t="s">
        <v>57</v>
      </c>
      <c r="J6" s="171"/>
      <c r="K6" s="171"/>
    </row>
    <row r="7" spans="1:11" ht="15" customHeight="1">
      <c r="A7" s="10">
        <v>1</v>
      </c>
      <c r="B7" s="10">
        <v>2</v>
      </c>
      <c r="C7" s="10">
        <v>3</v>
      </c>
      <c r="D7" s="10">
        <v>4</v>
      </c>
      <c r="E7" s="10">
        <v>5</v>
      </c>
      <c r="F7" s="10">
        <v>6</v>
      </c>
      <c r="G7" s="10">
        <v>7</v>
      </c>
      <c r="H7" s="10">
        <v>8</v>
      </c>
      <c r="I7" s="10">
        <v>9</v>
      </c>
      <c r="J7" s="19">
        <v>10</v>
      </c>
      <c r="K7" s="19">
        <v>11</v>
      </c>
    </row>
    <row r="8" spans="1:11" ht="18.75" customHeight="1">
      <c r="A8" s="16"/>
      <c r="B8" s="11"/>
      <c r="C8" s="16"/>
      <c r="D8" s="16"/>
      <c r="E8" s="16"/>
      <c r="F8" s="16"/>
      <c r="G8" s="16"/>
      <c r="H8" s="17"/>
      <c r="I8" s="20"/>
      <c r="J8" s="20"/>
      <c r="K8" s="17"/>
    </row>
    <row r="9" spans="1:11" ht="18.75" customHeight="1">
      <c r="A9" s="18"/>
      <c r="B9" s="11"/>
      <c r="C9" s="11"/>
      <c r="D9" s="11"/>
      <c r="E9" s="11"/>
      <c r="F9" s="11"/>
      <c r="G9" s="11"/>
      <c r="H9" s="13"/>
      <c r="I9" s="13"/>
      <c r="J9" s="13"/>
      <c r="K9" s="17"/>
    </row>
    <row r="10" spans="1:11" ht="18.75" customHeight="1">
      <c r="A10" s="157" t="s">
        <v>182</v>
      </c>
      <c r="B10" s="158"/>
      <c r="C10" s="158"/>
      <c r="D10" s="158"/>
      <c r="E10" s="158"/>
      <c r="F10" s="158"/>
      <c r="G10" s="119"/>
      <c r="H10" s="13"/>
      <c r="I10" s="13"/>
      <c r="J10" s="13"/>
      <c r="K10" s="17"/>
    </row>
    <row r="11" spans="1:11" s="223" customFormat="1" ht="14.25" customHeight="1">
      <c r="A11" s="225" t="s">
        <v>593</v>
      </c>
      <c r="B11" s="225"/>
      <c r="C11" s="225"/>
      <c r="D11" s="225"/>
      <c r="E11" s="225"/>
      <c r="F11" s="225"/>
      <c r="G11" s="22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outlinePr summaryRight="0"/>
  </sheetPr>
  <dimension ref="A1:G20"/>
  <sheetViews>
    <sheetView showZeros="0" topLeftCell="A7" workbookViewId="0">
      <selection activeCell="E18" sqref="E18"/>
    </sheetView>
  </sheetViews>
  <sheetFormatPr defaultColWidth="9.109375" defaultRowHeight="14.25" customHeight="1"/>
  <cols>
    <col min="1" max="1" width="35.21875" customWidth="1"/>
    <col min="2" max="4" width="28" customWidth="1"/>
    <col min="5" max="7" width="23.88671875" customWidth="1"/>
  </cols>
  <sheetData>
    <row r="1" spans="1:7" ht="13.5" customHeight="1">
      <c r="D1" s="1"/>
      <c r="G1" s="2" t="s">
        <v>583</v>
      </c>
    </row>
    <row r="2" spans="1:7" ht="41.25" customHeight="1">
      <c r="A2" s="148" t="str">
        <f>"2025"&amp;"年部门项目中期规划预算表"</f>
        <v>2025年部门项目中期规划预算表</v>
      </c>
      <c r="B2" s="148"/>
      <c r="C2" s="148"/>
      <c r="D2" s="148"/>
      <c r="E2" s="148"/>
      <c r="F2" s="148"/>
      <c r="G2" s="148"/>
    </row>
    <row r="3" spans="1:7" ht="13.5" customHeight="1">
      <c r="A3" s="149" t="str">
        <f>"单位名称："&amp;"寻甸回族彝族自治县鸡街镇中心学校"</f>
        <v>单位名称：寻甸回族彝族自治县鸡街镇中心学校</v>
      </c>
      <c r="B3" s="150"/>
      <c r="C3" s="150"/>
      <c r="D3" s="150"/>
      <c r="E3" s="4"/>
      <c r="F3" s="4"/>
      <c r="G3" s="5" t="s">
        <v>1</v>
      </c>
    </row>
    <row r="4" spans="1:7" ht="21.75" customHeight="1">
      <c r="A4" s="161" t="s">
        <v>259</v>
      </c>
      <c r="B4" s="161" t="s">
        <v>258</v>
      </c>
      <c r="C4" s="161" t="s">
        <v>194</v>
      </c>
      <c r="D4" s="169" t="s">
        <v>584</v>
      </c>
      <c r="E4" s="155" t="s">
        <v>58</v>
      </c>
      <c r="F4" s="129"/>
      <c r="G4" s="130"/>
    </row>
    <row r="5" spans="1:7" ht="21.75" customHeight="1">
      <c r="A5" s="162"/>
      <c r="B5" s="162"/>
      <c r="C5" s="162"/>
      <c r="D5" s="170"/>
      <c r="E5" s="220" t="str">
        <f>"2025"&amp;"年"</f>
        <v>2025年</v>
      </c>
      <c r="F5" s="169" t="str">
        <f>("2025"+1)&amp;"年"</f>
        <v>2026年</v>
      </c>
      <c r="G5" s="169" t="str">
        <f>("2025"+2)&amp;"年"</f>
        <v>2027年</v>
      </c>
    </row>
    <row r="6" spans="1:7" ht="40.5" customHeight="1">
      <c r="A6" s="168"/>
      <c r="B6" s="168"/>
      <c r="C6" s="168"/>
      <c r="D6" s="171"/>
      <c r="E6" s="134"/>
      <c r="F6" s="171" t="s">
        <v>57</v>
      </c>
      <c r="G6" s="171"/>
    </row>
    <row r="7" spans="1:7" ht="15" customHeight="1">
      <c r="A7" s="10">
        <v>1</v>
      </c>
      <c r="B7" s="10">
        <v>2</v>
      </c>
      <c r="C7" s="10">
        <v>3</v>
      </c>
      <c r="D7" s="10">
        <v>4</v>
      </c>
      <c r="E7" s="10">
        <v>5</v>
      </c>
      <c r="F7" s="10">
        <v>6</v>
      </c>
      <c r="G7" s="10">
        <v>7</v>
      </c>
    </row>
    <row r="8" spans="1:7" ht="17.25" customHeight="1">
      <c r="A8" s="11" t="s">
        <v>70</v>
      </c>
      <c r="B8" s="12"/>
      <c r="C8" s="12"/>
      <c r="D8" s="11"/>
      <c r="E8" s="13">
        <v>6376760.7000000002</v>
      </c>
      <c r="F8" s="13"/>
      <c r="G8" s="13"/>
    </row>
    <row r="9" spans="1:7" ht="18.75" customHeight="1">
      <c r="A9" s="11"/>
      <c r="B9" s="11" t="s">
        <v>585</v>
      </c>
      <c r="C9" s="11" t="s">
        <v>274</v>
      </c>
      <c r="D9" s="11" t="s">
        <v>586</v>
      </c>
      <c r="E9" s="13">
        <v>1507200</v>
      </c>
      <c r="F9" s="13"/>
      <c r="G9" s="13"/>
    </row>
    <row r="10" spans="1:7" ht="18.75" customHeight="1">
      <c r="A10" s="14"/>
      <c r="B10" s="11" t="s">
        <v>585</v>
      </c>
      <c r="C10" s="11" t="s">
        <v>296</v>
      </c>
      <c r="D10" s="11" t="s">
        <v>586</v>
      </c>
      <c r="E10" s="13">
        <v>49574.55</v>
      </c>
      <c r="F10" s="13"/>
      <c r="G10" s="13"/>
    </row>
    <row r="11" spans="1:7" ht="18.75" customHeight="1">
      <c r="A11" s="14"/>
      <c r="B11" s="11" t="s">
        <v>585</v>
      </c>
      <c r="C11" s="11" t="s">
        <v>298</v>
      </c>
      <c r="D11" s="11" t="s">
        <v>586</v>
      </c>
      <c r="E11" s="13">
        <v>40000</v>
      </c>
      <c r="F11" s="13"/>
      <c r="G11" s="13"/>
    </row>
    <row r="12" spans="1:7" ht="18.75" customHeight="1">
      <c r="A12" s="14"/>
      <c r="B12" s="11" t="s">
        <v>585</v>
      </c>
      <c r="C12" s="11" t="s">
        <v>300</v>
      </c>
      <c r="D12" s="11" t="s">
        <v>586</v>
      </c>
      <c r="E12" s="13">
        <v>640364</v>
      </c>
      <c r="F12" s="13"/>
      <c r="G12" s="13"/>
    </row>
    <row r="13" spans="1:7" ht="18.75" customHeight="1">
      <c r="A13" s="14"/>
      <c r="B13" s="11" t="s">
        <v>585</v>
      </c>
      <c r="C13" s="11" t="s">
        <v>302</v>
      </c>
      <c r="D13" s="11" t="s">
        <v>586</v>
      </c>
      <c r="E13" s="13">
        <v>18245.150000000001</v>
      </c>
      <c r="F13" s="13"/>
      <c r="G13" s="13"/>
    </row>
    <row r="14" spans="1:7" ht="18.75" customHeight="1">
      <c r="A14" s="14"/>
      <c r="B14" s="11" t="s">
        <v>585</v>
      </c>
      <c r="C14" s="11" t="s">
        <v>304</v>
      </c>
      <c r="D14" s="11" t="s">
        <v>586</v>
      </c>
      <c r="E14" s="13">
        <v>21000</v>
      </c>
      <c r="F14" s="13"/>
      <c r="G14" s="13"/>
    </row>
    <row r="15" spans="1:7" ht="18.75" customHeight="1">
      <c r="A15" s="14"/>
      <c r="B15" s="11" t="s">
        <v>585</v>
      </c>
      <c r="C15" s="11" t="s">
        <v>306</v>
      </c>
      <c r="D15" s="11" t="s">
        <v>586</v>
      </c>
      <c r="E15" s="13">
        <v>149963</v>
      </c>
      <c r="F15" s="13"/>
      <c r="G15" s="13"/>
    </row>
    <row r="16" spans="1:7" ht="18.75" customHeight="1">
      <c r="A16" s="14"/>
      <c r="B16" s="11" t="s">
        <v>585</v>
      </c>
      <c r="C16" s="11" t="s">
        <v>308</v>
      </c>
      <c r="D16" s="11" t="s">
        <v>586</v>
      </c>
      <c r="E16" s="13">
        <v>5184</v>
      </c>
      <c r="F16" s="13"/>
      <c r="G16" s="13"/>
    </row>
    <row r="17" spans="1:7" ht="18.75" customHeight="1">
      <c r="A17" s="14"/>
      <c r="B17" s="11" t="s">
        <v>585</v>
      </c>
      <c r="C17" s="11" t="s">
        <v>310</v>
      </c>
      <c r="D17" s="11" t="s">
        <v>586</v>
      </c>
      <c r="E17" s="13">
        <v>6480</v>
      </c>
      <c r="F17" s="13"/>
      <c r="G17" s="13"/>
    </row>
    <row r="18" spans="1:7" ht="18.75" customHeight="1">
      <c r="A18" s="14"/>
      <c r="B18" s="11" t="s">
        <v>587</v>
      </c>
      <c r="C18" s="11" t="s">
        <v>335</v>
      </c>
      <c r="D18" s="11" t="s">
        <v>586</v>
      </c>
      <c r="E18" s="13">
        <v>3594800</v>
      </c>
      <c r="F18" s="13"/>
      <c r="G18" s="13"/>
    </row>
    <row r="19" spans="1:7" ht="18.75" customHeight="1">
      <c r="A19" s="14"/>
      <c r="B19" s="11" t="s">
        <v>587</v>
      </c>
      <c r="C19" s="11" t="s">
        <v>339</v>
      </c>
      <c r="D19" s="11" t="s">
        <v>586</v>
      </c>
      <c r="E19" s="13">
        <v>343950</v>
      </c>
      <c r="F19" s="13"/>
      <c r="G19" s="13"/>
    </row>
    <row r="20" spans="1:7" ht="18.75" customHeight="1">
      <c r="A20" s="217" t="s">
        <v>55</v>
      </c>
      <c r="B20" s="218" t="s">
        <v>588</v>
      </c>
      <c r="C20" s="218"/>
      <c r="D20" s="219"/>
      <c r="E20" s="13">
        <v>6376760.7000000002</v>
      </c>
      <c r="F20" s="13"/>
      <c r="G20" s="13"/>
    </row>
  </sheetData>
  <mergeCells count="11">
    <mergeCell ref="A2:G2"/>
    <mergeCell ref="A3:D3"/>
    <mergeCell ref="E4:G4"/>
    <mergeCell ref="A20:D20"/>
    <mergeCell ref="A4:A6"/>
    <mergeCell ref="B4:B6"/>
    <mergeCell ref="C4:C6"/>
    <mergeCell ref="D4:D6"/>
    <mergeCell ref="E5:E6"/>
    <mergeCell ref="F5:F6"/>
    <mergeCell ref="G5:G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Right="0"/>
  </sheetPr>
  <dimension ref="A1:S9"/>
  <sheetViews>
    <sheetView showGridLines="0" showZeros="0" topLeftCell="G1" workbookViewId="0">
      <selection activeCell="O8" sqref="O8"/>
    </sheetView>
  </sheetViews>
  <sheetFormatPr defaultColWidth="8.5546875" defaultRowHeight="12.75" customHeight="1"/>
  <cols>
    <col min="1" max="1" width="15.88671875" customWidth="1"/>
    <col min="2" max="2" width="35" customWidth="1"/>
    <col min="3" max="19" width="22" customWidth="1"/>
  </cols>
  <sheetData>
    <row r="1" spans="1:19" ht="17.25" customHeight="1">
      <c r="A1" s="95" t="s">
        <v>52</v>
      </c>
      <c r="B1" s="90"/>
      <c r="C1" s="90"/>
      <c r="D1" s="90"/>
      <c r="E1" s="90"/>
      <c r="F1" s="90"/>
      <c r="G1" s="90"/>
      <c r="H1" s="90"/>
      <c r="I1" s="90"/>
      <c r="J1" s="90"/>
      <c r="K1" s="90"/>
      <c r="L1" s="90"/>
      <c r="M1" s="90"/>
      <c r="N1" s="90"/>
      <c r="O1" s="90"/>
      <c r="P1" s="90"/>
      <c r="Q1" s="90"/>
      <c r="R1" s="90"/>
      <c r="S1" s="90"/>
    </row>
    <row r="2" spans="1:19" ht="41.25" customHeight="1">
      <c r="A2" s="89" t="str">
        <f>"2025"&amp;"年部门收入预算表"</f>
        <v>2025年部门收入预算表</v>
      </c>
      <c r="B2" s="90"/>
      <c r="C2" s="90"/>
      <c r="D2" s="90"/>
      <c r="E2" s="90"/>
      <c r="F2" s="90"/>
      <c r="G2" s="90"/>
      <c r="H2" s="90"/>
      <c r="I2" s="90"/>
      <c r="J2" s="90"/>
      <c r="K2" s="90"/>
      <c r="L2" s="90"/>
      <c r="M2" s="90"/>
      <c r="N2" s="90"/>
      <c r="O2" s="90"/>
      <c r="P2" s="90"/>
      <c r="Q2" s="90"/>
      <c r="R2" s="90"/>
      <c r="S2" s="90"/>
    </row>
    <row r="3" spans="1:19" ht="17.25" customHeight="1">
      <c r="A3" s="91" t="str">
        <f>"单位名称："&amp;"寻甸回族彝族自治县鸡街镇中心学校"</f>
        <v>单位名称：寻甸回族彝族自治县鸡街镇中心学校</v>
      </c>
      <c r="B3" s="90"/>
      <c r="S3" s="23" t="s">
        <v>1</v>
      </c>
    </row>
    <row r="4" spans="1:19" ht="21.75" customHeight="1">
      <c r="A4" s="104" t="s">
        <v>53</v>
      </c>
      <c r="B4" s="107" t="s">
        <v>54</v>
      </c>
      <c r="C4" s="107" t="s">
        <v>55</v>
      </c>
      <c r="D4" s="96" t="s">
        <v>56</v>
      </c>
      <c r="E4" s="96"/>
      <c r="F4" s="96"/>
      <c r="G4" s="96"/>
      <c r="H4" s="96"/>
      <c r="I4" s="97"/>
      <c r="J4" s="96"/>
      <c r="K4" s="96"/>
      <c r="L4" s="96"/>
      <c r="M4" s="96"/>
      <c r="N4" s="98"/>
      <c r="O4" s="96" t="s">
        <v>45</v>
      </c>
      <c r="P4" s="96"/>
      <c r="Q4" s="96"/>
      <c r="R4" s="96"/>
      <c r="S4" s="98"/>
    </row>
    <row r="5" spans="1:19" ht="27" customHeight="1">
      <c r="A5" s="105"/>
      <c r="B5" s="108"/>
      <c r="C5" s="108"/>
      <c r="D5" s="108" t="s">
        <v>57</v>
      </c>
      <c r="E5" s="108" t="s">
        <v>58</v>
      </c>
      <c r="F5" s="108" t="s">
        <v>59</v>
      </c>
      <c r="G5" s="108" t="s">
        <v>60</v>
      </c>
      <c r="H5" s="108" t="s">
        <v>61</v>
      </c>
      <c r="I5" s="99" t="s">
        <v>62</v>
      </c>
      <c r="J5" s="100"/>
      <c r="K5" s="100"/>
      <c r="L5" s="100"/>
      <c r="M5" s="100"/>
      <c r="N5" s="101"/>
      <c r="O5" s="108" t="s">
        <v>57</v>
      </c>
      <c r="P5" s="108" t="s">
        <v>58</v>
      </c>
      <c r="Q5" s="108" t="s">
        <v>59</v>
      </c>
      <c r="R5" s="108" t="s">
        <v>60</v>
      </c>
      <c r="S5" s="108" t="s">
        <v>63</v>
      </c>
    </row>
    <row r="6" spans="1:19" ht="30" customHeight="1">
      <c r="A6" s="106"/>
      <c r="B6" s="109"/>
      <c r="C6" s="110"/>
      <c r="D6" s="110"/>
      <c r="E6" s="110"/>
      <c r="F6" s="110"/>
      <c r="G6" s="110"/>
      <c r="H6" s="110"/>
      <c r="I6" s="37" t="s">
        <v>57</v>
      </c>
      <c r="J6" s="87" t="s">
        <v>64</v>
      </c>
      <c r="K6" s="87" t="s">
        <v>65</v>
      </c>
      <c r="L6" s="87" t="s">
        <v>66</v>
      </c>
      <c r="M6" s="87" t="s">
        <v>67</v>
      </c>
      <c r="N6" s="87" t="s">
        <v>68</v>
      </c>
      <c r="O6" s="111"/>
      <c r="P6" s="111"/>
      <c r="Q6" s="111"/>
      <c r="R6" s="111"/>
      <c r="S6" s="110"/>
    </row>
    <row r="7" spans="1:19" ht="15" customHeight="1">
      <c r="A7" s="86">
        <v>1</v>
      </c>
      <c r="B7" s="86">
        <v>2</v>
      </c>
      <c r="C7" s="86">
        <v>3</v>
      </c>
      <c r="D7" s="86">
        <v>4</v>
      </c>
      <c r="E7" s="86">
        <v>5</v>
      </c>
      <c r="F7" s="86">
        <v>6</v>
      </c>
      <c r="G7" s="86">
        <v>7</v>
      </c>
      <c r="H7" s="86">
        <v>8</v>
      </c>
      <c r="I7" s="37">
        <v>9</v>
      </c>
      <c r="J7" s="86">
        <v>10</v>
      </c>
      <c r="K7" s="86">
        <v>11</v>
      </c>
      <c r="L7" s="86">
        <v>12</v>
      </c>
      <c r="M7" s="86">
        <v>13</v>
      </c>
      <c r="N7" s="86">
        <v>14</v>
      </c>
      <c r="O7" s="86">
        <v>15</v>
      </c>
      <c r="P7" s="86">
        <v>16</v>
      </c>
      <c r="Q7" s="86">
        <v>17</v>
      </c>
      <c r="R7" s="86">
        <v>18</v>
      </c>
      <c r="S7" s="86">
        <v>19</v>
      </c>
    </row>
    <row r="8" spans="1:19" ht="18" customHeight="1">
      <c r="A8" s="11" t="s">
        <v>69</v>
      </c>
      <c r="B8" s="11" t="s">
        <v>70</v>
      </c>
      <c r="C8" s="56">
        <v>39884474.880000003</v>
      </c>
      <c r="D8" s="43">
        <v>39254379.829999998</v>
      </c>
      <c r="E8" s="43">
        <v>39224379.829999998</v>
      </c>
      <c r="F8" s="43">
        <v>30000</v>
      </c>
      <c r="G8" s="43"/>
      <c r="H8" s="43"/>
      <c r="I8" s="43"/>
      <c r="J8" s="43"/>
      <c r="K8" s="43"/>
      <c r="L8" s="43"/>
      <c r="M8" s="43"/>
      <c r="N8" s="43"/>
      <c r="O8" s="43">
        <v>630095.05000000005</v>
      </c>
      <c r="P8" s="43">
        <v>630095.05000000005</v>
      </c>
      <c r="Q8" s="43"/>
      <c r="R8" s="43"/>
      <c r="S8" s="43"/>
    </row>
    <row r="9" spans="1:19" ht="18" customHeight="1">
      <c r="A9" s="102" t="s">
        <v>55</v>
      </c>
      <c r="B9" s="103"/>
      <c r="C9" s="43">
        <v>39884474.880000003</v>
      </c>
      <c r="D9" s="43">
        <v>39254379.829999998</v>
      </c>
      <c r="E9" s="43">
        <v>39224379.829999998</v>
      </c>
      <c r="F9" s="43">
        <v>30000</v>
      </c>
      <c r="G9" s="43"/>
      <c r="H9" s="43"/>
      <c r="I9" s="43"/>
      <c r="J9" s="43"/>
      <c r="K9" s="43"/>
      <c r="L9" s="43"/>
      <c r="M9" s="43"/>
      <c r="N9" s="43"/>
      <c r="O9" s="43">
        <v>630095.05000000005</v>
      </c>
      <c r="P9" s="43">
        <v>630095.05000000005</v>
      </c>
      <c r="Q9" s="43"/>
      <c r="R9" s="43"/>
      <c r="S9" s="43"/>
    </row>
  </sheetData>
  <mergeCells count="20">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A1:S1"/>
    <mergeCell ref="A2:S2"/>
    <mergeCell ref="A3:B3"/>
    <mergeCell ref="D4:N4"/>
    <mergeCell ref="O4:S4"/>
  </mergeCells>
  <phoneticPr fontId="1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Right="0"/>
  </sheetPr>
  <dimension ref="A1:O31"/>
  <sheetViews>
    <sheetView showGridLines="0" showZeros="0" topLeftCell="A19" workbookViewId="0">
      <selection sqref="A1:O1"/>
    </sheetView>
  </sheetViews>
  <sheetFormatPr defaultColWidth="8.5546875" defaultRowHeight="12.75" customHeight="1"/>
  <cols>
    <col min="1" max="1" width="14.21875" customWidth="1"/>
    <col min="2" max="2" width="37.5546875" customWidth="1"/>
    <col min="3" max="8" width="24.5546875" customWidth="1"/>
    <col min="9" max="9" width="26.6640625" customWidth="1"/>
    <col min="10" max="11" width="24.44140625" customWidth="1"/>
    <col min="12" max="15" width="24.5546875" customWidth="1"/>
  </cols>
  <sheetData>
    <row r="1" spans="1:15" ht="17.25" customHeight="1">
      <c r="A1" s="112" t="s">
        <v>71</v>
      </c>
      <c r="B1" s="90"/>
      <c r="C1" s="90"/>
      <c r="D1" s="90"/>
      <c r="E1" s="90"/>
      <c r="F1" s="90"/>
      <c r="G1" s="90"/>
      <c r="H1" s="90"/>
      <c r="I1" s="90"/>
      <c r="J1" s="90"/>
      <c r="K1" s="90"/>
      <c r="L1" s="90"/>
      <c r="M1" s="90"/>
      <c r="N1" s="90"/>
      <c r="O1" s="90"/>
    </row>
    <row r="2" spans="1:15" ht="41.25" customHeight="1">
      <c r="A2" s="89" t="str">
        <f>"2025"&amp;"年部门支出预算表"</f>
        <v>2025年部门支出预算表</v>
      </c>
      <c r="B2" s="90"/>
      <c r="C2" s="90"/>
      <c r="D2" s="90"/>
      <c r="E2" s="90"/>
      <c r="F2" s="90"/>
      <c r="G2" s="90"/>
      <c r="H2" s="90"/>
      <c r="I2" s="90"/>
      <c r="J2" s="90"/>
      <c r="K2" s="90"/>
      <c r="L2" s="90"/>
      <c r="M2" s="90"/>
      <c r="N2" s="90"/>
      <c r="O2" s="90"/>
    </row>
    <row r="3" spans="1:15" ht="17.25" customHeight="1">
      <c r="A3" s="91" t="str">
        <f>"单位名称："&amp;"寻甸回族彝族自治县鸡街镇中心学校"</f>
        <v>单位名称：寻甸回族彝族自治县鸡街镇中心学校</v>
      </c>
      <c r="B3" s="90"/>
      <c r="O3" s="23" t="s">
        <v>1</v>
      </c>
    </row>
    <row r="4" spans="1:15" ht="27" customHeight="1">
      <c r="A4" s="120" t="s">
        <v>72</v>
      </c>
      <c r="B4" s="120" t="s">
        <v>73</v>
      </c>
      <c r="C4" s="120" t="s">
        <v>55</v>
      </c>
      <c r="D4" s="113" t="s">
        <v>58</v>
      </c>
      <c r="E4" s="114"/>
      <c r="F4" s="115"/>
      <c r="G4" s="123" t="s">
        <v>59</v>
      </c>
      <c r="H4" s="123" t="s">
        <v>60</v>
      </c>
      <c r="I4" s="123" t="s">
        <v>74</v>
      </c>
      <c r="J4" s="113" t="s">
        <v>62</v>
      </c>
      <c r="K4" s="114"/>
      <c r="L4" s="114"/>
      <c r="M4" s="114"/>
      <c r="N4" s="116"/>
      <c r="O4" s="117"/>
    </row>
    <row r="5" spans="1:15" ht="42" customHeight="1">
      <c r="A5" s="121"/>
      <c r="B5" s="121"/>
      <c r="C5" s="122"/>
      <c r="D5" s="83" t="s">
        <v>57</v>
      </c>
      <c r="E5" s="83" t="s">
        <v>75</v>
      </c>
      <c r="F5" s="83" t="s">
        <v>76</v>
      </c>
      <c r="G5" s="122"/>
      <c r="H5" s="122"/>
      <c r="I5" s="124"/>
      <c r="J5" s="83" t="s">
        <v>57</v>
      </c>
      <c r="K5" s="78" t="s">
        <v>77</v>
      </c>
      <c r="L5" s="78" t="s">
        <v>78</v>
      </c>
      <c r="M5" s="78" t="s">
        <v>79</v>
      </c>
      <c r="N5" s="78" t="s">
        <v>80</v>
      </c>
      <c r="O5" s="78" t="s">
        <v>81</v>
      </c>
    </row>
    <row r="6" spans="1:15" ht="18" customHeight="1">
      <c r="A6" s="25" t="s">
        <v>82</v>
      </c>
      <c r="B6" s="25" t="s">
        <v>83</v>
      </c>
      <c r="C6" s="25" t="s">
        <v>84</v>
      </c>
      <c r="D6" s="28" t="s">
        <v>85</v>
      </c>
      <c r="E6" s="28" t="s">
        <v>86</v>
      </c>
      <c r="F6" s="28" t="s">
        <v>87</v>
      </c>
      <c r="G6" s="28" t="s">
        <v>88</v>
      </c>
      <c r="H6" s="28" t="s">
        <v>89</v>
      </c>
      <c r="I6" s="28" t="s">
        <v>90</v>
      </c>
      <c r="J6" s="28" t="s">
        <v>91</v>
      </c>
      <c r="K6" s="28" t="s">
        <v>92</v>
      </c>
      <c r="L6" s="28" t="s">
        <v>93</v>
      </c>
      <c r="M6" s="28" t="s">
        <v>94</v>
      </c>
      <c r="N6" s="25" t="s">
        <v>95</v>
      </c>
      <c r="O6" s="28" t="s">
        <v>96</v>
      </c>
    </row>
    <row r="7" spans="1:15" ht="21" customHeight="1">
      <c r="A7" s="29" t="s">
        <v>97</v>
      </c>
      <c r="B7" s="29" t="s">
        <v>98</v>
      </c>
      <c r="C7" s="43">
        <v>30221679.870000001</v>
      </c>
      <c r="D7" s="43">
        <v>30221679.870000001</v>
      </c>
      <c r="E7" s="43">
        <v>23214824.120000001</v>
      </c>
      <c r="F7" s="43">
        <v>7006855.75</v>
      </c>
      <c r="G7" s="43"/>
      <c r="H7" s="43"/>
      <c r="I7" s="43"/>
      <c r="J7" s="43"/>
      <c r="K7" s="43"/>
      <c r="L7" s="43"/>
      <c r="M7" s="43"/>
      <c r="N7" s="43"/>
      <c r="O7" s="43"/>
    </row>
    <row r="8" spans="1:15" ht="21" customHeight="1">
      <c r="A8" s="84" t="s">
        <v>99</v>
      </c>
      <c r="B8" s="84" t="s">
        <v>100</v>
      </c>
      <c r="C8" s="43">
        <v>30220863.870000001</v>
      </c>
      <c r="D8" s="43">
        <v>30220863.870000001</v>
      </c>
      <c r="E8" s="43">
        <v>23214008.120000001</v>
      </c>
      <c r="F8" s="43">
        <v>7006855.75</v>
      </c>
      <c r="G8" s="43"/>
      <c r="H8" s="43"/>
      <c r="I8" s="43"/>
      <c r="J8" s="43"/>
      <c r="K8" s="43"/>
      <c r="L8" s="43"/>
      <c r="M8" s="43"/>
      <c r="N8" s="43"/>
      <c r="O8" s="43"/>
    </row>
    <row r="9" spans="1:15" ht="21" customHeight="1">
      <c r="A9" s="85" t="s">
        <v>101</v>
      </c>
      <c r="B9" s="85" t="s">
        <v>102</v>
      </c>
      <c r="C9" s="43">
        <v>6372597.7000000002</v>
      </c>
      <c r="D9" s="43">
        <v>6372597.7000000002</v>
      </c>
      <c r="E9" s="43">
        <v>483600</v>
      </c>
      <c r="F9" s="43">
        <v>5888997.7000000002</v>
      </c>
      <c r="G9" s="43"/>
      <c r="H9" s="43"/>
      <c r="I9" s="43"/>
      <c r="J9" s="43"/>
      <c r="K9" s="43"/>
      <c r="L9" s="43"/>
      <c r="M9" s="43"/>
      <c r="N9" s="43"/>
      <c r="O9" s="43"/>
    </row>
    <row r="10" spans="1:15" ht="21" customHeight="1">
      <c r="A10" s="85" t="s">
        <v>103</v>
      </c>
      <c r="B10" s="85" t="s">
        <v>104</v>
      </c>
      <c r="C10" s="43">
        <v>23698303.170000002</v>
      </c>
      <c r="D10" s="43">
        <v>23698303.170000002</v>
      </c>
      <c r="E10" s="43">
        <v>22730408.120000001</v>
      </c>
      <c r="F10" s="43">
        <v>967895.05</v>
      </c>
      <c r="G10" s="43"/>
      <c r="H10" s="43"/>
      <c r="I10" s="43"/>
      <c r="J10" s="43"/>
      <c r="K10" s="43"/>
      <c r="L10" s="43"/>
      <c r="M10" s="43"/>
      <c r="N10" s="43"/>
      <c r="O10" s="43"/>
    </row>
    <row r="11" spans="1:15" ht="21" customHeight="1">
      <c r="A11" s="85" t="s">
        <v>105</v>
      </c>
      <c r="B11" s="85" t="s">
        <v>106</v>
      </c>
      <c r="C11" s="43">
        <v>149963</v>
      </c>
      <c r="D11" s="43">
        <v>149963</v>
      </c>
      <c r="E11" s="43"/>
      <c r="F11" s="43">
        <v>149963</v>
      </c>
      <c r="G11" s="43"/>
      <c r="H11" s="43"/>
      <c r="I11" s="43"/>
      <c r="J11" s="43"/>
      <c r="K11" s="43"/>
      <c r="L11" s="43"/>
      <c r="M11" s="43"/>
      <c r="N11" s="43"/>
      <c r="O11" s="43"/>
    </row>
    <row r="12" spans="1:15" ht="21" customHeight="1">
      <c r="A12" s="84" t="s">
        <v>107</v>
      </c>
      <c r="B12" s="84" t="s">
        <v>108</v>
      </c>
      <c r="C12" s="43">
        <v>816</v>
      </c>
      <c r="D12" s="43">
        <v>816</v>
      </c>
      <c r="E12" s="43">
        <v>816</v>
      </c>
      <c r="F12" s="43"/>
      <c r="G12" s="43"/>
      <c r="H12" s="43"/>
      <c r="I12" s="43"/>
      <c r="J12" s="43"/>
      <c r="K12" s="43"/>
      <c r="L12" s="43"/>
      <c r="M12" s="43"/>
      <c r="N12" s="43"/>
      <c r="O12" s="43"/>
    </row>
    <row r="13" spans="1:15" ht="21" customHeight="1">
      <c r="A13" s="85" t="s">
        <v>109</v>
      </c>
      <c r="B13" s="85" t="s">
        <v>110</v>
      </c>
      <c r="C13" s="43">
        <v>816</v>
      </c>
      <c r="D13" s="43">
        <v>816</v>
      </c>
      <c r="E13" s="43">
        <v>816</v>
      </c>
      <c r="F13" s="43"/>
      <c r="G13" s="43"/>
      <c r="H13" s="43"/>
      <c r="I13" s="43"/>
      <c r="J13" s="43"/>
      <c r="K13" s="43"/>
      <c r="L13" s="43"/>
      <c r="M13" s="43"/>
      <c r="N13" s="43"/>
      <c r="O13" s="43"/>
    </row>
    <row r="14" spans="1:15" ht="21" customHeight="1">
      <c r="A14" s="29" t="s">
        <v>111</v>
      </c>
      <c r="B14" s="29" t="s">
        <v>112</v>
      </c>
      <c r="C14" s="43">
        <v>4096423.85</v>
      </c>
      <c r="D14" s="43">
        <v>4096423.85</v>
      </c>
      <c r="E14" s="43">
        <v>4096423.85</v>
      </c>
      <c r="F14" s="43"/>
      <c r="G14" s="43"/>
      <c r="H14" s="43"/>
      <c r="I14" s="43"/>
      <c r="J14" s="43"/>
      <c r="K14" s="43"/>
      <c r="L14" s="43"/>
      <c r="M14" s="43"/>
      <c r="N14" s="43"/>
      <c r="O14" s="43"/>
    </row>
    <row r="15" spans="1:15" ht="21" customHeight="1">
      <c r="A15" s="84" t="s">
        <v>113</v>
      </c>
      <c r="B15" s="84" t="s">
        <v>114</v>
      </c>
      <c r="C15" s="43">
        <v>3910807.85</v>
      </c>
      <c r="D15" s="43">
        <v>3910807.85</v>
      </c>
      <c r="E15" s="43">
        <v>3910807.85</v>
      </c>
      <c r="F15" s="43"/>
      <c r="G15" s="43"/>
      <c r="H15" s="43"/>
      <c r="I15" s="43"/>
      <c r="J15" s="43"/>
      <c r="K15" s="43"/>
      <c r="L15" s="43"/>
      <c r="M15" s="43"/>
      <c r="N15" s="43"/>
      <c r="O15" s="43"/>
    </row>
    <row r="16" spans="1:15" ht="21" customHeight="1">
      <c r="A16" s="85" t="s">
        <v>115</v>
      </c>
      <c r="B16" s="85" t="s">
        <v>116</v>
      </c>
      <c r="C16" s="43">
        <v>3110807.85</v>
      </c>
      <c r="D16" s="43">
        <v>3110807.85</v>
      </c>
      <c r="E16" s="43">
        <v>3110807.85</v>
      </c>
      <c r="F16" s="43"/>
      <c r="G16" s="43"/>
      <c r="H16" s="43"/>
      <c r="I16" s="43"/>
      <c r="J16" s="43"/>
      <c r="K16" s="43"/>
      <c r="L16" s="43"/>
      <c r="M16" s="43"/>
      <c r="N16" s="43"/>
      <c r="O16" s="43"/>
    </row>
    <row r="17" spans="1:15" ht="21" customHeight="1">
      <c r="A17" s="85" t="s">
        <v>117</v>
      </c>
      <c r="B17" s="85" t="s">
        <v>118</v>
      </c>
      <c r="C17" s="43">
        <v>800000</v>
      </c>
      <c r="D17" s="43">
        <v>800000</v>
      </c>
      <c r="E17" s="43">
        <v>800000</v>
      </c>
      <c r="F17" s="43"/>
      <c r="G17" s="43"/>
      <c r="H17" s="43"/>
      <c r="I17" s="43"/>
      <c r="J17" s="43"/>
      <c r="K17" s="43"/>
      <c r="L17" s="43"/>
      <c r="M17" s="43"/>
      <c r="N17" s="43"/>
      <c r="O17" s="43"/>
    </row>
    <row r="18" spans="1:15" ht="21" customHeight="1">
      <c r="A18" s="84" t="s">
        <v>119</v>
      </c>
      <c r="B18" s="84" t="s">
        <v>120</v>
      </c>
      <c r="C18" s="43">
        <v>185616</v>
      </c>
      <c r="D18" s="43">
        <v>185616</v>
      </c>
      <c r="E18" s="43">
        <v>185616</v>
      </c>
      <c r="F18" s="43"/>
      <c r="G18" s="43"/>
      <c r="H18" s="43"/>
      <c r="I18" s="43"/>
      <c r="J18" s="43"/>
      <c r="K18" s="43"/>
      <c r="L18" s="43"/>
      <c r="M18" s="43"/>
      <c r="N18" s="43"/>
      <c r="O18" s="43"/>
    </row>
    <row r="19" spans="1:15" ht="21" customHeight="1">
      <c r="A19" s="85" t="s">
        <v>121</v>
      </c>
      <c r="B19" s="85" t="s">
        <v>122</v>
      </c>
      <c r="C19" s="43">
        <v>185616</v>
      </c>
      <c r="D19" s="43">
        <v>185616</v>
      </c>
      <c r="E19" s="43">
        <v>185616</v>
      </c>
      <c r="F19" s="43"/>
      <c r="G19" s="43"/>
      <c r="H19" s="43"/>
      <c r="I19" s="43"/>
      <c r="J19" s="43"/>
      <c r="K19" s="43"/>
      <c r="L19" s="43"/>
      <c r="M19" s="43"/>
      <c r="N19" s="43"/>
      <c r="O19" s="43"/>
    </row>
    <row r="20" spans="1:15" ht="21" customHeight="1">
      <c r="A20" s="29" t="s">
        <v>123</v>
      </c>
      <c r="B20" s="29" t="s">
        <v>124</v>
      </c>
      <c r="C20" s="43">
        <v>3203265.28</v>
      </c>
      <c r="D20" s="43">
        <v>3203265.28</v>
      </c>
      <c r="E20" s="43">
        <v>3203265.28</v>
      </c>
      <c r="F20" s="43"/>
      <c r="G20" s="43"/>
      <c r="H20" s="43"/>
      <c r="I20" s="43"/>
      <c r="J20" s="43"/>
      <c r="K20" s="43"/>
      <c r="L20" s="43"/>
      <c r="M20" s="43"/>
      <c r="N20" s="43"/>
      <c r="O20" s="43"/>
    </row>
    <row r="21" spans="1:15" ht="21" customHeight="1">
      <c r="A21" s="84" t="s">
        <v>125</v>
      </c>
      <c r="B21" s="84" t="s">
        <v>126</v>
      </c>
      <c r="C21" s="43">
        <v>3203265.28</v>
      </c>
      <c r="D21" s="43">
        <v>3203265.28</v>
      </c>
      <c r="E21" s="43">
        <v>3203265.28</v>
      </c>
      <c r="F21" s="43"/>
      <c r="G21" s="43"/>
      <c r="H21" s="43"/>
      <c r="I21" s="43"/>
      <c r="J21" s="43"/>
      <c r="K21" s="43"/>
      <c r="L21" s="43"/>
      <c r="M21" s="43"/>
      <c r="N21" s="43"/>
      <c r="O21" s="43"/>
    </row>
    <row r="22" spans="1:15" ht="21" customHeight="1">
      <c r="A22" s="85" t="s">
        <v>127</v>
      </c>
      <c r="B22" s="85" t="s">
        <v>128</v>
      </c>
      <c r="C22" s="43">
        <v>1802567.15</v>
      </c>
      <c r="D22" s="43">
        <v>1802567.15</v>
      </c>
      <c r="E22" s="43">
        <v>1802567.15</v>
      </c>
      <c r="F22" s="43"/>
      <c r="G22" s="43"/>
      <c r="H22" s="43"/>
      <c r="I22" s="43"/>
      <c r="J22" s="43"/>
      <c r="K22" s="43"/>
      <c r="L22" s="43"/>
      <c r="M22" s="43"/>
      <c r="N22" s="43"/>
      <c r="O22" s="43"/>
    </row>
    <row r="23" spans="1:15" ht="21" customHeight="1">
      <c r="A23" s="85" t="s">
        <v>129</v>
      </c>
      <c r="B23" s="85" t="s">
        <v>130</v>
      </c>
      <c r="C23" s="43">
        <v>1262387.45</v>
      </c>
      <c r="D23" s="43">
        <v>1262387.45</v>
      </c>
      <c r="E23" s="43">
        <v>1262387.45</v>
      </c>
      <c r="F23" s="43"/>
      <c r="G23" s="43"/>
      <c r="H23" s="43"/>
      <c r="I23" s="43"/>
      <c r="J23" s="43"/>
      <c r="K23" s="43"/>
      <c r="L23" s="43"/>
      <c r="M23" s="43"/>
      <c r="N23" s="43"/>
      <c r="O23" s="43"/>
    </row>
    <row r="24" spans="1:15" ht="21" customHeight="1">
      <c r="A24" s="85" t="s">
        <v>131</v>
      </c>
      <c r="B24" s="85" t="s">
        <v>132</v>
      </c>
      <c r="C24" s="43">
        <v>138310.68</v>
      </c>
      <c r="D24" s="43">
        <v>138310.68</v>
      </c>
      <c r="E24" s="43">
        <v>138310.68</v>
      </c>
      <c r="F24" s="43"/>
      <c r="G24" s="43"/>
      <c r="H24" s="43"/>
      <c r="I24" s="43"/>
      <c r="J24" s="43"/>
      <c r="K24" s="43"/>
      <c r="L24" s="43"/>
      <c r="M24" s="43"/>
      <c r="N24" s="43"/>
      <c r="O24" s="43"/>
    </row>
    <row r="25" spans="1:15" ht="21" customHeight="1">
      <c r="A25" s="29" t="s">
        <v>133</v>
      </c>
      <c r="B25" s="29" t="s">
        <v>134</v>
      </c>
      <c r="C25" s="43">
        <v>2333105.88</v>
      </c>
      <c r="D25" s="43">
        <v>2333105.88</v>
      </c>
      <c r="E25" s="43">
        <v>2333105.88</v>
      </c>
      <c r="F25" s="43"/>
      <c r="G25" s="43"/>
      <c r="H25" s="43"/>
      <c r="I25" s="43"/>
      <c r="J25" s="43"/>
      <c r="K25" s="43"/>
      <c r="L25" s="43"/>
      <c r="M25" s="43"/>
      <c r="N25" s="43"/>
      <c r="O25" s="43"/>
    </row>
    <row r="26" spans="1:15" ht="21" customHeight="1">
      <c r="A26" s="84" t="s">
        <v>135</v>
      </c>
      <c r="B26" s="84" t="s">
        <v>136</v>
      </c>
      <c r="C26" s="43">
        <v>2333105.88</v>
      </c>
      <c r="D26" s="43">
        <v>2333105.88</v>
      </c>
      <c r="E26" s="43">
        <v>2333105.88</v>
      </c>
      <c r="F26" s="43"/>
      <c r="G26" s="43"/>
      <c r="H26" s="43"/>
      <c r="I26" s="43"/>
      <c r="J26" s="43"/>
      <c r="K26" s="43"/>
      <c r="L26" s="43"/>
      <c r="M26" s="43"/>
      <c r="N26" s="43"/>
      <c r="O26" s="43"/>
    </row>
    <row r="27" spans="1:15" ht="21" customHeight="1">
      <c r="A27" s="85" t="s">
        <v>137</v>
      </c>
      <c r="B27" s="85" t="s">
        <v>138</v>
      </c>
      <c r="C27" s="43">
        <v>2333105.88</v>
      </c>
      <c r="D27" s="43">
        <v>2333105.88</v>
      </c>
      <c r="E27" s="43">
        <v>2333105.88</v>
      </c>
      <c r="F27" s="43"/>
      <c r="G27" s="43"/>
      <c r="H27" s="43"/>
      <c r="I27" s="43"/>
      <c r="J27" s="43"/>
      <c r="K27" s="43"/>
      <c r="L27" s="43"/>
      <c r="M27" s="43"/>
      <c r="N27" s="43"/>
      <c r="O27" s="43"/>
    </row>
    <row r="28" spans="1:15" ht="21" customHeight="1">
      <c r="A28" s="29" t="s">
        <v>139</v>
      </c>
      <c r="B28" s="29" t="s">
        <v>81</v>
      </c>
      <c r="C28" s="43">
        <v>30000</v>
      </c>
      <c r="D28" s="43"/>
      <c r="E28" s="43"/>
      <c r="F28" s="43"/>
      <c r="G28" s="43">
        <v>30000</v>
      </c>
      <c r="H28" s="43"/>
      <c r="I28" s="43"/>
      <c r="J28" s="43"/>
      <c r="K28" s="43"/>
      <c r="L28" s="43"/>
      <c r="M28" s="43"/>
      <c r="N28" s="43"/>
      <c r="O28" s="43"/>
    </row>
    <row r="29" spans="1:15" ht="21" customHeight="1">
      <c r="A29" s="84" t="s">
        <v>140</v>
      </c>
      <c r="B29" s="84" t="s">
        <v>141</v>
      </c>
      <c r="C29" s="43">
        <v>30000</v>
      </c>
      <c r="D29" s="43"/>
      <c r="E29" s="43"/>
      <c r="F29" s="43"/>
      <c r="G29" s="43">
        <v>30000</v>
      </c>
      <c r="H29" s="43"/>
      <c r="I29" s="43"/>
      <c r="J29" s="43"/>
      <c r="K29" s="43"/>
      <c r="L29" s="43"/>
      <c r="M29" s="43"/>
      <c r="N29" s="43"/>
      <c r="O29" s="43"/>
    </row>
    <row r="30" spans="1:15" ht="21" customHeight="1">
      <c r="A30" s="85" t="s">
        <v>142</v>
      </c>
      <c r="B30" s="85" t="s">
        <v>143</v>
      </c>
      <c r="C30" s="43">
        <v>30000</v>
      </c>
      <c r="D30" s="43"/>
      <c r="E30" s="43"/>
      <c r="F30" s="43"/>
      <c r="G30" s="43">
        <v>30000</v>
      </c>
      <c r="H30" s="43"/>
      <c r="I30" s="43"/>
      <c r="J30" s="43"/>
      <c r="K30" s="43"/>
      <c r="L30" s="43"/>
      <c r="M30" s="43"/>
      <c r="N30" s="43"/>
      <c r="O30" s="43"/>
    </row>
    <row r="31" spans="1:15" ht="21" customHeight="1">
      <c r="A31" s="118" t="s">
        <v>55</v>
      </c>
      <c r="B31" s="119"/>
      <c r="C31" s="43">
        <v>39884474.880000003</v>
      </c>
      <c r="D31" s="43">
        <v>39854474.880000003</v>
      </c>
      <c r="E31" s="43">
        <v>32847619.129999999</v>
      </c>
      <c r="F31" s="43">
        <v>7006855.75</v>
      </c>
      <c r="G31" s="43">
        <v>30000</v>
      </c>
      <c r="H31" s="43"/>
      <c r="I31" s="43"/>
      <c r="J31" s="43"/>
      <c r="K31" s="43"/>
      <c r="L31" s="43"/>
      <c r="M31" s="43"/>
      <c r="N31" s="43"/>
      <c r="O31" s="43"/>
    </row>
  </sheetData>
  <mergeCells count="12">
    <mergeCell ref="A31:B31"/>
    <mergeCell ref="A4:A5"/>
    <mergeCell ref="B4:B5"/>
    <mergeCell ref="C4:C5"/>
    <mergeCell ref="G4:G5"/>
    <mergeCell ref="A1:O1"/>
    <mergeCell ref="A2:O2"/>
    <mergeCell ref="A3:B3"/>
    <mergeCell ref="D4:F4"/>
    <mergeCell ref="J4:O4"/>
    <mergeCell ref="H4:H5"/>
    <mergeCell ref="I4:I5"/>
  </mergeCells>
  <phoneticPr fontId="1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Right="0"/>
  </sheetPr>
  <dimension ref="A1:D34"/>
  <sheetViews>
    <sheetView showGridLines="0" showZeros="0" topLeftCell="A13" workbookViewId="0">
      <selection activeCell="D19" sqref="D19"/>
    </sheetView>
  </sheetViews>
  <sheetFormatPr defaultColWidth="8.5546875" defaultRowHeight="12.75" customHeight="1"/>
  <cols>
    <col min="1" max="4" width="35.5546875" customWidth="1"/>
  </cols>
  <sheetData>
    <row r="1" spans="1:4" ht="15" customHeight="1">
      <c r="A1" s="21"/>
      <c r="B1" s="23"/>
      <c r="C1" s="23"/>
      <c r="D1" s="23" t="s">
        <v>144</v>
      </c>
    </row>
    <row r="2" spans="1:4" ht="41.25" customHeight="1">
      <c r="A2" s="89" t="str">
        <f>"2025"&amp;"年部门财政拨款收支预算总表"</f>
        <v>2025年部门财政拨款收支预算总表</v>
      </c>
      <c r="B2" s="90"/>
      <c r="C2" s="90"/>
      <c r="D2" s="90"/>
    </row>
    <row r="3" spans="1:4" ht="17.25" customHeight="1">
      <c r="A3" s="91" t="str">
        <f>"单位名称："&amp;"寻甸回族彝族自治县鸡街镇中心学校"</f>
        <v>单位名称：寻甸回族彝族自治县鸡街镇中心学校</v>
      </c>
      <c r="B3" s="92"/>
      <c r="D3" s="23" t="s">
        <v>1</v>
      </c>
    </row>
    <row r="4" spans="1:4" ht="17.25" customHeight="1">
      <c r="A4" s="93" t="s">
        <v>2</v>
      </c>
      <c r="B4" s="94"/>
      <c r="C4" s="93" t="s">
        <v>3</v>
      </c>
      <c r="D4" s="94"/>
    </row>
    <row r="5" spans="1:4" ht="18.75" customHeight="1">
      <c r="A5" s="78" t="s">
        <v>4</v>
      </c>
      <c r="B5" s="78" t="s">
        <v>5</v>
      </c>
      <c r="C5" s="78" t="s">
        <v>6</v>
      </c>
      <c r="D5" s="78" t="s">
        <v>5</v>
      </c>
    </row>
    <row r="6" spans="1:4" ht="16.5" customHeight="1">
      <c r="A6" s="79" t="s">
        <v>145</v>
      </c>
      <c r="B6" s="43">
        <v>39254379.829999998</v>
      </c>
      <c r="C6" s="79" t="s">
        <v>146</v>
      </c>
      <c r="D6" s="56">
        <v>39884474.880000003</v>
      </c>
    </row>
    <row r="7" spans="1:4" ht="16.5" customHeight="1">
      <c r="A7" s="79" t="s">
        <v>147</v>
      </c>
      <c r="B7" s="43">
        <v>39224379.829999998</v>
      </c>
      <c r="C7" s="79" t="s">
        <v>148</v>
      </c>
      <c r="D7" s="56"/>
    </row>
    <row r="8" spans="1:4" ht="16.5" customHeight="1">
      <c r="A8" s="79" t="s">
        <v>149</v>
      </c>
      <c r="B8" s="43">
        <v>30000</v>
      </c>
      <c r="C8" s="79" t="s">
        <v>150</v>
      </c>
      <c r="D8" s="56"/>
    </row>
    <row r="9" spans="1:4" ht="16.5" customHeight="1">
      <c r="A9" s="79" t="s">
        <v>151</v>
      </c>
      <c r="B9" s="43"/>
      <c r="C9" s="79" t="s">
        <v>152</v>
      </c>
      <c r="D9" s="56"/>
    </row>
    <row r="10" spans="1:4" ht="16.5" customHeight="1">
      <c r="A10" s="79" t="s">
        <v>153</v>
      </c>
      <c r="B10" s="43">
        <v>630095.05000000005</v>
      </c>
      <c r="C10" s="79" t="s">
        <v>154</v>
      </c>
      <c r="D10" s="56"/>
    </row>
    <row r="11" spans="1:4" ht="16.5" customHeight="1">
      <c r="A11" s="79" t="s">
        <v>147</v>
      </c>
      <c r="B11" s="43">
        <v>630095.05000000005</v>
      </c>
      <c r="C11" s="79" t="s">
        <v>155</v>
      </c>
      <c r="D11" s="56">
        <v>30221679.870000001</v>
      </c>
    </row>
    <row r="12" spans="1:4" ht="16.5" customHeight="1">
      <c r="A12" s="74" t="s">
        <v>149</v>
      </c>
      <c r="B12" s="43"/>
      <c r="C12" s="36" t="s">
        <v>156</v>
      </c>
      <c r="D12" s="56"/>
    </row>
    <row r="13" spans="1:4" ht="16.5" customHeight="1">
      <c r="A13" s="74" t="s">
        <v>151</v>
      </c>
      <c r="B13" s="43"/>
      <c r="C13" s="36" t="s">
        <v>157</v>
      </c>
      <c r="D13" s="56"/>
    </row>
    <row r="14" spans="1:4" ht="16.5" customHeight="1">
      <c r="A14" s="80"/>
      <c r="B14" s="43"/>
      <c r="C14" s="36" t="s">
        <v>158</v>
      </c>
      <c r="D14" s="56">
        <v>4096423.85</v>
      </c>
    </row>
    <row r="15" spans="1:4" ht="16.5" customHeight="1">
      <c r="A15" s="80"/>
      <c r="B15" s="43"/>
      <c r="C15" s="36" t="s">
        <v>159</v>
      </c>
      <c r="D15" s="56">
        <v>3203265.28</v>
      </c>
    </row>
    <row r="16" spans="1:4" ht="16.5" customHeight="1">
      <c r="A16" s="80"/>
      <c r="B16" s="43"/>
      <c r="C16" s="36" t="s">
        <v>160</v>
      </c>
      <c r="D16" s="56"/>
    </row>
    <row r="17" spans="1:4" ht="16.5" customHeight="1">
      <c r="A17" s="80"/>
      <c r="B17" s="43"/>
      <c r="C17" s="36" t="s">
        <v>161</v>
      </c>
      <c r="D17" s="56"/>
    </row>
    <row r="18" spans="1:4" ht="16.5" customHeight="1">
      <c r="A18" s="80"/>
      <c r="B18" s="43"/>
      <c r="C18" s="36" t="s">
        <v>162</v>
      </c>
      <c r="D18" s="56"/>
    </row>
    <row r="19" spans="1:4" ht="16.5" customHeight="1">
      <c r="A19" s="80"/>
      <c r="B19" s="43"/>
      <c r="C19" s="36" t="s">
        <v>163</v>
      </c>
      <c r="D19" s="56"/>
    </row>
    <row r="20" spans="1:4" ht="16.5" customHeight="1">
      <c r="A20" s="80"/>
      <c r="B20" s="43"/>
      <c r="C20" s="36" t="s">
        <v>164</v>
      </c>
      <c r="D20" s="56"/>
    </row>
    <row r="21" spans="1:4" ht="16.5" customHeight="1">
      <c r="A21" s="80"/>
      <c r="B21" s="43"/>
      <c r="C21" s="36" t="s">
        <v>165</v>
      </c>
      <c r="D21" s="56"/>
    </row>
    <row r="22" spans="1:4" ht="16.5" customHeight="1">
      <c r="A22" s="80"/>
      <c r="B22" s="43"/>
      <c r="C22" s="36" t="s">
        <v>166</v>
      </c>
      <c r="D22" s="56"/>
    </row>
    <row r="23" spans="1:4" ht="16.5" customHeight="1">
      <c r="A23" s="80"/>
      <c r="B23" s="43"/>
      <c r="C23" s="36" t="s">
        <v>167</v>
      </c>
      <c r="D23" s="56"/>
    </row>
    <row r="24" spans="1:4" ht="16.5" customHeight="1">
      <c r="A24" s="80"/>
      <c r="B24" s="43"/>
      <c r="C24" s="36" t="s">
        <v>168</v>
      </c>
      <c r="D24" s="56"/>
    </row>
    <row r="25" spans="1:4" ht="16.5" customHeight="1">
      <c r="A25" s="80"/>
      <c r="B25" s="43"/>
      <c r="C25" s="36" t="s">
        <v>169</v>
      </c>
      <c r="D25" s="56">
        <v>2333105.88</v>
      </c>
    </row>
    <row r="26" spans="1:4" ht="16.5" customHeight="1">
      <c r="A26" s="80"/>
      <c r="B26" s="43"/>
      <c r="C26" s="36" t="s">
        <v>170</v>
      </c>
      <c r="D26" s="56"/>
    </row>
    <row r="27" spans="1:4" ht="16.5" customHeight="1">
      <c r="A27" s="80"/>
      <c r="B27" s="43"/>
      <c r="C27" s="36" t="s">
        <v>171</v>
      </c>
      <c r="D27" s="56"/>
    </row>
    <row r="28" spans="1:4" ht="16.5" customHeight="1">
      <c r="A28" s="80"/>
      <c r="B28" s="43"/>
      <c r="C28" s="36" t="s">
        <v>172</v>
      </c>
      <c r="D28" s="56"/>
    </row>
    <row r="29" spans="1:4" ht="16.5" customHeight="1">
      <c r="A29" s="80"/>
      <c r="B29" s="43"/>
      <c r="C29" s="36" t="s">
        <v>173</v>
      </c>
      <c r="D29" s="56"/>
    </row>
    <row r="30" spans="1:4" ht="16.5" customHeight="1">
      <c r="A30" s="80"/>
      <c r="B30" s="43"/>
      <c r="C30" s="36" t="s">
        <v>174</v>
      </c>
      <c r="D30" s="56">
        <v>30000</v>
      </c>
    </row>
    <row r="31" spans="1:4" ht="16.5" customHeight="1">
      <c r="A31" s="80"/>
      <c r="B31" s="43"/>
      <c r="C31" s="74" t="s">
        <v>175</v>
      </c>
      <c r="D31" s="56"/>
    </row>
    <row r="32" spans="1:4" ht="16.5" customHeight="1">
      <c r="A32" s="80"/>
      <c r="B32" s="43"/>
      <c r="C32" s="74" t="s">
        <v>176</v>
      </c>
      <c r="D32" s="56"/>
    </row>
    <row r="33" spans="1:4" ht="16.5" customHeight="1">
      <c r="A33" s="80"/>
      <c r="B33" s="43"/>
      <c r="C33" s="16" t="s">
        <v>177</v>
      </c>
      <c r="D33" s="56"/>
    </row>
    <row r="34" spans="1:4" ht="15" customHeight="1">
      <c r="A34" s="81" t="s">
        <v>50</v>
      </c>
      <c r="B34" s="82">
        <v>39884474.880000003</v>
      </c>
      <c r="C34" s="81" t="s">
        <v>51</v>
      </c>
      <c r="D34" s="82">
        <v>39884474.880000003</v>
      </c>
    </row>
  </sheetData>
  <mergeCells count="4">
    <mergeCell ref="A2:D2"/>
    <mergeCell ref="A3:B3"/>
    <mergeCell ref="A4:B4"/>
    <mergeCell ref="C4:D4"/>
  </mergeCells>
  <phoneticPr fontId="1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Right="0"/>
  </sheetPr>
  <dimension ref="A1:G28"/>
  <sheetViews>
    <sheetView showZeros="0" topLeftCell="A16" workbookViewId="0">
      <selection activeCell="D20" sqref="D20"/>
    </sheetView>
  </sheetViews>
  <sheetFormatPr defaultColWidth="9.109375" defaultRowHeight="14.25" customHeight="1"/>
  <cols>
    <col min="1" max="1" width="20.109375" customWidth="1"/>
    <col min="2" max="2" width="44" customWidth="1"/>
    <col min="3" max="7" width="24.109375" customWidth="1"/>
  </cols>
  <sheetData>
    <row r="1" spans="1:7" ht="14.25" customHeight="1">
      <c r="D1" s="70"/>
      <c r="F1" s="38"/>
      <c r="G1" s="71" t="s">
        <v>178</v>
      </c>
    </row>
    <row r="2" spans="1:7" ht="41.25" customHeight="1">
      <c r="A2" s="125" t="str">
        <f>"2025"&amp;"年一般公共预算支出预算表（按功能科目分类）"</f>
        <v>2025年一般公共预算支出预算表（按功能科目分类）</v>
      </c>
      <c r="B2" s="125"/>
      <c r="C2" s="125"/>
      <c r="D2" s="125"/>
      <c r="E2" s="125"/>
      <c r="F2" s="125"/>
      <c r="G2" s="125"/>
    </row>
    <row r="3" spans="1:7" ht="18" customHeight="1">
      <c r="A3" s="3" t="str">
        <f>"单位名称："&amp;"寻甸回族彝族自治县鸡街镇中心学校"</f>
        <v>单位名称：寻甸回族彝族自治县鸡街镇中心学校</v>
      </c>
      <c r="F3" s="63"/>
      <c r="G3" s="71" t="s">
        <v>1</v>
      </c>
    </row>
    <row r="4" spans="1:7" ht="20.25" customHeight="1">
      <c r="A4" s="126" t="s">
        <v>179</v>
      </c>
      <c r="B4" s="127"/>
      <c r="C4" s="133" t="s">
        <v>55</v>
      </c>
      <c r="D4" s="128" t="s">
        <v>75</v>
      </c>
      <c r="E4" s="129"/>
      <c r="F4" s="130"/>
      <c r="G4" s="135" t="s">
        <v>76</v>
      </c>
    </row>
    <row r="5" spans="1:7" ht="20.25" customHeight="1">
      <c r="A5" s="76" t="s">
        <v>72</v>
      </c>
      <c r="B5" s="76" t="s">
        <v>73</v>
      </c>
      <c r="C5" s="134"/>
      <c r="D5" s="65" t="s">
        <v>57</v>
      </c>
      <c r="E5" s="65" t="s">
        <v>180</v>
      </c>
      <c r="F5" s="65" t="s">
        <v>181</v>
      </c>
      <c r="G5" s="136"/>
    </row>
    <row r="6" spans="1:7" ht="15" customHeight="1">
      <c r="A6" s="32" t="s">
        <v>82</v>
      </c>
      <c r="B6" s="32" t="s">
        <v>83</v>
      </c>
      <c r="C6" s="32" t="s">
        <v>84</v>
      </c>
      <c r="D6" s="32" t="s">
        <v>85</v>
      </c>
      <c r="E6" s="32" t="s">
        <v>86</v>
      </c>
      <c r="F6" s="32" t="s">
        <v>87</v>
      </c>
      <c r="G6" s="32" t="s">
        <v>88</v>
      </c>
    </row>
    <row r="7" spans="1:7" ht="18" customHeight="1">
      <c r="A7" s="16" t="s">
        <v>97</v>
      </c>
      <c r="B7" s="16" t="s">
        <v>98</v>
      </c>
      <c r="C7" s="43">
        <v>30221679.870000001</v>
      </c>
      <c r="D7" s="43">
        <v>23214824.120000001</v>
      </c>
      <c r="E7" s="43">
        <v>22195011</v>
      </c>
      <c r="F7" s="43">
        <v>1019813.12</v>
      </c>
      <c r="G7" s="43">
        <v>7006855.75</v>
      </c>
    </row>
    <row r="8" spans="1:7" ht="18" customHeight="1">
      <c r="A8" s="69" t="s">
        <v>99</v>
      </c>
      <c r="B8" s="69" t="s">
        <v>100</v>
      </c>
      <c r="C8" s="43">
        <v>30220863.870000001</v>
      </c>
      <c r="D8" s="43">
        <v>23214008.120000001</v>
      </c>
      <c r="E8" s="43">
        <v>22195011</v>
      </c>
      <c r="F8" s="43">
        <v>1018997.12</v>
      </c>
      <c r="G8" s="43">
        <v>7006855.75</v>
      </c>
    </row>
    <row r="9" spans="1:7" ht="18" customHeight="1">
      <c r="A9" s="77" t="s">
        <v>101</v>
      </c>
      <c r="B9" s="77" t="s">
        <v>102</v>
      </c>
      <c r="C9" s="43">
        <v>6372597.7000000002</v>
      </c>
      <c r="D9" s="43">
        <v>483600</v>
      </c>
      <c r="E9" s="43"/>
      <c r="F9" s="43">
        <v>483600</v>
      </c>
      <c r="G9" s="43">
        <v>5888997.7000000002</v>
      </c>
    </row>
    <row r="10" spans="1:7" ht="18" customHeight="1">
      <c r="A10" s="77" t="s">
        <v>103</v>
      </c>
      <c r="B10" s="77" t="s">
        <v>104</v>
      </c>
      <c r="C10" s="43">
        <v>23698303.170000002</v>
      </c>
      <c r="D10" s="43">
        <v>22730408.120000001</v>
      </c>
      <c r="E10" s="43">
        <v>22195011</v>
      </c>
      <c r="F10" s="43">
        <v>535397.12</v>
      </c>
      <c r="G10" s="43">
        <v>967895.05</v>
      </c>
    </row>
    <row r="11" spans="1:7" ht="18" customHeight="1">
      <c r="A11" s="77" t="s">
        <v>105</v>
      </c>
      <c r="B11" s="77" t="s">
        <v>106</v>
      </c>
      <c r="C11" s="43">
        <v>149963</v>
      </c>
      <c r="D11" s="43"/>
      <c r="E11" s="43"/>
      <c r="F11" s="43"/>
      <c r="G11" s="43">
        <v>149963</v>
      </c>
    </row>
    <row r="12" spans="1:7" ht="18" customHeight="1">
      <c r="A12" s="69" t="s">
        <v>107</v>
      </c>
      <c r="B12" s="69" t="s">
        <v>108</v>
      </c>
      <c r="C12" s="43">
        <v>816</v>
      </c>
      <c r="D12" s="43">
        <v>816</v>
      </c>
      <c r="E12" s="43"/>
      <c r="F12" s="43">
        <v>816</v>
      </c>
      <c r="G12" s="43"/>
    </row>
    <row r="13" spans="1:7" ht="18" customHeight="1">
      <c r="A13" s="77" t="s">
        <v>109</v>
      </c>
      <c r="B13" s="77" t="s">
        <v>110</v>
      </c>
      <c r="C13" s="43">
        <v>816</v>
      </c>
      <c r="D13" s="43">
        <v>816</v>
      </c>
      <c r="E13" s="43"/>
      <c r="F13" s="43">
        <v>816</v>
      </c>
      <c r="G13" s="43"/>
    </row>
    <row r="14" spans="1:7" ht="18" customHeight="1">
      <c r="A14" s="16" t="s">
        <v>111</v>
      </c>
      <c r="B14" s="16" t="s">
        <v>112</v>
      </c>
      <c r="C14" s="43">
        <v>4096423.85</v>
      </c>
      <c r="D14" s="43">
        <v>4096423.85</v>
      </c>
      <c r="E14" s="43">
        <v>4096423.85</v>
      </c>
      <c r="F14" s="43"/>
      <c r="G14" s="43"/>
    </row>
    <row r="15" spans="1:7" ht="18" customHeight="1">
      <c r="A15" s="69" t="s">
        <v>113</v>
      </c>
      <c r="B15" s="69" t="s">
        <v>114</v>
      </c>
      <c r="C15" s="43">
        <v>3910807.85</v>
      </c>
      <c r="D15" s="43">
        <v>3910807.85</v>
      </c>
      <c r="E15" s="43">
        <v>3910807.85</v>
      </c>
      <c r="F15" s="43"/>
      <c r="G15" s="43"/>
    </row>
    <row r="16" spans="1:7" ht="18" customHeight="1">
      <c r="A16" s="77" t="s">
        <v>115</v>
      </c>
      <c r="B16" s="77" t="s">
        <v>116</v>
      </c>
      <c r="C16" s="43">
        <v>3110807.85</v>
      </c>
      <c r="D16" s="43">
        <v>3110807.85</v>
      </c>
      <c r="E16" s="43">
        <v>3110807.85</v>
      </c>
      <c r="F16" s="43"/>
      <c r="G16" s="43"/>
    </row>
    <row r="17" spans="1:7" ht="18" customHeight="1">
      <c r="A17" s="77" t="s">
        <v>117</v>
      </c>
      <c r="B17" s="77" t="s">
        <v>118</v>
      </c>
      <c r="C17" s="43">
        <v>800000</v>
      </c>
      <c r="D17" s="43">
        <v>800000</v>
      </c>
      <c r="E17" s="43">
        <v>800000</v>
      </c>
      <c r="F17" s="43"/>
      <c r="G17" s="43"/>
    </row>
    <row r="18" spans="1:7" ht="18" customHeight="1">
      <c r="A18" s="69" t="s">
        <v>119</v>
      </c>
      <c r="B18" s="69" t="s">
        <v>120</v>
      </c>
      <c r="C18" s="43">
        <v>185616</v>
      </c>
      <c r="D18" s="43">
        <v>185616</v>
      </c>
      <c r="E18" s="43">
        <v>185616</v>
      </c>
      <c r="F18" s="43"/>
      <c r="G18" s="43"/>
    </row>
    <row r="19" spans="1:7" ht="18" customHeight="1">
      <c r="A19" s="77" t="s">
        <v>121</v>
      </c>
      <c r="B19" s="77" t="s">
        <v>122</v>
      </c>
      <c r="C19" s="43">
        <v>185616</v>
      </c>
      <c r="D19" s="43">
        <v>185616</v>
      </c>
      <c r="E19" s="43">
        <v>185616</v>
      </c>
      <c r="F19" s="43"/>
      <c r="G19" s="43"/>
    </row>
    <row r="20" spans="1:7" ht="18" customHeight="1">
      <c r="A20" s="16" t="s">
        <v>123</v>
      </c>
      <c r="B20" s="16" t="s">
        <v>124</v>
      </c>
      <c r="C20" s="43">
        <v>3203265.28</v>
      </c>
      <c r="D20" s="43">
        <v>3203265.28</v>
      </c>
      <c r="E20" s="43">
        <v>3203265.28</v>
      </c>
      <c r="F20" s="43"/>
      <c r="G20" s="43"/>
    </row>
    <row r="21" spans="1:7" ht="18" customHeight="1">
      <c r="A21" s="69" t="s">
        <v>125</v>
      </c>
      <c r="B21" s="69" t="s">
        <v>126</v>
      </c>
      <c r="C21" s="43">
        <v>3203265.28</v>
      </c>
      <c r="D21" s="43">
        <v>3203265.28</v>
      </c>
      <c r="E21" s="43">
        <v>3203265.28</v>
      </c>
      <c r="F21" s="43"/>
      <c r="G21" s="43"/>
    </row>
    <row r="22" spans="1:7" ht="18" customHeight="1">
      <c r="A22" s="77" t="s">
        <v>127</v>
      </c>
      <c r="B22" s="77" t="s">
        <v>128</v>
      </c>
      <c r="C22" s="43">
        <v>1802567.15</v>
      </c>
      <c r="D22" s="43">
        <v>1802567.15</v>
      </c>
      <c r="E22" s="43">
        <v>1802567.15</v>
      </c>
      <c r="F22" s="43"/>
      <c r="G22" s="43"/>
    </row>
    <row r="23" spans="1:7" ht="18" customHeight="1">
      <c r="A23" s="77" t="s">
        <v>129</v>
      </c>
      <c r="B23" s="77" t="s">
        <v>130</v>
      </c>
      <c r="C23" s="43">
        <v>1262387.45</v>
      </c>
      <c r="D23" s="43">
        <v>1262387.45</v>
      </c>
      <c r="E23" s="43">
        <v>1262387.45</v>
      </c>
      <c r="F23" s="43"/>
      <c r="G23" s="43"/>
    </row>
    <row r="24" spans="1:7" ht="18" customHeight="1">
      <c r="A24" s="77" t="s">
        <v>131</v>
      </c>
      <c r="B24" s="77" t="s">
        <v>132</v>
      </c>
      <c r="C24" s="43">
        <v>138310.68</v>
      </c>
      <c r="D24" s="43">
        <v>138310.68</v>
      </c>
      <c r="E24" s="43">
        <v>138310.68</v>
      </c>
      <c r="F24" s="43"/>
      <c r="G24" s="43"/>
    </row>
    <row r="25" spans="1:7" ht="18" customHeight="1">
      <c r="A25" s="16" t="s">
        <v>133</v>
      </c>
      <c r="B25" s="16" t="s">
        <v>134</v>
      </c>
      <c r="C25" s="43">
        <v>2333105.88</v>
      </c>
      <c r="D25" s="43">
        <v>2333105.88</v>
      </c>
      <c r="E25" s="43">
        <v>2333105.88</v>
      </c>
      <c r="F25" s="43"/>
      <c r="G25" s="43"/>
    </row>
    <row r="26" spans="1:7" ht="18" customHeight="1">
      <c r="A26" s="69" t="s">
        <v>135</v>
      </c>
      <c r="B26" s="69" t="s">
        <v>136</v>
      </c>
      <c r="C26" s="43">
        <v>2333105.88</v>
      </c>
      <c r="D26" s="43">
        <v>2333105.88</v>
      </c>
      <c r="E26" s="43">
        <v>2333105.88</v>
      </c>
      <c r="F26" s="43"/>
      <c r="G26" s="43"/>
    </row>
    <row r="27" spans="1:7" ht="18" customHeight="1">
      <c r="A27" s="77" t="s">
        <v>137</v>
      </c>
      <c r="B27" s="77" t="s">
        <v>138</v>
      </c>
      <c r="C27" s="43">
        <v>2333105.88</v>
      </c>
      <c r="D27" s="43">
        <v>2333105.88</v>
      </c>
      <c r="E27" s="43">
        <v>2333105.88</v>
      </c>
      <c r="F27" s="43"/>
      <c r="G27" s="43"/>
    </row>
    <row r="28" spans="1:7" ht="18" customHeight="1">
      <c r="A28" s="131" t="s">
        <v>182</v>
      </c>
      <c r="B28" s="132" t="s">
        <v>182</v>
      </c>
      <c r="C28" s="43">
        <v>39854474.880000003</v>
      </c>
      <c r="D28" s="43">
        <v>32847619.129999999</v>
      </c>
      <c r="E28" s="43">
        <v>31827806.010000002</v>
      </c>
      <c r="F28" s="43">
        <v>1019813.12</v>
      </c>
      <c r="G28" s="43">
        <v>7006855.75</v>
      </c>
    </row>
  </sheetData>
  <mergeCells count="6">
    <mergeCell ref="A2:G2"/>
    <mergeCell ref="A4:B4"/>
    <mergeCell ref="D4:F4"/>
    <mergeCell ref="A28:B28"/>
    <mergeCell ref="C4:C5"/>
    <mergeCell ref="G4:G5"/>
  </mergeCells>
  <phoneticPr fontId="16"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Right="0"/>
  </sheetPr>
  <dimension ref="A1:F8"/>
  <sheetViews>
    <sheetView showZeros="0" workbookViewId="0">
      <selection activeCell="D18" sqref="D18"/>
    </sheetView>
  </sheetViews>
  <sheetFormatPr defaultColWidth="10.44140625" defaultRowHeight="14.25" customHeight="1"/>
  <cols>
    <col min="1" max="6" width="28.109375" customWidth="1"/>
  </cols>
  <sheetData>
    <row r="1" spans="1:6" ht="14.25" customHeight="1">
      <c r="A1" s="22"/>
      <c r="B1" s="22"/>
      <c r="C1" s="22"/>
      <c r="D1" s="22"/>
      <c r="E1" s="21"/>
      <c r="F1" s="75" t="s">
        <v>183</v>
      </c>
    </row>
    <row r="2" spans="1:6" ht="41.25" customHeight="1">
      <c r="A2" s="137" t="str">
        <f>"2025"&amp;"年一般公共预算“三公”经费支出预算表"</f>
        <v>2025年一般公共预算“三公”经费支出预算表</v>
      </c>
      <c r="B2" s="138"/>
      <c r="C2" s="138"/>
      <c r="D2" s="138"/>
      <c r="E2" s="139"/>
      <c r="F2" s="138"/>
    </row>
    <row r="3" spans="1:6" ht="14.25" customHeight="1">
      <c r="A3" s="140" t="str">
        <f>"单位名称："&amp;"寻甸回族彝族自治县鸡街镇中心学校"</f>
        <v>单位名称：寻甸回族彝族自治县鸡街镇中心学校</v>
      </c>
      <c r="B3" s="141"/>
      <c r="D3" s="22"/>
      <c r="E3" s="21"/>
      <c r="F3" s="33" t="s">
        <v>1</v>
      </c>
    </row>
    <row r="4" spans="1:6" ht="27" customHeight="1">
      <c r="A4" s="142" t="s">
        <v>184</v>
      </c>
      <c r="B4" s="142" t="s">
        <v>185</v>
      </c>
      <c r="C4" s="102" t="s">
        <v>186</v>
      </c>
      <c r="D4" s="142"/>
      <c r="E4" s="143"/>
      <c r="F4" s="142" t="s">
        <v>187</v>
      </c>
    </row>
    <row r="5" spans="1:6" ht="28.5" customHeight="1">
      <c r="A5" s="144"/>
      <c r="B5" s="145"/>
      <c r="C5" s="24" t="s">
        <v>57</v>
      </c>
      <c r="D5" s="24" t="s">
        <v>188</v>
      </c>
      <c r="E5" s="24" t="s">
        <v>189</v>
      </c>
      <c r="F5" s="146"/>
    </row>
    <row r="6" spans="1:6" ht="17.25" customHeight="1">
      <c r="A6" s="28" t="s">
        <v>82</v>
      </c>
      <c r="B6" s="28" t="s">
        <v>83</v>
      </c>
      <c r="C6" s="28" t="s">
        <v>84</v>
      </c>
      <c r="D6" s="28" t="s">
        <v>85</v>
      </c>
      <c r="E6" s="28" t="s">
        <v>86</v>
      </c>
      <c r="F6" s="28" t="s">
        <v>87</v>
      </c>
    </row>
    <row r="7" spans="1:6" ht="17.25" customHeight="1">
      <c r="A7" s="43"/>
      <c r="B7" s="43"/>
      <c r="C7" s="43"/>
      <c r="D7" s="43"/>
      <c r="E7" s="43"/>
      <c r="F7" s="43"/>
    </row>
    <row r="8" spans="1:6" ht="14.25" customHeight="1">
      <c r="A8" s="226" t="s">
        <v>594</v>
      </c>
    </row>
  </sheetData>
  <mergeCells count="6">
    <mergeCell ref="A2:F2"/>
    <mergeCell ref="A3:B3"/>
    <mergeCell ref="C4:E4"/>
    <mergeCell ref="A4:A5"/>
    <mergeCell ref="B4:B5"/>
    <mergeCell ref="F4:F5"/>
  </mergeCells>
  <phoneticPr fontId="16"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Right="0"/>
  </sheetPr>
  <dimension ref="A1:X36"/>
  <sheetViews>
    <sheetView showZeros="0" topLeftCell="D7" workbookViewId="0">
      <selection activeCell="H24" sqref="H24"/>
    </sheetView>
  </sheetViews>
  <sheetFormatPr defaultColWidth="9.109375" defaultRowHeight="14.25" customHeight="1"/>
  <cols>
    <col min="1" max="2" width="32.88671875" customWidth="1"/>
    <col min="3" max="3" width="20.6640625" customWidth="1"/>
    <col min="4" max="4" width="31.21875" customWidth="1"/>
    <col min="5" max="5" width="10.109375" customWidth="1"/>
    <col min="6" max="6" width="17.5546875" customWidth="1"/>
    <col min="7" max="7" width="10.21875" customWidth="1"/>
    <col min="8" max="8" width="23" customWidth="1"/>
    <col min="9" max="24" width="18.6640625" customWidth="1"/>
  </cols>
  <sheetData>
    <row r="1" spans="1:24" ht="13.5" customHeight="1">
      <c r="B1" s="70"/>
      <c r="C1" s="72"/>
      <c r="E1" s="73"/>
      <c r="F1" s="73"/>
      <c r="G1" s="73"/>
      <c r="H1" s="73"/>
      <c r="I1" s="45"/>
      <c r="J1" s="45"/>
      <c r="K1" s="45"/>
      <c r="L1" s="45"/>
      <c r="M1" s="45"/>
      <c r="N1" s="45"/>
      <c r="R1" s="45"/>
      <c r="V1" s="72"/>
      <c r="X1" s="2" t="s">
        <v>190</v>
      </c>
    </row>
    <row r="2" spans="1:24" ht="45.75" customHeight="1">
      <c r="A2" s="147" t="str">
        <f>"2025"&amp;"年部门基本支出预算表"</f>
        <v>2025年部门基本支出预算表</v>
      </c>
      <c r="B2" s="148"/>
      <c r="C2" s="147"/>
      <c r="D2" s="147"/>
      <c r="E2" s="147"/>
      <c r="F2" s="147"/>
      <c r="G2" s="147"/>
      <c r="H2" s="147"/>
      <c r="I2" s="147"/>
      <c r="J2" s="147"/>
      <c r="K2" s="147"/>
      <c r="L2" s="147"/>
      <c r="M2" s="147"/>
      <c r="N2" s="147"/>
      <c r="O2" s="148"/>
      <c r="P2" s="148"/>
      <c r="Q2" s="148"/>
      <c r="R2" s="147"/>
      <c r="S2" s="147"/>
      <c r="T2" s="147"/>
      <c r="U2" s="147"/>
      <c r="V2" s="147"/>
      <c r="W2" s="147"/>
      <c r="X2" s="147"/>
    </row>
    <row r="3" spans="1:24" ht="18.75" customHeight="1">
      <c r="A3" s="149" t="str">
        <f>"单位名称："&amp;"寻甸回族彝族自治县鸡街镇中心学校"</f>
        <v>单位名称：寻甸回族彝族自治县鸡街镇中心学校</v>
      </c>
      <c r="B3" s="150"/>
      <c r="C3" s="151"/>
      <c r="D3" s="151"/>
      <c r="E3" s="151"/>
      <c r="F3" s="151"/>
      <c r="G3" s="151"/>
      <c r="H3" s="151"/>
      <c r="I3" s="46"/>
      <c r="J3" s="46"/>
      <c r="K3" s="46"/>
      <c r="L3" s="46"/>
      <c r="M3" s="46"/>
      <c r="N3" s="46"/>
      <c r="O3" s="4"/>
      <c r="P3" s="4"/>
      <c r="Q3" s="4"/>
      <c r="R3" s="46"/>
      <c r="V3" s="72"/>
      <c r="X3" s="2" t="s">
        <v>1</v>
      </c>
    </row>
    <row r="4" spans="1:24" ht="18" customHeight="1">
      <c r="A4" s="161" t="s">
        <v>191</v>
      </c>
      <c r="B4" s="161" t="s">
        <v>192</v>
      </c>
      <c r="C4" s="161" t="s">
        <v>193</v>
      </c>
      <c r="D4" s="161" t="s">
        <v>194</v>
      </c>
      <c r="E4" s="161" t="s">
        <v>195</v>
      </c>
      <c r="F4" s="161" t="s">
        <v>196</v>
      </c>
      <c r="G4" s="161" t="s">
        <v>197</v>
      </c>
      <c r="H4" s="161" t="s">
        <v>198</v>
      </c>
      <c r="I4" s="128" t="s">
        <v>199</v>
      </c>
      <c r="J4" s="152" t="s">
        <v>199</v>
      </c>
      <c r="K4" s="152"/>
      <c r="L4" s="152"/>
      <c r="M4" s="152"/>
      <c r="N4" s="152"/>
      <c r="O4" s="129"/>
      <c r="P4" s="129"/>
      <c r="Q4" s="129"/>
      <c r="R4" s="153" t="s">
        <v>61</v>
      </c>
      <c r="S4" s="152" t="s">
        <v>62</v>
      </c>
      <c r="T4" s="152"/>
      <c r="U4" s="152"/>
      <c r="V4" s="152"/>
      <c r="W4" s="152"/>
      <c r="X4" s="154"/>
    </row>
    <row r="5" spans="1:24" ht="18" customHeight="1">
      <c r="A5" s="162"/>
      <c r="B5" s="163"/>
      <c r="C5" s="165"/>
      <c r="D5" s="162"/>
      <c r="E5" s="162"/>
      <c r="F5" s="162"/>
      <c r="G5" s="162"/>
      <c r="H5" s="162"/>
      <c r="I5" s="133" t="s">
        <v>200</v>
      </c>
      <c r="J5" s="128" t="s">
        <v>58</v>
      </c>
      <c r="K5" s="152"/>
      <c r="L5" s="152"/>
      <c r="M5" s="152"/>
      <c r="N5" s="154"/>
      <c r="O5" s="155" t="s">
        <v>201</v>
      </c>
      <c r="P5" s="129"/>
      <c r="Q5" s="130"/>
      <c r="R5" s="161" t="s">
        <v>61</v>
      </c>
      <c r="S5" s="128" t="s">
        <v>62</v>
      </c>
      <c r="T5" s="153" t="s">
        <v>64</v>
      </c>
      <c r="U5" s="152" t="s">
        <v>62</v>
      </c>
      <c r="V5" s="153" t="s">
        <v>66</v>
      </c>
      <c r="W5" s="153" t="s">
        <v>67</v>
      </c>
      <c r="X5" s="156" t="s">
        <v>68</v>
      </c>
    </row>
    <row r="6" spans="1:24" ht="19.5" customHeight="1">
      <c r="A6" s="163"/>
      <c r="B6" s="163"/>
      <c r="C6" s="163"/>
      <c r="D6" s="163"/>
      <c r="E6" s="163"/>
      <c r="F6" s="163"/>
      <c r="G6" s="163"/>
      <c r="H6" s="163"/>
      <c r="I6" s="163"/>
      <c r="J6" s="166" t="s">
        <v>202</v>
      </c>
      <c r="K6" s="161" t="s">
        <v>203</v>
      </c>
      <c r="L6" s="161" t="s">
        <v>204</v>
      </c>
      <c r="M6" s="161" t="s">
        <v>205</v>
      </c>
      <c r="N6" s="161" t="s">
        <v>206</v>
      </c>
      <c r="O6" s="161" t="s">
        <v>58</v>
      </c>
      <c r="P6" s="161" t="s">
        <v>59</v>
      </c>
      <c r="Q6" s="161" t="s">
        <v>60</v>
      </c>
      <c r="R6" s="163"/>
      <c r="S6" s="161" t="s">
        <v>57</v>
      </c>
      <c r="T6" s="161" t="s">
        <v>64</v>
      </c>
      <c r="U6" s="161" t="s">
        <v>207</v>
      </c>
      <c r="V6" s="161" t="s">
        <v>66</v>
      </c>
      <c r="W6" s="161" t="s">
        <v>67</v>
      </c>
      <c r="X6" s="161" t="s">
        <v>68</v>
      </c>
    </row>
    <row r="7" spans="1:24" ht="37.5" customHeight="1">
      <c r="A7" s="164"/>
      <c r="B7" s="134"/>
      <c r="C7" s="164"/>
      <c r="D7" s="164"/>
      <c r="E7" s="164"/>
      <c r="F7" s="164"/>
      <c r="G7" s="164"/>
      <c r="H7" s="164"/>
      <c r="I7" s="164"/>
      <c r="J7" s="167" t="s">
        <v>57</v>
      </c>
      <c r="K7" s="168" t="s">
        <v>208</v>
      </c>
      <c r="L7" s="168" t="s">
        <v>204</v>
      </c>
      <c r="M7" s="168" t="s">
        <v>205</v>
      </c>
      <c r="N7" s="168" t="s">
        <v>206</v>
      </c>
      <c r="O7" s="168" t="s">
        <v>204</v>
      </c>
      <c r="P7" s="168" t="s">
        <v>205</v>
      </c>
      <c r="Q7" s="168" t="s">
        <v>206</v>
      </c>
      <c r="R7" s="168" t="s">
        <v>61</v>
      </c>
      <c r="S7" s="168" t="s">
        <v>57</v>
      </c>
      <c r="T7" s="168" t="s">
        <v>64</v>
      </c>
      <c r="U7" s="168" t="s">
        <v>207</v>
      </c>
      <c r="V7" s="168" t="s">
        <v>66</v>
      </c>
      <c r="W7" s="168" t="s">
        <v>67</v>
      </c>
      <c r="X7" s="168" t="s">
        <v>68</v>
      </c>
    </row>
    <row r="8" spans="1:24"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row>
    <row r="9" spans="1:24" ht="20.25" customHeight="1">
      <c r="A9" s="74" t="s">
        <v>209</v>
      </c>
      <c r="B9" s="74" t="s">
        <v>70</v>
      </c>
      <c r="C9" s="74" t="s">
        <v>210</v>
      </c>
      <c r="D9" s="74" t="s">
        <v>211</v>
      </c>
      <c r="E9" s="74" t="s">
        <v>103</v>
      </c>
      <c r="F9" s="74" t="s">
        <v>104</v>
      </c>
      <c r="G9" s="74" t="s">
        <v>212</v>
      </c>
      <c r="H9" s="74" t="s">
        <v>213</v>
      </c>
      <c r="I9" s="43">
        <v>8993148</v>
      </c>
      <c r="J9" s="43">
        <v>8993148</v>
      </c>
      <c r="K9" s="43"/>
      <c r="L9" s="43"/>
      <c r="M9" s="56">
        <v>8993148</v>
      </c>
      <c r="N9" s="43"/>
      <c r="O9" s="43"/>
      <c r="P9" s="43"/>
      <c r="Q9" s="43"/>
      <c r="R9" s="43"/>
      <c r="S9" s="43"/>
      <c r="T9" s="43"/>
      <c r="U9" s="43"/>
      <c r="V9" s="43"/>
      <c r="W9" s="43"/>
      <c r="X9" s="43"/>
    </row>
    <row r="10" spans="1:24" ht="20.25" customHeight="1">
      <c r="A10" s="74" t="s">
        <v>209</v>
      </c>
      <c r="B10" s="74" t="s">
        <v>70</v>
      </c>
      <c r="C10" s="74" t="s">
        <v>210</v>
      </c>
      <c r="D10" s="74" t="s">
        <v>211</v>
      </c>
      <c r="E10" s="74" t="s">
        <v>103</v>
      </c>
      <c r="F10" s="74" t="s">
        <v>104</v>
      </c>
      <c r="G10" s="74" t="s">
        <v>214</v>
      </c>
      <c r="H10" s="74" t="s">
        <v>215</v>
      </c>
      <c r="I10" s="43">
        <v>882000</v>
      </c>
      <c r="J10" s="43">
        <v>882000</v>
      </c>
      <c r="K10" s="14"/>
      <c r="L10" s="14"/>
      <c r="M10" s="56">
        <v>882000</v>
      </c>
      <c r="N10" s="14"/>
      <c r="O10" s="43"/>
      <c r="P10" s="43"/>
      <c r="Q10" s="43"/>
      <c r="R10" s="43"/>
      <c r="S10" s="43"/>
      <c r="T10" s="43"/>
      <c r="U10" s="43"/>
      <c r="V10" s="43"/>
      <c r="W10" s="43"/>
      <c r="X10" s="43"/>
    </row>
    <row r="11" spans="1:24" ht="20.25" customHeight="1">
      <c r="A11" s="74" t="s">
        <v>209</v>
      </c>
      <c r="B11" s="74" t="s">
        <v>70</v>
      </c>
      <c r="C11" s="74" t="s">
        <v>210</v>
      </c>
      <c r="D11" s="74" t="s">
        <v>211</v>
      </c>
      <c r="E11" s="74" t="s">
        <v>103</v>
      </c>
      <c r="F11" s="74" t="s">
        <v>104</v>
      </c>
      <c r="G11" s="74" t="s">
        <v>214</v>
      </c>
      <c r="H11" s="74" t="s">
        <v>215</v>
      </c>
      <c r="I11" s="43">
        <v>834228</v>
      </c>
      <c r="J11" s="43">
        <v>834228</v>
      </c>
      <c r="K11" s="14"/>
      <c r="L11" s="14"/>
      <c r="M11" s="56">
        <v>834228</v>
      </c>
      <c r="N11" s="14"/>
      <c r="O11" s="43"/>
      <c r="P11" s="43"/>
      <c r="Q11" s="43"/>
      <c r="R11" s="43"/>
      <c r="S11" s="43"/>
      <c r="T11" s="43"/>
      <c r="U11" s="43"/>
      <c r="V11" s="43"/>
      <c r="W11" s="43"/>
      <c r="X11" s="43"/>
    </row>
    <row r="12" spans="1:24" ht="20.25" customHeight="1">
      <c r="A12" s="74" t="s">
        <v>209</v>
      </c>
      <c r="B12" s="74" t="s">
        <v>70</v>
      </c>
      <c r="C12" s="74" t="s">
        <v>210</v>
      </c>
      <c r="D12" s="74" t="s">
        <v>211</v>
      </c>
      <c r="E12" s="74" t="s">
        <v>103</v>
      </c>
      <c r="F12" s="74" t="s">
        <v>104</v>
      </c>
      <c r="G12" s="74" t="s">
        <v>216</v>
      </c>
      <c r="H12" s="74" t="s">
        <v>217</v>
      </c>
      <c r="I12" s="43">
        <v>2870460</v>
      </c>
      <c r="J12" s="43">
        <v>2870460</v>
      </c>
      <c r="K12" s="14"/>
      <c r="L12" s="14"/>
      <c r="M12" s="56">
        <v>2870460</v>
      </c>
      <c r="N12" s="14"/>
      <c r="O12" s="43"/>
      <c r="P12" s="43"/>
      <c r="Q12" s="43"/>
      <c r="R12" s="43"/>
      <c r="S12" s="43"/>
      <c r="T12" s="43"/>
      <c r="U12" s="43"/>
      <c r="V12" s="43"/>
      <c r="W12" s="43"/>
      <c r="X12" s="43"/>
    </row>
    <row r="13" spans="1:24" ht="20.25" customHeight="1">
      <c r="A13" s="74" t="s">
        <v>209</v>
      </c>
      <c r="B13" s="74" t="s">
        <v>70</v>
      </c>
      <c r="C13" s="74" t="s">
        <v>210</v>
      </c>
      <c r="D13" s="74" t="s">
        <v>211</v>
      </c>
      <c r="E13" s="74" t="s">
        <v>103</v>
      </c>
      <c r="F13" s="74" t="s">
        <v>104</v>
      </c>
      <c r="G13" s="74" t="s">
        <v>216</v>
      </c>
      <c r="H13" s="74" t="s">
        <v>217</v>
      </c>
      <c r="I13" s="43">
        <v>4760604</v>
      </c>
      <c r="J13" s="43">
        <v>4760604</v>
      </c>
      <c r="K13" s="14"/>
      <c r="L13" s="14"/>
      <c r="M13" s="56">
        <v>4760604</v>
      </c>
      <c r="N13" s="14"/>
      <c r="O13" s="43"/>
      <c r="P13" s="43"/>
      <c r="Q13" s="43"/>
      <c r="R13" s="43"/>
      <c r="S13" s="43"/>
      <c r="T13" s="43"/>
      <c r="U13" s="43"/>
      <c r="V13" s="43"/>
      <c r="W13" s="43"/>
      <c r="X13" s="43"/>
    </row>
    <row r="14" spans="1:24" ht="20.25" customHeight="1">
      <c r="A14" s="74" t="s">
        <v>209</v>
      </c>
      <c r="B14" s="74" t="s">
        <v>70</v>
      </c>
      <c r="C14" s="74" t="s">
        <v>210</v>
      </c>
      <c r="D14" s="74" t="s">
        <v>211</v>
      </c>
      <c r="E14" s="74" t="s">
        <v>103</v>
      </c>
      <c r="F14" s="74" t="s">
        <v>104</v>
      </c>
      <c r="G14" s="74" t="s">
        <v>216</v>
      </c>
      <c r="H14" s="74" t="s">
        <v>217</v>
      </c>
      <c r="I14" s="43">
        <v>778829</v>
      </c>
      <c r="J14" s="43">
        <v>778829</v>
      </c>
      <c r="K14" s="14"/>
      <c r="L14" s="14"/>
      <c r="M14" s="56">
        <v>778829</v>
      </c>
      <c r="N14" s="14"/>
      <c r="O14" s="43"/>
      <c r="P14" s="43"/>
      <c r="Q14" s="43"/>
      <c r="R14" s="43"/>
      <c r="S14" s="43"/>
      <c r="T14" s="43"/>
      <c r="U14" s="43"/>
      <c r="V14" s="43"/>
      <c r="W14" s="43"/>
      <c r="X14" s="43"/>
    </row>
    <row r="15" spans="1:24" ht="20.25" customHeight="1">
      <c r="A15" s="74" t="s">
        <v>209</v>
      </c>
      <c r="B15" s="74" t="s">
        <v>70</v>
      </c>
      <c r="C15" s="74" t="s">
        <v>218</v>
      </c>
      <c r="D15" s="74" t="s">
        <v>219</v>
      </c>
      <c r="E15" s="74" t="s">
        <v>115</v>
      </c>
      <c r="F15" s="74" t="s">
        <v>116</v>
      </c>
      <c r="G15" s="74" t="s">
        <v>220</v>
      </c>
      <c r="H15" s="74" t="s">
        <v>221</v>
      </c>
      <c r="I15" s="43">
        <v>3110807.85</v>
      </c>
      <c r="J15" s="43">
        <v>3110807.85</v>
      </c>
      <c r="K15" s="14"/>
      <c r="L15" s="14"/>
      <c r="M15" s="56">
        <v>3110807.85</v>
      </c>
      <c r="N15" s="14"/>
      <c r="O15" s="43"/>
      <c r="P15" s="43"/>
      <c r="Q15" s="43"/>
      <c r="R15" s="43"/>
      <c r="S15" s="43"/>
      <c r="T15" s="43"/>
      <c r="U15" s="43"/>
      <c r="V15" s="43"/>
      <c r="W15" s="43"/>
      <c r="X15" s="43"/>
    </row>
    <row r="16" spans="1:24" ht="20.25" customHeight="1">
      <c r="A16" s="74" t="s">
        <v>209</v>
      </c>
      <c r="B16" s="74" t="s">
        <v>70</v>
      </c>
      <c r="C16" s="74" t="s">
        <v>218</v>
      </c>
      <c r="D16" s="74" t="s">
        <v>219</v>
      </c>
      <c r="E16" s="74" t="s">
        <v>117</v>
      </c>
      <c r="F16" s="74" t="s">
        <v>118</v>
      </c>
      <c r="G16" s="74" t="s">
        <v>222</v>
      </c>
      <c r="H16" s="74" t="s">
        <v>223</v>
      </c>
      <c r="I16" s="43">
        <v>800000</v>
      </c>
      <c r="J16" s="43">
        <v>800000</v>
      </c>
      <c r="K16" s="14"/>
      <c r="L16" s="14"/>
      <c r="M16" s="56">
        <v>800000</v>
      </c>
      <c r="N16" s="14"/>
      <c r="O16" s="43"/>
      <c r="P16" s="43"/>
      <c r="Q16" s="43"/>
      <c r="R16" s="43"/>
      <c r="S16" s="43"/>
      <c r="T16" s="43"/>
      <c r="U16" s="43"/>
      <c r="V16" s="43"/>
      <c r="W16" s="43"/>
      <c r="X16" s="43"/>
    </row>
    <row r="17" spans="1:24" ht="20.25" customHeight="1">
      <c r="A17" s="74" t="s">
        <v>209</v>
      </c>
      <c r="B17" s="74" t="s">
        <v>70</v>
      </c>
      <c r="C17" s="74" t="s">
        <v>218</v>
      </c>
      <c r="D17" s="74" t="s">
        <v>219</v>
      </c>
      <c r="E17" s="74" t="s">
        <v>127</v>
      </c>
      <c r="F17" s="74" t="s">
        <v>128</v>
      </c>
      <c r="G17" s="74" t="s">
        <v>224</v>
      </c>
      <c r="H17" s="74" t="s">
        <v>225</v>
      </c>
      <c r="I17" s="43">
        <v>1802567.15</v>
      </c>
      <c r="J17" s="43">
        <v>1802567.15</v>
      </c>
      <c r="K17" s="14"/>
      <c r="L17" s="14"/>
      <c r="M17" s="56">
        <v>1802567.15</v>
      </c>
      <c r="N17" s="14"/>
      <c r="O17" s="43"/>
      <c r="P17" s="43"/>
      <c r="Q17" s="43"/>
      <c r="R17" s="43"/>
      <c r="S17" s="43"/>
      <c r="T17" s="43"/>
      <c r="U17" s="43"/>
      <c r="V17" s="43"/>
      <c r="W17" s="43"/>
      <c r="X17" s="43"/>
    </row>
    <row r="18" spans="1:24" ht="20.25" customHeight="1">
      <c r="A18" s="74" t="s">
        <v>209</v>
      </c>
      <c r="B18" s="74" t="s">
        <v>70</v>
      </c>
      <c r="C18" s="74" t="s">
        <v>218</v>
      </c>
      <c r="D18" s="74" t="s">
        <v>219</v>
      </c>
      <c r="E18" s="74" t="s">
        <v>129</v>
      </c>
      <c r="F18" s="74" t="s">
        <v>130</v>
      </c>
      <c r="G18" s="74" t="s">
        <v>226</v>
      </c>
      <c r="H18" s="74" t="s">
        <v>227</v>
      </c>
      <c r="I18" s="43">
        <v>910387.45</v>
      </c>
      <c r="J18" s="43">
        <v>910387.45</v>
      </c>
      <c r="K18" s="14"/>
      <c r="L18" s="14"/>
      <c r="M18" s="56">
        <v>910387.45</v>
      </c>
      <c r="N18" s="14"/>
      <c r="O18" s="43"/>
      <c r="P18" s="43"/>
      <c r="Q18" s="43"/>
      <c r="R18" s="43"/>
      <c r="S18" s="43"/>
      <c r="T18" s="43"/>
      <c r="U18" s="43"/>
      <c r="V18" s="43"/>
      <c r="W18" s="43"/>
      <c r="X18" s="43"/>
    </row>
    <row r="19" spans="1:24" ht="20.25" customHeight="1">
      <c r="A19" s="74" t="s">
        <v>209</v>
      </c>
      <c r="B19" s="74" t="s">
        <v>70</v>
      </c>
      <c r="C19" s="74" t="s">
        <v>218</v>
      </c>
      <c r="D19" s="74" t="s">
        <v>219</v>
      </c>
      <c r="E19" s="74" t="s">
        <v>103</v>
      </c>
      <c r="F19" s="74" t="s">
        <v>104</v>
      </c>
      <c r="G19" s="74" t="s">
        <v>228</v>
      </c>
      <c r="H19" s="74" t="s">
        <v>229</v>
      </c>
      <c r="I19" s="43">
        <v>56448</v>
      </c>
      <c r="J19" s="43">
        <v>56448</v>
      </c>
      <c r="K19" s="14"/>
      <c r="L19" s="14"/>
      <c r="M19" s="56">
        <v>56448</v>
      </c>
      <c r="N19" s="14"/>
      <c r="O19" s="43"/>
      <c r="P19" s="43"/>
      <c r="Q19" s="43"/>
      <c r="R19" s="43"/>
      <c r="S19" s="43"/>
      <c r="T19" s="43"/>
      <c r="U19" s="43"/>
      <c r="V19" s="43"/>
      <c r="W19" s="43"/>
      <c r="X19" s="43"/>
    </row>
    <row r="20" spans="1:24" ht="20.25" customHeight="1">
      <c r="A20" s="74" t="s">
        <v>209</v>
      </c>
      <c r="B20" s="74" t="s">
        <v>70</v>
      </c>
      <c r="C20" s="74" t="s">
        <v>218</v>
      </c>
      <c r="D20" s="74" t="s">
        <v>219</v>
      </c>
      <c r="E20" s="74" t="s">
        <v>131</v>
      </c>
      <c r="F20" s="74" t="s">
        <v>132</v>
      </c>
      <c r="G20" s="74" t="s">
        <v>228</v>
      </c>
      <c r="H20" s="74" t="s">
        <v>229</v>
      </c>
      <c r="I20" s="43">
        <v>60540.480000000003</v>
      </c>
      <c r="J20" s="43">
        <v>60540.480000000003</v>
      </c>
      <c r="K20" s="14"/>
      <c r="L20" s="14"/>
      <c r="M20" s="56">
        <v>60540.480000000003</v>
      </c>
      <c r="N20" s="14"/>
      <c r="O20" s="43"/>
      <c r="P20" s="43"/>
      <c r="Q20" s="43"/>
      <c r="R20" s="43"/>
      <c r="S20" s="43"/>
      <c r="T20" s="43"/>
      <c r="U20" s="43"/>
      <c r="V20" s="43"/>
      <c r="W20" s="43"/>
      <c r="X20" s="43"/>
    </row>
    <row r="21" spans="1:24" ht="20.25" customHeight="1">
      <c r="A21" s="74" t="s">
        <v>209</v>
      </c>
      <c r="B21" s="74" t="s">
        <v>70</v>
      </c>
      <c r="C21" s="74" t="s">
        <v>218</v>
      </c>
      <c r="D21" s="74" t="s">
        <v>219</v>
      </c>
      <c r="E21" s="74" t="s">
        <v>131</v>
      </c>
      <c r="F21" s="74" t="s">
        <v>132</v>
      </c>
      <c r="G21" s="74" t="s">
        <v>228</v>
      </c>
      <c r="H21" s="74" t="s">
        <v>229</v>
      </c>
      <c r="I21" s="43">
        <v>77770.2</v>
      </c>
      <c r="J21" s="43">
        <v>77770.2</v>
      </c>
      <c r="K21" s="14"/>
      <c r="L21" s="14"/>
      <c r="M21" s="56">
        <v>77770.2</v>
      </c>
      <c r="N21" s="14"/>
      <c r="O21" s="43"/>
      <c r="P21" s="43"/>
      <c r="Q21" s="43"/>
      <c r="R21" s="43"/>
      <c r="S21" s="43"/>
      <c r="T21" s="43"/>
      <c r="U21" s="43"/>
      <c r="V21" s="43"/>
      <c r="W21" s="43"/>
      <c r="X21" s="43"/>
    </row>
    <row r="22" spans="1:24" ht="20.25" customHeight="1">
      <c r="A22" s="74" t="s">
        <v>209</v>
      </c>
      <c r="B22" s="74" t="s">
        <v>70</v>
      </c>
      <c r="C22" s="74" t="s">
        <v>230</v>
      </c>
      <c r="D22" s="74" t="s">
        <v>138</v>
      </c>
      <c r="E22" s="74" t="s">
        <v>137</v>
      </c>
      <c r="F22" s="74" t="s">
        <v>138</v>
      </c>
      <c r="G22" s="74" t="s">
        <v>231</v>
      </c>
      <c r="H22" s="74" t="s">
        <v>138</v>
      </c>
      <c r="I22" s="43">
        <v>2333105.88</v>
      </c>
      <c r="J22" s="43">
        <v>2333105.88</v>
      </c>
      <c r="K22" s="14"/>
      <c r="L22" s="14"/>
      <c r="M22" s="56">
        <v>2333105.88</v>
      </c>
      <c r="N22" s="14"/>
      <c r="O22" s="43"/>
      <c r="P22" s="43"/>
      <c r="Q22" s="43"/>
      <c r="R22" s="43"/>
      <c r="S22" s="43"/>
      <c r="T22" s="43"/>
      <c r="U22" s="43"/>
      <c r="V22" s="43"/>
      <c r="W22" s="43"/>
      <c r="X22" s="43"/>
    </row>
    <row r="23" spans="1:24" ht="20.25" customHeight="1">
      <c r="A23" s="74" t="s">
        <v>209</v>
      </c>
      <c r="B23" s="74" t="s">
        <v>70</v>
      </c>
      <c r="C23" s="74" t="s">
        <v>232</v>
      </c>
      <c r="D23" s="74" t="s">
        <v>233</v>
      </c>
      <c r="E23" s="74" t="s">
        <v>103</v>
      </c>
      <c r="F23" s="74" t="s">
        <v>104</v>
      </c>
      <c r="G23" s="74" t="s">
        <v>234</v>
      </c>
      <c r="H23" s="74" t="s">
        <v>233</v>
      </c>
      <c r="I23" s="43">
        <v>341040</v>
      </c>
      <c r="J23" s="43">
        <v>341040</v>
      </c>
      <c r="K23" s="14"/>
      <c r="L23" s="14"/>
      <c r="M23" s="56">
        <v>341040</v>
      </c>
      <c r="N23" s="14"/>
      <c r="O23" s="43"/>
      <c r="P23" s="43"/>
      <c r="Q23" s="43"/>
      <c r="R23" s="43"/>
      <c r="S23" s="43"/>
      <c r="T23" s="43"/>
      <c r="U23" s="43"/>
      <c r="V23" s="43"/>
      <c r="W23" s="43"/>
      <c r="X23" s="43"/>
    </row>
    <row r="24" spans="1:24" ht="20.25" customHeight="1">
      <c r="A24" s="74" t="s">
        <v>209</v>
      </c>
      <c r="B24" s="74" t="s">
        <v>70</v>
      </c>
      <c r="C24" s="74" t="s">
        <v>235</v>
      </c>
      <c r="D24" s="74" t="s">
        <v>236</v>
      </c>
      <c r="E24" s="74" t="s">
        <v>103</v>
      </c>
      <c r="F24" s="74" t="s">
        <v>104</v>
      </c>
      <c r="G24" s="74" t="s">
        <v>237</v>
      </c>
      <c r="H24" s="74" t="s">
        <v>238</v>
      </c>
      <c r="I24" s="43">
        <v>52800</v>
      </c>
      <c r="J24" s="43">
        <v>52800</v>
      </c>
      <c r="K24" s="14"/>
      <c r="L24" s="14"/>
      <c r="M24" s="56">
        <v>52800</v>
      </c>
      <c r="N24" s="14"/>
      <c r="O24" s="43"/>
      <c r="P24" s="43"/>
      <c r="Q24" s="43"/>
      <c r="R24" s="43"/>
      <c r="S24" s="43"/>
      <c r="T24" s="43"/>
      <c r="U24" s="43"/>
      <c r="V24" s="43"/>
      <c r="W24" s="43"/>
      <c r="X24" s="43"/>
    </row>
    <row r="25" spans="1:24" ht="20.25" customHeight="1">
      <c r="A25" s="74" t="s">
        <v>209</v>
      </c>
      <c r="B25" s="74" t="s">
        <v>70</v>
      </c>
      <c r="C25" s="74" t="s">
        <v>235</v>
      </c>
      <c r="D25" s="74" t="s">
        <v>236</v>
      </c>
      <c r="E25" s="74" t="s">
        <v>103</v>
      </c>
      <c r="F25" s="74" t="s">
        <v>104</v>
      </c>
      <c r="G25" s="74" t="s">
        <v>239</v>
      </c>
      <c r="H25" s="74" t="s">
        <v>240</v>
      </c>
      <c r="I25" s="43">
        <v>51800</v>
      </c>
      <c r="J25" s="43">
        <v>51800</v>
      </c>
      <c r="K25" s="14"/>
      <c r="L25" s="14"/>
      <c r="M25" s="56">
        <v>51800</v>
      </c>
      <c r="N25" s="14"/>
      <c r="O25" s="43"/>
      <c r="P25" s="43"/>
      <c r="Q25" s="43"/>
      <c r="R25" s="43"/>
      <c r="S25" s="43"/>
      <c r="T25" s="43"/>
      <c r="U25" s="43"/>
      <c r="V25" s="43"/>
      <c r="W25" s="43"/>
      <c r="X25" s="43"/>
    </row>
    <row r="26" spans="1:24" ht="20.25" customHeight="1">
      <c r="A26" s="74" t="s">
        <v>209</v>
      </c>
      <c r="B26" s="74" t="s">
        <v>70</v>
      </c>
      <c r="C26" s="74" t="s">
        <v>241</v>
      </c>
      <c r="D26" s="74" t="s">
        <v>242</v>
      </c>
      <c r="E26" s="74" t="s">
        <v>103</v>
      </c>
      <c r="F26" s="74" t="s">
        <v>104</v>
      </c>
      <c r="G26" s="74" t="s">
        <v>216</v>
      </c>
      <c r="H26" s="74" t="s">
        <v>217</v>
      </c>
      <c r="I26" s="43">
        <v>2646000</v>
      </c>
      <c r="J26" s="43">
        <v>2646000</v>
      </c>
      <c r="K26" s="14"/>
      <c r="L26" s="14"/>
      <c r="M26" s="56">
        <v>2646000</v>
      </c>
      <c r="N26" s="14"/>
      <c r="O26" s="43"/>
      <c r="P26" s="43"/>
      <c r="Q26" s="43"/>
      <c r="R26" s="43"/>
      <c r="S26" s="43"/>
      <c r="T26" s="43"/>
      <c r="U26" s="43"/>
      <c r="V26" s="43"/>
      <c r="W26" s="43"/>
      <c r="X26" s="43"/>
    </row>
    <row r="27" spans="1:24" ht="20.25" customHeight="1">
      <c r="A27" s="74" t="s">
        <v>209</v>
      </c>
      <c r="B27" s="74" t="s">
        <v>70</v>
      </c>
      <c r="C27" s="74" t="s">
        <v>243</v>
      </c>
      <c r="D27" s="74" t="s">
        <v>244</v>
      </c>
      <c r="E27" s="74" t="s">
        <v>109</v>
      </c>
      <c r="F27" s="74" t="s">
        <v>110</v>
      </c>
      <c r="G27" s="74" t="s">
        <v>237</v>
      </c>
      <c r="H27" s="74" t="s">
        <v>238</v>
      </c>
      <c r="I27" s="43">
        <v>816</v>
      </c>
      <c r="J27" s="43">
        <v>816</v>
      </c>
      <c r="K27" s="14"/>
      <c r="L27" s="14"/>
      <c r="M27" s="56">
        <v>816</v>
      </c>
      <c r="N27" s="14"/>
      <c r="O27" s="43"/>
      <c r="P27" s="43"/>
      <c r="Q27" s="43"/>
      <c r="R27" s="43"/>
      <c r="S27" s="43"/>
      <c r="T27" s="43"/>
      <c r="U27" s="43"/>
      <c r="V27" s="43"/>
      <c r="W27" s="43"/>
      <c r="X27" s="43"/>
    </row>
    <row r="28" spans="1:24" ht="20.25" customHeight="1">
      <c r="A28" s="74" t="s">
        <v>209</v>
      </c>
      <c r="B28" s="74" t="s">
        <v>70</v>
      </c>
      <c r="C28" s="74" t="s">
        <v>243</v>
      </c>
      <c r="D28" s="74" t="s">
        <v>244</v>
      </c>
      <c r="E28" s="74" t="s">
        <v>103</v>
      </c>
      <c r="F28" s="74" t="s">
        <v>104</v>
      </c>
      <c r="G28" s="74" t="s">
        <v>239</v>
      </c>
      <c r="H28" s="74" t="s">
        <v>240</v>
      </c>
      <c r="I28" s="43">
        <v>29520.720000000001</v>
      </c>
      <c r="J28" s="43">
        <v>29520.720000000001</v>
      </c>
      <c r="K28" s="14"/>
      <c r="L28" s="14"/>
      <c r="M28" s="56">
        <v>29520.720000000001</v>
      </c>
      <c r="N28" s="14"/>
      <c r="O28" s="43"/>
      <c r="P28" s="43"/>
      <c r="Q28" s="43"/>
      <c r="R28" s="43"/>
      <c r="S28" s="43"/>
      <c r="T28" s="43"/>
      <c r="U28" s="43"/>
      <c r="V28" s="43"/>
      <c r="W28" s="43"/>
      <c r="X28" s="43"/>
    </row>
    <row r="29" spans="1:24" ht="20.25" customHeight="1">
      <c r="A29" s="74" t="s">
        <v>209</v>
      </c>
      <c r="B29" s="74" t="s">
        <v>70</v>
      </c>
      <c r="C29" s="74" t="s">
        <v>243</v>
      </c>
      <c r="D29" s="74" t="s">
        <v>244</v>
      </c>
      <c r="E29" s="74" t="s">
        <v>103</v>
      </c>
      <c r="F29" s="74" t="s">
        <v>104</v>
      </c>
      <c r="G29" s="74" t="s">
        <v>239</v>
      </c>
      <c r="H29" s="74" t="s">
        <v>240</v>
      </c>
      <c r="I29" s="43">
        <v>2753.28</v>
      </c>
      <c r="J29" s="43">
        <v>2753.28</v>
      </c>
      <c r="K29" s="14"/>
      <c r="L29" s="14"/>
      <c r="M29" s="56">
        <v>2753.28</v>
      </c>
      <c r="N29" s="14"/>
      <c r="O29" s="43"/>
      <c r="P29" s="43"/>
      <c r="Q29" s="43"/>
      <c r="R29" s="43"/>
      <c r="S29" s="43"/>
      <c r="T29" s="43"/>
      <c r="U29" s="43"/>
      <c r="V29" s="43"/>
      <c r="W29" s="43"/>
      <c r="X29" s="43"/>
    </row>
    <row r="30" spans="1:24" ht="20.25" customHeight="1">
      <c r="A30" s="74" t="s">
        <v>209</v>
      </c>
      <c r="B30" s="74" t="s">
        <v>70</v>
      </c>
      <c r="C30" s="74" t="s">
        <v>243</v>
      </c>
      <c r="D30" s="74" t="s">
        <v>244</v>
      </c>
      <c r="E30" s="74" t="s">
        <v>103</v>
      </c>
      <c r="F30" s="74" t="s">
        <v>104</v>
      </c>
      <c r="G30" s="74" t="s">
        <v>239</v>
      </c>
      <c r="H30" s="74" t="s">
        <v>240</v>
      </c>
      <c r="I30" s="43">
        <v>57483.12</v>
      </c>
      <c r="J30" s="43">
        <v>57483.12</v>
      </c>
      <c r="K30" s="14"/>
      <c r="L30" s="14"/>
      <c r="M30" s="56">
        <v>57483.12</v>
      </c>
      <c r="N30" s="14"/>
      <c r="O30" s="43"/>
      <c r="P30" s="43"/>
      <c r="Q30" s="43"/>
      <c r="R30" s="43"/>
      <c r="S30" s="43"/>
      <c r="T30" s="43"/>
      <c r="U30" s="43"/>
      <c r="V30" s="43"/>
      <c r="W30" s="43"/>
      <c r="X30" s="43"/>
    </row>
    <row r="31" spans="1:24" ht="20.25" customHeight="1">
      <c r="A31" s="74" t="s">
        <v>209</v>
      </c>
      <c r="B31" s="74" t="s">
        <v>70</v>
      </c>
      <c r="C31" s="74" t="s">
        <v>245</v>
      </c>
      <c r="D31" s="74" t="s">
        <v>246</v>
      </c>
      <c r="E31" s="74" t="s">
        <v>121</v>
      </c>
      <c r="F31" s="74" t="s">
        <v>122</v>
      </c>
      <c r="G31" s="74" t="s">
        <v>247</v>
      </c>
      <c r="H31" s="74" t="s">
        <v>248</v>
      </c>
      <c r="I31" s="43">
        <v>185616</v>
      </c>
      <c r="J31" s="43">
        <v>185616</v>
      </c>
      <c r="K31" s="14"/>
      <c r="L31" s="14"/>
      <c r="M31" s="56">
        <v>185616</v>
      </c>
      <c r="N31" s="14"/>
      <c r="O31" s="43"/>
      <c r="P31" s="43"/>
      <c r="Q31" s="43"/>
      <c r="R31" s="43"/>
      <c r="S31" s="43"/>
      <c r="T31" s="43"/>
      <c r="U31" s="43"/>
      <c r="V31" s="43"/>
      <c r="W31" s="43"/>
      <c r="X31" s="43"/>
    </row>
    <row r="32" spans="1:24" ht="20.25" customHeight="1">
      <c r="A32" s="74" t="s">
        <v>209</v>
      </c>
      <c r="B32" s="74" t="s">
        <v>70</v>
      </c>
      <c r="C32" s="74" t="s">
        <v>249</v>
      </c>
      <c r="D32" s="74" t="s">
        <v>250</v>
      </c>
      <c r="E32" s="74" t="s">
        <v>101</v>
      </c>
      <c r="F32" s="74" t="s">
        <v>102</v>
      </c>
      <c r="G32" s="74" t="s">
        <v>239</v>
      </c>
      <c r="H32" s="74" t="s">
        <v>240</v>
      </c>
      <c r="I32" s="43">
        <v>483600</v>
      </c>
      <c r="J32" s="43">
        <v>483600</v>
      </c>
      <c r="K32" s="14"/>
      <c r="L32" s="14"/>
      <c r="M32" s="56">
        <v>483600</v>
      </c>
      <c r="N32" s="14"/>
      <c r="O32" s="43"/>
      <c r="P32" s="43"/>
      <c r="Q32" s="43"/>
      <c r="R32" s="43"/>
      <c r="S32" s="43"/>
      <c r="T32" s="43"/>
      <c r="U32" s="43"/>
      <c r="V32" s="43"/>
      <c r="W32" s="43"/>
      <c r="X32" s="43"/>
    </row>
    <row r="33" spans="1:24" ht="20.25" customHeight="1">
      <c r="A33" s="74" t="s">
        <v>209</v>
      </c>
      <c r="B33" s="74" t="s">
        <v>70</v>
      </c>
      <c r="C33" s="74" t="s">
        <v>251</v>
      </c>
      <c r="D33" s="74" t="s">
        <v>252</v>
      </c>
      <c r="E33" s="74" t="s">
        <v>103</v>
      </c>
      <c r="F33" s="74" t="s">
        <v>104</v>
      </c>
      <c r="G33" s="74" t="s">
        <v>216</v>
      </c>
      <c r="H33" s="74" t="s">
        <v>217</v>
      </c>
      <c r="I33" s="43">
        <v>80494</v>
      </c>
      <c r="J33" s="43">
        <v>80494</v>
      </c>
      <c r="K33" s="14"/>
      <c r="L33" s="14"/>
      <c r="M33" s="56">
        <v>80494</v>
      </c>
      <c r="N33" s="14"/>
      <c r="O33" s="43"/>
      <c r="P33" s="43"/>
      <c r="Q33" s="43"/>
      <c r="R33" s="43"/>
      <c r="S33" s="43"/>
      <c r="T33" s="43"/>
      <c r="U33" s="43"/>
      <c r="V33" s="43"/>
      <c r="W33" s="43"/>
      <c r="X33" s="43"/>
    </row>
    <row r="34" spans="1:24" ht="20.25" customHeight="1">
      <c r="A34" s="74" t="s">
        <v>209</v>
      </c>
      <c r="B34" s="74" t="s">
        <v>70</v>
      </c>
      <c r="C34" s="74" t="s">
        <v>253</v>
      </c>
      <c r="D34" s="74" t="s">
        <v>229</v>
      </c>
      <c r="E34" s="74" t="s">
        <v>129</v>
      </c>
      <c r="F34" s="74" t="s">
        <v>130</v>
      </c>
      <c r="G34" s="74" t="s">
        <v>226</v>
      </c>
      <c r="H34" s="74" t="s">
        <v>227</v>
      </c>
      <c r="I34" s="43">
        <v>352000</v>
      </c>
      <c r="J34" s="43">
        <v>352000</v>
      </c>
      <c r="K34" s="14"/>
      <c r="L34" s="14"/>
      <c r="M34" s="56">
        <v>352000</v>
      </c>
      <c r="N34" s="14"/>
      <c r="O34" s="43"/>
      <c r="P34" s="43"/>
      <c r="Q34" s="43"/>
      <c r="R34" s="43"/>
      <c r="S34" s="43"/>
      <c r="T34" s="43"/>
      <c r="U34" s="43"/>
      <c r="V34" s="43"/>
      <c r="W34" s="43"/>
      <c r="X34" s="43"/>
    </row>
    <row r="35" spans="1:24" ht="20.25" customHeight="1">
      <c r="A35" s="74" t="s">
        <v>209</v>
      </c>
      <c r="B35" s="74" t="s">
        <v>70</v>
      </c>
      <c r="C35" s="74" t="s">
        <v>254</v>
      </c>
      <c r="D35" s="74" t="s">
        <v>255</v>
      </c>
      <c r="E35" s="74" t="s">
        <v>103</v>
      </c>
      <c r="F35" s="74" t="s">
        <v>104</v>
      </c>
      <c r="G35" s="74" t="s">
        <v>256</v>
      </c>
      <c r="H35" s="74" t="s">
        <v>255</v>
      </c>
      <c r="I35" s="43">
        <v>292800</v>
      </c>
      <c r="J35" s="43">
        <v>292800</v>
      </c>
      <c r="K35" s="14"/>
      <c r="L35" s="14"/>
      <c r="M35" s="56">
        <v>292800</v>
      </c>
      <c r="N35" s="14"/>
      <c r="O35" s="43"/>
      <c r="P35" s="43"/>
      <c r="Q35" s="43"/>
      <c r="R35" s="43"/>
      <c r="S35" s="43"/>
      <c r="T35" s="43"/>
      <c r="U35" s="43"/>
      <c r="V35" s="43"/>
      <c r="W35" s="43"/>
      <c r="X35" s="43"/>
    </row>
    <row r="36" spans="1:24" ht="17.25" customHeight="1">
      <c r="A36" s="157" t="s">
        <v>182</v>
      </c>
      <c r="B36" s="158"/>
      <c r="C36" s="159"/>
      <c r="D36" s="159"/>
      <c r="E36" s="159"/>
      <c r="F36" s="159"/>
      <c r="G36" s="159"/>
      <c r="H36" s="160"/>
      <c r="I36" s="43">
        <v>32847619.129999999</v>
      </c>
      <c r="J36" s="43">
        <v>32847619.129999999</v>
      </c>
      <c r="K36" s="43"/>
      <c r="L36" s="43"/>
      <c r="M36" s="56">
        <v>32847619.129999999</v>
      </c>
      <c r="N36" s="43"/>
      <c r="O36" s="43"/>
      <c r="P36" s="43"/>
      <c r="Q36" s="43"/>
      <c r="R36" s="43"/>
      <c r="S36" s="43"/>
      <c r="T36" s="43"/>
      <c r="U36" s="43"/>
      <c r="V36" s="43"/>
      <c r="W36" s="43"/>
      <c r="X36" s="43"/>
    </row>
  </sheetData>
  <mergeCells count="31">
    <mergeCell ref="X6:X7"/>
    <mergeCell ref="S6:S7"/>
    <mergeCell ref="T6:T7"/>
    <mergeCell ref="U6:U7"/>
    <mergeCell ref="V6:V7"/>
    <mergeCell ref="W6:W7"/>
    <mergeCell ref="A36:H36"/>
    <mergeCell ref="A4:A7"/>
    <mergeCell ref="B4:B7"/>
    <mergeCell ref="C4:C7"/>
    <mergeCell ref="D4:D7"/>
    <mergeCell ref="E4:E7"/>
    <mergeCell ref="F4:F7"/>
    <mergeCell ref="G4:G7"/>
    <mergeCell ref="H4:H7"/>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s>
  <phoneticPr fontId="16"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Right="0"/>
  </sheetPr>
  <dimension ref="A1:W62"/>
  <sheetViews>
    <sheetView showZeros="0" topLeftCell="M1" workbookViewId="0">
      <selection activeCell="I29" sqref="I29"/>
    </sheetView>
  </sheetViews>
  <sheetFormatPr defaultColWidth="9.109375" defaultRowHeight="14.25" customHeight="1"/>
  <cols>
    <col min="1" max="1" width="10.21875" customWidth="1"/>
    <col min="2" max="2" width="13.44140625" customWidth="1"/>
    <col min="3" max="3" width="32.88671875" customWidth="1"/>
    <col min="4" max="4" width="23.88671875" customWidth="1"/>
    <col min="5" max="5" width="11.109375" customWidth="1"/>
    <col min="6" max="6" width="17.6640625" customWidth="1"/>
    <col min="7" max="7" width="9.88671875" customWidth="1"/>
    <col min="8" max="8" width="17.6640625" customWidth="1"/>
    <col min="9" max="13" width="20" customWidth="1"/>
    <col min="14" max="14" width="12.21875" customWidth="1"/>
    <col min="15" max="15" width="12.6640625" customWidth="1"/>
    <col min="16" max="16" width="11.109375" customWidth="1"/>
    <col min="17" max="21" width="19.88671875" customWidth="1"/>
    <col min="22" max="22" width="20" customWidth="1"/>
    <col min="23" max="23" width="19.88671875" customWidth="1"/>
  </cols>
  <sheetData>
    <row r="1" spans="1:23" ht="13.5" customHeight="1">
      <c r="B1" s="70"/>
      <c r="E1" s="1"/>
      <c r="F1" s="1"/>
      <c r="G1" s="1"/>
      <c r="H1" s="1"/>
      <c r="U1" s="70"/>
      <c r="W1" s="71" t="s">
        <v>257</v>
      </c>
    </row>
    <row r="2" spans="1:23" ht="46.5" customHeight="1">
      <c r="A2" s="148" t="str">
        <f>"2025"&amp;"年部门项目支出预算表"</f>
        <v>2025年部门项目支出预算表</v>
      </c>
      <c r="B2" s="148"/>
      <c r="C2" s="148"/>
      <c r="D2" s="148"/>
      <c r="E2" s="148"/>
      <c r="F2" s="148"/>
      <c r="G2" s="148"/>
      <c r="H2" s="148"/>
      <c r="I2" s="148"/>
      <c r="J2" s="148"/>
      <c r="K2" s="148"/>
      <c r="L2" s="148"/>
      <c r="M2" s="148"/>
      <c r="N2" s="148"/>
      <c r="O2" s="148"/>
      <c r="P2" s="148"/>
      <c r="Q2" s="148"/>
      <c r="R2" s="148"/>
      <c r="S2" s="148"/>
      <c r="T2" s="148"/>
      <c r="U2" s="148"/>
      <c r="V2" s="148"/>
      <c r="W2" s="148"/>
    </row>
    <row r="3" spans="1:23" ht="13.5" customHeight="1">
      <c r="A3" s="149" t="str">
        <f>"单位名称："&amp;"寻甸回族彝族自治县鸡街镇中心学校"</f>
        <v>单位名称：寻甸回族彝族自治县鸡街镇中心学校</v>
      </c>
      <c r="B3" s="150"/>
      <c r="C3" s="150"/>
      <c r="D3" s="150"/>
      <c r="E3" s="150"/>
      <c r="F3" s="150"/>
      <c r="G3" s="150"/>
      <c r="H3" s="150"/>
      <c r="I3" s="4"/>
      <c r="J3" s="4"/>
      <c r="K3" s="4"/>
      <c r="L3" s="4"/>
      <c r="M3" s="4"/>
      <c r="N3" s="4"/>
      <c r="O3" s="4"/>
      <c r="P3" s="4"/>
      <c r="Q3" s="4"/>
      <c r="U3" s="70"/>
      <c r="W3" s="60" t="s">
        <v>1</v>
      </c>
    </row>
    <row r="4" spans="1:23" ht="21.75" customHeight="1">
      <c r="A4" s="161" t="s">
        <v>258</v>
      </c>
      <c r="B4" s="169" t="s">
        <v>193</v>
      </c>
      <c r="C4" s="161" t="s">
        <v>194</v>
      </c>
      <c r="D4" s="161" t="s">
        <v>259</v>
      </c>
      <c r="E4" s="169" t="s">
        <v>195</v>
      </c>
      <c r="F4" s="169" t="s">
        <v>196</v>
      </c>
      <c r="G4" s="169" t="s">
        <v>260</v>
      </c>
      <c r="H4" s="169" t="s">
        <v>261</v>
      </c>
      <c r="I4" s="172" t="s">
        <v>55</v>
      </c>
      <c r="J4" s="155" t="s">
        <v>262</v>
      </c>
      <c r="K4" s="129"/>
      <c r="L4" s="129"/>
      <c r="M4" s="130"/>
      <c r="N4" s="155" t="s">
        <v>201</v>
      </c>
      <c r="O4" s="129"/>
      <c r="P4" s="130"/>
      <c r="Q4" s="169" t="s">
        <v>61</v>
      </c>
      <c r="R4" s="155" t="s">
        <v>62</v>
      </c>
      <c r="S4" s="129"/>
      <c r="T4" s="129"/>
      <c r="U4" s="129"/>
      <c r="V4" s="129"/>
      <c r="W4" s="130"/>
    </row>
    <row r="5" spans="1:23" ht="21.75" customHeight="1">
      <c r="A5" s="162"/>
      <c r="B5" s="163"/>
      <c r="C5" s="162"/>
      <c r="D5" s="162"/>
      <c r="E5" s="170"/>
      <c r="F5" s="170"/>
      <c r="G5" s="170"/>
      <c r="H5" s="170"/>
      <c r="I5" s="163"/>
      <c r="J5" s="173" t="s">
        <v>58</v>
      </c>
      <c r="K5" s="135"/>
      <c r="L5" s="169" t="s">
        <v>59</v>
      </c>
      <c r="M5" s="169" t="s">
        <v>60</v>
      </c>
      <c r="N5" s="169" t="s">
        <v>58</v>
      </c>
      <c r="O5" s="169" t="s">
        <v>59</v>
      </c>
      <c r="P5" s="169" t="s">
        <v>60</v>
      </c>
      <c r="Q5" s="170"/>
      <c r="R5" s="169" t="s">
        <v>57</v>
      </c>
      <c r="S5" s="169" t="s">
        <v>64</v>
      </c>
      <c r="T5" s="169" t="s">
        <v>207</v>
      </c>
      <c r="U5" s="169" t="s">
        <v>66</v>
      </c>
      <c r="V5" s="169" t="s">
        <v>67</v>
      </c>
      <c r="W5" s="169" t="s">
        <v>68</v>
      </c>
    </row>
    <row r="6" spans="1:23" ht="21" customHeight="1">
      <c r="A6" s="163"/>
      <c r="B6" s="163"/>
      <c r="C6" s="163"/>
      <c r="D6" s="163"/>
      <c r="E6" s="163"/>
      <c r="F6" s="163"/>
      <c r="G6" s="163"/>
      <c r="H6" s="163"/>
      <c r="I6" s="163"/>
      <c r="J6" s="174" t="s">
        <v>57</v>
      </c>
      <c r="K6" s="136"/>
      <c r="L6" s="163"/>
      <c r="M6" s="163"/>
      <c r="N6" s="163"/>
      <c r="O6" s="163"/>
      <c r="P6" s="163"/>
      <c r="Q6" s="163"/>
      <c r="R6" s="163"/>
      <c r="S6" s="163"/>
      <c r="T6" s="163"/>
      <c r="U6" s="163"/>
      <c r="V6" s="163"/>
      <c r="W6" s="163"/>
    </row>
    <row r="7" spans="1:23" ht="39.75" customHeight="1">
      <c r="A7" s="168"/>
      <c r="B7" s="134"/>
      <c r="C7" s="168"/>
      <c r="D7" s="168"/>
      <c r="E7" s="171"/>
      <c r="F7" s="171"/>
      <c r="G7" s="171"/>
      <c r="H7" s="171"/>
      <c r="I7" s="134"/>
      <c r="J7" s="34" t="s">
        <v>57</v>
      </c>
      <c r="K7" s="34" t="s">
        <v>263</v>
      </c>
      <c r="L7" s="171"/>
      <c r="M7" s="171"/>
      <c r="N7" s="171"/>
      <c r="O7" s="171"/>
      <c r="P7" s="171"/>
      <c r="Q7" s="171"/>
      <c r="R7" s="171"/>
      <c r="S7" s="171"/>
      <c r="T7" s="171"/>
      <c r="U7" s="134"/>
      <c r="V7" s="171"/>
      <c r="W7" s="171"/>
    </row>
    <row r="8" spans="1:23" ht="15" customHeight="1">
      <c r="A8" s="10">
        <v>1</v>
      </c>
      <c r="B8" s="10">
        <v>2</v>
      </c>
      <c r="C8" s="10">
        <v>3</v>
      </c>
      <c r="D8" s="10">
        <v>4</v>
      </c>
      <c r="E8" s="10">
        <v>5</v>
      </c>
      <c r="F8" s="10">
        <v>6</v>
      </c>
      <c r="G8" s="10">
        <v>7</v>
      </c>
      <c r="H8" s="10">
        <v>8</v>
      </c>
      <c r="I8" s="10">
        <v>9</v>
      </c>
      <c r="J8" s="10">
        <v>10</v>
      </c>
      <c r="K8" s="10">
        <v>11</v>
      </c>
      <c r="L8" s="19">
        <v>12</v>
      </c>
      <c r="M8" s="19">
        <v>13</v>
      </c>
      <c r="N8" s="19">
        <v>14</v>
      </c>
      <c r="O8" s="19">
        <v>15</v>
      </c>
      <c r="P8" s="19">
        <v>16</v>
      </c>
      <c r="Q8" s="19">
        <v>17</v>
      </c>
      <c r="R8" s="19">
        <v>18</v>
      </c>
      <c r="S8" s="19">
        <v>19</v>
      </c>
      <c r="T8" s="19">
        <v>20</v>
      </c>
      <c r="U8" s="10">
        <v>21</v>
      </c>
      <c r="V8" s="19">
        <v>22</v>
      </c>
      <c r="W8" s="10">
        <v>23</v>
      </c>
    </row>
    <row r="9" spans="1:23" ht="21.75" customHeight="1">
      <c r="A9" s="36" t="s">
        <v>264</v>
      </c>
      <c r="B9" s="36" t="s">
        <v>265</v>
      </c>
      <c r="C9" s="36" t="s">
        <v>266</v>
      </c>
      <c r="D9" s="36" t="s">
        <v>70</v>
      </c>
      <c r="E9" s="36" t="s">
        <v>101</v>
      </c>
      <c r="F9" s="36" t="s">
        <v>102</v>
      </c>
      <c r="G9" s="36" t="s">
        <v>237</v>
      </c>
      <c r="H9" s="36" t="s">
        <v>238</v>
      </c>
      <c r="I9" s="43">
        <v>3000</v>
      </c>
      <c r="J9" s="43"/>
      <c r="K9" s="56"/>
      <c r="L9" s="43"/>
      <c r="M9" s="43"/>
      <c r="N9" s="43">
        <v>3000</v>
      </c>
      <c r="O9" s="43"/>
      <c r="P9" s="43"/>
      <c r="Q9" s="43"/>
      <c r="R9" s="43"/>
      <c r="S9" s="43"/>
      <c r="T9" s="43"/>
      <c r="U9" s="43"/>
      <c r="V9" s="43"/>
      <c r="W9" s="43"/>
    </row>
    <row r="10" spans="1:23" ht="21.75" customHeight="1">
      <c r="A10" s="36" t="s">
        <v>264</v>
      </c>
      <c r="B10" s="36" t="s">
        <v>267</v>
      </c>
      <c r="C10" s="36" t="s">
        <v>268</v>
      </c>
      <c r="D10" s="36" t="s">
        <v>70</v>
      </c>
      <c r="E10" s="36" t="s">
        <v>103</v>
      </c>
      <c r="F10" s="36" t="s">
        <v>104</v>
      </c>
      <c r="G10" s="36" t="s">
        <v>237</v>
      </c>
      <c r="H10" s="36" t="s">
        <v>238</v>
      </c>
      <c r="I10" s="43"/>
      <c r="J10" s="43"/>
      <c r="K10" s="56"/>
      <c r="L10" s="43"/>
      <c r="M10" s="43"/>
      <c r="N10" s="43"/>
      <c r="O10" s="43"/>
      <c r="P10" s="43"/>
      <c r="Q10" s="43"/>
      <c r="R10" s="43"/>
      <c r="S10" s="43"/>
      <c r="T10" s="43"/>
      <c r="U10" s="43"/>
      <c r="V10" s="43"/>
      <c r="W10" s="43"/>
    </row>
    <row r="11" spans="1:23" ht="21.75" customHeight="1">
      <c r="A11" s="36" t="s">
        <v>264</v>
      </c>
      <c r="B11" s="36" t="s">
        <v>267</v>
      </c>
      <c r="C11" s="36" t="s">
        <v>268</v>
      </c>
      <c r="D11" s="36" t="s">
        <v>70</v>
      </c>
      <c r="E11" s="36" t="s">
        <v>103</v>
      </c>
      <c r="F11" s="36" t="s">
        <v>104</v>
      </c>
      <c r="G11" s="36" t="s">
        <v>237</v>
      </c>
      <c r="H11" s="36" t="s">
        <v>238</v>
      </c>
      <c r="I11" s="43"/>
      <c r="J11" s="43"/>
      <c r="K11" s="56"/>
      <c r="L11" s="43"/>
      <c r="M11" s="43"/>
      <c r="N11" s="43"/>
      <c r="O11" s="43"/>
      <c r="P11" s="43"/>
      <c r="Q11" s="43"/>
      <c r="R11" s="43"/>
      <c r="S11" s="43"/>
      <c r="T11" s="43"/>
      <c r="U11" s="43"/>
      <c r="V11" s="43"/>
      <c r="W11" s="43"/>
    </row>
    <row r="12" spans="1:23" ht="21.75" customHeight="1">
      <c r="A12" s="36" t="s">
        <v>264</v>
      </c>
      <c r="B12" s="36" t="s">
        <v>269</v>
      </c>
      <c r="C12" s="36" t="s">
        <v>270</v>
      </c>
      <c r="D12" s="36" t="s">
        <v>70</v>
      </c>
      <c r="E12" s="36" t="s">
        <v>103</v>
      </c>
      <c r="F12" s="36" t="s">
        <v>104</v>
      </c>
      <c r="G12" s="36" t="s">
        <v>237</v>
      </c>
      <c r="H12" s="36" t="s">
        <v>238</v>
      </c>
      <c r="I12" s="43"/>
      <c r="J12" s="43"/>
      <c r="K12" s="56"/>
      <c r="L12" s="43"/>
      <c r="M12" s="43"/>
      <c r="N12" s="43"/>
      <c r="O12" s="43"/>
      <c r="P12" s="43"/>
      <c r="Q12" s="43"/>
      <c r="R12" s="43"/>
      <c r="S12" s="43"/>
      <c r="T12" s="43"/>
      <c r="U12" s="43"/>
      <c r="V12" s="43"/>
      <c r="W12" s="43"/>
    </row>
    <row r="13" spans="1:23" ht="21.75" customHeight="1">
      <c r="A13" s="36" t="s">
        <v>264</v>
      </c>
      <c r="B13" s="36" t="s">
        <v>271</v>
      </c>
      <c r="C13" s="36" t="s">
        <v>272</v>
      </c>
      <c r="D13" s="36" t="s">
        <v>70</v>
      </c>
      <c r="E13" s="36" t="s">
        <v>103</v>
      </c>
      <c r="F13" s="36" t="s">
        <v>104</v>
      </c>
      <c r="G13" s="36" t="s">
        <v>237</v>
      </c>
      <c r="H13" s="36" t="s">
        <v>238</v>
      </c>
      <c r="I13" s="43"/>
      <c r="J13" s="43"/>
      <c r="K13" s="56"/>
      <c r="L13" s="43"/>
      <c r="M13" s="43"/>
      <c r="N13" s="43"/>
      <c r="O13" s="43"/>
      <c r="P13" s="43"/>
      <c r="Q13" s="43"/>
      <c r="R13" s="43"/>
      <c r="S13" s="43"/>
      <c r="T13" s="43"/>
      <c r="U13" s="43"/>
      <c r="V13" s="43"/>
      <c r="W13" s="43"/>
    </row>
    <row r="14" spans="1:23" ht="21.75" customHeight="1">
      <c r="A14" s="36" t="s">
        <v>264</v>
      </c>
      <c r="B14" s="36" t="s">
        <v>273</v>
      </c>
      <c r="C14" s="36" t="s">
        <v>274</v>
      </c>
      <c r="D14" s="36" t="s">
        <v>70</v>
      </c>
      <c r="E14" s="36" t="s">
        <v>101</v>
      </c>
      <c r="F14" s="36" t="s">
        <v>102</v>
      </c>
      <c r="G14" s="36" t="s">
        <v>237</v>
      </c>
      <c r="H14" s="36" t="s">
        <v>238</v>
      </c>
      <c r="I14" s="43">
        <v>275200</v>
      </c>
      <c r="J14" s="43">
        <v>275200</v>
      </c>
      <c r="K14" s="56">
        <v>275200</v>
      </c>
      <c r="L14" s="43"/>
      <c r="M14" s="43"/>
      <c r="N14" s="43"/>
      <c r="O14" s="43"/>
      <c r="P14" s="43"/>
      <c r="Q14" s="43"/>
      <c r="R14" s="43"/>
      <c r="S14" s="43"/>
      <c r="T14" s="43"/>
      <c r="U14" s="43"/>
      <c r="V14" s="43"/>
      <c r="W14" s="43"/>
    </row>
    <row r="15" spans="1:23" ht="21.75" customHeight="1">
      <c r="A15" s="36" t="s">
        <v>264</v>
      </c>
      <c r="B15" s="36" t="s">
        <v>273</v>
      </c>
      <c r="C15" s="36" t="s">
        <v>274</v>
      </c>
      <c r="D15" s="36" t="s">
        <v>70</v>
      </c>
      <c r="E15" s="36" t="s">
        <v>101</v>
      </c>
      <c r="F15" s="36" t="s">
        <v>102</v>
      </c>
      <c r="G15" s="36" t="s">
        <v>275</v>
      </c>
      <c r="H15" s="36" t="s">
        <v>276</v>
      </c>
      <c r="I15" s="43">
        <v>5000</v>
      </c>
      <c r="J15" s="43">
        <v>5000</v>
      </c>
      <c r="K15" s="56">
        <v>5000</v>
      </c>
      <c r="L15" s="43"/>
      <c r="M15" s="43"/>
      <c r="N15" s="43"/>
      <c r="O15" s="43"/>
      <c r="P15" s="43"/>
      <c r="Q15" s="43"/>
      <c r="R15" s="43"/>
      <c r="S15" s="43"/>
      <c r="T15" s="43"/>
      <c r="U15" s="43"/>
      <c r="V15" s="43"/>
      <c r="W15" s="43"/>
    </row>
    <row r="16" spans="1:23" ht="21.75" customHeight="1">
      <c r="A16" s="36" t="s">
        <v>264</v>
      </c>
      <c r="B16" s="36" t="s">
        <v>273</v>
      </c>
      <c r="C16" s="36" t="s">
        <v>274</v>
      </c>
      <c r="D16" s="36" t="s">
        <v>70</v>
      </c>
      <c r="E16" s="36" t="s">
        <v>101</v>
      </c>
      <c r="F16" s="36" t="s">
        <v>102</v>
      </c>
      <c r="G16" s="36" t="s">
        <v>277</v>
      </c>
      <c r="H16" s="36" t="s">
        <v>278</v>
      </c>
      <c r="I16" s="43">
        <v>3000</v>
      </c>
      <c r="J16" s="43">
        <v>3000</v>
      </c>
      <c r="K16" s="56">
        <v>3000</v>
      </c>
      <c r="L16" s="43"/>
      <c r="M16" s="43"/>
      <c r="N16" s="43"/>
      <c r="O16" s="43"/>
      <c r="P16" s="43"/>
      <c r="Q16" s="43"/>
      <c r="R16" s="43"/>
      <c r="S16" s="43"/>
      <c r="T16" s="43"/>
      <c r="U16" s="43"/>
      <c r="V16" s="43"/>
      <c r="W16" s="43"/>
    </row>
    <row r="17" spans="1:23" ht="21.75" customHeight="1">
      <c r="A17" s="36" t="s">
        <v>264</v>
      </c>
      <c r="B17" s="36" t="s">
        <v>273</v>
      </c>
      <c r="C17" s="36" t="s">
        <v>274</v>
      </c>
      <c r="D17" s="36" t="s">
        <v>70</v>
      </c>
      <c r="E17" s="36" t="s">
        <v>101</v>
      </c>
      <c r="F17" s="36" t="s">
        <v>102</v>
      </c>
      <c r="G17" s="36" t="s">
        <v>279</v>
      </c>
      <c r="H17" s="36" t="s">
        <v>280</v>
      </c>
      <c r="I17" s="43">
        <v>12000</v>
      </c>
      <c r="J17" s="43">
        <v>12000</v>
      </c>
      <c r="K17" s="56">
        <v>12000</v>
      </c>
      <c r="L17" s="43"/>
      <c r="M17" s="43"/>
      <c r="N17" s="43"/>
      <c r="O17" s="43"/>
      <c r="P17" s="43"/>
      <c r="Q17" s="43"/>
      <c r="R17" s="43"/>
      <c r="S17" s="43"/>
      <c r="T17" s="43"/>
      <c r="U17" s="43"/>
      <c r="V17" s="43"/>
      <c r="W17" s="43"/>
    </row>
    <row r="18" spans="1:23" ht="21.75" customHeight="1">
      <c r="A18" s="36" t="s">
        <v>264</v>
      </c>
      <c r="B18" s="36" t="s">
        <v>273</v>
      </c>
      <c r="C18" s="36" t="s">
        <v>274</v>
      </c>
      <c r="D18" s="36" t="s">
        <v>70</v>
      </c>
      <c r="E18" s="36" t="s">
        <v>101</v>
      </c>
      <c r="F18" s="36" t="s">
        <v>102</v>
      </c>
      <c r="G18" s="36" t="s">
        <v>281</v>
      </c>
      <c r="H18" s="36" t="s">
        <v>282</v>
      </c>
      <c r="I18" s="43">
        <v>15000</v>
      </c>
      <c r="J18" s="43">
        <v>15000</v>
      </c>
      <c r="K18" s="56">
        <v>15000</v>
      </c>
      <c r="L18" s="43"/>
      <c r="M18" s="43"/>
      <c r="N18" s="43"/>
      <c r="O18" s="43"/>
      <c r="P18" s="43"/>
      <c r="Q18" s="43"/>
      <c r="R18" s="43"/>
      <c r="S18" s="43"/>
      <c r="T18" s="43"/>
      <c r="U18" s="43"/>
      <c r="V18" s="43"/>
      <c r="W18" s="43"/>
    </row>
    <row r="19" spans="1:23" ht="21.75" customHeight="1">
      <c r="A19" s="36" t="s">
        <v>264</v>
      </c>
      <c r="B19" s="36" t="s">
        <v>273</v>
      </c>
      <c r="C19" s="36" t="s">
        <v>274</v>
      </c>
      <c r="D19" s="36" t="s">
        <v>70</v>
      </c>
      <c r="E19" s="36" t="s">
        <v>101</v>
      </c>
      <c r="F19" s="36" t="s">
        <v>102</v>
      </c>
      <c r="G19" s="36" t="s">
        <v>283</v>
      </c>
      <c r="H19" s="36" t="s">
        <v>284</v>
      </c>
      <c r="I19" s="43">
        <v>50000</v>
      </c>
      <c r="J19" s="43">
        <v>50000</v>
      </c>
      <c r="K19" s="56">
        <v>50000</v>
      </c>
      <c r="L19" s="43"/>
      <c r="M19" s="43"/>
      <c r="N19" s="43"/>
      <c r="O19" s="43"/>
      <c r="P19" s="43"/>
      <c r="Q19" s="43"/>
      <c r="R19" s="43"/>
      <c r="S19" s="43"/>
      <c r="T19" s="43"/>
      <c r="U19" s="43"/>
      <c r="V19" s="43"/>
      <c r="W19" s="43"/>
    </row>
    <row r="20" spans="1:23" ht="21.75" customHeight="1">
      <c r="A20" s="36" t="s">
        <v>264</v>
      </c>
      <c r="B20" s="36" t="s">
        <v>273</v>
      </c>
      <c r="C20" s="36" t="s">
        <v>274</v>
      </c>
      <c r="D20" s="36" t="s">
        <v>70</v>
      </c>
      <c r="E20" s="36" t="s">
        <v>101</v>
      </c>
      <c r="F20" s="36" t="s">
        <v>102</v>
      </c>
      <c r="G20" s="36" t="s">
        <v>285</v>
      </c>
      <c r="H20" s="36" t="s">
        <v>286</v>
      </c>
      <c r="I20" s="43">
        <v>107000</v>
      </c>
      <c r="J20" s="43">
        <v>107000</v>
      </c>
      <c r="K20" s="56">
        <v>107000</v>
      </c>
      <c r="L20" s="43"/>
      <c r="M20" s="43"/>
      <c r="N20" s="43"/>
      <c r="O20" s="43"/>
      <c r="P20" s="43"/>
      <c r="Q20" s="43"/>
      <c r="R20" s="43"/>
      <c r="S20" s="43"/>
      <c r="T20" s="43"/>
      <c r="U20" s="43"/>
      <c r="V20" s="43"/>
      <c r="W20" s="43"/>
    </row>
    <row r="21" spans="1:23" ht="21.75" customHeight="1">
      <c r="A21" s="36" t="s">
        <v>264</v>
      </c>
      <c r="B21" s="36" t="s">
        <v>273</v>
      </c>
      <c r="C21" s="36" t="s">
        <v>274</v>
      </c>
      <c r="D21" s="36" t="s">
        <v>70</v>
      </c>
      <c r="E21" s="36" t="s">
        <v>101</v>
      </c>
      <c r="F21" s="36" t="s">
        <v>102</v>
      </c>
      <c r="G21" s="36" t="s">
        <v>287</v>
      </c>
      <c r="H21" s="36" t="s">
        <v>288</v>
      </c>
      <c r="I21" s="43">
        <v>60000</v>
      </c>
      <c r="J21" s="43">
        <v>60000</v>
      </c>
      <c r="K21" s="56">
        <v>60000</v>
      </c>
      <c r="L21" s="43"/>
      <c r="M21" s="43"/>
      <c r="N21" s="43"/>
      <c r="O21" s="43"/>
      <c r="P21" s="43"/>
      <c r="Q21" s="43"/>
      <c r="R21" s="43"/>
      <c r="S21" s="43"/>
      <c r="T21" s="43"/>
      <c r="U21" s="43"/>
      <c r="V21" s="43"/>
      <c r="W21" s="43"/>
    </row>
    <row r="22" spans="1:23" ht="21.75" customHeight="1">
      <c r="A22" s="36" t="s">
        <v>264</v>
      </c>
      <c r="B22" s="36" t="s">
        <v>273</v>
      </c>
      <c r="C22" s="36" t="s">
        <v>274</v>
      </c>
      <c r="D22" s="36" t="s">
        <v>70</v>
      </c>
      <c r="E22" s="36" t="s">
        <v>101</v>
      </c>
      <c r="F22" s="36" t="s">
        <v>102</v>
      </c>
      <c r="G22" s="36" t="s">
        <v>289</v>
      </c>
      <c r="H22" s="36" t="s">
        <v>290</v>
      </c>
      <c r="I22" s="43">
        <v>980000</v>
      </c>
      <c r="J22" s="43">
        <v>980000</v>
      </c>
      <c r="K22" s="56">
        <v>980000</v>
      </c>
      <c r="L22" s="43"/>
      <c r="M22" s="43"/>
      <c r="N22" s="43"/>
      <c r="O22" s="43"/>
      <c r="P22" s="43"/>
      <c r="Q22" s="43"/>
      <c r="R22" s="43"/>
      <c r="S22" s="43"/>
      <c r="T22" s="43"/>
      <c r="U22" s="43"/>
      <c r="V22" s="43"/>
      <c r="W22" s="43"/>
    </row>
    <row r="23" spans="1:23" ht="21.75" customHeight="1">
      <c r="A23" s="36" t="s">
        <v>264</v>
      </c>
      <c r="B23" s="36" t="s">
        <v>291</v>
      </c>
      <c r="C23" s="36" t="s">
        <v>292</v>
      </c>
      <c r="D23" s="36" t="s">
        <v>70</v>
      </c>
      <c r="E23" s="36" t="s">
        <v>142</v>
      </c>
      <c r="F23" s="36" t="s">
        <v>143</v>
      </c>
      <c r="G23" s="36" t="s">
        <v>237</v>
      </c>
      <c r="H23" s="36" t="s">
        <v>238</v>
      </c>
      <c r="I23" s="43">
        <v>15000</v>
      </c>
      <c r="J23" s="43"/>
      <c r="K23" s="56"/>
      <c r="L23" s="43">
        <v>15000</v>
      </c>
      <c r="M23" s="43"/>
      <c r="N23" s="43"/>
      <c r="O23" s="43"/>
      <c r="P23" s="43"/>
      <c r="Q23" s="43"/>
      <c r="R23" s="43"/>
      <c r="S23" s="43"/>
      <c r="T23" s="43"/>
      <c r="U23" s="43"/>
      <c r="V23" s="43"/>
      <c r="W23" s="43"/>
    </row>
    <row r="24" spans="1:23" ht="21.75" customHeight="1">
      <c r="A24" s="36" t="s">
        <v>264</v>
      </c>
      <c r="B24" s="36" t="s">
        <v>293</v>
      </c>
      <c r="C24" s="36" t="s">
        <v>294</v>
      </c>
      <c r="D24" s="36" t="s">
        <v>70</v>
      </c>
      <c r="E24" s="36" t="s">
        <v>142</v>
      </c>
      <c r="F24" s="36" t="s">
        <v>143</v>
      </c>
      <c r="G24" s="36" t="s">
        <v>237</v>
      </c>
      <c r="H24" s="36" t="s">
        <v>238</v>
      </c>
      <c r="I24" s="43">
        <v>15000</v>
      </c>
      <c r="J24" s="43"/>
      <c r="K24" s="56"/>
      <c r="L24" s="43">
        <v>15000</v>
      </c>
      <c r="M24" s="43"/>
      <c r="N24" s="43"/>
      <c r="O24" s="43"/>
      <c r="P24" s="43"/>
      <c r="Q24" s="43"/>
      <c r="R24" s="43"/>
      <c r="S24" s="43"/>
      <c r="T24" s="43"/>
      <c r="U24" s="43"/>
      <c r="V24" s="43"/>
      <c r="W24" s="43"/>
    </row>
    <row r="25" spans="1:23" ht="21.75" customHeight="1">
      <c r="A25" s="36" t="s">
        <v>264</v>
      </c>
      <c r="B25" s="36" t="s">
        <v>295</v>
      </c>
      <c r="C25" s="36" t="s">
        <v>296</v>
      </c>
      <c r="D25" s="36" t="s">
        <v>70</v>
      </c>
      <c r="E25" s="36" t="s">
        <v>101</v>
      </c>
      <c r="F25" s="36" t="s">
        <v>102</v>
      </c>
      <c r="G25" s="36" t="s">
        <v>237</v>
      </c>
      <c r="H25" s="36" t="s">
        <v>238</v>
      </c>
      <c r="I25" s="43">
        <v>49574.55</v>
      </c>
      <c r="J25" s="43">
        <v>49574.55</v>
      </c>
      <c r="K25" s="56">
        <v>49574.55</v>
      </c>
      <c r="L25" s="43"/>
      <c r="M25" s="43"/>
      <c r="N25" s="43"/>
      <c r="O25" s="43"/>
      <c r="P25" s="43"/>
      <c r="Q25" s="43"/>
      <c r="R25" s="43"/>
      <c r="S25" s="43"/>
      <c r="T25" s="43"/>
      <c r="U25" s="43"/>
      <c r="V25" s="43"/>
      <c r="W25" s="43"/>
    </row>
    <row r="26" spans="1:23" ht="21.75" customHeight="1">
      <c r="A26" s="36" t="s">
        <v>264</v>
      </c>
      <c r="B26" s="36" t="s">
        <v>297</v>
      </c>
      <c r="C26" s="36" t="s">
        <v>298</v>
      </c>
      <c r="D26" s="36" t="s">
        <v>70</v>
      </c>
      <c r="E26" s="36" t="s">
        <v>101</v>
      </c>
      <c r="F26" s="36" t="s">
        <v>102</v>
      </c>
      <c r="G26" s="36" t="s">
        <v>289</v>
      </c>
      <c r="H26" s="36" t="s">
        <v>290</v>
      </c>
      <c r="I26" s="43">
        <v>40000</v>
      </c>
      <c r="J26" s="43">
        <v>40000</v>
      </c>
      <c r="K26" s="56">
        <v>40000</v>
      </c>
      <c r="L26" s="43"/>
      <c r="M26" s="43"/>
      <c r="N26" s="43"/>
      <c r="O26" s="43"/>
      <c r="P26" s="43"/>
      <c r="Q26" s="43"/>
      <c r="R26" s="43"/>
      <c r="S26" s="43"/>
      <c r="T26" s="43"/>
      <c r="U26" s="43"/>
      <c r="V26" s="43"/>
      <c r="W26" s="43"/>
    </row>
    <row r="27" spans="1:23" ht="21.75" customHeight="1">
      <c r="A27" s="36" t="s">
        <v>264</v>
      </c>
      <c r="B27" s="36" t="s">
        <v>299</v>
      </c>
      <c r="C27" s="36" t="s">
        <v>300</v>
      </c>
      <c r="D27" s="36" t="s">
        <v>70</v>
      </c>
      <c r="E27" s="36" t="s">
        <v>101</v>
      </c>
      <c r="F27" s="36" t="s">
        <v>102</v>
      </c>
      <c r="G27" s="36" t="s">
        <v>237</v>
      </c>
      <c r="H27" s="36" t="s">
        <v>238</v>
      </c>
      <c r="I27" s="43">
        <v>97364</v>
      </c>
      <c r="J27" s="43">
        <v>97364</v>
      </c>
      <c r="K27" s="56">
        <v>97364</v>
      </c>
      <c r="L27" s="43"/>
      <c r="M27" s="43"/>
      <c r="N27" s="43"/>
      <c r="O27" s="43"/>
      <c r="P27" s="43"/>
      <c r="Q27" s="43"/>
      <c r="R27" s="43"/>
      <c r="S27" s="43"/>
      <c r="T27" s="43"/>
      <c r="U27" s="43"/>
      <c r="V27" s="43"/>
      <c r="W27" s="43"/>
    </row>
    <row r="28" spans="1:23" ht="21.75" customHeight="1">
      <c r="A28" s="36" t="s">
        <v>264</v>
      </c>
      <c r="B28" s="36" t="s">
        <v>299</v>
      </c>
      <c r="C28" s="36" t="s">
        <v>300</v>
      </c>
      <c r="D28" s="36" t="s">
        <v>70</v>
      </c>
      <c r="E28" s="36" t="s">
        <v>101</v>
      </c>
      <c r="F28" s="36" t="s">
        <v>102</v>
      </c>
      <c r="G28" s="36" t="s">
        <v>283</v>
      </c>
      <c r="H28" s="36" t="s">
        <v>284</v>
      </c>
      <c r="I28" s="43">
        <v>20000</v>
      </c>
      <c r="J28" s="43">
        <v>20000</v>
      </c>
      <c r="K28" s="56">
        <v>20000</v>
      </c>
      <c r="L28" s="43"/>
      <c r="M28" s="43"/>
      <c r="N28" s="43"/>
      <c r="O28" s="43"/>
      <c r="P28" s="43"/>
      <c r="Q28" s="43"/>
      <c r="R28" s="43"/>
      <c r="S28" s="43"/>
      <c r="T28" s="43"/>
      <c r="U28" s="43"/>
      <c r="V28" s="43"/>
      <c r="W28" s="43"/>
    </row>
    <row r="29" spans="1:23" ht="21.75" customHeight="1">
      <c r="A29" s="36" t="s">
        <v>264</v>
      </c>
      <c r="B29" s="36" t="s">
        <v>299</v>
      </c>
      <c r="C29" s="36" t="s">
        <v>300</v>
      </c>
      <c r="D29" s="36" t="s">
        <v>70</v>
      </c>
      <c r="E29" s="36" t="s">
        <v>101</v>
      </c>
      <c r="F29" s="36" t="s">
        <v>102</v>
      </c>
      <c r="G29" s="36" t="s">
        <v>285</v>
      </c>
      <c r="H29" s="36" t="s">
        <v>286</v>
      </c>
      <c r="I29" s="43">
        <v>33000</v>
      </c>
      <c r="J29" s="43">
        <v>33000</v>
      </c>
      <c r="K29" s="56">
        <v>33000</v>
      </c>
      <c r="L29" s="43"/>
      <c r="M29" s="43"/>
      <c r="N29" s="43"/>
      <c r="O29" s="43"/>
      <c r="P29" s="43"/>
      <c r="Q29" s="43"/>
      <c r="R29" s="43"/>
      <c r="S29" s="43"/>
      <c r="T29" s="43"/>
      <c r="U29" s="43"/>
      <c r="V29" s="43"/>
      <c r="W29" s="43"/>
    </row>
    <row r="30" spans="1:23" ht="21.75" customHeight="1">
      <c r="A30" s="36" t="s">
        <v>264</v>
      </c>
      <c r="B30" s="36" t="s">
        <v>299</v>
      </c>
      <c r="C30" s="36" t="s">
        <v>300</v>
      </c>
      <c r="D30" s="36" t="s">
        <v>70</v>
      </c>
      <c r="E30" s="36" t="s">
        <v>101</v>
      </c>
      <c r="F30" s="36" t="s">
        <v>102</v>
      </c>
      <c r="G30" s="36" t="s">
        <v>287</v>
      </c>
      <c r="H30" s="36" t="s">
        <v>288</v>
      </c>
      <c r="I30" s="43">
        <v>20000</v>
      </c>
      <c r="J30" s="43">
        <v>20000</v>
      </c>
      <c r="K30" s="56">
        <v>20000</v>
      </c>
      <c r="L30" s="43"/>
      <c r="M30" s="43"/>
      <c r="N30" s="43"/>
      <c r="O30" s="43"/>
      <c r="P30" s="43"/>
      <c r="Q30" s="43"/>
      <c r="R30" s="43"/>
      <c r="S30" s="43"/>
      <c r="T30" s="43"/>
      <c r="U30" s="43"/>
      <c r="V30" s="43"/>
      <c r="W30" s="43"/>
    </row>
    <row r="31" spans="1:23" ht="21.75" customHeight="1">
      <c r="A31" s="36" t="s">
        <v>264</v>
      </c>
      <c r="B31" s="36" t="s">
        <v>299</v>
      </c>
      <c r="C31" s="36" t="s">
        <v>300</v>
      </c>
      <c r="D31" s="36" t="s">
        <v>70</v>
      </c>
      <c r="E31" s="36" t="s">
        <v>101</v>
      </c>
      <c r="F31" s="36" t="s">
        <v>102</v>
      </c>
      <c r="G31" s="36" t="s">
        <v>289</v>
      </c>
      <c r="H31" s="36" t="s">
        <v>290</v>
      </c>
      <c r="I31" s="43">
        <v>470000</v>
      </c>
      <c r="J31" s="43">
        <v>470000</v>
      </c>
      <c r="K31" s="56">
        <v>470000</v>
      </c>
      <c r="L31" s="43"/>
      <c r="M31" s="43"/>
      <c r="N31" s="43"/>
      <c r="O31" s="43"/>
      <c r="P31" s="43"/>
      <c r="Q31" s="43"/>
      <c r="R31" s="43"/>
      <c r="S31" s="43"/>
      <c r="T31" s="43"/>
      <c r="U31" s="43"/>
      <c r="V31" s="43"/>
      <c r="W31" s="43"/>
    </row>
    <row r="32" spans="1:23" ht="21.75" customHeight="1">
      <c r="A32" s="36" t="s">
        <v>264</v>
      </c>
      <c r="B32" s="36" t="s">
        <v>301</v>
      </c>
      <c r="C32" s="36" t="s">
        <v>302</v>
      </c>
      <c r="D32" s="36" t="s">
        <v>70</v>
      </c>
      <c r="E32" s="36" t="s">
        <v>101</v>
      </c>
      <c r="F32" s="36" t="s">
        <v>102</v>
      </c>
      <c r="G32" s="36" t="s">
        <v>237</v>
      </c>
      <c r="H32" s="36" t="s">
        <v>238</v>
      </c>
      <c r="I32" s="43">
        <v>18245.150000000001</v>
      </c>
      <c r="J32" s="43">
        <v>18245.150000000001</v>
      </c>
      <c r="K32" s="56">
        <v>18245.150000000001</v>
      </c>
      <c r="L32" s="43"/>
      <c r="M32" s="43"/>
      <c r="N32" s="43"/>
      <c r="O32" s="43"/>
      <c r="P32" s="43"/>
      <c r="Q32" s="43"/>
      <c r="R32" s="43"/>
      <c r="S32" s="43"/>
      <c r="T32" s="43"/>
      <c r="U32" s="43"/>
      <c r="V32" s="43"/>
      <c r="W32" s="43"/>
    </row>
    <row r="33" spans="1:23" ht="21.75" customHeight="1">
      <c r="A33" s="36" t="s">
        <v>264</v>
      </c>
      <c r="B33" s="36" t="s">
        <v>303</v>
      </c>
      <c r="C33" s="36" t="s">
        <v>304</v>
      </c>
      <c r="D33" s="36" t="s">
        <v>70</v>
      </c>
      <c r="E33" s="36" t="s">
        <v>101</v>
      </c>
      <c r="F33" s="36" t="s">
        <v>102</v>
      </c>
      <c r="G33" s="36" t="s">
        <v>237</v>
      </c>
      <c r="H33" s="36" t="s">
        <v>238</v>
      </c>
      <c r="I33" s="43">
        <v>21000</v>
      </c>
      <c r="J33" s="43">
        <v>21000</v>
      </c>
      <c r="K33" s="56">
        <v>21000</v>
      </c>
      <c r="L33" s="43"/>
      <c r="M33" s="43"/>
      <c r="N33" s="43"/>
      <c r="O33" s="43"/>
      <c r="P33" s="43"/>
      <c r="Q33" s="43"/>
      <c r="R33" s="43"/>
      <c r="S33" s="43"/>
      <c r="T33" s="43"/>
      <c r="U33" s="43"/>
      <c r="V33" s="43"/>
      <c r="W33" s="43"/>
    </row>
    <row r="34" spans="1:23" ht="21.75" customHeight="1">
      <c r="A34" s="36" t="s">
        <v>264</v>
      </c>
      <c r="B34" s="36" t="s">
        <v>305</v>
      </c>
      <c r="C34" s="36" t="s">
        <v>306</v>
      </c>
      <c r="D34" s="36" t="s">
        <v>70</v>
      </c>
      <c r="E34" s="36" t="s">
        <v>105</v>
      </c>
      <c r="F34" s="36" t="s">
        <v>106</v>
      </c>
      <c r="G34" s="36" t="s">
        <v>289</v>
      </c>
      <c r="H34" s="36" t="s">
        <v>290</v>
      </c>
      <c r="I34" s="43">
        <v>149963</v>
      </c>
      <c r="J34" s="43">
        <v>149963</v>
      </c>
      <c r="K34" s="56">
        <v>149963</v>
      </c>
      <c r="L34" s="43"/>
      <c r="M34" s="43"/>
      <c r="N34" s="43"/>
      <c r="O34" s="43"/>
      <c r="P34" s="43"/>
      <c r="Q34" s="43"/>
      <c r="R34" s="43"/>
      <c r="S34" s="43"/>
      <c r="T34" s="43"/>
      <c r="U34" s="43"/>
      <c r="V34" s="43"/>
      <c r="W34" s="43"/>
    </row>
    <row r="35" spans="1:23" ht="21.75" customHeight="1">
      <c r="A35" s="36" t="s">
        <v>264</v>
      </c>
      <c r="B35" s="36" t="s">
        <v>307</v>
      </c>
      <c r="C35" s="36" t="s">
        <v>308</v>
      </c>
      <c r="D35" s="36" t="s">
        <v>70</v>
      </c>
      <c r="E35" s="36" t="s">
        <v>101</v>
      </c>
      <c r="F35" s="36" t="s">
        <v>102</v>
      </c>
      <c r="G35" s="36" t="s">
        <v>237</v>
      </c>
      <c r="H35" s="36" t="s">
        <v>238</v>
      </c>
      <c r="I35" s="43">
        <v>5184</v>
      </c>
      <c r="J35" s="43">
        <v>5184</v>
      </c>
      <c r="K35" s="56">
        <v>5184</v>
      </c>
      <c r="L35" s="43"/>
      <c r="M35" s="43"/>
      <c r="N35" s="43"/>
      <c r="O35" s="43"/>
      <c r="P35" s="43"/>
      <c r="Q35" s="43"/>
      <c r="R35" s="43"/>
      <c r="S35" s="43"/>
      <c r="T35" s="43"/>
      <c r="U35" s="43"/>
      <c r="V35" s="43"/>
      <c r="W35" s="43"/>
    </row>
    <row r="36" spans="1:23" ht="21.75" customHeight="1">
      <c r="A36" s="36" t="s">
        <v>264</v>
      </c>
      <c r="B36" s="36" t="s">
        <v>309</v>
      </c>
      <c r="C36" s="36" t="s">
        <v>310</v>
      </c>
      <c r="D36" s="36" t="s">
        <v>70</v>
      </c>
      <c r="E36" s="36" t="s">
        <v>101</v>
      </c>
      <c r="F36" s="36" t="s">
        <v>102</v>
      </c>
      <c r="G36" s="36" t="s">
        <v>237</v>
      </c>
      <c r="H36" s="36" t="s">
        <v>238</v>
      </c>
      <c r="I36" s="43">
        <v>6480</v>
      </c>
      <c r="J36" s="43">
        <v>6480</v>
      </c>
      <c r="K36" s="56">
        <v>6480</v>
      </c>
      <c r="L36" s="43"/>
      <c r="M36" s="43"/>
      <c r="N36" s="43"/>
      <c r="O36" s="43"/>
      <c r="P36" s="43"/>
      <c r="Q36" s="43"/>
      <c r="R36" s="43"/>
      <c r="S36" s="43"/>
      <c r="T36" s="43"/>
      <c r="U36" s="43"/>
      <c r="V36" s="43"/>
      <c r="W36" s="43"/>
    </row>
    <row r="37" spans="1:23" ht="21.75" customHeight="1">
      <c r="A37" s="36" t="s">
        <v>311</v>
      </c>
      <c r="B37" s="36" t="s">
        <v>312</v>
      </c>
      <c r="C37" s="36" t="s">
        <v>313</v>
      </c>
      <c r="D37" s="36" t="s">
        <v>70</v>
      </c>
      <c r="E37" s="36" t="s">
        <v>103</v>
      </c>
      <c r="F37" s="36" t="s">
        <v>104</v>
      </c>
      <c r="G37" s="36" t="s">
        <v>275</v>
      </c>
      <c r="H37" s="36" t="s">
        <v>276</v>
      </c>
      <c r="I37" s="43">
        <v>318.10000000000002</v>
      </c>
      <c r="J37" s="43"/>
      <c r="K37" s="56"/>
      <c r="L37" s="43"/>
      <c r="M37" s="43"/>
      <c r="N37" s="43">
        <v>318.10000000000002</v>
      </c>
      <c r="O37" s="43"/>
      <c r="P37" s="43"/>
      <c r="Q37" s="43"/>
      <c r="R37" s="43"/>
      <c r="S37" s="43"/>
      <c r="T37" s="43"/>
      <c r="U37" s="43"/>
      <c r="V37" s="43"/>
      <c r="W37" s="43"/>
    </row>
    <row r="38" spans="1:23" ht="21.75" customHeight="1">
      <c r="A38" s="36" t="s">
        <v>311</v>
      </c>
      <c r="B38" s="36" t="s">
        <v>314</v>
      </c>
      <c r="C38" s="36" t="s">
        <v>315</v>
      </c>
      <c r="D38" s="36" t="s">
        <v>70</v>
      </c>
      <c r="E38" s="36" t="s">
        <v>103</v>
      </c>
      <c r="F38" s="36" t="s">
        <v>104</v>
      </c>
      <c r="G38" s="36" t="s">
        <v>247</v>
      </c>
      <c r="H38" s="36" t="s">
        <v>248</v>
      </c>
      <c r="I38" s="43">
        <v>312401.53000000003</v>
      </c>
      <c r="J38" s="43"/>
      <c r="K38" s="56"/>
      <c r="L38" s="43"/>
      <c r="M38" s="43"/>
      <c r="N38" s="43">
        <v>312401.53000000003</v>
      </c>
      <c r="O38" s="43"/>
      <c r="P38" s="43"/>
      <c r="Q38" s="43"/>
      <c r="R38" s="43"/>
      <c r="S38" s="43"/>
      <c r="T38" s="43"/>
      <c r="U38" s="43"/>
      <c r="V38" s="43"/>
      <c r="W38" s="43"/>
    </row>
    <row r="39" spans="1:23" ht="21.75" customHeight="1">
      <c r="A39" s="36" t="s">
        <v>311</v>
      </c>
      <c r="B39" s="36" t="s">
        <v>316</v>
      </c>
      <c r="C39" s="36" t="s">
        <v>317</v>
      </c>
      <c r="D39" s="36" t="s">
        <v>70</v>
      </c>
      <c r="E39" s="36" t="s">
        <v>103</v>
      </c>
      <c r="F39" s="36" t="s">
        <v>104</v>
      </c>
      <c r="G39" s="36" t="s">
        <v>281</v>
      </c>
      <c r="H39" s="36" t="s">
        <v>282</v>
      </c>
      <c r="I39" s="43">
        <v>6332</v>
      </c>
      <c r="J39" s="43"/>
      <c r="K39" s="56"/>
      <c r="L39" s="43"/>
      <c r="M39" s="43"/>
      <c r="N39" s="43">
        <v>6332</v>
      </c>
      <c r="O39" s="43"/>
      <c r="P39" s="43"/>
      <c r="Q39" s="43"/>
      <c r="R39" s="43"/>
      <c r="S39" s="43"/>
      <c r="T39" s="43"/>
      <c r="U39" s="43"/>
      <c r="V39" s="43"/>
      <c r="W39" s="43"/>
    </row>
    <row r="40" spans="1:23" ht="21.75" customHeight="1">
      <c r="A40" s="36" t="s">
        <v>311</v>
      </c>
      <c r="B40" s="36" t="s">
        <v>316</v>
      </c>
      <c r="C40" s="36" t="s">
        <v>317</v>
      </c>
      <c r="D40" s="36" t="s">
        <v>70</v>
      </c>
      <c r="E40" s="36" t="s">
        <v>103</v>
      </c>
      <c r="F40" s="36" t="s">
        <v>104</v>
      </c>
      <c r="G40" s="36" t="s">
        <v>285</v>
      </c>
      <c r="H40" s="36" t="s">
        <v>286</v>
      </c>
      <c r="I40" s="43">
        <v>2693</v>
      </c>
      <c r="J40" s="43"/>
      <c r="K40" s="56"/>
      <c r="L40" s="43"/>
      <c r="M40" s="43"/>
      <c r="N40" s="43">
        <v>2693</v>
      </c>
      <c r="O40" s="43"/>
      <c r="P40" s="43"/>
      <c r="Q40" s="43"/>
      <c r="R40" s="43"/>
      <c r="S40" s="43"/>
      <c r="T40" s="43"/>
      <c r="U40" s="43"/>
      <c r="V40" s="43"/>
      <c r="W40" s="43"/>
    </row>
    <row r="41" spans="1:23" ht="21.75" customHeight="1">
      <c r="A41" s="36" t="s">
        <v>311</v>
      </c>
      <c r="B41" s="36" t="s">
        <v>316</v>
      </c>
      <c r="C41" s="36" t="s">
        <v>317</v>
      </c>
      <c r="D41" s="36" t="s">
        <v>70</v>
      </c>
      <c r="E41" s="36" t="s">
        <v>103</v>
      </c>
      <c r="F41" s="36" t="s">
        <v>104</v>
      </c>
      <c r="G41" s="36" t="s">
        <v>318</v>
      </c>
      <c r="H41" s="36" t="s">
        <v>319</v>
      </c>
      <c r="I41" s="43">
        <v>1650</v>
      </c>
      <c r="J41" s="43"/>
      <c r="K41" s="56"/>
      <c r="L41" s="43"/>
      <c r="M41" s="43"/>
      <c r="N41" s="43">
        <v>1650</v>
      </c>
      <c r="O41" s="43"/>
      <c r="P41" s="43"/>
      <c r="Q41" s="43"/>
      <c r="R41" s="43"/>
      <c r="S41" s="43"/>
      <c r="T41" s="43"/>
      <c r="U41" s="43"/>
      <c r="V41" s="43"/>
      <c r="W41" s="43"/>
    </row>
    <row r="42" spans="1:23" ht="21.75" customHeight="1">
      <c r="A42" s="36" t="s">
        <v>311</v>
      </c>
      <c r="B42" s="36" t="s">
        <v>316</v>
      </c>
      <c r="C42" s="36" t="s">
        <v>317</v>
      </c>
      <c r="D42" s="36" t="s">
        <v>70</v>
      </c>
      <c r="E42" s="36" t="s">
        <v>103</v>
      </c>
      <c r="F42" s="36" t="s">
        <v>104</v>
      </c>
      <c r="G42" s="36" t="s">
        <v>320</v>
      </c>
      <c r="H42" s="36" t="s">
        <v>321</v>
      </c>
      <c r="I42" s="43">
        <v>3040</v>
      </c>
      <c r="J42" s="43"/>
      <c r="K42" s="56"/>
      <c r="L42" s="43"/>
      <c r="M42" s="43"/>
      <c r="N42" s="43">
        <v>3040</v>
      </c>
      <c r="O42" s="43"/>
      <c r="P42" s="43"/>
      <c r="Q42" s="43"/>
      <c r="R42" s="43"/>
      <c r="S42" s="43"/>
      <c r="T42" s="43"/>
      <c r="U42" s="43"/>
      <c r="V42" s="43"/>
      <c r="W42" s="43"/>
    </row>
    <row r="43" spans="1:23" ht="21.75" customHeight="1">
      <c r="A43" s="36" t="s">
        <v>311</v>
      </c>
      <c r="B43" s="36" t="s">
        <v>316</v>
      </c>
      <c r="C43" s="36" t="s">
        <v>317</v>
      </c>
      <c r="D43" s="36" t="s">
        <v>70</v>
      </c>
      <c r="E43" s="36" t="s">
        <v>103</v>
      </c>
      <c r="F43" s="36" t="s">
        <v>104</v>
      </c>
      <c r="G43" s="36" t="s">
        <v>320</v>
      </c>
      <c r="H43" s="36" t="s">
        <v>321</v>
      </c>
      <c r="I43" s="43">
        <v>600</v>
      </c>
      <c r="J43" s="43"/>
      <c r="K43" s="56"/>
      <c r="L43" s="43"/>
      <c r="M43" s="43"/>
      <c r="N43" s="43">
        <v>600</v>
      </c>
      <c r="O43" s="43"/>
      <c r="P43" s="43"/>
      <c r="Q43" s="43"/>
      <c r="R43" s="43"/>
      <c r="S43" s="43"/>
      <c r="T43" s="43"/>
      <c r="U43" s="43"/>
      <c r="V43" s="43"/>
      <c r="W43" s="43"/>
    </row>
    <row r="44" spans="1:23" ht="21.75" customHeight="1">
      <c r="A44" s="36" t="s">
        <v>311</v>
      </c>
      <c r="B44" s="36" t="s">
        <v>322</v>
      </c>
      <c r="C44" s="36" t="s">
        <v>323</v>
      </c>
      <c r="D44" s="36" t="s">
        <v>70</v>
      </c>
      <c r="E44" s="36" t="s">
        <v>103</v>
      </c>
      <c r="F44" s="36" t="s">
        <v>104</v>
      </c>
      <c r="G44" s="36" t="s">
        <v>275</v>
      </c>
      <c r="H44" s="36" t="s">
        <v>276</v>
      </c>
      <c r="I44" s="43">
        <v>1107.1600000000001</v>
      </c>
      <c r="J44" s="43"/>
      <c r="K44" s="56"/>
      <c r="L44" s="43"/>
      <c r="M44" s="43"/>
      <c r="N44" s="43">
        <v>1107.1600000000001</v>
      </c>
      <c r="O44" s="43"/>
      <c r="P44" s="43"/>
      <c r="Q44" s="43"/>
      <c r="R44" s="43"/>
      <c r="S44" s="43"/>
      <c r="T44" s="43"/>
      <c r="U44" s="43"/>
      <c r="V44" s="43"/>
      <c r="W44" s="43"/>
    </row>
    <row r="45" spans="1:23" ht="21.75" customHeight="1">
      <c r="A45" s="36" t="s">
        <v>311</v>
      </c>
      <c r="B45" s="36" t="s">
        <v>322</v>
      </c>
      <c r="C45" s="36" t="s">
        <v>323</v>
      </c>
      <c r="D45" s="36" t="s">
        <v>70</v>
      </c>
      <c r="E45" s="36" t="s">
        <v>103</v>
      </c>
      <c r="F45" s="36" t="s">
        <v>104</v>
      </c>
      <c r="G45" s="36" t="s">
        <v>275</v>
      </c>
      <c r="H45" s="36" t="s">
        <v>276</v>
      </c>
      <c r="I45" s="43">
        <v>6364</v>
      </c>
      <c r="J45" s="43"/>
      <c r="K45" s="56"/>
      <c r="L45" s="43"/>
      <c r="M45" s="43"/>
      <c r="N45" s="43">
        <v>6364</v>
      </c>
      <c r="O45" s="43"/>
      <c r="P45" s="43"/>
      <c r="Q45" s="43"/>
      <c r="R45" s="43"/>
      <c r="S45" s="43"/>
      <c r="T45" s="43"/>
      <c r="U45" s="43"/>
      <c r="V45" s="43"/>
      <c r="W45" s="43"/>
    </row>
    <row r="46" spans="1:23" ht="21.75" customHeight="1">
      <c r="A46" s="36" t="s">
        <v>311</v>
      </c>
      <c r="B46" s="36" t="s">
        <v>322</v>
      </c>
      <c r="C46" s="36" t="s">
        <v>323</v>
      </c>
      <c r="D46" s="36" t="s">
        <v>70</v>
      </c>
      <c r="E46" s="36" t="s">
        <v>103</v>
      </c>
      <c r="F46" s="36" t="s">
        <v>104</v>
      </c>
      <c r="G46" s="36" t="s">
        <v>285</v>
      </c>
      <c r="H46" s="36" t="s">
        <v>286</v>
      </c>
      <c r="I46" s="43">
        <v>17825.82</v>
      </c>
      <c r="J46" s="43"/>
      <c r="K46" s="56"/>
      <c r="L46" s="43"/>
      <c r="M46" s="43"/>
      <c r="N46" s="43">
        <v>17825.82</v>
      </c>
      <c r="O46" s="43"/>
      <c r="P46" s="43"/>
      <c r="Q46" s="43"/>
      <c r="R46" s="43"/>
      <c r="S46" s="43"/>
      <c r="T46" s="43"/>
      <c r="U46" s="43"/>
      <c r="V46" s="43"/>
      <c r="W46" s="43"/>
    </row>
    <row r="47" spans="1:23" ht="21.75" customHeight="1">
      <c r="A47" s="36" t="s">
        <v>311</v>
      </c>
      <c r="B47" s="36" t="s">
        <v>322</v>
      </c>
      <c r="C47" s="36" t="s">
        <v>323</v>
      </c>
      <c r="D47" s="36" t="s">
        <v>70</v>
      </c>
      <c r="E47" s="36" t="s">
        <v>103</v>
      </c>
      <c r="F47" s="36" t="s">
        <v>104</v>
      </c>
      <c r="G47" s="36" t="s">
        <v>287</v>
      </c>
      <c r="H47" s="36" t="s">
        <v>288</v>
      </c>
      <c r="I47" s="43">
        <v>1809</v>
      </c>
      <c r="J47" s="43"/>
      <c r="K47" s="56"/>
      <c r="L47" s="43"/>
      <c r="M47" s="43"/>
      <c r="N47" s="43">
        <v>1809</v>
      </c>
      <c r="O47" s="43"/>
      <c r="P47" s="43"/>
      <c r="Q47" s="43"/>
      <c r="R47" s="43"/>
      <c r="S47" s="43"/>
      <c r="T47" s="43"/>
      <c r="U47" s="43"/>
      <c r="V47" s="43"/>
      <c r="W47" s="43"/>
    </row>
    <row r="48" spans="1:23" ht="21.75" customHeight="1">
      <c r="A48" s="36" t="s">
        <v>311</v>
      </c>
      <c r="B48" s="36" t="s">
        <v>322</v>
      </c>
      <c r="C48" s="36" t="s">
        <v>323</v>
      </c>
      <c r="D48" s="36" t="s">
        <v>70</v>
      </c>
      <c r="E48" s="36" t="s">
        <v>103</v>
      </c>
      <c r="F48" s="36" t="s">
        <v>104</v>
      </c>
      <c r="G48" s="36" t="s">
        <v>320</v>
      </c>
      <c r="H48" s="36" t="s">
        <v>321</v>
      </c>
      <c r="I48" s="43">
        <v>2403</v>
      </c>
      <c r="J48" s="43"/>
      <c r="K48" s="56"/>
      <c r="L48" s="43"/>
      <c r="M48" s="43"/>
      <c r="N48" s="43">
        <v>2403</v>
      </c>
      <c r="O48" s="43"/>
      <c r="P48" s="43"/>
      <c r="Q48" s="43"/>
      <c r="R48" s="43"/>
      <c r="S48" s="43"/>
      <c r="T48" s="43"/>
      <c r="U48" s="43"/>
      <c r="V48" s="43"/>
      <c r="W48" s="43"/>
    </row>
    <row r="49" spans="1:23" ht="21.75" customHeight="1">
      <c r="A49" s="36" t="s">
        <v>311</v>
      </c>
      <c r="B49" s="36" t="s">
        <v>322</v>
      </c>
      <c r="C49" s="36" t="s">
        <v>323</v>
      </c>
      <c r="D49" s="36" t="s">
        <v>70</v>
      </c>
      <c r="E49" s="36" t="s">
        <v>103</v>
      </c>
      <c r="F49" s="36" t="s">
        <v>104</v>
      </c>
      <c r="G49" s="36" t="s">
        <v>320</v>
      </c>
      <c r="H49" s="36" t="s">
        <v>321</v>
      </c>
      <c r="I49" s="43">
        <v>77047</v>
      </c>
      <c r="J49" s="43"/>
      <c r="K49" s="56"/>
      <c r="L49" s="43"/>
      <c r="M49" s="43"/>
      <c r="N49" s="43">
        <v>77047</v>
      </c>
      <c r="O49" s="43"/>
      <c r="P49" s="43"/>
      <c r="Q49" s="43"/>
      <c r="R49" s="43"/>
      <c r="S49" s="43"/>
      <c r="T49" s="43"/>
      <c r="U49" s="43"/>
      <c r="V49" s="43"/>
      <c r="W49" s="43"/>
    </row>
    <row r="50" spans="1:23" ht="21.75" customHeight="1">
      <c r="A50" s="36" t="s">
        <v>311</v>
      </c>
      <c r="B50" s="36" t="s">
        <v>324</v>
      </c>
      <c r="C50" s="36" t="s">
        <v>325</v>
      </c>
      <c r="D50" s="36" t="s">
        <v>70</v>
      </c>
      <c r="E50" s="36" t="s">
        <v>101</v>
      </c>
      <c r="F50" s="36" t="s">
        <v>102</v>
      </c>
      <c r="G50" s="36" t="s">
        <v>247</v>
      </c>
      <c r="H50" s="36" t="s">
        <v>248</v>
      </c>
      <c r="I50" s="43">
        <v>3150</v>
      </c>
      <c r="J50" s="43"/>
      <c r="K50" s="56"/>
      <c r="L50" s="43"/>
      <c r="M50" s="43"/>
      <c r="N50" s="43">
        <v>3150</v>
      </c>
      <c r="O50" s="43"/>
      <c r="P50" s="43"/>
      <c r="Q50" s="43"/>
      <c r="R50" s="43"/>
      <c r="S50" s="43"/>
      <c r="T50" s="43"/>
      <c r="U50" s="43"/>
      <c r="V50" s="43"/>
      <c r="W50" s="43"/>
    </row>
    <row r="51" spans="1:23" ht="21.75" customHeight="1">
      <c r="A51" s="36" t="s">
        <v>311</v>
      </c>
      <c r="B51" s="36" t="s">
        <v>326</v>
      </c>
      <c r="C51" s="36" t="s">
        <v>327</v>
      </c>
      <c r="D51" s="36" t="s">
        <v>70</v>
      </c>
      <c r="E51" s="36" t="s">
        <v>103</v>
      </c>
      <c r="F51" s="36" t="s">
        <v>104</v>
      </c>
      <c r="G51" s="36" t="s">
        <v>237</v>
      </c>
      <c r="H51" s="36" t="s">
        <v>238</v>
      </c>
      <c r="I51" s="43">
        <v>1636.3</v>
      </c>
      <c r="J51" s="43"/>
      <c r="K51" s="56"/>
      <c r="L51" s="43"/>
      <c r="M51" s="43"/>
      <c r="N51" s="43">
        <v>1636.3</v>
      </c>
      <c r="O51" s="43"/>
      <c r="P51" s="43"/>
      <c r="Q51" s="43"/>
      <c r="R51" s="43"/>
      <c r="S51" s="43"/>
      <c r="T51" s="43"/>
      <c r="U51" s="43"/>
      <c r="V51" s="43"/>
      <c r="W51" s="43"/>
    </row>
    <row r="52" spans="1:23" ht="21.75" customHeight="1">
      <c r="A52" s="36" t="s">
        <v>311</v>
      </c>
      <c r="B52" s="36" t="s">
        <v>328</v>
      </c>
      <c r="C52" s="36" t="s">
        <v>329</v>
      </c>
      <c r="D52" s="36" t="s">
        <v>70</v>
      </c>
      <c r="E52" s="36" t="s">
        <v>103</v>
      </c>
      <c r="F52" s="36" t="s">
        <v>104</v>
      </c>
      <c r="G52" s="36" t="s">
        <v>247</v>
      </c>
      <c r="H52" s="36" t="s">
        <v>248</v>
      </c>
      <c r="I52" s="43">
        <v>170620</v>
      </c>
      <c r="J52" s="43"/>
      <c r="K52" s="56"/>
      <c r="L52" s="43"/>
      <c r="M52" s="43"/>
      <c r="N52" s="43">
        <v>170620</v>
      </c>
      <c r="O52" s="43"/>
      <c r="P52" s="43"/>
      <c r="Q52" s="43"/>
      <c r="R52" s="43"/>
      <c r="S52" s="43"/>
      <c r="T52" s="43"/>
      <c r="U52" s="43"/>
      <c r="V52" s="43"/>
      <c r="W52" s="43"/>
    </row>
    <row r="53" spans="1:23" ht="21.75" customHeight="1">
      <c r="A53" s="36" t="s">
        <v>311</v>
      </c>
      <c r="B53" s="36" t="s">
        <v>330</v>
      </c>
      <c r="C53" s="36" t="s">
        <v>331</v>
      </c>
      <c r="D53" s="36" t="s">
        <v>70</v>
      </c>
      <c r="E53" s="36" t="s">
        <v>103</v>
      </c>
      <c r="F53" s="36" t="s">
        <v>104</v>
      </c>
      <c r="G53" s="36" t="s">
        <v>277</v>
      </c>
      <c r="H53" s="36" t="s">
        <v>278</v>
      </c>
      <c r="I53" s="43">
        <v>1503</v>
      </c>
      <c r="J53" s="43"/>
      <c r="K53" s="56"/>
      <c r="L53" s="43"/>
      <c r="M53" s="43"/>
      <c r="N53" s="43">
        <v>1503</v>
      </c>
      <c r="O53" s="43"/>
      <c r="P53" s="43"/>
      <c r="Q53" s="43"/>
      <c r="R53" s="43"/>
      <c r="S53" s="43"/>
      <c r="T53" s="43"/>
      <c r="U53" s="43"/>
      <c r="V53" s="43"/>
      <c r="W53" s="43"/>
    </row>
    <row r="54" spans="1:23" ht="21.75" customHeight="1">
      <c r="A54" s="36" t="s">
        <v>311</v>
      </c>
      <c r="B54" s="36" t="s">
        <v>330</v>
      </c>
      <c r="C54" s="36" t="s">
        <v>331</v>
      </c>
      <c r="D54" s="36" t="s">
        <v>70</v>
      </c>
      <c r="E54" s="36" t="s">
        <v>103</v>
      </c>
      <c r="F54" s="36" t="s">
        <v>104</v>
      </c>
      <c r="G54" s="36" t="s">
        <v>279</v>
      </c>
      <c r="H54" s="36" t="s">
        <v>280</v>
      </c>
      <c r="I54" s="43">
        <v>3775.14</v>
      </c>
      <c r="J54" s="43"/>
      <c r="K54" s="56"/>
      <c r="L54" s="43"/>
      <c r="M54" s="43"/>
      <c r="N54" s="43">
        <v>3775.14</v>
      </c>
      <c r="O54" s="43"/>
      <c r="P54" s="43"/>
      <c r="Q54" s="43"/>
      <c r="R54" s="43"/>
      <c r="S54" s="43"/>
      <c r="T54" s="43"/>
      <c r="U54" s="43"/>
      <c r="V54" s="43"/>
      <c r="W54" s="43"/>
    </row>
    <row r="55" spans="1:23" ht="21.75" customHeight="1">
      <c r="A55" s="36" t="s">
        <v>311</v>
      </c>
      <c r="B55" s="36" t="s">
        <v>330</v>
      </c>
      <c r="C55" s="36" t="s">
        <v>331</v>
      </c>
      <c r="D55" s="36" t="s">
        <v>70</v>
      </c>
      <c r="E55" s="36" t="s">
        <v>103</v>
      </c>
      <c r="F55" s="36" t="s">
        <v>104</v>
      </c>
      <c r="G55" s="36" t="s">
        <v>283</v>
      </c>
      <c r="H55" s="36" t="s">
        <v>284</v>
      </c>
      <c r="I55" s="43">
        <v>7840</v>
      </c>
      <c r="J55" s="43"/>
      <c r="K55" s="56"/>
      <c r="L55" s="43"/>
      <c r="M55" s="43"/>
      <c r="N55" s="43">
        <v>7840</v>
      </c>
      <c r="O55" s="43"/>
      <c r="P55" s="43"/>
      <c r="Q55" s="43"/>
      <c r="R55" s="43"/>
      <c r="S55" s="43"/>
      <c r="T55" s="43"/>
      <c r="U55" s="43"/>
      <c r="V55" s="43"/>
      <c r="W55" s="43"/>
    </row>
    <row r="56" spans="1:23" ht="21.75" customHeight="1">
      <c r="A56" s="36" t="s">
        <v>311</v>
      </c>
      <c r="B56" s="36" t="s">
        <v>330</v>
      </c>
      <c r="C56" s="36" t="s">
        <v>331</v>
      </c>
      <c r="D56" s="36" t="s">
        <v>70</v>
      </c>
      <c r="E56" s="36" t="s">
        <v>103</v>
      </c>
      <c r="F56" s="36" t="s">
        <v>104</v>
      </c>
      <c r="G56" s="36" t="s">
        <v>318</v>
      </c>
      <c r="H56" s="36" t="s">
        <v>319</v>
      </c>
      <c r="I56" s="43">
        <v>1380</v>
      </c>
      <c r="J56" s="43"/>
      <c r="K56" s="56"/>
      <c r="L56" s="43"/>
      <c r="M56" s="43"/>
      <c r="N56" s="43">
        <v>1380</v>
      </c>
      <c r="O56" s="43"/>
      <c r="P56" s="43"/>
      <c r="Q56" s="43"/>
      <c r="R56" s="43"/>
      <c r="S56" s="43"/>
      <c r="T56" s="43"/>
      <c r="U56" s="43"/>
      <c r="V56" s="43"/>
      <c r="W56" s="43"/>
    </row>
    <row r="57" spans="1:23" ht="21.75" customHeight="1">
      <c r="A57" s="36" t="s">
        <v>311</v>
      </c>
      <c r="B57" s="36" t="s">
        <v>332</v>
      </c>
      <c r="C57" s="36" t="s">
        <v>333</v>
      </c>
      <c r="D57" s="36" t="s">
        <v>70</v>
      </c>
      <c r="E57" s="36" t="s">
        <v>103</v>
      </c>
      <c r="F57" s="36" t="s">
        <v>104</v>
      </c>
      <c r="G57" s="36" t="s">
        <v>247</v>
      </c>
      <c r="H57" s="36" t="s">
        <v>248</v>
      </c>
      <c r="I57" s="43">
        <v>3600</v>
      </c>
      <c r="J57" s="43"/>
      <c r="K57" s="56"/>
      <c r="L57" s="43"/>
      <c r="M57" s="43"/>
      <c r="N57" s="43">
        <v>3600</v>
      </c>
      <c r="O57" s="43"/>
      <c r="P57" s="43"/>
      <c r="Q57" s="43"/>
      <c r="R57" s="43"/>
      <c r="S57" s="43"/>
      <c r="T57" s="43"/>
      <c r="U57" s="43"/>
      <c r="V57" s="43"/>
      <c r="W57" s="43"/>
    </row>
    <row r="58" spans="1:23" ht="21.75" customHeight="1">
      <c r="A58" s="36" t="s">
        <v>311</v>
      </c>
      <c r="B58" s="36" t="s">
        <v>334</v>
      </c>
      <c r="C58" s="36" t="s">
        <v>335</v>
      </c>
      <c r="D58" s="36" t="s">
        <v>70</v>
      </c>
      <c r="E58" s="36" t="s">
        <v>101</v>
      </c>
      <c r="F58" s="36" t="s">
        <v>102</v>
      </c>
      <c r="G58" s="36" t="s">
        <v>336</v>
      </c>
      <c r="H58" s="36" t="s">
        <v>337</v>
      </c>
      <c r="I58" s="43">
        <v>2994800</v>
      </c>
      <c r="J58" s="43">
        <v>2994800</v>
      </c>
      <c r="K58" s="56">
        <v>2994800</v>
      </c>
      <c r="L58" s="43"/>
      <c r="M58" s="43"/>
      <c r="N58" s="43"/>
      <c r="O58" s="43"/>
      <c r="P58" s="43"/>
      <c r="Q58" s="43"/>
      <c r="R58" s="43"/>
      <c r="S58" s="43"/>
      <c r="T58" s="43"/>
      <c r="U58" s="43"/>
      <c r="V58" s="43"/>
      <c r="W58" s="43"/>
    </row>
    <row r="59" spans="1:23" ht="21.75" customHeight="1">
      <c r="A59" s="36" t="s">
        <v>311</v>
      </c>
      <c r="B59" s="36" t="s">
        <v>334</v>
      </c>
      <c r="C59" s="36" t="s">
        <v>335</v>
      </c>
      <c r="D59" s="36" t="s">
        <v>70</v>
      </c>
      <c r="E59" s="36" t="s">
        <v>101</v>
      </c>
      <c r="F59" s="36" t="s">
        <v>102</v>
      </c>
      <c r="G59" s="36" t="s">
        <v>320</v>
      </c>
      <c r="H59" s="36" t="s">
        <v>321</v>
      </c>
      <c r="I59" s="43">
        <v>600000</v>
      </c>
      <c r="J59" s="43">
        <v>600000</v>
      </c>
      <c r="K59" s="56">
        <v>600000</v>
      </c>
      <c r="L59" s="43"/>
      <c r="M59" s="43"/>
      <c r="N59" s="43"/>
      <c r="O59" s="43"/>
      <c r="P59" s="43"/>
      <c r="Q59" s="43"/>
      <c r="R59" s="43"/>
      <c r="S59" s="43"/>
      <c r="T59" s="43"/>
      <c r="U59" s="43"/>
      <c r="V59" s="43"/>
      <c r="W59" s="43"/>
    </row>
    <row r="60" spans="1:23" ht="21.75" customHeight="1">
      <c r="A60" s="36" t="s">
        <v>311</v>
      </c>
      <c r="B60" s="36" t="s">
        <v>338</v>
      </c>
      <c r="C60" s="36" t="s">
        <v>339</v>
      </c>
      <c r="D60" s="36" t="s">
        <v>70</v>
      </c>
      <c r="E60" s="36" t="s">
        <v>103</v>
      </c>
      <c r="F60" s="36" t="s">
        <v>104</v>
      </c>
      <c r="G60" s="36" t="s">
        <v>247</v>
      </c>
      <c r="H60" s="36" t="s">
        <v>248</v>
      </c>
      <c r="I60" s="43">
        <v>343950</v>
      </c>
      <c r="J60" s="43">
        <v>343950</v>
      </c>
      <c r="K60" s="56">
        <v>343950</v>
      </c>
      <c r="L60" s="43"/>
      <c r="M60" s="43"/>
      <c r="N60" s="43"/>
      <c r="O60" s="43"/>
      <c r="P60" s="43"/>
      <c r="Q60" s="43"/>
      <c r="R60" s="43"/>
      <c r="S60" s="43"/>
      <c r="T60" s="43"/>
      <c r="U60" s="43"/>
      <c r="V60" s="43"/>
      <c r="W60" s="43"/>
    </row>
    <row r="61" spans="1:23" ht="21.75" customHeight="1">
      <c r="A61" s="36" t="s">
        <v>340</v>
      </c>
      <c r="B61" s="36" t="s">
        <v>341</v>
      </c>
      <c r="C61" s="36" t="s">
        <v>342</v>
      </c>
      <c r="D61" s="36" t="s">
        <v>70</v>
      </c>
      <c r="E61" s="36" t="s">
        <v>105</v>
      </c>
      <c r="F61" s="36" t="s">
        <v>106</v>
      </c>
      <c r="G61" s="36" t="s">
        <v>336</v>
      </c>
      <c r="H61" s="36" t="s">
        <v>337</v>
      </c>
      <c r="I61" s="43"/>
      <c r="J61" s="43"/>
      <c r="K61" s="56"/>
      <c r="L61" s="43"/>
      <c r="M61" s="43"/>
      <c r="N61" s="43"/>
      <c r="O61" s="43"/>
      <c r="P61" s="43"/>
      <c r="Q61" s="43"/>
      <c r="R61" s="43"/>
      <c r="S61" s="43"/>
      <c r="T61" s="43"/>
      <c r="U61" s="43"/>
      <c r="V61" s="43"/>
      <c r="W61" s="43"/>
    </row>
    <row r="62" spans="1:23" ht="18.75" customHeight="1">
      <c r="A62" s="157" t="s">
        <v>182</v>
      </c>
      <c r="B62" s="158"/>
      <c r="C62" s="158"/>
      <c r="D62" s="158"/>
      <c r="E62" s="158"/>
      <c r="F62" s="158"/>
      <c r="G62" s="158"/>
      <c r="H62" s="119"/>
      <c r="I62" s="43">
        <v>7036855.75</v>
      </c>
      <c r="J62" s="43">
        <v>6376760.7000000002</v>
      </c>
      <c r="K62" s="56">
        <v>6376760.7000000002</v>
      </c>
      <c r="L62" s="43">
        <v>30000</v>
      </c>
      <c r="M62" s="43"/>
      <c r="N62" s="43">
        <v>630095.05000000005</v>
      </c>
      <c r="O62" s="43"/>
      <c r="P62" s="43"/>
      <c r="Q62" s="43"/>
      <c r="R62" s="43"/>
      <c r="S62" s="43"/>
      <c r="T62" s="43"/>
      <c r="U62" s="43"/>
      <c r="V62" s="43"/>
      <c r="W62" s="43"/>
    </row>
  </sheetData>
  <mergeCells count="28">
    <mergeCell ref="V5:V7"/>
    <mergeCell ref="W5:W7"/>
    <mergeCell ref="J5:K6"/>
    <mergeCell ref="A62:H62"/>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16"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Right="0"/>
  </sheetPr>
  <dimension ref="A1:J107"/>
  <sheetViews>
    <sheetView showZeros="0" topLeftCell="A106" workbookViewId="0">
      <selection activeCell="D127" sqref="D127"/>
    </sheetView>
  </sheetViews>
  <sheetFormatPr defaultColWidth="9.109375" defaultRowHeight="12" customHeight="1"/>
  <cols>
    <col min="1" max="1" width="34.21875" customWidth="1"/>
    <col min="2" max="2" width="29" customWidth="1"/>
    <col min="3" max="5" width="23.5546875" customWidth="1"/>
    <col min="6" max="6" width="11.21875" customWidth="1"/>
    <col min="7" max="7" width="25.109375" customWidth="1"/>
    <col min="8" max="8" width="15.5546875" customWidth="1"/>
    <col min="9" max="9" width="13.44140625" customWidth="1"/>
    <col min="10" max="10" width="18.88671875" customWidth="1"/>
  </cols>
  <sheetData>
    <row r="1" spans="1:10" ht="18" customHeight="1">
      <c r="J1" s="2" t="s">
        <v>343</v>
      </c>
    </row>
    <row r="2" spans="1:10" ht="39.75" customHeight="1">
      <c r="A2" s="175" t="str">
        <f>"2025"&amp;"年部门项目支出绩效目标表"</f>
        <v>2025年部门项目支出绩效目标表</v>
      </c>
      <c r="B2" s="148"/>
      <c r="C2" s="148"/>
      <c r="D2" s="148"/>
      <c r="E2" s="148"/>
      <c r="F2" s="147"/>
      <c r="G2" s="148"/>
      <c r="H2" s="147"/>
      <c r="I2" s="147"/>
      <c r="J2" s="148"/>
    </row>
    <row r="3" spans="1:10" ht="17.25" customHeight="1">
      <c r="A3" s="149" t="str">
        <f>"单位名称："&amp;"寻甸回族彝族自治县鸡街镇中心学校"</f>
        <v>单位名称：寻甸回族彝族自治县鸡街镇中心学校</v>
      </c>
      <c r="B3" s="90"/>
      <c r="C3" s="90"/>
      <c r="D3" s="90"/>
      <c r="E3" s="90"/>
      <c r="F3" s="90"/>
      <c r="G3" s="90"/>
      <c r="H3" s="90"/>
    </row>
    <row r="4" spans="1:10" ht="44.25" customHeight="1">
      <c r="A4" s="34" t="s">
        <v>194</v>
      </c>
      <c r="B4" s="34" t="s">
        <v>344</v>
      </c>
      <c r="C4" s="34" t="s">
        <v>345</v>
      </c>
      <c r="D4" s="34" t="s">
        <v>346</v>
      </c>
      <c r="E4" s="34" t="s">
        <v>347</v>
      </c>
      <c r="F4" s="35" t="s">
        <v>348</v>
      </c>
      <c r="G4" s="34" t="s">
        <v>349</v>
      </c>
      <c r="H4" s="35" t="s">
        <v>350</v>
      </c>
      <c r="I4" s="35" t="s">
        <v>351</v>
      </c>
      <c r="J4" s="34" t="s">
        <v>352</v>
      </c>
    </row>
    <row r="5" spans="1:10" ht="18.75" customHeight="1">
      <c r="A5" s="68">
        <v>1</v>
      </c>
      <c r="B5" s="68">
        <v>2</v>
      </c>
      <c r="C5" s="68">
        <v>3</v>
      </c>
      <c r="D5" s="68">
        <v>4</v>
      </c>
      <c r="E5" s="68">
        <v>5</v>
      </c>
      <c r="F5" s="19">
        <v>6</v>
      </c>
      <c r="G5" s="68">
        <v>7</v>
      </c>
      <c r="H5" s="19">
        <v>8</v>
      </c>
      <c r="I5" s="19">
        <v>9</v>
      </c>
      <c r="J5" s="68">
        <v>10</v>
      </c>
    </row>
    <row r="6" spans="1:10" ht="42" customHeight="1">
      <c r="A6" s="16" t="s">
        <v>70</v>
      </c>
      <c r="B6" s="36"/>
      <c r="C6" s="36"/>
      <c r="D6" s="36"/>
      <c r="E6" s="27"/>
      <c r="F6" s="37"/>
      <c r="G6" s="27"/>
      <c r="H6" s="37"/>
      <c r="I6" s="37"/>
      <c r="J6" s="27"/>
    </row>
    <row r="7" spans="1:10" ht="42" customHeight="1">
      <c r="A7" s="176" t="s">
        <v>292</v>
      </c>
      <c r="B7" s="177" t="s">
        <v>353</v>
      </c>
      <c r="C7" s="11" t="s">
        <v>354</v>
      </c>
      <c r="D7" s="11" t="s">
        <v>355</v>
      </c>
      <c r="E7" s="16" t="s">
        <v>356</v>
      </c>
      <c r="F7" s="11" t="s">
        <v>357</v>
      </c>
      <c r="G7" s="16" t="s">
        <v>358</v>
      </c>
      <c r="H7" s="11" t="s">
        <v>359</v>
      </c>
      <c r="I7" s="11" t="s">
        <v>360</v>
      </c>
      <c r="J7" s="16" t="s">
        <v>361</v>
      </c>
    </row>
    <row r="8" spans="1:10" ht="42" customHeight="1">
      <c r="A8" s="176" t="s">
        <v>292</v>
      </c>
      <c r="B8" s="177" t="s">
        <v>353</v>
      </c>
      <c r="C8" s="11" t="s">
        <v>354</v>
      </c>
      <c r="D8" s="11" t="s">
        <v>355</v>
      </c>
      <c r="E8" s="16" t="s">
        <v>362</v>
      </c>
      <c r="F8" s="11" t="s">
        <v>357</v>
      </c>
      <c r="G8" s="16" t="s">
        <v>93</v>
      </c>
      <c r="H8" s="11" t="s">
        <v>359</v>
      </c>
      <c r="I8" s="11" t="s">
        <v>360</v>
      </c>
      <c r="J8" s="16" t="s">
        <v>363</v>
      </c>
    </row>
    <row r="9" spans="1:10" ht="42" customHeight="1">
      <c r="A9" s="176" t="s">
        <v>292</v>
      </c>
      <c r="B9" s="177" t="s">
        <v>353</v>
      </c>
      <c r="C9" s="11" t="s">
        <v>354</v>
      </c>
      <c r="D9" s="11" t="s">
        <v>355</v>
      </c>
      <c r="E9" s="16" t="s">
        <v>364</v>
      </c>
      <c r="F9" s="11" t="s">
        <v>357</v>
      </c>
      <c r="G9" s="16" t="s">
        <v>365</v>
      </c>
      <c r="H9" s="11" t="s">
        <v>359</v>
      </c>
      <c r="I9" s="11" t="s">
        <v>360</v>
      </c>
      <c r="J9" s="16" t="s">
        <v>366</v>
      </c>
    </row>
    <row r="10" spans="1:10" ht="42" customHeight="1">
      <c r="A10" s="176" t="s">
        <v>292</v>
      </c>
      <c r="B10" s="177" t="s">
        <v>353</v>
      </c>
      <c r="C10" s="11" t="s">
        <v>354</v>
      </c>
      <c r="D10" s="11" t="s">
        <v>367</v>
      </c>
      <c r="E10" s="16" t="s">
        <v>368</v>
      </c>
      <c r="F10" s="11" t="s">
        <v>357</v>
      </c>
      <c r="G10" s="16" t="s">
        <v>369</v>
      </c>
      <c r="H10" s="11" t="s">
        <v>359</v>
      </c>
      <c r="I10" s="11" t="s">
        <v>360</v>
      </c>
      <c r="J10" s="16" t="s">
        <v>370</v>
      </c>
    </row>
    <row r="11" spans="1:10" ht="42" customHeight="1">
      <c r="A11" s="176" t="s">
        <v>292</v>
      </c>
      <c r="B11" s="177" t="s">
        <v>353</v>
      </c>
      <c r="C11" s="11" t="s">
        <v>354</v>
      </c>
      <c r="D11" s="11" t="s">
        <v>367</v>
      </c>
      <c r="E11" s="16" t="s">
        <v>371</v>
      </c>
      <c r="F11" s="11" t="s">
        <v>357</v>
      </c>
      <c r="G11" s="16" t="s">
        <v>369</v>
      </c>
      <c r="H11" s="11" t="s">
        <v>359</v>
      </c>
      <c r="I11" s="11" t="s">
        <v>360</v>
      </c>
      <c r="J11" s="16" t="s">
        <v>372</v>
      </c>
    </row>
    <row r="12" spans="1:10" ht="42" customHeight="1">
      <c r="A12" s="176" t="s">
        <v>292</v>
      </c>
      <c r="B12" s="177" t="s">
        <v>353</v>
      </c>
      <c r="C12" s="11" t="s">
        <v>354</v>
      </c>
      <c r="D12" s="11" t="s">
        <v>367</v>
      </c>
      <c r="E12" s="16" t="s">
        <v>373</v>
      </c>
      <c r="F12" s="11" t="s">
        <v>357</v>
      </c>
      <c r="G12" s="16" t="s">
        <v>369</v>
      </c>
      <c r="H12" s="11" t="s">
        <v>359</v>
      </c>
      <c r="I12" s="11" t="s">
        <v>360</v>
      </c>
      <c r="J12" s="16" t="s">
        <v>374</v>
      </c>
    </row>
    <row r="13" spans="1:10" ht="42" customHeight="1">
      <c r="A13" s="176" t="s">
        <v>292</v>
      </c>
      <c r="B13" s="177" t="s">
        <v>353</v>
      </c>
      <c r="C13" s="11" t="s">
        <v>354</v>
      </c>
      <c r="D13" s="11" t="s">
        <v>375</v>
      </c>
      <c r="E13" s="16" t="s">
        <v>376</v>
      </c>
      <c r="F13" s="11" t="s">
        <v>377</v>
      </c>
      <c r="G13" s="16" t="s">
        <v>378</v>
      </c>
      <c r="H13" s="11" t="s">
        <v>359</v>
      </c>
      <c r="I13" s="11" t="s">
        <v>360</v>
      </c>
      <c r="J13" s="16" t="s">
        <v>379</v>
      </c>
    </row>
    <row r="14" spans="1:10" ht="42" customHeight="1">
      <c r="A14" s="176" t="s">
        <v>292</v>
      </c>
      <c r="B14" s="177" t="s">
        <v>353</v>
      </c>
      <c r="C14" s="11" t="s">
        <v>354</v>
      </c>
      <c r="D14" s="11" t="s">
        <v>375</v>
      </c>
      <c r="E14" s="16" t="s">
        <v>380</v>
      </c>
      <c r="F14" s="11" t="s">
        <v>377</v>
      </c>
      <c r="G14" s="16" t="s">
        <v>381</v>
      </c>
      <c r="H14" s="11" t="s">
        <v>359</v>
      </c>
      <c r="I14" s="11" t="s">
        <v>360</v>
      </c>
      <c r="J14" s="16" t="s">
        <v>382</v>
      </c>
    </row>
    <row r="15" spans="1:10" ht="42" customHeight="1">
      <c r="A15" s="176" t="s">
        <v>292</v>
      </c>
      <c r="B15" s="177" t="s">
        <v>353</v>
      </c>
      <c r="C15" s="11" t="s">
        <v>354</v>
      </c>
      <c r="D15" s="11" t="s">
        <v>375</v>
      </c>
      <c r="E15" s="16" t="s">
        <v>383</v>
      </c>
      <c r="F15" s="11" t="s">
        <v>377</v>
      </c>
      <c r="G15" s="16" t="s">
        <v>384</v>
      </c>
      <c r="H15" s="11" t="s">
        <v>359</v>
      </c>
      <c r="I15" s="11" t="s">
        <v>360</v>
      </c>
      <c r="J15" s="16" t="s">
        <v>385</v>
      </c>
    </row>
    <row r="16" spans="1:10" ht="42" customHeight="1">
      <c r="A16" s="176" t="s">
        <v>292</v>
      </c>
      <c r="B16" s="177" t="s">
        <v>353</v>
      </c>
      <c r="C16" s="11" t="s">
        <v>386</v>
      </c>
      <c r="D16" s="11" t="s">
        <v>387</v>
      </c>
      <c r="E16" s="16" t="s">
        <v>388</v>
      </c>
      <c r="F16" s="11" t="s">
        <v>377</v>
      </c>
      <c r="G16" s="16" t="s">
        <v>389</v>
      </c>
      <c r="H16" s="11" t="s">
        <v>359</v>
      </c>
      <c r="I16" s="11" t="s">
        <v>360</v>
      </c>
      <c r="J16" s="16" t="s">
        <v>390</v>
      </c>
    </row>
    <row r="17" spans="1:10" ht="42" customHeight="1">
      <c r="A17" s="176" t="s">
        <v>292</v>
      </c>
      <c r="B17" s="177" t="s">
        <v>353</v>
      </c>
      <c r="C17" s="11" t="s">
        <v>386</v>
      </c>
      <c r="D17" s="11" t="s">
        <v>387</v>
      </c>
      <c r="E17" s="16" t="s">
        <v>391</v>
      </c>
      <c r="F17" s="11" t="s">
        <v>377</v>
      </c>
      <c r="G17" s="16" t="s">
        <v>392</v>
      </c>
      <c r="H17" s="11" t="s">
        <v>359</v>
      </c>
      <c r="I17" s="11" t="s">
        <v>360</v>
      </c>
      <c r="J17" s="16" t="s">
        <v>393</v>
      </c>
    </row>
    <row r="18" spans="1:10" ht="42" customHeight="1">
      <c r="A18" s="176" t="s">
        <v>292</v>
      </c>
      <c r="B18" s="177" t="s">
        <v>353</v>
      </c>
      <c r="C18" s="11" t="s">
        <v>386</v>
      </c>
      <c r="D18" s="11" t="s">
        <v>387</v>
      </c>
      <c r="E18" s="16" t="s">
        <v>394</v>
      </c>
      <c r="F18" s="11" t="s">
        <v>377</v>
      </c>
      <c r="G18" s="16" t="s">
        <v>395</v>
      </c>
      <c r="H18" s="11" t="s">
        <v>359</v>
      </c>
      <c r="I18" s="11" t="s">
        <v>360</v>
      </c>
      <c r="J18" s="16" t="s">
        <v>396</v>
      </c>
    </row>
    <row r="19" spans="1:10" ht="42" customHeight="1">
      <c r="A19" s="176" t="s">
        <v>292</v>
      </c>
      <c r="B19" s="177" t="s">
        <v>353</v>
      </c>
      <c r="C19" s="11" t="s">
        <v>386</v>
      </c>
      <c r="D19" s="11" t="s">
        <v>397</v>
      </c>
      <c r="E19" s="16" t="s">
        <v>398</v>
      </c>
      <c r="F19" s="11" t="s">
        <v>377</v>
      </c>
      <c r="G19" s="16" t="s">
        <v>389</v>
      </c>
      <c r="H19" s="11" t="s">
        <v>359</v>
      </c>
      <c r="I19" s="11" t="s">
        <v>360</v>
      </c>
      <c r="J19" s="16" t="s">
        <v>399</v>
      </c>
    </row>
    <row r="20" spans="1:10" ht="42" customHeight="1">
      <c r="A20" s="176" t="s">
        <v>292</v>
      </c>
      <c r="B20" s="177" t="s">
        <v>353</v>
      </c>
      <c r="C20" s="11" t="s">
        <v>386</v>
      </c>
      <c r="D20" s="11" t="s">
        <v>397</v>
      </c>
      <c r="E20" s="16" t="s">
        <v>400</v>
      </c>
      <c r="F20" s="11" t="s">
        <v>377</v>
      </c>
      <c r="G20" s="16" t="s">
        <v>389</v>
      </c>
      <c r="H20" s="11" t="s">
        <v>359</v>
      </c>
      <c r="I20" s="11" t="s">
        <v>360</v>
      </c>
      <c r="J20" s="16" t="s">
        <v>401</v>
      </c>
    </row>
    <row r="21" spans="1:10" ht="42" customHeight="1">
      <c r="A21" s="176" t="s">
        <v>292</v>
      </c>
      <c r="B21" s="177" t="s">
        <v>353</v>
      </c>
      <c r="C21" s="11" t="s">
        <v>402</v>
      </c>
      <c r="D21" s="11" t="s">
        <v>403</v>
      </c>
      <c r="E21" s="16" t="s">
        <v>404</v>
      </c>
      <c r="F21" s="11" t="s">
        <v>357</v>
      </c>
      <c r="G21" s="16" t="s">
        <v>358</v>
      </c>
      <c r="H21" s="11" t="s">
        <v>359</v>
      </c>
      <c r="I21" s="11" t="s">
        <v>360</v>
      </c>
      <c r="J21" s="16" t="s">
        <v>405</v>
      </c>
    </row>
    <row r="22" spans="1:10" ht="42" customHeight="1">
      <c r="A22" s="176" t="s">
        <v>292</v>
      </c>
      <c r="B22" s="177" t="s">
        <v>353</v>
      </c>
      <c r="C22" s="11" t="s">
        <v>402</v>
      </c>
      <c r="D22" s="11" t="s">
        <v>403</v>
      </c>
      <c r="E22" s="16" t="s">
        <v>406</v>
      </c>
      <c r="F22" s="11" t="s">
        <v>357</v>
      </c>
      <c r="G22" s="16" t="s">
        <v>358</v>
      </c>
      <c r="H22" s="11" t="s">
        <v>359</v>
      </c>
      <c r="I22" s="11" t="s">
        <v>360</v>
      </c>
      <c r="J22" s="16" t="s">
        <v>407</v>
      </c>
    </row>
    <row r="23" spans="1:10" ht="42" customHeight="1">
      <c r="A23" s="176" t="s">
        <v>292</v>
      </c>
      <c r="B23" s="177" t="s">
        <v>353</v>
      </c>
      <c r="C23" s="11" t="s">
        <v>402</v>
      </c>
      <c r="D23" s="11" t="s">
        <v>403</v>
      </c>
      <c r="E23" s="16" t="s">
        <v>408</v>
      </c>
      <c r="F23" s="11" t="s">
        <v>357</v>
      </c>
      <c r="G23" s="16" t="s">
        <v>358</v>
      </c>
      <c r="H23" s="11" t="s">
        <v>359</v>
      </c>
      <c r="I23" s="11" t="s">
        <v>360</v>
      </c>
      <c r="J23" s="16" t="s">
        <v>409</v>
      </c>
    </row>
    <row r="24" spans="1:10" ht="42" customHeight="1">
      <c r="A24" s="176" t="s">
        <v>298</v>
      </c>
      <c r="B24" s="177" t="s">
        <v>410</v>
      </c>
      <c r="C24" s="11" t="s">
        <v>354</v>
      </c>
      <c r="D24" s="11" t="s">
        <v>355</v>
      </c>
      <c r="E24" s="16" t="s">
        <v>411</v>
      </c>
      <c r="F24" s="11" t="s">
        <v>377</v>
      </c>
      <c r="G24" s="16" t="s">
        <v>412</v>
      </c>
      <c r="H24" s="11" t="s">
        <v>359</v>
      </c>
      <c r="I24" s="11" t="s">
        <v>360</v>
      </c>
      <c r="J24" s="16" t="s">
        <v>413</v>
      </c>
    </row>
    <row r="25" spans="1:10" ht="42" customHeight="1">
      <c r="A25" s="176" t="s">
        <v>298</v>
      </c>
      <c r="B25" s="177" t="s">
        <v>410</v>
      </c>
      <c r="C25" s="11" t="s">
        <v>354</v>
      </c>
      <c r="D25" s="11" t="s">
        <v>375</v>
      </c>
      <c r="E25" s="16" t="s">
        <v>414</v>
      </c>
      <c r="F25" s="11" t="s">
        <v>357</v>
      </c>
      <c r="G25" s="16" t="s">
        <v>415</v>
      </c>
      <c r="H25" s="11" t="s">
        <v>359</v>
      </c>
      <c r="I25" s="11" t="s">
        <v>360</v>
      </c>
      <c r="J25" s="16" t="s">
        <v>416</v>
      </c>
    </row>
    <row r="26" spans="1:10" ht="42" customHeight="1">
      <c r="A26" s="176" t="s">
        <v>298</v>
      </c>
      <c r="B26" s="177" t="s">
        <v>410</v>
      </c>
      <c r="C26" s="11" t="s">
        <v>386</v>
      </c>
      <c r="D26" s="11" t="s">
        <v>387</v>
      </c>
      <c r="E26" s="16" t="s">
        <v>417</v>
      </c>
      <c r="F26" s="11" t="s">
        <v>377</v>
      </c>
      <c r="G26" s="16" t="s">
        <v>418</v>
      </c>
      <c r="H26" s="11" t="s">
        <v>359</v>
      </c>
      <c r="I26" s="11" t="s">
        <v>419</v>
      </c>
      <c r="J26" s="16" t="s">
        <v>420</v>
      </c>
    </row>
    <row r="27" spans="1:10" ht="42" customHeight="1">
      <c r="A27" s="176" t="s">
        <v>298</v>
      </c>
      <c r="B27" s="177" t="s">
        <v>410</v>
      </c>
      <c r="C27" s="11" t="s">
        <v>386</v>
      </c>
      <c r="D27" s="11" t="s">
        <v>397</v>
      </c>
      <c r="E27" s="16" t="s">
        <v>421</v>
      </c>
      <c r="F27" s="11" t="s">
        <v>377</v>
      </c>
      <c r="G27" s="16" t="s">
        <v>418</v>
      </c>
      <c r="H27" s="11" t="s">
        <v>359</v>
      </c>
      <c r="I27" s="11" t="s">
        <v>419</v>
      </c>
      <c r="J27" s="16" t="s">
        <v>422</v>
      </c>
    </row>
    <row r="28" spans="1:10" ht="42" customHeight="1">
      <c r="A28" s="176" t="s">
        <v>298</v>
      </c>
      <c r="B28" s="177" t="s">
        <v>410</v>
      </c>
      <c r="C28" s="11" t="s">
        <v>402</v>
      </c>
      <c r="D28" s="11" t="s">
        <v>403</v>
      </c>
      <c r="E28" s="16" t="s">
        <v>423</v>
      </c>
      <c r="F28" s="11" t="s">
        <v>357</v>
      </c>
      <c r="G28" s="16" t="s">
        <v>358</v>
      </c>
      <c r="H28" s="11" t="s">
        <v>359</v>
      </c>
      <c r="I28" s="11" t="s">
        <v>360</v>
      </c>
      <c r="J28" s="16" t="s">
        <v>424</v>
      </c>
    </row>
    <row r="29" spans="1:10" ht="42" customHeight="1">
      <c r="A29" s="176" t="s">
        <v>339</v>
      </c>
      <c r="B29" s="177" t="s">
        <v>425</v>
      </c>
      <c r="C29" s="11" t="s">
        <v>354</v>
      </c>
      <c r="D29" s="11" t="s">
        <v>355</v>
      </c>
      <c r="E29" s="16" t="s">
        <v>426</v>
      </c>
      <c r="F29" s="11" t="s">
        <v>377</v>
      </c>
      <c r="G29" s="16" t="s">
        <v>427</v>
      </c>
      <c r="H29" s="11" t="s">
        <v>428</v>
      </c>
      <c r="I29" s="11" t="s">
        <v>360</v>
      </c>
      <c r="J29" s="16" t="s">
        <v>429</v>
      </c>
    </row>
    <row r="30" spans="1:10" ht="42" customHeight="1">
      <c r="A30" s="176" t="s">
        <v>339</v>
      </c>
      <c r="B30" s="177" t="s">
        <v>425</v>
      </c>
      <c r="C30" s="11" t="s">
        <v>354</v>
      </c>
      <c r="D30" s="11" t="s">
        <v>367</v>
      </c>
      <c r="E30" s="16" t="s">
        <v>430</v>
      </c>
      <c r="F30" s="11" t="s">
        <v>377</v>
      </c>
      <c r="G30" s="16" t="s">
        <v>412</v>
      </c>
      <c r="H30" s="11" t="s">
        <v>359</v>
      </c>
      <c r="I30" s="11" t="s">
        <v>360</v>
      </c>
      <c r="J30" s="16" t="s">
        <v>431</v>
      </c>
    </row>
    <row r="31" spans="1:10" ht="42" customHeight="1">
      <c r="A31" s="176" t="s">
        <v>339</v>
      </c>
      <c r="B31" s="177" t="s">
        <v>425</v>
      </c>
      <c r="C31" s="11" t="s">
        <v>354</v>
      </c>
      <c r="D31" s="11" t="s">
        <v>367</v>
      </c>
      <c r="E31" s="16" t="s">
        <v>432</v>
      </c>
      <c r="F31" s="11" t="s">
        <v>377</v>
      </c>
      <c r="G31" s="16" t="s">
        <v>412</v>
      </c>
      <c r="H31" s="11" t="s">
        <v>359</v>
      </c>
      <c r="I31" s="11" t="s">
        <v>360</v>
      </c>
      <c r="J31" s="16" t="s">
        <v>433</v>
      </c>
    </row>
    <row r="32" spans="1:10" ht="42" customHeight="1">
      <c r="A32" s="176" t="s">
        <v>339</v>
      </c>
      <c r="B32" s="177" t="s">
        <v>425</v>
      </c>
      <c r="C32" s="11" t="s">
        <v>354</v>
      </c>
      <c r="D32" s="11" t="s">
        <v>367</v>
      </c>
      <c r="E32" s="16" t="s">
        <v>434</v>
      </c>
      <c r="F32" s="11" t="s">
        <v>377</v>
      </c>
      <c r="G32" s="16" t="s">
        <v>412</v>
      </c>
      <c r="H32" s="11" t="s">
        <v>359</v>
      </c>
      <c r="I32" s="11" t="s">
        <v>360</v>
      </c>
      <c r="J32" s="16" t="s">
        <v>435</v>
      </c>
    </row>
    <row r="33" spans="1:10" ht="42" customHeight="1">
      <c r="A33" s="176" t="s">
        <v>339</v>
      </c>
      <c r="B33" s="177" t="s">
        <v>425</v>
      </c>
      <c r="C33" s="11" t="s">
        <v>354</v>
      </c>
      <c r="D33" s="11" t="s">
        <v>367</v>
      </c>
      <c r="E33" s="16" t="s">
        <v>436</v>
      </c>
      <c r="F33" s="11" t="s">
        <v>377</v>
      </c>
      <c r="G33" s="16" t="s">
        <v>83</v>
      </c>
      <c r="H33" s="11" t="s">
        <v>437</v>
      </c>
      <c r="I33" s="11" t="s">
        <v>360</v>
      </c>
      <c r="J33" s="16" t="s">
        <v>438</v>
      </c>
    </row>
    <row r="34" spans="1:10" ht="42" customHeight="1">
      <c r="A34" s="176" t="s">
        <v>339</v>
      </c>
      <c r="B34" s="177" t="s">
        <v>425</v>
      </c>
      <c r="C34" s="11" t="s">
        <v>354</v>
      </c>
      <c r="D34" s="11" t="s">
        <v>375</v>
      </c>
      <c r="E34" s="16" t="s">
        <v>439</v>
      </c>
      <c r="F34" s="11" t="s">
        <v>377</v>
      </c>
      <c r="G34" s="16" t="s">
        <v>412</v>
      </c>
      <c r="H34" s="11" t="s">
        <v>359</v>
      </c>
      <c r="I34" s="11" t="s">
        <v>360</v>
      </c>
      <c r="J34" s="16" t="s">
        <v>440</v>
      </c>
    </row>
    <row r="35" spans="1:10" ht="42" customHeight="1">
      <c r="A35" s="176" t="s">
        <v>339</v>
      </c>
      <c r="B35" s="177" t="s">
        <v>425</v>
      </c>
      <c r="C35" s="11" t="s">
        <v>386</v>
      </c>
      <c r="D35" s="11" t="s">
        <v>387</v>
      </c>
      <c r="E35" s="16" t="s">
        <v>441</v>
      </c>
      <c r="F35" s="11" t="s">
        <v>357</v>
      </c>
      <c r="G35" s="16" t="s">
        <v>442</v>
      </c>
      <c r="H35" s="11" t="s">
        <v>443</v>
      </c>
      <c r="I35" s="11" t="s">
        <v>360</v>
      </c>
      <c r="J35" s="16" t="s">
        <v>444</v>
      </c>
    </row>
    <row r="36" spans="1:10" ht="42" customHeight="1">
      <c r="A36" s="176" t="s">
        <v>339</v>
      </c>
      <c r="B36" s="177" t="s">
        <v>425</v>
      </c>
      <c r="C36" s="11" t="s">
        <v>386</v>
      </c>
      <c r="D36" s="11" t="s">
        <v>387</v>
      </c>
      <c r="E36" s="16" t="s">
        <v>445</v>
      </c>
      <c r="F36" s="11" t="s">
        <v>377</v>
      </c>
      <c r="G36" s="16" t="s">
        <v>412</v>
      </c>
      <c r="H36" s="11" t="s">
        <v>359</v>
      </c>
      <c r="I36" s="11" t="s">
        <v>360</v>
      </c>
      <c r="J36" s="16" t="s">
        <v>446</v>
      </c>
    </row>
    <row r="37" spans="1:10" ht="42" customHeight="1">
      <c r="A37" s="176" t="s">
        <v>339</v>
      </c>
      <c r="B37" s="177" t="s">
        <v>425</v>
      </c>
      <c r="C37" s="11" t="s">
        <v>402</v>
      </c>
      <c r="D37" s="11" t="s">
        <v>403</v>
      </c>
      <c r="E37" s="16" t="s">
        <v>447</v>
      </c>
      <c r="F37" s="11" t="s">
        <v>357</v>
      </c>
      <c r="G37" s="16" t="s">
        <v>369</v>
      </c>
      <c r="H37" s="11" t="s">
        <v>359</v>
      </c>
      <c r="I37" s="11" t="s">
        <v>360</v>
      </c>
      <c r="J37" s="16" t="s">
        <v>448</v>
      </c>
    </row>
    <row r="38" spans="1:10" ht="42" customHeight="1">
      <c r="A38" s="176" t="s">
        <v>294</v>
      </c>
      <c r="B38" s="177" t="s">
        <v>449</v>
      </c>
      <c r="C38" s="11" t="s">
        <v>354</v>
      </c>
      <c r="D38" s="11" t="s">
        <v>355</v>
      </c>
      <c r="E38" s="16" t="s">
        <v>356</v>
      </c>
      <c r="F38" s="11" t="s">
        <v>357</v>
      </c>
      <c r="G38" s="16" t="s">
        <v>358</v>
      </c>
      <c r="H38" s="11" t="s">
        <v>359</v>
      </c>
      <c r="I38" s="11" t="s">
        <v>360</v>
      </c>
      <c r="J38" s="16" t="s">
        <v>361</v>
      </c>
    </row>
    <row r="39" spans="1:10" ht="42" customHeight="1">
      <c r="A39" s="176" t="s">
        <v>294</v>
      </c>
      <c r="B39" s="177" t="s">
        <v>449</v>
      </c>
      <c r="C39" s="11" t="s">
        <v>354</v>
      </c>
      <c r="D39" s="11" t="s">
        <v>355</v>
      </c>
      <c r="E39" s="16" t="s">
        <v>362</v>
      </c>
      <c r="F39" s="11" t="s">
        <v>357</v>
      </c>
      <c r="G39" s="16" t="s">
        <v>93</v>
      </c>
      <c r="H39" s="11" t="s">
        <v>450</v>
      </c>
      <c r="I39" s="11" t="s">
        <v>360</v>
      </c>
      <c r="J39" s="16" t="s">
        <v>363</v>
      </c>
    </row>
    <row r="40" spans="1:10" ht="42" customHeight="1">
      <c r="A40" s="176" t="s">
        <v>294</v>
      </c>
      <c r="B40" s="177" t="s">
        <v>449</v>
      </c>
      <c r="C40" s="11" t="s">
        <v>354</v>
      </c>
      <c r="D40" s="11" t="s">
        <v>355</v>
      </c>
      <c r="E40" s="16" t="s">
        <v>364</v>
      </c>
      <c r="F40" s="11" t="s">
        <v>357</v>
      </c>
      <c r="G40" s="16" t="s">
        <v>365</v>
      </c>
      <c r="H40" s="11" t="s">
        <v>428</v>
      </c>
      <c r="I40" s="11" t="s">
        <v>360</v>
      </c>
      <c r="J40" s="16" t="s">
        <v>366</v>
      </c>
    </row>
    <row r="41" spans="1:10" ht="42" customHeight="1">
      <c r="A41" s="176" t="s">
        <v>294</v>
      </c>
      <c r="B41" s="177" t="s">
        <v>449</v>
      </c>
      <c r="C41" s="11" t="s">
        <v>354</v>
      </c>
      <c r="D41" s="11" t="s">
        <v>367</v>
      </c>
      <c r="E41" s="16" t="s">
        <v>368</v>
      </c>
      <c r="F41" s="11" t="s">
        <v>357</v>
      </c>
      <c r="G41" s="16" t="s">
        <v>369</v>
      </c>
      <c r="H41" s="11" t="s">
        <v>359</v>
      </c>
      <c r="I41" s="11" t="s">
        <v>360</v>
      </c>
      <c r="J41" s="16" t="s">
        <v>370</v>
      </c>
    </row>
    <row r="42" spans="1:10" ht="42" customHeight="1">
      <c r="A42" s="176" t="s">
        <v>294</v>
      </c>
      <c r="B42" s="177" t="s">
        <v>449</v>
      </c>
      <c r="C42" s="11" t="s">
        <v>354</v>
      </c>
      <c r="D42" s="11" t="s">
        <v>367</v>
      </c>
      <c r="E42" s="16" t="s">
        <v>371</v>
      </c>
      <c r="F42" s="11" t="s">
        <v>357</v>
      </c>
      <c r="G42" s="16" t="s">
        <v>369</v>
      </c>
      <c r="H42" s="11" t="s">
        <v>359</v>
      </c>
      <c r="I42" s="11" t="s">
        <v>360</v>
      </c>
      <c r="J42" s="16" t="s">
        <v>372</v>
      </c>
    </row>
    <row r="43" spans="1:10" ht="42" customHeight="1">
      <c r="A43" s="176" t="s">
        <v>294</v>
      </c>
      <c r="B43" s="177" t="s">
        <v>449</v>
      </c>
      <c r="C43" s="11" t="s">
        <v>354</v>
      </c>
      <c r="D43" s="11" t="s">
        <v>367</v>
      </c>
      <c r="E43" s="16" t="s">
        <v>373</v>
      </c>
      <c r="F43" s="11" t="s">
        <v>357</v>
      </c>
      <c r="G43" s="16" t="s">
        <v>369</v>
      </c>
      <c r="H43" s="11" t="s">
        <v>359</v>
      </c>
      <c r="I43" s="11" t="s">
        <v>360</v>
      </c>
      <c r="J43" s="16" t="s">
        <v>374</v>
      </c>
    </row>
    <row r="44" spans="1:10" ht="42" customHeight="1">
      <c r="A44" s="176" t="s">
        <v>294</v>
      </c>
      <c r="B44" s="177" t="s">
        <v>449</v>
      </c>
      <c r="C44" s="11" t="s">
        <v>354</v>
      </c>
      <c r="D44" s="11" t="s">
        <v>375</v>
      </c>
      <c r="E44" s="16" t="s">
        <v>376</v>
      </c>
      <c r="F44" s="11" t="s">
        <v>377</v>
      </c>
      <c r="G44" s="16" t="s">
        <v>451</v>
      </c>
      <c r="H44" s="11" t="s">
        <v>359</v>
      </c>
      <c r="I44" s="11" t="s">
        <v>360</v>
      </c>
      <c r="J44" s="16" t="s">
        <v>379</v>
      </c>
    </row>
    <row r="45" spans="1:10" ht="42" customHeight="1">
      <c r="A45" s="176" t="s">
        <v>294</v>
      </c>
      <c r="B45" s="177" t="s">
        <v>449</v>
      </c>
      <c r="C45" s="11" t="s">
        <v>354</v>
      </c>
      <c r="D45" s="11" t="s">
        <v>375</v>
      </c>
      <c r="E45" s="16" t="s">
        <v>380</v>
      </c>
      <c r="F45" s="11" t="s">
        <v>377</v>
      </c>
      <c r="G45" s="16" t="s">
        <v>452</v>
      </c>
      <c r="H45" s="11" t="s">
        <v>359</v>
      </c>
      <c r="I45" s="11" t="s">
        <v>360</v>
      </c>
      <c r="J45" s="16" t="s">
        <v>453</v>
      </c>
    </row>
    <row r="46" spans="1:10" ht="42" customHeight="1">
      <c r="A46" s="176" t="s">
        <v>294</v>
      </c>
      <c r="B46" s="177" t="s">
        <v>449</v>
      </c>
      <c r="C46" s="11" t="s">
        <v>354</v>
      </c>
      <c r="D46" s="11" t="s">
        <v>375</v>
      </c>
      <c r="E46" s="16" t="s">
        <v>383</v>
      </c>
      <c r="F46" s="11" t="s">
        <v>377</v>
      </c>
      <c r="G46" s="16" t="s">
        <v>454</v>
      </c>
      <c r="H46" s="11" t="s">
        <v>359</v>
      </c>
      <c r="I46" s="11" t="s">
        <v>360</v>
      </c>
      <c r="J46" s="16" t="s">
        <v>385</v>
      </c>
    </row>
    <row r="47" spans="1:10" ht="42" customHeight="1">
      <c r="A47" s="176" t="s">
        <v>294</v>
      </c>
      <c r="B47" s="177" t="s">
        <v>449</v>
      </c>
      <c r="C47" s="11" t="s">
        <v>386</v>
      </c>
      <c r="D47" s="11" t="s">
        <v>387</v>
      </c>
      <c r="E47" s="16" t="s">
        <v>388</v>
      </c>
      <c r="F47" s="11" t="s">
        <v>377</v>
      </c>
      <c r="G47" s="16" t="s">
        <v>389</v>
      </c>
      <c r="H47" s="11" t="s">
        <v>359</v>
      </c>
      <c r="I47" s="11" t="s">
        <v>419</v>
      </c>
      <c r="J47" s="16" t="s">
        <v>390</v>
      </c>
    </row>
    <row r="48" spans="1:10" ht="42" customHeight="1">
      <c r="A48" s="176" t="s">
        <v>294</v>
      </c>
      <c r="B48" s="177" t="s">
        <v>449</v>
      </c>
      <c r="C48" s="11" t="s">
        <v>386</v>
      </c>
      <c r="D48" s="11" t="s">
        <v>387</v>
      </c>
      <c r="E48" s="16" t="s">
        <v>391</v>
      </c>
      <c r="F48" s="11" t="s">
        <v>377</v>
      </c>
      <c r="G48" s="16" t="s">
        <v>392</v>
      </c>
      <c r="H48" s="11" t="s">
        <v>359</v>
      </c>
      <c r="I48" s="11" t="s">
        <v>419</v>
      </c>
      <c r="J48" s="16" t="s">
        <v>393</v>
      </c>
    </row>
    <row r="49" spans="1:10" ht="42" customHeight="1">
      <c r="A49" s="176" t="s">
        <v>294</v>
      </c>
      <c r="B49" s="177" t="s">
        <v>449</v>
      </c>
      <c r="C49" s="11" t="s">
        <v>386</v>
      </c>
      <c r="D49" s="11" t="s">
        <v>387</v>
      </c>
      <c r="E49" s="16" t="s">
        <v>394</v>
      </c>
      <c r="F49" s="11" t="s">
        <v>377</v>
      </c>
      <c r="G49" s="16" t="s">
        <v>395</v>
      </c>
      <c r="H49" s="11" t="s">
        <v>359</v>
      </c>
      <c r="I49" s="11" t="s">
        <v>419</v>
      </c>
      <c r="J49" s="16" t="s">
        <v>396</v>
      </c>
    </row>
    <row r="50" spans="1:10" ht="42" customHeight="1">
      <c r="A50" s="176" t="s">
        <v>294</v>
      </c>
      <c r="B50" s="177" t="s">
        <v>449</v>
      </c>
      <c r="C50" s="11" t="s">
        <v>386</v>
      </c>
      <c r="D50" s="11" t="s">
        <v>397</v>
      </c>
      <c r="E50" s="16" t="s">
        <v>398</v>
      </c>
      <c r="F50" s="11" t="s">
        <v>377</v>
      </c>
      <c r="G50" s="16" t="s">
        <v>389</v>
      </c>
      <c r="H50" s="11" t="s">
        <v>359</v>
      </c>
      <c r="I50" s="11" t="s">
        <v>419</v>
      </c>
      <c r="J50" s="16" t="s">
        <v>399</v>
      </c>
    </row>
    <row r="51" spans="1:10" ht="42" customHeight="1">
      <c r="A51" s="176" t="s">
        <v>294</v>
      </c>
      <c r="B51" s="177" t="s">
        <v>449</v>
      </c>
      <c r="C51" s="11" t="s">
        <v>386</v>
      </c>
      <c r="D51" s="11" t="s">
        <v>397</v>
      </c>
      <c r="E51" s="16" t="s">
        <v>400</v>
      </c>
      <c r="F51" s="11" t="s">
        <v>377</v>
      </c>
      <c r="G51" s="16" t="s">
        <v>455</v>
      </c>
      <c r="H51" s="11" t="s">
        <v>359</v>
      </c>
      <c r="I51" s="11" t="s">
        <v>419</v>
      </c>
      <c r="J51" s="16" t="s">
        <v>401</v>
      </c>
    </row>
    <row r="52" spans="1:10" ht="42" customHeight="1">
      <c r="A52" s="176" t="s">
        <v>294</v>
      </c>
      <c r="B52" s="177" t="s">
        <v>449</v>
      </c>
      <c r="C52" s="11" t="s">
        <v>402</v>
      </c>
      <c r="D52" s="11" t="s">
        <v>403</v>
      </c>
      <c r="E52" s="16" t="s">
        <v>404</v>
      </c>
      <c r="F52" s="11" t="s">
        <v>357</v>
      </c>
      <c r="G52" s="16" t="s">
        <v>358</v>
      </c>
      <c r="H52" s="11" t="s">
        <v>359</v>
      </c>
      <c r="I52" s="11" t="s">
        <v>360</v>
      </c>
      <c r="J52" s="16" t="s">
        <v>405</v>
      </c>
    </row>
    <row r="53" spans="1:10" ht="42" customHeight="1">
      <c r="A53" s="176" t="s">
        <v>294</v>
      </c>
      <c r="B53" s="177" t="s">
        <v>449</v>
      </c>
      <c r="C53" s="11" t="s">
        <v>402</v>
      </c>
      <c r="D53" s="11" t="s">
        <v>403</v>
      </c>
      <c r="E53" s="16" t="s">
        <v>406</v>
      </c>
      <c r="F53" s="11" t="s">
        <v>357</v>
      </c>
      <c r="G53" s="16" t="s">
        <v>358</v>
      </c>
      <c r="H53" s="11" t="s">
        <v>359</v>
      </c>
      <c r="I53" s="11" t="s">
        <v>360</v>
      </c>
      <c r="J53" s="16" t="s">
        <v>407</v>
      </c>
    </row>
    <row r="54" spans="1:10" ht="42" customHeight="1">
      <c r="A54" s="176" t="s">
        <v>294</v>
      </c>
      <c r="B54" s="177" t="s">
        <v>449</v>
      </c>
      <c r="C54" s="11" t="s">
        <v>402</v>
      </c>
      <c r="D54" s="11" t="s">
        <v>403</v>
      </c>
      <c r="E54" s="16" t="s">
        <v>408</v>
      </c>
      <c r="F54" s="11" t="s">
        <v>357</v>
      </c>
      <c r="G54" s="16" t="s">
        <v>358</v>
      </c>
      <c r="H54" s="11" t="s">
        <v>359</v>
      </c>
      <c r="I54" s="11" t="s">
        <v>360</v>
      </c>
      <c r="J54" s="16" t="s">
        <v>409</v>
      </c>
    </row>
    <row r="55" spans="1:10" ht="42" customHeight="1">
      <c r="A55" s="176" t="s">
        <v>310</v>
      </c>
      <c r="B55" s="177" t="s">
        <v>456</v>
      </c>
      <c r="C55" s="11" t="s">
        <v>354</v>
      </c>
      <c r="D55" s="11" t="s">
        <v>355</v>
      </c>
      <c r="E55" s="16" t="s">
        <v>457</v>
      </c>
      <c r="F55" s="11" t="s">
        <v>377</v>
      </c>
      <c r="G55" s="16" t="s">
        <v>84</v>
      </c>
      <c r="H55" s="11" t="s">
        <v>458</v>
      </c>
      <c r="I55" s="11" t="s">
        <v>360</v>
      </c>
      <c r="J55" s="16" t="s">
        <v>459</v>
      </c>
    </row>
    <row r="56" spans="1:10" ht="42" customHeight="1">
      <c r="A56" s="176" t="s">
        <v>310</v>
      </c>
      <c r="B56" s="177" t="s">
        <v>456</v>
      </c>
      <c r="C56" s="11" t="s">
        <v>386</v>
      </c>
      <c r="D56" s="11" t="s">
        <v>397</v>
      </c>
      <c r="E56" s="16" t="s">
        <v>460</v>
      </c>
      <c r="F56" s="11" t="s">
        <v>377</v>
      </c>
      <c r="G56" s="16" t="s">
        <v>412</v>
      </c>
      <c r="H56" s="11" t="s">
        <v>359</v>
      </c>
      <c r="I56" s="11" t="s">
        <v>360</v>
      </c>
      <c r="J56" s="16" t="s">
        <v>461</v>
      </c>
    </row>
    <row r="57" spans="1:10" ht="42" customHeight="1">
      <c r="A57" s="176" t="s">
        <v>310</v>
      </c>
      <c r="B57" s="177" t="s">
        <v>456</v>
      </c>
      <c r="C57" s="11" t="s">
        <v>402</v>
      </c>
      <c r="D57" s="11" t="s">
        <v>403</v>
      </c>
      <c r="E57" s="16" t="s">
        <v>462</v>
      </c>
      <c r="F57" s="11" t="s">
        <v>357</v>
      </c>
      <c r="G57" s="16" t="s">
        <v>463</v>
      </c>
      <c r="H57" s="11" t="s">
        <v>359</v>
      </c>
      <c r="I57" s="11" t="s">
        <v>360</v>
      </c>
      <c r="J57" s="16" t="s">
        <v>464</v>
      </c>
    </row>
    <row r="58" spans="1:10" ht="42" customHeight="1">
      <c r="A58" s="176" t="s">
        <v>304</v>
      </c>
      <c r="B58" s="177" t="s">
        <v>465</v>
      </c>
      <c r="C58" s="11" t="s">
        <v>354</v>
      </c>
      <c r="D58" s="11" t="s">
        <v>355</v>
      </c>
      <c r="E58" s="16" t="s">
        <v>466</v>
      </c>
      <c r="F58" s="11" t="s">
        <v>377</v>
      </c>
      <c r="G58" s="16" t="s">
        <v>467</v>
      </c>
      <c r="H58" s="11" t="s">
        <v>428</v>
      </c>
      <c r="I58" s="11" t="s">
        <v>360</v>
      </c>
      <c r="J58" s="16" t="s">
        <v>468</v>
      </c>
    </row>
    <row r="59" spans="1:10" ht="42" customHeight="1">
      <c r="A59" s="176" t="s">
        <v>304</v>
      </c>
      <c r="B59" s="177" t="s">
        <v>465</v>
      </c>
      <c r="C59" s="11" t="s">
        <v>354</v>
      </c>
      <c r="D59" s="11" t="s">
        <v>355</v>
      </c>
      <c r="E59" s="16" t="s">
        <v>469</v>
      </c>
      <c r="F59" s="11" t="s">
        <v>357</v>
      </c>
      <c r="G59" s="16" t="s">
        <v>470</v>
      </c>
      <c r="H59" s="11" t="s">
        <v>458</v>
      </c>
      <c r="I59" s="11" t="s">
        <v>360</v>
      </c>
      <c r="J59" s="16" t="s">
        <v>459</v>
      </c>
    </row>
    <row r="60" spans="1:10" ht="42" customHeight="1">
      <c r="A60" s="176" t="s">
        <v>304</v>
      </c>
      <c r="B60" s="177" t="s">
        <v>465</v>
      </c>
      <c r="C60" s="11" t="s">
        <v>354</v>
      </c>
      <c r="D60" s="11" t="s">
        <v>375</v>
      </c>
      <c r="E60" s="16" t="s">
        <v>471</v>
      </c>
      <c r="F60" s="11" t="s">
        <v>377</v>
      </c>
      <c r="G60" s="16" t="s">
        <v>412</v>
      </c>
      <c r="H60" s="11" t="s">
        <v>359</v>
      </c>
      <c r="I60" s="11" t="s">
        <v>360</v>
      </c>
      <c r="J60" s="16" t="s">
        <v>472</v>
      </c>
    </row>
    <row r="61" spans="1:10" ht="42" customHeight="1">
      <c r="A61" s="176" t="s">
        <v>304</v>
      </c>
      <c r="B61" s="177" t="s">
        <v>465</v>
      </c>
      <c r="C61" s="11" t="s">
        <v>386</v>
      </c>
      <c r="D61" s="11" t="s">
        <v>387</v>
      </c>
      <c r="E61" s="16" t="s">
        <v>473</v>
      </c>
      <c r="F61" s="11" t="s">
        <v>377</v>
      </c>
      <c r="G61" s="16" t="s">
        <v>474</v>
      </c>
      <c r="H61" s="11" t="s">
        <v>359</v>
      </c>
      <c r="I61" s="11" t="s">
        <v>360</v>
      </c>
      <c r="J61" s="16" t="s">
        <v>475</v>
      </c>
    </row>
    <row r="62" spans="1:10" ht="42" customHeight="1">
      <c r="A62" s="176" t="s">
        <v>304</v>
      </c>
      <c r="B62" s="177" t="s">
        <v>465</v>
      </c>
      <c r="C62" s="11" t="s">
        <v>402</v>
      </c>
      <c r="D62" s="11" t="s">
        <v>403</v>
      </c>
      <c r="E62" s="16" t="s">
        <v>476</v>
      </c>
      <c r="F62" s="11" t="s">
        <v>357</v>
      </c>
      <c r="G62" s="16" t="s">
        <v>415</v>
      </c>
      <c r="H62" s="11" t="s">
        <v>359</v>
      </c>
      <c r="I62" s="11" t="s">
        <v>360</v>
      </c>
      <c r="J62" s="16" t="s">
        <v>477</v>
      </c>
    </row>
    <row r="63" spans="1:10" ht="42" customHeight="1">
      <c r="A63" s="176" t="s">
        <v>302</v>
      </c>
      <c r="B63" s="177" t="s">
        <v>410</v>
      </c>
      <c r="C63" s="11" t="s">
        <v>354</v>
      </c>
      <c r="D63" s="11" t="s">
        <v>355</v>
      </c>
      <c r="E63" s="16" t="s">
        <v>411</v>
      </c>
      <c r="F63" s="11" t="s">
        <v>377</v>
      </c>
      <c r="G63" s="16" t="s">
        <v>412</v>
      </c>
      <c r="H63" s="11" t="s">
        <v>359</v>
      </c>
      <c r="I63" s="11" t="s">
        <v>360</v>
      </c>
      <c r="J63" s="16" t="s">
        <v>413</v>
      </c>
    </row>
    <row r="64" spans="1:10" ht="42" customHeight="1">
      <c r="A64" s="176" t="s">
        <v>302</v>
      </c>
      <c r="B64" s="177" t="s">
        <v>410</v>
      </c>
      <c r="C64" s="11" t="s">
        <v>354</v>
      </c>
      <c r="D64" s="11" t="s">
        <v>375</v>
      </c>
      <c r="E64" s="16" t="s">
        <v>414</v>
      </c>
      <c r="F64" s="11" t="s">
        <v>357</v>
      </c>
      <c r="G64" s="16" t="s">
        <v>415</v>
      </c>
      <c r="H64" s="11" t="s">
        <v>359</v>
      </c>
      <c r="I64" s="11" t="s">
        <v>360</v>
      </c>
      <c r="J64" s="16" t="s">
        <v>416</v>
      </c>
    </row>
    <row r="65" spans="1:10" ht="42" customHeight="1">
      <c r="A65" s="176" t="s">
        <v>302</v>
      </c>
      <c r="B65" s="177" t="s">
        <v>410</v>
      </c>
      <c r="C65" s="11" t="s">
        <v>386</v>
      </c>
      <c r="D65" s="11" t="s">
        <v>387</v>
      </c>
      <c r="E65" s="16" t="s">
        <v>417</v>
      </c>
      <c r="F65" s="11" t="s">
        <v>377</v>
      </c>
      <c r="G65" s="16" t="s">
        <v>418</v>
      </c>
      <c r="H65" s="11" t="s">
        <v>359</v>
      </c>
      <c r="I65" s="11" t="s">
        <v>419</v>
      </c>
      <c r="J65" s="16" t="s">
        <v>420</v>
      </c>
    </row>
    <row r="66" spans="1:10" ht="42" customHeight="1">
      <c r="A66" s="176" t="s">
        <v>302</v>
      </c>
      <c r="B66" s="177" t="s">
        <v>410</v>
      </c>
      <c r="C66" s="11" t="s">
        <v>386</v>
      </c>
      <c r="D66" s="11" t="s">
        <v>397</v>
      </c>
      <c r="E66" s="16" t="s">
        <v>421</v>
      </c>
      <c r="F66" s="11" t="s">
        <v>377</v>
      </c>
      <c r="G66" s="16" t="s">
        <v>418</v>
      </c>
      <c r="H66" s="11" t="s">
        <v>359</v>
      </c>
      <c r="I66" s="11" t="s">
        <v>419</v>
      </c>
      <c r="J66" s="16" t="s">
        <v>422</v>
      </c>
    </row>
    <row r="67" spans="1:10" ht="42" customHeight="1">
      <c r="A67" s="176" t="s">
        <v>302</v>
      </c>
      <c r="B67" s="177" t="s">
        <v>410</v>
      </c>
      <c r="C67" s="11" t="s">
        <v>402</v>
      </c>
      <c r="D67" s="11" t="s">
        <v>403</v>
      </c>
      <c r="E67" s="16" t="s">
        <v>423</v>
      </c>
      <c r="F67" s="11" t="s">
        <v>357</v>
      </c>
      <c r="G67" s="16" t="s">
        <v>358</v>
      </c>
      <c r="H67" s="11" t="s">
        <v>359</v>
      </c>
      <c r="I67" s="11" t="s">
        <v>360</v>
      </c>
      <c r="J67" s="16" t="s">
        <v>424</v>
      </c>
    </row>
    <row r="68" spans="1:10" ht="42" customHeight="1">
      <c r="A68" s="176" t="s">
        <v>274</v>
      </c>
      <c r="B68" s="177" t="s">
        <v>478</v>
      </c>
      <c r="C68" s="11" t="s">
        <v>354</v>
      </c>
      <c r="D68" s="11" t="s">
        <v>355</v>
      </c>
      <c r="E68" s="16" t="s">
        <v>479</v>
      </c>
      <c r="F68" s="11" t="s">
        <v>377</v>
      </c>
      <c r="G68" s="16" t="s">
        <v>412</v>
      </c>
      <c r="H68" s="11" t="s">
        <v>359</v>
      </c>
      <c r="I68" s="11" t="s">
        <v>360</v>
      </c>
      <c r="J68" s="16" t="s">
        <v>480</v>
      </c>
    </row>
    <row r="69" spans="1:10" ht="42" customHeight="1">
      <c r="A69" s="176" t="s">
        <v>274</v>
      </c>
      <c r="B69" s="177" t="s">
        <v>478</v>
      </c>
      <c r="C69" s="11" t="s">
        <v>354</v>
      </c>
      <c r="D69" s="11" t="s">
        <v>375</v>
      </c>
      <c r="E69" s="16" t="s">
        <v>414</v>
      </c>
      <c r="F69" s="11" t="s">
        <v>357</v>
      </c>
      <c r="G69" s="16" t="s">
        <v>415</v>
      </c>
      <c r="H69" s="11" t="s">
        <v>359</v>
      </c>
      <c r="I69" s="11" t="s">
        <v>360</v>
      </c>
      <c r="J69" s="16" t="s">
        <v>416</v>
      </c>
    </row>
    <row r="70" spans="1:10" ht="42" customHeight="1">
      <c r="A70" s="176" t="s">
        <v>274</v>
      </c>
      <c r="B70" s="177" t="s">
        <v>478</v>
      </c>
      <c r="C70" s="11" t="s">
        <v>386</v>
      </c>
      <c r="D70" s="11" t="s">
        <v>387</v>
      </c>
      <c r="E70" s="16" t="s">
        <v>417</v>
      </c>
      <c r="F70" s="11" t="s">
        <v>377</v>
      </c>
      <c r="G70" s="16" t="s">
        <v>418</v>
      </c>
      <c r="H70" s="11" t="s">
        <v>359</v>
      </c>
      <c r="I70" s="11" t="s">
        <v>419</v>
      </c>
      <c r="J70" s="16" t="s">
        <v>420</v>
      </c>
    </row>
    <row r="71" spans="1:10" ht="42" customHeight="1">
      <c r="A71" s="176" t="s">
        <v>274</v>
      </c>
      <c r="B71" s="177" t="s">
        <v>478</v>
      </c>
      <c r="C71" s="11" t="s">
        <v>386</v>
      </c>
      <c r="D71" s="11" t="s">
        <v>397</v>
      </c>
      <c r="E71" s="16" t="s">
        <v>421</v>
      </c>
      <c r="F71" s="11" t="s">
        <v>377</v>
      </c>
      <c r="G71" s="16" t="s">
        <v>418</v>
      </c>
      <c r="H71" s="11" t="s">
        <v>359</v>
      </c>
      <c r="I71" s="11" t="s">
        <v>419</v>
      </c>
      <c r="J71" s="16" t="s">
        <v>422</v>
      </c>
    </row>
    <row r="72" spans="1:10" ht="42" customHeight="1">
      <c r="A72" s="176" t="s">
        <v>274</v>
      </c>
      <c r="B72" s="177" t="s">
        <v>478</v>
      </c>
      <c r="C72" s="11" t="s">
        <v>402</v>
      </c>
      <c r="D72" s="11" t="s">
        <v>403</v>
      </c>
      <c r="E72" s="16" t="s">
        <v>423</v>
      </c>
      <c r="F72" s="11" t="s">
        <v>357</v>
      </c>
      <c r="G72" s="16" t="s">
        <v>358</v>
      </c>
      <c r="H72" s="11" t="s">
        <v>359</v>
      </c>
      <c r="I72" s="11" t="s">
        <v>360</v>
      </c>
      <c r="J72" s="16" t="s">
        <v>424</v>
      </c>
    </row>
    <row r="73" spans="1:10" ht="42" customHeight="1">
      <c r="A73" s="176" t="s">
        <v>335</v>
      </c>
      <c r="B73" s="177" t="s">
        <v>481</v>
      </c>
      <c r="C73" s="11" t="s">
        <v>354</v>
      </c>
      <c r="D73" s="11" t="s">
        <v>355</v>
      </c>
      <c r="E73" s="16" t="s">
        <v>482</v>
      </c>
      <c r="F73" s="11" t="s">
        <v>377</v>
      </c>
      <c r="G73" s="16" t="s">
        <v>85</v>
      </c>
      <c r="H73" s="11" t="s">
        <v>458</v>
      </c>
      <c r="I73" s="11" t="s">
        <v>360</v>
      </c>
      <c r="J73" s="16" t="s">
        <v>483</v>
      </c>
    </row>
    <row r="74" spans="1:10" ht="42" customHeight="1">
      <c r="A74" s="176" t="s">
        <v>335</v>
      </c>
      <c r="B74" s="177" t="s">
        <v>481</v>
      </c>
      <c r="C74" s="11" t="s">
        <v>354</v>
      </c>
      <c r="D74" s="11" t="s">
        <v>355</v>
      </c>
      <c r="E74" s="16" t="s">
        <v>484</v>
      </c>
      <c r="F74" s="11" t="s">
        <v>377</v>
      </c>
      <c r="G74" s="16" t="s">
        <v>412</v>
      </c>
      <c r="H74" s="11" t="s">
        <v>359</v>
      </c>
      <c r="I74" s="11" t="s">
        <v>360</v>
      </c>
      <c r="J74" s="16" t="s">
        <v>485</v>
      </c>
    </row>
    <row r="75" spans="1:10" ht="42" customHeight="1">
      <c r="A75" s="176" t="s">
        <v>335</v>
      </c>
      <c r="B75" s="177" t="s">
        <v>481</v>
      </c>
      <c r="C75" s="11" t="s">
        <v>354</v>
      </c>
      <c r="D75" s="11" t="s">
        <v>355</v>
      </c>
      <c r="E75" s="16" t="s">
        <v>486</v>
      </c>
      <c r="F75" s="11" t="s">
        <v>377</v>
      </c>
      <c r="G75" s="16" t="s">
        <v>90</v>
      </c>
      <c r="H75" s="11" t="s">
        <v>487</v>
      </c>
      <c r="I75" s="11" t="s">
        <v>360</v>
      </c>
      <c r="J75" s="16" t="s">
        <v>488</v>
      </c>
    </row>
    <row r="76" spans="1:10" ht="42" customHeight="1">
      <c r="A76" s="176" t="s">
        <v>335</v>
      </c>
      <c r="B76" s="177" t="s">
        <v>481</v>
      </c>
      <c r="C76" s="11" t="s">
        <v>354</v>
      </c>
      <c r="D76" s="11" t="s">
        <v>367</v>
      </c>
      <c r="E76" s="16" t="s">
        <v>489</v>
      </c>
      <c r="F76" s="11" t="s">
        <v>377</v>
      </c>
      <c r="G76" s="16" t="s">
        <v>412</v>
      </c>
      <c r="H76" s="11" t="s">
        <v>359</v>
      </c>
      <c r="I76" s="11" t="s">
        <v>360</v>
      </c>
      <c r="J76" s="16" t="s">
        <v>490</v>
      </c>
    </row>
    <row r="77" spans="1:10" ht="42" customHeight="1">
      <c r="A77" s="176" t="s">
        <v>335</v>
      </c>
      <c r="B77" s="177" t="s">
        <v>481</v>
      </c>
      <c r="C77" s="11" t="s">
        <v>354</v>
      </c>
      <c r="D77" s="11" t="s">
        <v>375</v>
      </c>
      <c r="E77" s="16" t="s">
        <v>439</v>
      </c>
      <c r="F77" s="11" t="s">
        <v>377</v>
      </c>
      <c r="G77" s="16" t="s">
        <v>412</v>
      </c>
      <c r="H77" s="11" t="s">
        <v>359</v>
      </c>
      <c r="I77" s="11" t="s">
        <v>360</v>
      </c>
      <c r="J77" s="16" t="s">
        <v>440</v>
      </c>
    </row>
    <row r="78" spans="1:10" ht="42" customHeight="1">
      <c r="A78" s="176" t="s">
        <v>335</v>
      </c>
      <c r="B78" s="177" t="s">
        <v>481</v>
      </c>
      <c r="C78" s="11" t="s">
        <v>386</v>
      </c>
      <c r="D78" s="11" t="s">
        <v>387</v>
      </c>
      <c r="E78" s="16" t="s">
        <v>491</v>
      </c>
      <c r="F78" s="11" t="s">
        <v>377</v>
      </c>
      <c r="G78" s="16" t="s">
        <v>474</v>
      </c>
      <c r="H78" s="11" t="s">
        <v>359</v>
      </c>
      <c r="I78" s="11" t="s">
        <v>419</v>
      </c>
      <c r="J78" s="16" t="s">
        <v>492</v>
      </c>
    </row>
    <row r="79" spans="1:10" ht="42" customHeight="1">
      <c r="A79" s="176" t="s">
        <v>335</v>
      </c>
      <c r="B79" s="177" t="s">
        <v>481</v>
      </c>
      <c r="C79" s="11" t="s">
        <v>386</v>
      </c>
      <c r="D79" s="11" t="s">
        <v>387</v>
      </c>
      <c r="E79" s="16" t="s">
        <v>493</v>
      </c>
      <c r="F79" s="11" t="s">
        <v>377</v>
      </c>
      <c r="G79" s="16" t="s">
        <v>474</v>
      </c>
      <c r="H79" s="11" t="s">
        <v>359</v>
      </c>
      <c r="I79" s="11" t="s">
        <v>360</v>
      </c>
      <c r="J79" s="16" t="s">
        <v>494</v>
      </c>
    </row>
    <row r="80" spans="1:10" ht="42" customHeight="1">
      <c r="A80" s="176" t="s">
        <v>335</v>
      </c>
      <c r="B80" s="177" t="s">
        <v>481</v>
      </c>
      <c r="C80" s="11" t="s">
        <v>402</v>
      </c>
      <c r="D80" s="11" t="s">
        <v>403</v>
      </c>
      <c r="E80" s="16" t="s">
        <v>476</v>
      </c>
      <c r="F80" s="11" t="s">
        <v>357</v>
      </c>
      <c r="G80" s="16" t="s">
        <v>415</v>
      </c>
      <c r="H80" s="11" t="s">
        <v>359</v>
      </c>
      <c r="I80" s="11" t="s">
        <v>360</v>
      </c>
      <c r="J80" s="16" t="s">
        <v>477</v>
      </c>
    </row>
    <row r="81" spans="1:10" ht="42" customHeight="1">
      <c r="A81" s="176" t="s">
        <v>308</v>
      </c>
      <c r="B81" s="177" t="s">
        <v>465</v>
      </c>
      <c r="C81" s="11" t="s">
        <v>354</v>
      </c>
      <c r="D81" s="11" t="s">
        <v>355</v>
      </c>
      <c r="E81" s="16" t="s">
        <v>469</v>
      </c>
      <c r="F81" s="11" t="s">
        <v>357</v>
      </c>
      <c r="G81" s="16" t="s">
        <v>495</v>
      </c>
      <c r="H81" s="11" t="s">
        <v>458</v>
      </c>
      <c r="I81" s="11" t="s">
        <v>360</v>
      </c>
      <c r="J81" s="16" t="s">
        <v>459</v>
      </c>
    </row>
    <row r="82" spans="1:10" ht="42" customHeight="1">
      <c r="A82" s="176" t="s">
        <v>308</v>
      </c>
      <c r="B82" s="177" t="s">
        <v>465</v>
      </c>
      <c r="C82" s="11" t="s">
        <v>354</v>
      </c>
      <c r="D82" s="11" t="s">
        <v>355</v>
      </c>
      <c r="E82" s="16" t="s">
        <v>466</v>
      </c>
      <c r="F82" s="11" t="s">
        <v>377</v>
      </c>
      <c r="G82" s="16" t="s">
        <v>496</v>
      </c>
      <c r="H82" s="11" t="s">
        <v>428</v>
      </c>
      <c r="I82" s="11" t="s">
        <v>360</v>
      </c>
      <c r="J82" s="16" t="s">
        <v>468</v>
      </c>
    </row>
    <row r="83" spans="1:10" ht="42" customHeight="1">
      <c r="A83" s="176" t="s">
        <v>308</v>
      </c>
      <c r="B83" s="177" t="s">
        <v>465</v>
      </c>
      <c r="C83" s="11" t="s">
        <v>354</v>
      </c>
      <c r="D83" s="11" t="s">
        <v>375</v>
      </c>
      <c r="E83" s="16" t="s">
        <v>497</v>
      </c>
      <c r="F83" s="11" t="s">
        <v>377</v>
      </c>
      <c r="G83" s="16" t="s">
        <v>412</v>
      </c>
      <c r="H83" s="11" t="s">
        <v>359</v>
      </c>
      <c r="I83" s="11" t="s">
        <v>360</v>
      </c>
      <c r="J83" s="16" t="s">
        <v>498</v>
      </c>
    </row>
    <row r="84" spans="1:10" ht="42" customHeight="1">
      <c r="A84" s="176" t="s">
        <v>308</v>
      </c>
      <c r="B84" s="177" t="s">
        <v>465</v>
      </c>
      <c r="C84" s="11" t="s">
        <v>386</v>
      </c>
      <c r="D84" s="11" t="s">
        <v>387</v>
      </c>
      <c r="E84" s="16" t="s">
        <v>473</v>
      </c>
      <c r="F84" s="11" t="s">
        <v>377</v>
      </c>
      <c r="G84" s="16" t="s">
        <v>474</v>
      </c>
      <c r="H84" s="11" t="s">
        <v>359</v>
      </c>
      <c r="I84" s="11" t="s">
        <v>360</v>
      </c>
      <c r="J84" s="16" t="s">
        <v>475</v>
      </c>
    </row>
    <row r="85" spans="1:10" ht="42" customHeight="1">
      <c r="A85" s="176" t="s">
        <v>308</v>
      </c>
      <c r="B85" s="177" t="s">
        <v>465</v>
      </c>
      <c r="C85" s="11" t="s">
        <v>402</v>
      </c>
      <c r="D85" s="11" t="s">
        <v>403</v>
      </c>
      <c r="E85" s="16" t="s">
        <v>476</v>
      </c>
      <c r="F85" s="11" t="s">
        <v>357</v>
      </c>
      <c r="G85" s="16" t="s">
        <v>415</v>
      </c>
      <c r="H85" s="11" t="s">
        <v>359</v>
      </c>
      <c r="I85" s="11" t="s">
        <v>360</v>
      </c>
      <c r="J85" s="16" t="s">
        <v>477</v>
      </c>
    </row>
    <row r="86" spans="1:10" ht="42" customHeight="1">
      <c r="A86" s="176" t="s">
        <v>300</v>
      </c>
      <c r="B86" s="177" t="s">
        <v>410</v>
      </c>
      <c r="C86" s="11" t="s">
        <v>354</v>
      </c>
      <c r="D86" s="11" t="s">
        <v>355</v>
      </c>
      <c r="E86" s="16" t="s">
        <v>411</v>
      </c>
      <c r="F86" s="11" t="s">
        <v>377</v>
      </c>
      <c r="G86" s="16" t="s">
        <v>412</v>
      </c>
      <c r="H86" s="11" t="s">
        <v>359</v>
      </c>
      <c r="I86" s="11" t="s">
        <v>360</v>
      </c>
      <c r="J86" s="16" t="s">
        <v>413</v>
      </c>
    </row>
    <row r="87" spans="1:10" ht="42" customHeight="1">
      <c r="A87" s="176" t="s">
        <v>300</v>
      </c>
      <c r="B87" s="177" t="s">
        <v>410</v>
      </c>
      <c r="C87" s="11" t="s">
        <v>354</v>
      </c>
      <c r="D87" s="11" t="s">
        <v>375</v>
      </c>
      <c r="E87" s="16" t="s">
        <v>414</v>
      </c>
      <c r="F87" s="11" t="s">
        <v>357</v>
      </c>
      <c r="G87" s="16" t="s">
        <v>415</v>
      </c>
      <c r="H87" s="11" t="s">
        <v>359</v>
      </c>
      <c r="I87" s="11" t="s">
        <v>360</v>
      </c>
      <c r="J87" s="16" t="s">
        <v>416</v>
      </c>
    </row>
    <row r="88" spans="1:10" ht="42" customHeight="1">
      <c r="A88" s="176" t="s">
        <v>300</v>
      </c>
      <c r="B88" s="177" t="s">
        <v>410</v>
      </c>
      <c r="C88" s="11" t="s">
        <v>386</v>
      </c>
      <c r="D88" s="11" t="s">
        <v>387</v>
      </c>
      <c r="E88" s="16" t="s">
        <v>417</v>
      </c>
      <c r="F88" s="11" t="s">
        <v>377</v>
      </c>
      <c r="G88" s="16" t="s">
        <v>418</v>
      </c>
      <c r="H88" s="11" t="s">
        <v>359</v>
      </c>
      <c r="I88" s="11" t="s">
        <v>419</v>
      </c>
      <c r="J88" s="16" t="s">
        <v>420</v>
      </c>
    </row>
    <row r="89" spans="1:10" ht="42" customHeight="1">
      <c r="A89" s="176" t="s">
        <v>300</v>
      </c>
      <c r="B89" s="177" t="s">
        <v>410</v>
      </c>
      <c r="C89" s="11" t="s">
        <v>386</v>
      </c>
      <c r="D89" s="11" t="s">
        <v>397</v>
      </c>
      <c r="E89" s="16" t="s">
        <v>421</v>
      </c>
      <c r="F89" s="11" t="s">
        <v>377</v>
      </c>
      <c r="G89" s="16" t="s">
        <v>418</v>
      </c>
      <c r="H89" s="11" t="s">
        <v>359</v>
      </c>
      <c r="I89" s="11" t="s">
        <v>419</v>
      </c>
      <c r="J89" s="16" t="s">
        <v>422</v>
      </c>
    </row>
    <row r="90" spans="1:10" ht="42" customHeight="1">
      <c r="A90" s="176" t="s">
        <v>300</v>
      </c>
      <c r="B90" s="177" t="s">
        <v>410</v>
      </c>
      <c r="C90" s="11" t="s">
        <v>402</v>
      </c>
      <c r="D90" s="11" t="s">
        <v>403</v>
      </c>
      <c r="E90" s="16" t="s">
        <v>423</v>
      </c>
      <c r="F90" s="11" t="s">
        <v>357</v>
      </c>
      <c r="G90" s="16" t="s">
        <v>358</v>
      </c>
      <c r="H90" s="11" t="s">
        <v>359</v>
      </c>
      <c r="I90" s="11" t="s">
        <v>360</v>
      </c>
      <c r="J90" s="16" t="s">
        <v>424</v>
      </c>
    </row>
    <row r="91" spans="1:10" ht="42" customHeight="1">
      <c r="A91" s="176" t="s">
        <v>306</v>
      </c>
      <c r="B91" s="177" t="s">
        <v>499</v>
      </c>
      <c r="C91" s="11" t="s">
        <v>354</v>
      </c>
      <c r="D91" s="11" t="s">
        <v>355</v>
      </c>
      <c r="E91" s="16" t="s">
        <v>500</v>
      </c>
      <c r="F91" s="11" t="s">
        <v>377</v>
      </c>
      <c r="G91" s="16" t="s">
        <v>412</v>
      </c>
      <c r="H91" s="11" t="s">
        <v>359</v>
      </c>
      <c r="I91" s="11" t="s">
        <v>360</v>
      </c>
      <c r="J91" s="16" t="s">
        <v>501</v>
      </c>
    </row>
    <row r="92" spans="1:10" ht="42" customHeight="1">
      <c r="A92" s="176" t="s">
        <v>306</v>
      </c>
      <c r="B92" s="177" t="s">
        <v>499</v>
      </c>
      <c r="C92" s="11" t="s">
        <v>354</v>
      </c>
      <c r="D92" s="11" t="s">
        <v>355</v>
      </c>
      <c r="E92" s="16" t="s">
        <v>502</v>
      </c>
      <c r="F92" s="11" t="s">
        <v>377</v>
      </c>
      <c r="G92" s="16" t="s">
        <v>412</v>
      </c>
      <c r="H92" s="11" t="s">
        <v>359</v>
      </c>
      <c r="I92" s="11" t="s">
        <v>360</v>
      </c>
      <c r="J92" s="16" t="s">
        <v>503</v>
      </c>
    </row>
    <row r="93" spans="1:10" ht="42" customHeight="1">
      <c r="A93" s="176" t="s">
        <v>306</v>
      </c>
      <c r="B93" s="177" t="s">
        <v>499</v>
      </c>
      <c r="C93" s="11" t="s">
        <v>354</v>
      </c>
      <c r="D93" s="11" t="s">
        <v>367</v>
      </c>
      <c r="E93" s="16" t="s">
        <v>504</v>
      </c>
      <c r="F93" s="11" t="s">
        <v>377</v>
      </c>
      <c r="G93" s="16" t="s">
        <v>412</v>
      </c>
      <c r="H93" s="11" t="s">
        <v>359</v>
      </c>
      <c r="I93" s="11" t="s">
        <v>360</v>
      </c>
      <c r="J93" s="16" t="s">
        <v>505</v>
      </c>
    </row>
    <row r="94" spans="1:10" ht="42" customHeight="1">
      <c r="A94" s="176" t="s">
        <v>306</v>
      </c>
      <c r="B94" s="177" t="s">
        <v>499</v>
      </c>
      <c r="C94" s="11" t="s">
        <v>354</v>
      </c>
      <c r="D94" s="11" t="s">
        <v>367</v>
      </c>
      <c r="E94" s="16" t="s">
        <v>506</v>
      </c>
      <c r="F94" s="11" t="s">
        <v>357</v>
      </c>
      <c r="G94" s="16" t="s">
        <v>369</v>
      </c>
      <c r="H94" s="11" t="s">
        <v>359</v>
      </c>
      <c r="I94" s="11" t="s">
        <v>360</v>
      </c>
      <c r="J94" s="16" t="s">
        <v>507</v>
      </c>
    </row>
    <row r="95" spans="1:10" ht="42" customHeight="1">
      <c r="A95" s="176" t="s">
        <v>306</v>
      </c>
      <c r="B95" s="177" t="s">
        <v>499</v>
      </c>
      <c r="C95" s="11" t="s">
        <v>354</v>
      </c>
      <c r="D95" s="11" t="s">
        <v>367</v>
      </c>
      <c r="E95" s="16" t="s">
        <v>508</v>
      </c>
      <c r="F95" s="11" t="s">
        <v>357</v>
      </c>
      <c r="G95" s="16" t="s">
        <v>369</v>
      </c>
      <c r="H95" s="11" t="s">
        <v>359</v>
      </c>
      <c r="I95" s="11" t="s">
        <v>360</v>
      </c>
      <c r="J95" s="16" t="s">
        <v>509</v>
      </c>
    </row>
    <row r="96" spans="1:10" ht="42" customHeight="1">
      <c r="A96" s="176" t="s">
        <v>306</v>
      </c>
      <c r="B96" s="177" t="s">
        <v>499</v>
      </c>
      <c r="C96" s="11" t="s">
        <v>354</v>
      </c>
      <c r="D96" s="11" t="s">
        <v>375</v>
      </c>
      <c r="E96" s="16" t="s">
        <v>510</v>
      </c>
      <c r="F96" s="11" t="s">
        <v>377</v>
      </c>
      <c r="G96" s="16" t="s">
        <v>412</v>
      </c>
      <c r="H96" s="11" t="s">
        <v>359</v>
      </c>
      <c r="I96" s="11" t="s">
        <v>360</v>
      </c>
      <c r="J96" s="16" t="s">
        <v>511</v>
      </c>
    </row>
    <row r="97" spans="1:10" ht="42" customHeight="1">
      <c r="A97" s="176" t="s">
        <v>306</v>
      </c>
      <c r="B97" s="177" t="s">
        <v>499</v>
      </c>
      <c r="C97" s="11" t="s">
        <v>386</v>
      </c>
      <c r="D97" s="11" t="s">
        <v>387</v>
      </c>
      <c r="E97" s="16" t="s">
        <v>512</v>
      </c>
      <c r="F97" s="11" t="s">
        <v>357</v>
      </c>
      <c r="G97" s="16" t="s">
        <v>412</v>
      </c>
      <c r="H97" s="11" t="s">
        <v>359</v>
      </c>
      <c r="I97" s="11" t="s">
        <v>360</v>
      </c>
      <c r="J97" s="16" t="s">
        <v>513</v>
      </c>
    </row>
    <row r="98" spans="1:10" ht="42" customHeight="1">
      <c r="A98" s="176" t="s">
        <v>306</v>
      </c>
      <c r="B98" s="177" t="s">
        <v>499</v>
      </c>
      <c r="C98" s="11" t="s">
        <v>402</v>
      </c>
      <c r="D98" s="11" t="s">
        <v>403</v>
      </c>
      <c r="E98" s="16" t="s">
        <v>408</v>
      </c>
      <c r="F98" s="11" t="s">
        <v>357</v>
      </c>
      <c r="G98" s="16" t="s">
        <v>358</v>
      </c>
      <c r="H98" s="11" t="s">
        <v>359</v>
      </c>
      <c r="I98" s="11" t="s">
        <v>360</v>
      </c>
      <c r="J98" s="16" t="s">
        <v>409</v>
      </c>
    </row>
    <row r="99" spans="1:10" ht="42" customHeight="1">
      <c r="A99" s="176" t="s">
        <v>296</v>
      </c>
      <c r="B99" s="177" t="s">
        <v>514</v>
      </c>
      <c r="C99" s="11" t="s">
        <v>354</v>
      </c>
      <c r="D99" s="11" t="s">
        <v>355</v>
      </c>
      <c r="E99" s="16" t="s">
        <v>515</v>
      </c>
      <c r="F99" s="11" t="s">
        <v>357</v>
      </c>
      <c r="G99" s="16" t="s">
        <v>415</v>
      </c>
      <c r="H99" s="11" t="s">
        <v>359</v>
      </c>
      <c r="I99" s="11" t="s">
        <v>360</v>
      </c>
      <c r="J99" s="16" t="s">
        <v>516</v>
      </c>
    </row>
    <row r="100" spans="1:10" ht="42" customHeight="1">
      <c r="A100" s="176" t="s">
        <v>296</v>
      </c>
      <c r="B100" s="177" t="s">
        <v>514</v>
      </c>
      <c r="C100" s="11" t="s">
        <v>354</v>
      </c>
      <c r="D100" s="11" t="s">
        <v>355</v>
      </c>
      <c r="E100" s="16" t="s">
        <v>517</v>
      </c>
      <c r="F100" s="11" t="s">
        <v>377</v>
      </c>
      <c r="G100" s="16" t="s">
        <v>412</v>
      </c>
      <c r="H100" s="11" t="s">
        <v>359</v>
      </c>
      <c r="I100" s="11" t="s">
        <v>360</v>
      </c>
      <c r="J100" s="16" t="s">
        <v>518</v>
      </c>
    </row>
    <row r="101" spans="1:10" ht="42" customHeight="1">
      <c r="A101" s="176" t="s">
        <v>296</v>
      </c>
      <c r="B101" s="177" t="s">
        <v>514</v>
      </c>
      <c r="C101" s="11" t="s">
        <v>354</v>
      </c>
      <c r="D101" s="11" t="s">
        <v>375</v>
      </c>
      <c r="E101" s="16" t="s">
        <v>519</v>
      </c>
      <c r="F101" s="11" t="s">
        <v>357</v>
      </c>
      <c r="G101" s="16" t="s">
        <v>369</v>
      </c>
      <c r="H101" s="11" t="s">
        <v>359</v>
      </c>
      <c r="I101" s="11" t="s">
        <v>360</v>
      </c>
      <c r="J101" s="16" t="s">
        <v>520</v>
      </c>
    </row>
    <row r="102" spans="1:10" ht="42" customHeight="1">
      <c r="A102" s="176" t="s">
        <v>296</v>
      </c>
      <c r="B102" s="177" t="s">
        <v>514</v>
      </c>
      <c r="C102" s="11" t="s">
        <v>386</v>
      </c>
      <c r="D102" s="11" t="s">
        <v>387</v>
      </c>
      <c r="E102" s="16" t="s">
        <v>521</v>
      </c>
      <c r="F102" s="11" t="s">
        <v>377</v>
      </c>
      <c r="G102" s="16" t="s">
        <v>418</v>
      </c>
      <c r="H102" s="11" t="s">
        <v>359</v>
      </c>
      <c r="I102" s="11" t="s">
        <v>419</v>
      </c>
      <c r="J102" s="16" t="s">
        <v>522</v>
      </c>
    </row>
    <row r="103" spans="1:10" ht="42" customHeight="1">
      <c r="A103" s="176" t="s">
        <v>296</v>
      </c>
      <c r="B103" s="177" t="s">
        <v>514</v>
      </c>
      <c r="C103" s="11" t="s">
        <v>386</v>
      </c>
      <c r="D103" s="11" t="s">
        <v>387</v>
      </c>
      <c r="E103" s="16" t="s">
        <v>523</v>
      </c>
      <c r="F103" s="11" t="s">
        <v>377</v>
      </c>
      <c r="G103" s="16" t="s">
        <v>412</v>
      </c>
      <c r="H103" s="11" t="s">
        <v>359</v>
      </c>
      <c r="I103" s="11" t="s">
        <v>360</v>
      </c>
      <c r="J103" s="16" t="s">
        <v>524</v>
      </c>
    </row>
    <row r="104" spans="1:10" ht="42" customHeight="1">
      <c r="A104" s="176" t="s">
        <v>296</v>
      </c>
      <c r="B104" s="177" t="s">
        <v>514</v>
      </c>
      <c r="C104" s="11" t="s">
        <v>386</v>
      </c>
      <c r="D104" s="11" t="s">
        <v>397</v>
      </c>
      <c r="E104" s="16" t="s">
        <v>525</v>
      </c>
      <c r="F104" s="11" t="s">
        <v>357</v>
      </c>
      <c r="G104" s="16" t="s">
        <v>418</v>
      </c>
      <c r="H104" s="11" t="s">
        <v>359</v>
      </c>
      <c r="I104" s="11" t="s">
        <v>419</v>
      </c>
      <c r="J104" s="16" t="s">
        <v>526</v>
      </c>
    </row>
    <row r="105" spans="1:10" ht="42" customHeight="1">
      <c r="A105" s="176" t="s">
        <v>296</v>
      </c>
      <c r="B105" s="177" t="s">
        <v>514</v>
      </c>
      <c r="C105" s="11" t="s">
        <v>402</v>
      </c>
      <c r="D105" s="11" t="s">
        <v>403</v>
      </c>
      <c r="E105" s="16" t="s">
        <v>408</v>
      </c>
      <c r="F105" s="11" t="s">
        <v>357</v>
      </c>
      <c r="G105" s="16" t="s">
        <v>358</v>
      </c>
      <c r="H105" s="11" t="s">
        <v>359</v>
      </c>
      <c r="I105" s="11" t="s">
        <v>360</v>
      </c>
      <c r="J105" s="16" t="s">
        <v>409</v>
      </c>
    </row>
    <row r="106" spans="1:10" ht="42" customHeight="1">
      <c r="A106" s="176" t="s">
        <v>296</v>
      </c>
      <c r="B106" s="177" t="s">
        <v>514</v>
      </c>
      <c r="C106" s="11" t="s">
        <v>402</v>
      </c>
      <c r="D106" s="11" t="s">
        <v>403</v>
      </c>
      <c r="E106" s="16" t="s">
        <v>447</v>
      </c>
      <c r="F106" s="11" t="s">
        <v>357</v>
      </c>
      <c r="G106" s="16" t="s">
        <v>358</v>
      </c>
      <c r="H106" s="11" t="s">
        <v>359</v>
      </c>
      <c r="I106" s="11" t="s">
        <v>360</v>
      </c>
      <c r="J106" s="16" t="s">
        <v>448</v>
      </c>
    </row>
    <row r="107" spans="1:10" s="223" customFormat="1" ht="20.399999999999999" customHeight="1">
      <c r="A107" s="223" t="s">
        <v>597</v>
      </c>
    </row>
  </sheetData>
  <mergeCells count="28">
    <mergeCell ref="B73:B80"/>
    <mergeCell ref="B81:B85"/>
    <mergeCell ref="B86:B90"/>
    <mergeCell ref="B91:B98"/>
    <mergeCell ref="B99:B106"/>
    <mergeCell ref="B38:B54"/>
    <mergeCell ref="B55:B57"/>
    <mergeCell ref="B58:B62"/>
    <mergeCell ref="B63:B67"/>
    <mergeCell ref="B68:B72"/>
    <mergeCell ref="A73:A80"/>
    <mergeCell ref="A81:A85"/>
    <mergeCell ref="A86:A90"/>
    <mergeCell ref="A91:A98"/>
    <mergeCell ref="A99:A106"/>
    <mergeCell ref="A38:A54"/>
    <mergeCell ref="A55:A57"/>
    <mergeCell ref="A58:A62"/>
    <mergeCell ref="A63:A67"/>
    <mergeCell ref="A68:A72"/>
    <mergeCell ref="A2:J2"/>
    <mergeCell ref="A3:H3"/>
    <mergeCell ref="A7:A23"/>
    <mergeCell ref="A24:A28"/>
    <mergeCell ref="A29:A37"/>
    <mergeCell ref="B7:B23"/>
    <mergeCell ref="B24:B28"/>
    <mergeCell ref="B29:B37"/>
  </mergeCells>
  <phoneticPr fontId="1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总务处</cp:lastModifiedBy>
  <dcterms:created xsi:type="dcterms:W3CDTF">2025-03-28T10:59:44Z</dcterms:created>
  <dcterms:modified xsi:type="dcterms:W3CDTF">2025-03-29T05:27:51Z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2DC2C62ABD534316B116942E03467CD4_13</vt:lpwstr>
  </property>
  <property fmtid="{D5CDD505-2E9C-101B-9397-08002B2CF9AE}" pid="3" name="KSOProductBuildVer">
    <vt:lpwstr>2052-12.1.0.20305</vt:lpwstr>
  </property>
</Properties>
</file>