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I:\三中资料\业务需要\2025年寻甸三中正常业务资料\2025年4月工资报批\2025年预算公开\本次工作资料\寻甸县第三中学2025年预算公开材料\"/>
    </mc:Choice>
  </mc:AlternateContent>
  <xr:revisionPtr revIDLastSave="0" documentId="8_{2C60BA40-C275-4D07-987B-260D1BFE13A8}" xr6:coauthVersionLast="47" xr6:coauthVersionMax="47" xr10:uidLastSave="{00000000-0000-0000-0000-000000000000}"/>
  <bookViews>
    <workbookView xWindow="20" yWindow="380" windowWidth="25580" windowHeight="13660" firstSheet="6" activeTab="10" xr2:uid="{00000000-000D-0000-FFFF-FFFF000000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6" l="1"/>
  <c r="A2" i="15"/>
  <c r="A2" i="14"/>
  <c r="A2" i="13"/>
  <c r="A2" i="12"/>
  <c r="A2" i="11"/>
  <c r="A2" i="10"/>
  <c r="A2" i="6"/>
  <c r="G5" i="17"/>
  <c r="F5" i="17"/>
  <c r="E5" i="17"/>
  <c r="A3" i="17"/>
  <c r="A2" i="17"/>
  <c r="A3" i="16"/>
  <c r="A3" i="15"/>
  <c r="A3" i="14"/>
  <c r="A3" i="13"/>
  <c r="A3" i="12"/>
  <c r="A3" i="11"/>
  <c r="A3" i="10"/>
  <c r="A3" i="9"/>
  <c r="A2" i="9"/>
  <c r="A3" i="8"/>
  <c r="A2" i="8"/>
  <c r="A3" i="7"/>
  <c r="A2" i="7"/>
  <c r="A3" i="6"/>
  <c r="A3" i="5"/>
  <c r="A2" i="5"/>
  <c r="A3" i="4"/>
  <c r="A2" i="4"/>
  <c r="A3" i="3"/>
  <c r="A2" i="3"/>
  <c r="A3" i="2"/>
  <c r="A2" i="2"/>
  <c r="A3" i="1"/>
  <c r="A2" i="1"/>
</calcChain>
</file>

<file path=xl/sharedStrings.xml><?xml version="1.0" encoding="utf-8"?>
<sst xmlns="http://schemas.openxmlformats.org/spreadsheetml/2006/main" count="718" uniqueCount="346">
  <si>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</si>
  <si>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</si>
  <si>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</si>
  <si>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</si>
  <si>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</si>
  <si>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</si>
  <si>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</si>
  <si>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</si>
  <si>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</si>
  <si>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</si>
  <si>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</si>
  <si>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</si>
  <si>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</si>
  <si>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</si>
  <si>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</si>
  <si>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</si>
  <si>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</si>
  <si>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</si>
  <si>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</si>
  <si>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</si>
  <si>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</si>
  <si>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</si>
  <si>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</si>
  <si>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</si>
  <si>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</si>
  <si>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</si>
  <si>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</si>
  <si>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</si>
  <si>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</si>
  <si>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</si>
  <si>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</si>
  <si>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</si>
  <si>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</si>
  <si>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</si>
  <si>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</si>
  <si>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</si>
  <si>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</si>
  <si>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</si>
  <si>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</si>
  <si>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</si>
  <si>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</si>
  <si>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</si>
  <si>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</si>
  <si>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</si>
  <si>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</si>
  <si>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</si>
  <si>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</si>
  <si>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</si>
  <si>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</si>
  <si>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</si>
  <si>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</si>
  <si>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</si>
  <si>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</si>
  <si>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</si>
  <si>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</si>
  <si>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</si>
  <si>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</si>
  <si>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</si>
  <si>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</si>
  <si>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</si>
  <si>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</si>
  <si>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</si>
  <si>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</si>
  <si>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</si>
  <si>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</si>
  <si>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</si>
  <si>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</si>
  <si>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</si>
  <si>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</si>
  <si>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105042</t>
  </si>
  <si>
    <t>寻甸回族彝族自治县第三中学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</si>
  <si>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</si>
  <si>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</si>
  <si>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</si>
  <si>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</si>
  <si>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</si>
  <si>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</si>
  <si>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</si>
  <si>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</si>
  <si>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</si>
  <si>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</si>
  <si>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</si>
  <si>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</si>
  <si>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</si>
  <si>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</si>
  <si>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</si>
  <si>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</si>
  <si>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</si>
  <si>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</si>
  <si>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</si>
  <si>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</si>
  <si>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</si>
  <si>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</si>
  <si>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</si>
  <si>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</si>
  <si>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</si>
  <si>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</si>
  <si>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</si>
  <si>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</si>
  <si>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</si>
  <si>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</si>
  <si>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2050204</t>
  </si>
  <si>
    <t>高中教育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</si>
  <si>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</si>
  <si>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</si>
  <si>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</si>
  <si>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</si>
  <si>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</si>
  <si>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</si>
  <si>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</si>
  <si>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</si>
  <si>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</si>
  <si>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</si>
  <si>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</si>
  <si>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</si>
  <si>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</si>
  <si>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</si>
  <si>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</si>
  <si>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</si>
  <si>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</si>
  <si>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</si>
  <si>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</si>
  <si>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</si>
  <si>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</si>
  <si>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</si>
  <si>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</si>
  <si>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</si>
  <si>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</si>
  <si>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</si>
  <si>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</si>
  <si>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</si>
  <si>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</si>
  <si>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</si>
  <si>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</si>
  <si>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</si>
  <si>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</si>
  <si>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</si>
  <si>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</si>
  <si>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</si>
  <si>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</si>
  <si>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</si>
  <si>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</si>
  <si>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</si>
  <si>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</si>
  <si>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</si>
  <si>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</si>
  <si>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</si>
  <si>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</si>
  <si>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</si>
  <si>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</si>
  <si>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</si>
  <si>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</si>
  <si>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</si>
  <si>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</si>
  <si>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</si>
  <si>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</si>
  <si>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</si>
  <si>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</si>
  <si>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</si>
  <si>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</si>
  <si>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</si>
  <si>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</si>
  <si>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</si>
  <si>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</si>
  <si>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</si>
  <si>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</si>
  <si>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</si>
  <si>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</si>
  <si>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</si>
  <si>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</si>
  <si>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</si>
  <si>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</si>
  <si>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</si>
  <si>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</si>
  <si>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</si>
  <si>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</si>
  <si>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</si>
  <si>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</si>
  <si>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</si>
  <si>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</si>
  <si>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</si>
  <si>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</si>
  <si>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</si>
  <si>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</si>
  <si>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</si>
  <si>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</si>
  <si>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</si>
  <si>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</si>
  <si>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</si>
  <si>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</si>
  <si>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</si>
  <si>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530129241100002384649</t>
  </si>
  <si>
    <t>社会保障缴费</t>
  </si>
  <si>
    <t>30108</t>
  </si>
  <si>
    <t>机关事业单位基本养老保险缴费</t>
  </si>
  <si>
    <t>30110</t>
  </si>
  <si>
    <t>职工基本医疗保险缴费</t>
  </si>
  <si>
    <t>30111</t>
  </si>
  <si>
    <t>公务员医疗补助缴费</t>
  </si>
  <si>
    <t>30112</t>
  </si>
  <si>
    <t>其他社会保障缴费</t>
  </si>
  <si>
    <t>530129241100002384650</t>
  </si>
  <si>
    <t>对个人和家庭的补助</t>
  </si>
  <si>
    <t>30308</t>
  </si>
  <si>
    <t>助学金</t>
  </si>
  <si>
    <t>530129241100002384659</t>
  </si>
  <si>
    <t>事业人员绩效奖励</t>
  </si>
  <si>
    <t>30107</t>
  </si>
  <si>
    <t>绩效工资</t>
  </si>
  <si>
    <t>530129241100002384661</t>
  </si>
  <si>
    <t>事业人员支出工资</t>
  </si>
  <si>
    <t>30101</t>
  </si>
  <si>
    <t>基本工资</t>
  </si>
  <si>
    <t>30102</t>
  </si>
  <si>
    <t>津贴补贴</t>
  </si>
  <si>
    <t>530129241100002384664</t>
  </si>
  <si>
    <t>30113</t>
  </si>
  <si>
    <t>530129241100002384673</t>
  </si>
  <si>
    <t>工会经费</t>
  </si>
  <si>
    <t>30228</t>
  </si>
  <si>
    <t>530129241100002384674</t>
  </si>
  <si>
    <t>学校学生公用经费</t>
  </si>
  <si>
    <t>30299</t>
  </si>
  <si>
    <t>其他商品和服务支出</t>
  </si>
  <si>
    <t>530129241100002384675</t>
  </si>
  <si>
    <t>一般公用经费支出</t>
  </si>
  <si>
    <t>30201</t>
  </si>
  <si>
    <t>办公费</t>
  </si>
  <si>
    <t>预算05-1表</t>
  </si>
  <si>
    <t>项目分类</t>
  </si>
  <si>
    <t>项目单位</t>
  </si>
  <si>
    <t>经济科目编码</t>
  </si>
  <si>
    <t>经济科目名称</t>
  </si>
  <si>
    <t>本年拨款</t>
  </si>
  <si>
    <t>其中：本次下达</t>
  </si>
  <si>
    <t>专项业务类</t>
  </si>
  <si>
    <t>530129251100003827401</t>
  </si>
  <si>
    <t>2025年国有资源有偿使用收入安排的补助资金</t>
  </si>
  <si>
    <t>预算05-2表</t>
  </si>
  <si>
    <t>项目年度绩效目标</t>
  </si>
  <si>
    <t>一级指标</t>
  </si>
  <si>
    <t>二级指标</t>
  </si>
  <si>
    <t>三级指标</t>
  </si>
  <si>
    <t>指标性质</t>
  </si>
  <si>
    <t>指标值</t>
  </si>
  <si>
    <t>度量单位</t>
  </si>
  <si>
    <t>指标属性</t>
  </si>
  <si>
    <t>指标内容</t>
  </si>
  <si>
    <t>根据《寻甸回族彝族自治县人民政府办公室关于印发寻甸回族彝族自治县非税收入征收成本核定规范支出管理实施细则(试行)的通知》（寻政办发〔2019〕41号）的规定，按比例核定征收成本，用于学校正常运转经费支出。</t>
  </si>
  <si>
    <t>产出指标</t>
  </si>
  <si>
    <t>数量指标</t>
  </si>
  <si>
    <t>缴存财政完成率</t>
  </si>
  <si>
    <t>=</t>
  </si>
  <si>
    <t>100</t>
  </si>
  <si>
    <t>%</t>
  </si>
  <si>
    <t>定量指标</t>
  </si>
  <si>
    <t>反映缴存财政完成率情况</t>
  </si>
  <si>
    <t>时效指标</t>
  </si>
  <si>
    <t>当年支出完成率</t>
  </si>
  <si>
    <t>&gt;=</t>
  </si>
  <si>
    <t>90</t>
  </si>
  <si>
    <t>反映当年支出完成率情况</t>
  </si>
  <si>
    <t>效益指标</t>
  </si>
  <si>
    <t>社会效益</t>
  </si>
  <si>
    <t>学校正常运转</t>
  </si>
  <si>
    <t>长期</t>
  </si>
  <si>
    <t>定性指标</t>
  </si>
  <si>
    <t>反映学校正常运转情况</t>
  </si>
  <si>
    <t>可持续影响</t>
  </si>
  <si>
    <t>教育可持续发展</t>
  </si>
  <si>
    <t>反映教育可持续发展情况</t>
  </si>
  <si>
    <t>满意度指标</t>
  </si>
  <si>
    <t>服务对象满意度</t>
  </si>
  <si>
    <t>师生满意度</t>
  </si>
  <si>
    <t>85</t>
  </si>
  <si>
    <t>反映师生满意度情况</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</si>
  <si>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</si>
  <si>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</si>
  <si>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</si>
  <si>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</si>
  <si>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</si>
  <si>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</si>
  <si>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</si>
  <si>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</si>
  <si>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</si>
  <si>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</si>
  <si>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</si>
  <si>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</si>
  <si>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</si>
  <si>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</si>
  <si>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</si>
  <si>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</si>
  <si>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</si>
  <si>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</si>
  <si>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</si>
  <si>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</si>
  <si>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</si>
  <si>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</si>
  <si>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</si>
  <si>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</si>
  <si>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</si>
  <si>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</si>
  <si>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</si>
  <si>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</si>
  <si>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</si>
  <si>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</si>
  <si>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</si>
  <si>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</si>
  <si>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</si>
  <si>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</si>
  <si>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</si>
  <si>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</si>
  <si>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</si>
  <si>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</si>
  <si>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</si>
  <si>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</si>
  <si>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</si>
  <si>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</si>
  <si>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</si>
  <si>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</si>
  <si>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</si>
  <si>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</si>
  <si>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</si>
  <si>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</si>
  <si>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</si>
  <si>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</si>
  <si>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</si>
  <si>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</si>
  <si>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</si>
  <si>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</si>
  <si>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</si>
  <si>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</si>
  <si>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</si>
  <si>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</si>
  <si>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</si>
  <si>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</si>
  <si>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</si>
  <si>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</si>
  <si>
    <t>本部门2025年无一般公共预算“三公”经费支出预算，本表无数据。</t>
  </si>
  <si>
    <t>本部门2025年无一般公共预算“三公”经费支出预算，本表无数据。</t>
    <phoneticPr fontId="16" type="noConversion"/>
  </si>
  <si>
    <t>本部门2025年无部门政府采购预算，本表无数据。</t>
    <phoneticPr fontId="16" type="noConversion"/>
  </si>
  <si>
    <t>本部门2025年无政府购买服务预算，本表无数据。</t>
    <phoneticPr fontId="16" type="noConversion"/>
  </si>
  <si>
    <t>本部门2025年无县对下转移支付预算，本表无数据。</t>
    <phoneticPr fontId="16" type="noConversion"/>
  </si>
  <si>
    <t>本部门2025年无县对下转移支付绩效目标，本表无数据。</t>
    <phoneticPr fontId="16" type="noConversion"/>
  </si>
  <si>
    <t>本部门2025年无年新增资产配置预算，本表无数据。</t>
    <phoneticPr fontId="16" type="noConversion"/>
  </si>
  <si>
    <t>本部门2025年无上级转移支付补助项目支出预算，本表无数据。</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</si>
</sst>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
    <numFmt numFmtId="177" formatCode="hh:mm:ss"/>
    <numFmt numFmtId="178" formatCode="yyyy\-mm\-dd"/>
    <numFmt numFmtId="179" formatCode="yyyy\-mm\-dd\ hh:mm:ss"/>
    <numFmt numFmtId="180" formatCode="#,##0;\-#,##0;;@"/>
  </numFmts>
  <fonts count="1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family val="2"/>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sz val="9"/>
      <name val="宋体"/>
      <charset val="134"/>
      <scheme val="minor"/>
    </font>
    <font>
      <sz val="11"/>
      <color theme="1"/>
      <name val="宋体"/>
      <family val="3"/>
      <charset val="134"/>
      <scheme val="minor"/>
    </font>
  </fonts>
  <fills count="3">
    <fill>
      <patternFill patternType="none"/>
    </fill>
    <fill>
      <patternFill patternType="gray125"/>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0">
    <xf numFmtId="0" fontId="0" fillId="0" borderId="0"/>
    <xf numFmtId="176" fontId="15" fillId="0" borderId="7">
      <alignment horizontal="right" vertical="center"/>
    </xf>
    <xf numFmtId="49" fontId="15" fillId="0" borderId="7">
      <alignment horizontal="left" vertical="center" wrapText="1"/>
    </xf>
    <xf numFmtId="176" fontId="15" fillId="0" borderId="7">
      <alignment horizontal="right" vertical="center"/>
    </xf>
    <xf numFmtId="177" fontId="15" fillId="0" borderId="7">
      <alignment horizontal="right" vertical="center"/>
    </xf>
    <xf numFmtId="178" fontId="15" fillId="0" borderId="7">
      <alignment horizontal="right" vertical="center"/>
    </xf>
    <xf numFmtId="179" fontId="15" fillId="0" borderId="7">
      <alignment horizontal="right" vertical="center"/>
    </xf>
    <xf numFmtId="10" fontId="15" fillId="0" borderId="7">
      <alignment horizontal="right" vertical="center"/>
    </xf>
    <xf numFmtId="180" fontId="15" fillId="0" borderId="7">
      <alignment horizontal="right" vertical="center"/>
    </xf>
    <xf numFmtId="0" fontId="15" fillId="0" borderId="0">
      <alignment vertical="top"/>
      <protection locked="0"/>
    </xf>
  </cellStyleXfs>
  <cellXfs count="225">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7" xfId="0" applyFont="1" applyBorder="1" applyAlignment="1" applyProtection="1">
      <alignment horizontal="center" vertical="center"/>
      <protection locked="0"/>
    </xf>
    <xf numFmtId="4" fontId="5" fillId="0" borderId="7" xfId="3" applyNumberFormat="1" applyFont="1">
      <alignment horizontal="right" vertical="center"/>
    </xf>
    <xf numFmtId="0" fontId="6" fillId="0" borderId="0" xfId="0" applyFont="1" applyProtection="1">
      <protection locked="0"/>
    </xf>
    <xf numFmtId="0" fontId="6" fillId="0" borderId="0" xfId="0" applyFont="1"/>
    <xf numFmtId="0" fontId="1" fillId="2" borderId="0" xfId="0" applyFont="1" applyFill="1" applyAlignment="1" applyProtection="1">
      <alignment horizontal="right" vertical="center" wrapText="1"/>
      <protection locked="0"/>
    </xf>
    <xf numFmtId="0" fontId="1" fillId="2" borderId="7" xfId="0" applyFont="1" applyFill="1" applyBorder="1" applyAlignment="1" applyProtection="1">
      <alignment horizontal="center" vertical="center"/>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2" borderId="0" xfId="0" applyFont="1" applyFill="1" applyAlignment="1" applyProtection="1">
      <alignment horizontal="right" vertical="center" wrapText="1"/>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4" fillId="0" borderId="0" xfId="0" applyFont="1" applyAlignment="1">
      <alignmen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3" applyFont="1">
      <alignment horizontal="right" vertical="center"/>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4" fillId="0" borderId="0" xfId="0" applyFont="1" applyProtection="1">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0" xfId="0" applyFont="1" applyAlignment="1" applyProtection="1">
      <alignment vertical="top" wrapText="1"/>
      <protection locked="0"/>
    </xf>
    <xf numFmtId="0" fontId="4" fillId="0" borderId="11" xfId="0" applyFont="1" applyBorder="1" applyAlignment="1" applyProtection="1">
      <alignment horizontal="center" vertical="center" wrapText="1"/>
      <protection locked="0"/>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176" fontId="5" fillId="0" borderId="7" xfId="0" applyNumberFormat="1" applyFont="1" applyBorder="1" applyAlignment="1">
      <alignment horizontal="right" vertical="center"/>
    </xf>
    <xf numFmtId="180" fontId="5" fillId="0" borderId="7" xfId="8"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Alignment="1">
      <alignment vertical="top"/>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2" fillId="0" borderId="7" xfId="0" applyFont="1" applyBorder="1" applyAlignment="1">
      <alignment horizontal="left" vertical="center"/>
    </xf>
    <xf numFmtId="49" fontId="5" fillId="0" borderId="7" xfId="2" applyFont="1">
      <alignment horizontal="left" vertical="center" wrapText="1"/>
    </xf>
    <xf numFmtId="0" fontId="2" fillId="0" borderId="0" xfId="0" applyFont="1" applyAlignment="1">
      <alignment horizontal="right"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2" fillId="0" borderId="7" xfId="0" applyFont="1" applyBorder="1" applyAlignment="1" applyProtection="1">
      <alignment horizontal="center" vertical="center"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xf>
    <xf numFmtId="0" fontId="0" fillId="0" borderId="0" xfId="0" applyBorder="1"/>
    <xf numFmtId="0" fontId="1" fillId="0" borderId="11" xfId="0" applyFont="1" applyBorder="1" applyAlignment="1" applyProtection="1">
      <alignment horizontal="center" vertical="center" wrapText="1"/>
      <protection locked="0"/>
    </xf>
    <xf numFmtId="0" fontId="2" fillId="0" borderId="7" xfId="0" applyFont="1" applyBorder="1" applyAlignment="1" applyProtection="1">
      <alignment vertical="center"/>
      <protection locked="0"/>
    </xf>
    <xf numFmtId="0" fontId="17" fillId="0" borderId="0" xfId="0" applyFont="1"/>
    <xf numFmtId="0" fontId="7" fillId="2" borderId="0" xfId="0" applyFont="1" applyFill="1" applyAlignment="1" applyProtection="1">
      <alignment horizontal="center" vertical="center" wrapText="1"/>
      <protection locked="0"/>
    </xf>
    <xf numFmtId="0" fontId="0" fillId="0" borderId="0" xfId="0"/>
    <xf numFmtId="0" fontId="2" fillId="2" borderId="0" xfId="0" applyFont="1" applyFill="1" applyAlignment="1" applyProtection="1">
      <alignment horizontal="left" vertical="center" wrapText="1"/>
      <protection locked="0"/>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1" fillId="0" borderId="10"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2" borderId="11" xfId="0" applyFont="1" applyFill="1" applyBorder="1" applyAlignment="1">
      <alignment horizontal="right" vertical="center"/>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6" fillId="0" borderId="7" xfId="0" applyFont="1" applyBorder="1" applyAlignment="1" applyProtection="1">
      <alignment vertical="top"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1" fillId="0" borderId="9"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2" borderId="0" xfId="0" applyFont="1" applyFill="1" applyAlignment="1" applyProtection="1">
      <alignment horizontal="right"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4"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 fillId="2" borderId="0" xfId="0" applyFont="1" applyFill="1" applyAlignment="1" applyProtection="1">
      <alignment horizontal="right" vertical="center" wrapText="1"/>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0" fillId="0" borderId="0" xfId="0" applyFont="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1" fillId="0" borderId="0" xfId="0" applyFont="1" applyAlignment="1">
      <alignment horizontal="center" vertical="center"/>
    </xf>
    <xf numFmtId="0" fontId="6" fillId="0" borderId="0" xfId="0" applyFont="1"/>
    <xf numFmtId="0" fontId="6" fillId="0" borderId="0" xfId="0" applyFont="1" applyProtection="1">
      <protection locked="0"/>
    </xf>
    <xf numFmtId="0" fontId="2" fillId="0" borderId="0" xfId="0" applyFont="1" applyAlignment="1">
      <alignment horizontal="left" vertical="center"/>
    </xf>
    <xf numFmtId="0" fontId="1" fillId="2" borderId="0" xfId="0" applyFont="1" applyFill="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6" fillId="2" borderId="7" xfId="0" applyFont="1" applyFill="1" applyBorder="1" applyAlignment="1" applyProtection="1">
      <alignment vertical="top" wrapText="1"/>
      <protection locked="0"/>
    </xf>
    <xf numFmtId="0" fontId="1" fillId="2" borderId="7"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right" vertical="center"/>
      <protection locked="0"/>
    </xf>
    <xf numFmtId="0" fontId="4" fillId="0" borderId="1"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2" borderId="1" xfId="0" applyFont="1" applyFill="1" applyBorder="1" applyAlignment="1">
      <alignment horizontal="center" vertical="center"/>
    </xf>
    <xf numFmtId="0" fontId="8" fillId="0" borderId="0" xfId="0" applyFont="1" applyAlignment="1">
      <alignment horizontal="center" vertical="center"/>
    </xf>
    <xf numFmtId="0" fontId="2" fillId="0" borderId="7" xfId="0" applyFont="1" applyBorder="1" applyAlignment="1">
      <alignment horizontal="left" vertical="center" wrapText="1" indent="1"/>
    </xf>
    <xf numFmtId="0" fontId="2" fillId="2" borderId="7" xfId="0" applyFont="1" applyFill="1" applyBorder="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9" fillId="0" borderId="0" xfId="0" applyFont="1" applyAlignment="1" applyProtection="1">
      <alignment horizontal="right"/>
      <protection locked="0"/>
    </xf>
    <xf numFmtId="0" fontId="1" fillId="0" borderId="4"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8" fillId="0" borderId="0" xfId="0" applyFont="1" applyAlignment="1">
      <alignment horizontal="center" vertical="center" wrapText="1"/>
    </xf>
    <xf numFmtId="0" fontId="4" fillId="0" borderId="0" xfId="0" applyFont="1" applyProtection="1">
      <protection locked="0"/>
    </xf>
    <xf numFmtId="0" fontId="4" fillId="0" borderId="0" xfId="0" applyFont="1"/>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1" fillId="2" borderId="0" xfId="0" applyFont="1" applyFill="1" applyAlignment="1" applyProtection="1">
      <alignment horizontal="right" vertical="center"/>
      <protection locked="0"/>
    </xf>
    <xf numFmtId="0" fontId="1"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1" xfId="0" applyFont="1" applyBorder="1" applyAlignment="1">
      <alignment horizontal="center" vertical="center"/>
    </xf>
  </cellXfs>
  <cellStyles count="10">
    <cellStyle name="DateStyle" xfId="5" xr:uid="{00000000-0005-0000-0000-000035000000}"/>
    <cellStyle name="DateTimeStyle" xfId="6" xr:uid="{00000000-0005-0000-0000-000036000000}"/>
    <cellStyle name="IntegralNumberStyle" xfId="8" xr:uid="{00000000-0005-0000-0000-000038000000}"/>
    <cellStyle name="MoneyStyle" xfId="3" xr:uid="{00000000-0005-0000-0000-000033000000}"/>
    <cellStyle name="Normal" xfId="9" xr:uid="{00000000-0005-0000-0000-000039000000}"/>
    <cellStyle name="NumberStyle" xfId="1" xr:uid="{00000000-0005-0000-0000-000031000000}"/>
    <cellStyle name="PercentStyle" xfId="7" xr:uid="{00000000-0005-0000-0000-000037000000}"/>
    <cellStyle name="TextStyle" xfId="2" xr:uid="{00000000-0005-0000-0000-000032000000}"/>
    <cellStyle name="TimeStyle" xfId="4" xr:uid="{00000000-0005-0000-0000-000034000000}"/>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0"/>
  </sheetPr>
  <dimension ref="A1:D36"/>
  <sheetViews>
    <sheetView showGridLines="0" showZeros="0" workbookViewId="0">
      <selection activeCell="C37" sqref="A37:XFD94"/>
    </sheetView>
  </sheetViews>
  <sheetFormatPr defaultColWidth="8.54296875" defaultRowHeight="12.75" customHeight="1"/>
  <cols>
    <col min="1" max="4" width="41" customWidth="1"/>
  </cols>
  <sheetData>
    <row r="1" spans="1:4" ht="15" customHeight="1">
      <c r="A1" s="22"/>
      <c r="B1" s="22"/>
      <c r="C1" s="22"/>
      <c r="D1" s="32" t="s">
        <v>0</v>
      </c>
    </row>
    <row r="2" spans="1:4" ht="41.25" customHeight="1">
      <c r="A2" s="89" t="str">
        <f>"2025"&amp;"年部门财务收支预算总表"</f>
        <v>2025年部门财务收支预算总表</v>
      </c>
      <c r="B2" s="90"/>
      <c r="C2" s="90"/>
      <c r="D2" s="90"/>
    </row>
    <row r="3" spans="1:4" ht="17.25" customHeight="1">
      <c r="A3" s="91" t="str">
        <f>"单位名称："&amp;"寻甸回族彝族自治县第三中学"</f>
        <v>单位名称：寻甸回族彝族自治县第三中学</v>
      </c>
      <c r="B3" s="92"/>
      <c r="D3" s="68" t="s">
        <v>1</v>
      </c>
    </row>
    <row r="4" spans="1:4" ht="23.25" customHeight="1">
      <c r="A4" s="93" t="s">
        <v>2</v>
      </c>
      <c r="B4" s="94"/>
      <c r="C4" s="93" t="s">
        <v>3</v>
      </c>
      <c r="D4" s="94"/>
    </row>
    <row r="5" spans="1:4" ht="24" customHeight="1">
      <c r="A5" s="76" t="s">
        <v>4</v>
      </c>
      <c r="B5" s="76" t="s">
        <v>5</v>
      </c>
      <c r="C5" s="76" t="s">
        <v>6</v>
      </c>
      <c r="D5" s="76" t="s">
        <v>5</v>
      </c>
    </row>
    <row r="6" spans="1:4" ht="17.25" customHeight="1">
      <c r="A6" s="77" t="s">
        <v>7</v>
      </c>
      <c r="B6" s="42">
        <v>9231777.4199999999</v>
      </c>
      <c r="C6" s="77" t="s">
        <v>8</v>
      </c>
      <c r="D6" s="42"/>
    </row>
    <row r="7" spans="1:4" ht="17.25" customHeight="1">
      <c r="A7" s="77" t="s">
        <v>9</v>
      </c>
      <c r="B7" s="42"/>
      <c r="C7" s="77" t="s">
        <v>10</v>
      </c>
      <c r="D7" s="42"/>
    </row>
    <row r="8" spans="1:4" ht="17.25" customHeight="1">
      <c r="A8" s="77" t="s">
        <v>11</v>
      </c>
      <c r="B8" s="42"/>
      <c r="C8" s="87" t="s">
        <v>12</v>
      </c>
      <c r="D8" s="42"/>
    </row>
    <row r="9" spans="1:4" ht="17.25" customHeight="1">
      <c r="A9" s="77" t="s">
        <v>13</v>
      </c>
      <c r="B9" s="42">
        <v>432000</v>
      </c>
      <c r="C9" s="87" t="s">
        <v>14</v>
      </c>
      <c r="D9" s="42"/>
    </row>
    <row r="10" spans="1:4" ht="17.25" customHeight="1">
      <c r="A10" s="77" t="s">
        <v>15</v>
      </c>
      <c r="B10" s="42"/>
      <c r="C10" s="87" t="s">
        <v>16</v>
      </c>
      <c r="D10" s="42">
        <v>7353336</v>
      </c>
    </row>
    <row r="11" spans="1:4" ht="17.25" customHeight="1">
      <c r="A11" s="77" t="s">
        <v>17</v>
      </c>
      <c r="B11" s="42"/>
      <c r="C11" s="87" t="s">
        <v>18</v>
      </c>
      <c r="D11" s="42"/>
    </row>
    <row r="12" spans="1:4" ht="17.25" customHeight="1">
      <c r="A12" s="77" t="s">
        <v>19</v>
      </c>
      <c r="B12" s="42"/>
      <c r="C12" s="17" t="s">
        <v>20</v>
      </c>
      <c r="D12" s="42"/>
    </row>
    <row r="13" spans="1:4" ht="17.25" customHeight="1">
      <c r="A13" s="77" t="s">
        <v>21</v>
      </c>
      <c r="B13" s="42"/>
      <c r="C13" s="17" t="s">
        <v>22</v>
      </c>
      <c r="D13" s="42">
        <v>870499.2</v>
      </c>
    </row>
    <row r="14" spans="1:4" ht="17.25" customHeight="1">
      <c r="A14" s="77" t="s">
        <v>23</v>
      </c>
      <c r="B14" s="42"/>
      <c r="C14" s="17" t="s">
        <v>24</v>
      </c>
      <c r="D14" s="42">
        <v>787067.82</v>
      </c>
    </row>
    <row r="15" spans="1:4" ht="17.25" customHeight="1">
      <c r="A15" s="77" t="s">
        <v>25</v>
      </c>
      <c r="B15" s="55"/>
      <c r="C15" s="17" t="s">
        <v>26</v>
      </c>
      <c r="D15" s="42"/>
    </row>
    <row r="16" spans="1:4" ht="17.25" customHeight="1">
      <c r="A16" s="71"/>
      <c r="B16" s="42"/>
      <c r="C16" s="17" t="s">
        <v>27</v>
      </c>
      <c r="D16" s="42"/>
    </row>
    <row r="17" spans="1:4" ht="17.25" customHeight="1">
      <c r="A17" s="78"/>
      <c r="B17" s="42"/>
      <c r="C17" s="17" t="s">
        <v>28</v>
      </c>
      <c r="D17" s="42"/>
    </row>
    <row r="18" spans="1:4" ht="17.25" customHeight="1">
      <c r="A18" s="78"/>
      <c r="B18" s="42"/>
      <c r="C18" s="17" t="s">
        <v>29</v>
      </c>
      <c r="D18" s="42"/>
    </row>
    <row r="19" spans="1:4" ht="17.25" customHeight="1">
      <c r="A19" s="78"/>
      <c r="B19" s="42"/>
      <c r="C19" s="17" t="s">
        <v>30</v>
      </c>
      <c r="D19" s="42"/>
    </row>
    <row r="20" spans="1:4" ht="17.25" customHeight="1">
      <c r="A20" s="78"/>
      <c r="B20" s="42"/>
      <c r="C20" s="17" t="s">
        <v>31</v>
      </c>
      <c r="D20" s="42"/>
    </row>
    <row r="21" spans="1:4" ht="17.25" customHeight="1">
      <c r="A21" s="78"/>
      <c r="B21" s="42"/>
      <c r="C21" s="17" t="s">
        <v>32</v>
      </c>
      <c r="D21" s="42"/>
    </row>
    <row r="22" spans="1:4" ht="17.25" customHeight="1">
      <c r="A22" s="78"/>
      <c r="B22" s="42"/>
      <c r="C22" s="17" t="s">
        <v>33</v>
      </c>
      <c r="D22" s="42"/>
    </row>
    <row r="23" spans="1:4" ht="17.25" customHeight="1">
      <c r="A23" s="78"/>
      <c r="B23" s="42"/>
      <c r="C23" s="17" t="s">
        <v>34</v>
      </c>
      <c r="D23" s="42"/>
    </row>
    <row r="24" spans="1:4" ht="17.25" customHeight="1">
      <c r="A24" s="78"/>
      <c r="B24" s="42"/>
      <c r="C24" s="17" t="s">
        <v>35</v>
      </c>
      <c r="D24" s="42">
        <v>652874.4</v>
      </c>
    </row>
    <row r="25" spans="1:4" ht="17.25" customHeight="1">
      <c r="A25" s="78"/>
      <c r="B25" s="42"/>
      <c r="C25" s="17" t="s">
        <v>36</v>
      </c>
      <c r="D25" s="42"/>
    </row>
    <row r="26" spans="1:4" ht="17.25" customHeight="1">
      <c r="A26" s="78"/>
      <c r="B26" s="42"/>
      <c r="C26" s="71" t="s">
        <v>37</v>
      </c>
      <c r="D26" s="42"/>
    </row>
    <row r="27" spans="1:4" ht="17.25" customHeight="1">
      <c r="A27" s="78"/>
      <c r="B27" s="42"/>
      <c r="C27" s="17" t="s">
        <v>38</v>
      </c>
      <c r="D27" s="42"/>
    </row>
    <row r="28" spans="1:4" ht="16.5" customHeight="1">
      <c r="A28" s="78"/>
      <c r="B28" s="42"/>
      <c r="C28" s="17" t="s">
        <v>39</v>
      </c>
      <c r="D28" s="42"/>
    </row>
    <row r="29" spans="1:4" ht="16.5" customHeight="1">
      <c r="A29" s="78"/>
      <c r="B29" s="42"/>
      <c r="C29" s="71" t="s">
        <v>40</v>
      </c>
      <c r="D29" s="42"/>
    </row>
    <row r="30" spans="1:4" ht="17.25" customHeight="1">
      <c r="A30" s="78"/>
      <c r="B30" s="42"/>
      <c r="C30" s="71" t="s">
        <v>41</v>
      </c>
      <c r="D30" s="42"/>
    </row>
    <row r="31" spans="1:4" ht="17.25" customHeight="1">
      <c r="A31" s="78"/>
      <c r="B31" s="42"/>
      <c r="C31" s="17" t="s">
        <v>42</v>
      </c>
      <c r="D31" s="42"/>
    </row>
    <row r="32" spans="1:4" ht="16.5" customHeight="1">
      <c r="A32" s="78" t="s">
        <v>43</v>
      </c>
      <c r="B32" s="42">
        <v>9663777.4199999999</v>
      </c>
      <c r="C32" s="78" t="s">
        <v>44</v>
      </c>
      <c r="D32" s="42">
        <v>9663777.4199999999</v>
      </c>
    </row>
    <row r="33" spans="1:4" ht="16.5" customHeight="1">
      <c r="A33" s="71" t="s">
        <v>45</v>
      </c>
      <c r="B33" s="42"/>
      <c r="C33" s="71" t="s">
        <v>46</v>
      </c>
      <c r="D33" s="42"/>
    </row>
    <row r="34" spans="1:4" ht="16.5" customHeight="1">
      <c r="A34" s="17" t="s">
        <v>47</v>
      </c>
      <c r="B34" s="55"/>
      <c r="C34" s="17" t="s">
        <v>47</v>
      </c>
      <c r="D34" s="55"/>
    </row>
    <row r="35" spans="1:4" ht="16.5" customHeight="1">
      <c r="A35" s="17" t="s">
        <v>48</v>
      </c>
      <c r="B35" s="55"/>
      <c r="C35" s="17" t="s">
        <v>49</v>
      </c>
      <c r="D35" s="55"/>
    </row>
    <row r="36" spans="1:4" ht="16.5" customHeight="1">
      <c r="A36" s="79" t="s">
        <v>50</v>
      </c>
      <c r="B36" s="42">
        <v>9663777.4199999999</v>
      </c>
      <c r="C36" s="79" t="s">
        <v>51</v>
      </c>
      <c r="D36" s="42">
        <v>9663777.4199999999</v>
      </c>
    </row>
  </sheetData>
  <mergeCells count="4">
    <mergeCell ref="A2:D2"/>
    <mergeCell ref="A3:B3"/>
    <mergeCell ref="A4:B4"/>
    <mergeCell ref="C4:D4"/>
  </mergeCells>
  <phoneticPr fontId="16"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Right="0"/>
  </sheetPr>
  <dimension ref="A1:F10"/>
  <sheetViews>
    <sheetView showZeros="0" workbookViewId="0">
      <selection activeCell="A10" sqref="A10"/>
    </sheetView>
  </sheetViews>
  <sheetFormatPr defaultColWidth="9.08984375" defaultRowHeight="14.25" customHeight="1"/>
  <cols>
    <col min="1" max="1" width="32.08984375" customWidth="1"/>
    <col min="2" max="2" width="20.7265625" customWidth="1"/>
    <col min="3" max="3" width="32.08984375" customWidth="1"/>
    <col min="4" max="4" width="27.7265625" customWidth="1"/>
    <col min="5" max="6" width="36.7265625" customWidth="1"/>
  </cols>
  <sheetData>
    <row r="1" spans="1:6" ht="12" customHeight="1">
      <c r="A1" s="60">
        <v>1</v>
      </c>
      <c r="B1" s="61">
        <v>0</v>
      </c>
      <c r="C1" s="60">
        <v>1</v>
      </c>
      <c r="D1" s="62"/>
      <c r="E1" s="62"/>
      <c r="F1" s="59" t="s">
        <v>276</v>
      </c>
    </row>
    <row r="2" spans="1:6" ht="42" customHeight="1">
      <c r="A2" s="178" t="str">
        <f>"2025"&amp;"年部门政府性基金预算支出预算表"</f>
        <v>2025年部门政府性基金预算支出预算表</v>
      </c>
      <c r="B2" s="178" t="s">
        <v>277</v>
      </c>
      <c r="C2" s="179"/>
      <c r="D2" s="125"/>
      <c r="E2" s="125"/>
      <c r="F2" s="125"/>
    </row>
    <row r="3" spans="1:6" ht="13.5" customHeight="1">
      <c r="A3" s="159" t="str">
        <f>"单位名称："&amp;"寻甸回族彝族自治县第三中学"</f>
        <v>单位名称：寻甸回族彝族自治县第三中学</v>
      </c>
      <c r="B3" s="159" t="s">
        <v>278</v>
      </c>
      <c r="C3" s="180"/>
      <c r="D3" s="62"/>
      <c r="E3" s="62"/>
      <c r="F3" s="59" t="s">
        <v>1</v>
      </c>
    </row>
    <row r="4" spans="1:6" ht="19.5" customHeight="1">
      <c r="A4" s="133" t="s">
        <v>173</v>
      </c>
      <c r="B4" s="182" t="s">
        <v>72</v>
      </c>
      <c r="C4" s="133" t="s">
        <v>73</v>
      </c>
      <c r="D4" s="165" t="s">
        <v>279</v>
      </c>
      <c r="E4" s="129"/>
      <c r="F4" s="130"/>
    </row>
    <row r="5" spans="1:6" ht="18.75" customHeight="1">
      <c r="A5" s="156"/>
      <c r="B5" s="183"/>
      <c r="C5" s="156"/>
      <c r="D5" s="8" t="s">
        <v>55</v>
      </c>
      <c r="E5" s="7" t="s">
        <v>75</v>
      </c>
      <c r="F5" s="8" t="s">
        <v>76</v>
      </c>
    </row>
    <row r="6" spans="1:6" ht="18.75" customHeight="1">
      <c r="A6" s="34">
        <v>1</v>
      </c>
      <c r="B6" s="63" t="s">
        <v>83</v>
      </c>
      <c r="C6" s="34">
        <v>3</v>
      </c>
      <c r="D6" s="64">
        <v>4</v>
      </c>
      <c r="E6" s="64">
        <v>5</v>
      </c>
      <c r="F6" s="64">
        <v>6</v>
      </c>
    </row>
    <row r="7" spans="1:6" ht="21" customHeight="1">
      <c r="A7" s="11"/>
      <c r="B7" s="11"/>
      <c r="C7" s="11"/>
      <c r="D7" s="42"/>
      <c r="E7" s="42"/>
      <c r="F7" s="42"/>
    </row>
    <row r="8" spans="1:6" ht="21" customHeight="1">
      <c r="A8" s="11"/>
      <c r="B8" s="11"/>
      <c r="C8" s="11"/>
      <c r="D8" s="42"/>
      <c r="E8" s="42"/>
      <c r="F8" s="42"/>
    </row>
    <row r="9" spans="1:6" ht="18.75" customHeight="1">
      <c r="A9" s="110" t="s">
        <v>163</v>
      </c>
      <c r="B9" s="110" t="s">
        <v>163</v>
      </c>
      <c r="C9" s="181" t="s">
        <v>163</v>
      </c>
      <c r="D9" s="42"/>
      <c r="E9" s="42"/>
      <c r="F9" s="42"/>
    </row>
    <row r="10" spans="1:6" ht="14.25" customHeight="1">
      <c r="A10" t="s">
        <v>338</v>
      </c>
    </row>
  </sheetData>
  <mergeCells count="7">
    <mergeCell ref="A2:F2"/>
    <mergeCell ref="A3:C3"/>
    <mergeCell ref="D4:F4"/>
    <mergeCell ref="A9:C9"/>
    <mergeCell ref="A4:A5"/>
    <mergeCell ref="B4:B5"/>
    <mergeCell ref="C4:C5"/>
  </mergeCells>
  <phoneticPr fontId="16"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Right="0"/>
  </sheetPr>
  <dimension ref="A1:S11"/>
  <sheetViews>
    <sheetView showZeros="0" tabSelected="1" workbookViewId="0">
      <selection activeCell="C19" sqref="C19"/>
    </sheetView>
  </sheetViews>
  <sheetFormatPr defaultColWidth="9.08984375" defaultRowHeight="14.25" customHeight="1"/>
  <cols>
    <col min="1" max="2" width="32.54296875" customWidth="1"/>
    <col min="3" max="3" width="41.08984375" customWidth="1"/>
    <col min="4" max="4" width="21.7265625" customWidth="1"/>
    <col min="5" max="5" width="35.26953125" customWidth="1"/>
    <col min="6" max="6" width="7.7265625" customWidth="1"/>
    <col min="7" max="7" width="11.08984375" customWidth="1"/>
    <col min="8" max="8" width="13.26953125" customWidth="1"/>
    <col min="9" max="18" width="20" customWidth="1"/>
    <col min="19" max="19" width="19.81640625" customWidth="1"/>
  </cols>
  <sheetData>
    <row r="1" spans="1:19" ht="15.75" customHeight="1">
      <c r="B1" s="44"/>
      <c r="C1" s="44"/>
      <c r="R1" s="2"/>
      <c r="S1" s="2" t="s">
        <v>280</v>
      </c>
    </row>
    <row r="2" spans="1:19" ht="41.25" customHeight="1">
      <c r="A2" s="196" t="str">
        <f>"2025"&amp;"年部门政府采购预算表"</f>
        <v>2025年部门政府采购预算表</v>
      </c>
      <c r="B2" s="157"/>
      <c r="C2" s="157"/>
      <c r="D2" s="158"/>
      <c r="E2" s="158"/>
      <c r="F2" s="158"/>
      <c r="G2" s="158"/>
      <c r="H2" s="158"/>
      <c r="I2" s="158"/>
      <c r="J2" s="158"/>
      <c r="K2" s="158"/>
      <c r="L2" s="158"/>
      <c r="M2" s="157"/>
      <c r="N2" s="158"/>
      <c r="O2" s="158"/>
      <c r="P2" s="157"/>
      <c r="Q2" s="158"/>
      <c r="R2" s="157"/>
      <c r="S2" s="157"/>
    </row>
    <row r="3" spans="1:19" ht="18.75" customHeight="1">
      <c r="A3" s="140" t="str">
        <f>"单位名称："&amp;"寻甸回族彝族自治县第三中学"</f>
        <v>单位名称：寻甸回族彝族自治县第三中学</v>
      </c>
      <c r="B3" s="197"/>
      <c r="C3" s="197"/>
      <c r="D3" s="198"/>
      <c r="E3" s="198"/>
      <c r="F3" s="198"/>
      <c r="G3" s="198"/>
      <c r="H3" s="198"/>
      <c r="I3" s="4"/>
      <c r="J3" s="4"/>
      <c r="K3" s="4"/>
      <c r="L3" s="4"/>
      <c r="R3" s="5"/>
      <c r="S3" s="59" t="s">
        <v>1</v>
      </c>
    </row>
    <row r="4" spans="1:19" ht="15.75" customHeight="1">
      <c r="A4" s="169" t="s">
        <v>172</v>
      </c>
      <c r="B4" s="188" t="s">
        <v>173</v>
      </c>
      <c r="C4" s="188" t="s">
        <v>281</v>
      </c>
      <c r="D4" s="191" t="s">
        <v>282</v>
      </c>
      <c r="E4" s="191" t="s">
        <v>283</v>
      </c>
      <c r="F4" s="191" t="s">
        <v>284</v>
      </c>
      <c r="G4" s="191" t="s">
        <v>285</v>
      </c>
      <c r="H4" s="191" t="s">
        <v>286</v>
      </c>
      <c r="I4" s="199" t="s">
        <v>180</v>
      </c>
      <c r="J4" s="199"/>
      <c r="K4" s="199"/>
      <c r="L4" s="199"/>
      <c r="M4" s="163"/>
      <c r="N4" s="199"/>
      <c r="O4" s="199"/>
      <c r="P4" s="162"/>
      <c r="Q4" s="199"/>
      <c r="R4" s="163"/>
      <c r="S4" s="164"/>
    </row>
    <row r="5" spans="1:19" ht="17.25" customHeight="1">
      <c r="A5" s="173"/>
      <c r="B5" s="189"/>
      <c r="C5" s="189"/>
      <c r="D5" s="192"/>
      <c r="E5" s="192"/>
      <c r="F5" s="192"/>
      <c r="G5" s="192"/>
      <c r="H5" s="192"/>
      <c r="I5" s="192" t="s">
        <v>55</v>
      </c>
      <c r="J5" s="192" t="s">
        <v>58</v>
      </c>
      <c r="K5" s="192" t="s">
        <v>287</v>
      </c>
      <c r="L5" s="192" t="s">
        <v>288</v>
      </c>
      <c r="M5" s="194" t="s">
        <v>289</v>
      </c>
      <c r="N5" s="200" t="s">
        <v>290</v>
      </c>
      <c r="O5" s="200"/>
      <c r="P5" s="201"/>
      <c r="Q5" s="200"/>
      <c r="R5" s="202"/>
      <c r="S5" s="190"/>
    </row>
    <row r="6" spans="1:19" ht="54" customHeight="1">
      <c r="A6" s="170"/>
      <c r="B6" s="190"/>
      <c r="C6" s="190"/>
      <c r="D6" s="193"/>
      <c r="E6" s="193"/>
      <c r="F6" s="193"/>
      <c r="G6" s="193"/>
      <c r="H6" s="193"/>
      <c r="I6" s="193"/>
      <c r="J6" s="193" t="s">
        <v>57</v>
      </c>
      <c r="K6" s="193"/>
      <c r="L6" s="193"/>
      <c r="M6" s="195"/>
      <c r="N6" s="47" t="s">
        <v>57</v>
      </c>
      <c r="O6" s="47" t="s">
        <v>64</v>
      </c>
      <c r="P6" s="46" t="s">
        <v>65</v>
      </c>
      <c r="Q6" s="47" t="s">
        <v>66</v>
      </c>
      <c r="R6" s="52" t="s">
        <v>67</v>
      </c>
      <c r="S6" s="46" t="s">
        <v>68</v>
      </c>
    </row>
    <row r="7" spans="1:19" ht="18" customHeight="1">
      <c r="A7" s="56">
        <v>1</v>
      </c>
      <c r="B7" s="56" t="s">
        <v>83</v>
      </c>
      <c r="C7" s="57">
        <v>3</v>
      </c>
      <c r="D7" s="57">
        <v>4</v>
      </c>
      <c r="E7" s="56">
        <v>5</v>
      </c>
      <c r="F7" s="56">
        <v>6</v>
      </c>
      <c r="G7" s="56">
        <v>7</v>
      </c>
      <c r="H7" s="56">
        <v>8</v>
      </c>
      <c r="I7" s="56">
        <v>9</v>
      </c>
      <c r="J7" s="56">
        <v>10</v>
      </c>
      <c r="K7" s="56">
        <v>11</v>
      </c>
      <c r="L7" s="56">
        <v>12</v>
      </c>
      <c r="M7" s="56">
        <v>13</v>
      </c>
      <c r="N7" s="56">
        <v>14</v>
      </c>
      <c r="O7" s="56">
        <v>15</v>
      </c>
      <c r="P7" s="56">
        <v>16</v>
      </c>
      <c r="Q7" s="56">
        <v>17</v>
      </c>
      <c r="R7" s="56">
        <v>18</v>
      </c>
      <c r="S7" s="56">
        <v>19</v>
      </c>
    </row>
    <row r="8" spans="1:19" ht="21" customHeight="1">
      <c r="A8" s="48"/>
      <c r="B8" s="49"/>
      <c r="C8" s="49"/>
      <c r="D8" s="50"/>
      <c r="E8" s="50"/>
      <c r="F8" s="50"/>
      <c r="G8" s="58"/>
      <c r="H8" s="42"/>
      <c r="I8" s="42"/>
      <c r="J8" s="42"/>
      <c r="K8" s="42"/>
      <c r="L8" s="42"/>
      <c r="M8" s="42"/>
      <c r="N8" s="42"/>
      <c r="O8" s="42"/>
      <c r="P8" s="55"/>
      <c r="Q8" s="55"/>
      <c r="R8" s="42"/>
      <c r="S8" s="42"/>
    </row>
    <row r="9" spans="1:19" ht="21" customHeight="1">
      <c r="A9" s="203" t="s">
        <v>163</v>
      </c>
      <c r="B9" s="204"/>
      <c r="C9" s="204"/>
      <c r="D9" s="205"/>
      <c r="E9" s="205"/>
      <c r="F9" s="205"/>
      <c r="G9" s="97"/>
      <c r="H9" s="42"/>
      <c r="I9" s="42"/>
      <c r="J9" s="42"/>
      <c r="K9" s="42"/>
      <c r="L9" s="42"/>
      <c r="M9" s="42"/>
      <c r="N9" s="42"/>
      <c r="O9" s="42"/>
      <c r="P9" s="55"/>
      <c r="Q9" s="55"/>
      <c r="R9" s="42"/>
      <c r="S9" s="42"/>
    </row>
    <row r="10" spans="1:19" ht="21" customHeight="1">
      <c r="A10" s="184" t="s">
        <v>291</v>
      </c>
      <c r="B10" s="185"/>
      <c r="C10" s="185"/>
      <c r="D10" s="184"/>
      <c r="E10" s="184"/>
      <c r="F10" s="184"/>
      <c r="G10" s="186"/>
      <c r="H10" s="187"/>
      <c r="I10" s="187"/>
      <c r="J10" s="187"/>
      <c r="K10" s="187"/>
      <c r="L10" s="187"/>
      <c r="M10" s="187"/>
      <c r="N10" s="187"/>
      <c r="O10" s="187"/>
      <c r="P10" s="187"/>
      <c r="Q10" s="187"/>
      <c r="R10" s="187"/>
      <c r="S10" s="187"/>
    </row>
    <row r="11" spans="1:19" ht="14.25" customHeight="1">
      <c r="A11" s="88" t="s">
        <v>340</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honeticPr fontId="16"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Right="0"/>
  </sheetPr>
  <dimension ref="A1:T10"/>
  <sheetViews>
    <sheetView showZeros="0" workbookViewId="0">
      <selection activeCell="A10" sqref="A10"/>
    </sheetView>
  </sheetViews>
  <sheetFormatPr defaultColWidth="9.08984375" defaultRowHeight="14.25" customHeight="1"/>
  <cols>
    <col min="1" max="5" width="39.08984375" customWidth="1"/>
    <col min="6" max="6" width="27.54296875" customWidth="1"/>
    <col min="7" max="7" width="28.54296875" customWidth="1"/>
    <col min="8" max="8" width="28.08984375" customWidth="1"/>
    <col min="9" max="9" width="39.08984375" customWidth="1"/>
    <col min="10" max="18" width="20.453125" customWidth="1"/>
    <col min="19" max="20" width="20.26953125" customWidth="1"/>
  </cols>
  <sheetData>
    <row r="1" spans="1:20" ht="16.5" customHeight="1">
      <c r="A1" s="39"/>
      <c r="B1" s="44"/>
      <c r="C1" s="44"/>
      <c r="D1" s="44"/>
      <c r="E1" s="44"/>
      <c r="F1" s="44"/>
      <c r="G1" s="44"/>
      <c r="H1" s="39"/>
      <c r="I1" s="39"/>
      <c r="J1" s="39"/>
      <c r="K1" s="39"/>
      <c r="L1" s="39"/>
      <c r="M1" s="39"/>
      <c r="N1" s="51"/>
      <c r="O1" s="39"/>
      <c r="P1" s="39"/>
      <c r="Q1" s="44"/>
      <c r="R1" s="39"/>
      <c r="S1" s="53"/>
      <c r="T1" s="53" t="s">
        <v>292</v>
      </c>
    </row>
    <row r="2" spans="1:20" ht="41.25" customHeight="1">
      <c r="A2" s="196" t="str">
        <f>"2025"&amp;"年部门政府购买服务预算表"</f>
        <v>2025年部门政府购买服务预算表</v>
      </c>
      <c r="B2" s="157"/>
      <c r="C2" s="157"/>
      <c r="D2" s="157"/>
      <c r="E2" s="157"/>
      <c r="F2" s="157"/>
      <c r="G2" s="157"/>
      <c r="H2" s="206"/>
      <c r="I2" s="206"/>
      <c r="J2" s="206"/>
      <c r="K2" s="206"/>
      <c r="L2" s="206"/>
      <c r="M2" s="206"/>
      <c r="N2" s="207"/>
      <c r="O2" s="206"/>
      <c r="P2" s="206"/>
      <c r="Q2" s="157"/>
      <c r="R2" s="206"/>
      <c r="S2" s="207"/>
      <c r="T2" s="157"/>
    </row>
    <row r="3" spans="1:20" ht="22.5" customHeight="1">
      <c r="A3" s="208" t="str">
        <f>"单位名称："&amp;"寻甸回族彝族自治县第三中学"</f>
        <v>单位名称：寻甸回族彝族自治县第三中学</v>
      </c>
      <c r="B3" s="197"/>
      <c r="C3" s="197"/>
      <c r="D3" s="197"/>
      <c r="E3" s="197"/>
      <c r="F3" s="197"/>
      <c r="G3" s="197"/>
      <c r="H3" s="209"/>
      <c r="I3" s="209"/>
      <c r="J3" s="38"/>
      <c r="K3" s="38"/>
      <c r="L3" s="38"/>
      <c r="M3" s="38"/>
      <c r="N3" s="51"/>
      <c r="O3" s="39"/>
      <c r="P3" s="39"/>
      <c r="Q3" s="44"/>
      <c r="R3" s="39"/>
      <c r="S3" s="54"/>
      <c r="T3" s="53" t="s">
        <v>1</v>
      </c>
    </row>
    <row r="4" spans="1:20" ht="24" customHeight="1">
      <c r="A4" s="169" t="s">
        <v>172</v>
      </c>
      <c r="B4" s="188" t="s">
        <v>173</v>
      </c>
      <c r="C4" s="188" t="s">
        <v>281</v>
      </c>
      <c r="D4" s="188" t="s">
        <v>293</v>
      </c>
      <c r="E4" s="188" t="s">
        <v>294</v>
      </c>
      <c r="F4" s="188" t="s">
        <v>295</v>
      </c>
      <c r="G4" s="188" t="s">
        <v>296</v>
      </c>
      <c r="H4" s="191" t="s">
        <v>297</v>
      </c>
      <c r="I4" s="191" t="s">
        <v>298</v>
      </c>
      <c r="J4" s="199" t="s">
        <v>180</v>
      </c>
      <c r="K4" s="199"/>
      <c r="L4" s="199"/>
      <c r="M4" s="199"/>
      <c r="N4" s="163"/>
      <c r="O4" s="199"/>
      <c r="P4" s="199"/>
      <c r="Q4" s="162"/>
      <c r="R4" s="199"/>
      <c r="S4" s="163"/>
      <c r="T4" s="164"/>
    </row>
    <row r="5" spans="1:20" ht="24" customHeight="1">
      <c r="A5" s="173"/>
      <c r="B5" s="189"/>
      <c r="C5" s="189"/>
      <c r="D5" s="189"/>
      <c r="E5" s="189"/>
      <c r="F5" s="189"/>
      <c r="G5" s="189"/>
      <c r="H5" s="192"/>
      <c r="I5" s="192"/>
      <c r="J5" s="192" t="s">
        <v>55</v>
      </c>
      <c r="K5" s="192" t="s">
        <v>58</v>
      </c>
      <c r="L5" s="192" t="s">
        <v>287</v>
      </c>
      <c r="M5" s="192" t="s">
        <v>288</v>
      </c>
      <c r="N5" s="194" t="s">
        <v>289</v>
      </c>
      <c r="O5" s="200" t="s">
        <v>290</v>
      </c>
      <c r="P5" s="200"/>
      <c r="Q5" s="201"/>
      <c r="R5" s="200"/>
      <c r="S5" s="202"/>
      <c r="T5" s="190"/>
    </row>
    <row r="6" spans="1:20" ht="54" customHeight="1">
      <c r="A6" s="170"/>
      <c r="B6" s="190"/>
      <c r="C6" s="190"/>
      <c r="D6" s="190"/>
      <c r="E6" s="190"/>
      <c r="F6" s="190"/>
      <c r="G6" s="190"/>
      <c r="H6" s="193"/>
      <c r="I6" s="193"/>
      <c r="J6" s="193"/>
      <c r="K6" s="193" t="s">
        <v>57</v>
      </c>
      <c r="L6" s="193"/>
      <c r="M6" s="193"/>
      <c r="N6" s="195"/>
      <c r="O6" s="47" t="s">
        <v>57</v>
      </c>
      <c r="P6" s="47" t="s">
        <v>64</v>
      </c>
      <c r="Q6" s="46" t="s">
        <v>65</v>
      </c>
      <c r="R6" s="47" t="s">
        <v>66</v>
      </c>
      <c r="S6" s="52" t="s">
        <v>67</v>
      </c>
      <c r="T6" s="46" t="s">
        <v>68</v>
      </c>
    </row>
    <row r="7" spans="1:20" ht="17.25" customHeight="1">
      <c r="A7" s="9">
        <v>1</v>
      </c>
      <c r="B7" s="46">
        <v>2</v>
      </c>
      <c r="C7" s="9">
        <v>3</v>
      </c>
      <c r="D7" s="9">
        <v>4</v>
      </c>
      <c r="E7" s="46">
        <v>5</v>
      </c>
      <c r="F7" s="9">
        <v>6</v>
      </c>
      <c r="G7" s="9">
        <v>7</v>
      </c>
      <c r="H7" s="46">
        <v>8</v>
      </c>
      <c r="I7" s="9">
        <v>9</v>
      </c>
      <c r="J7" s="9">
        <v>10</v>
      </c>
      <c r="K7" s="46">
        <v>11</v>
      </c>
      <c r="L7" s="9">
        <v>12</v>
      </c>
      <c r="M7" s="9">
        <v>13</v>
      </c>
      <c r="N7" s="46">
        <v>14</v>
      </c>
      <c r="O7" s="9">
        <v>15</v>
      </c>
      <c r="P7" s="9">
        <v>16</v>
      </c>
      <c r="Q7" s="46">
        <v>17</v>
      </c>
      <c r="R7" s="9">
        <v>18</v>
      </c>
      <c r="S7" s="9">
        <v>19</v>
      </c>
      <c r="T7" s="9">
        <v>20</v>
      </c>
    </row>
    <row r="8" spans="1:20" ht="21" customHeight="1">
      <c r="A8" s="48"/>
      <c r="B8" s="49"/>
      <c r="C8" s="49"/>
      <c r="D8" s="49"/>
      <c r="E8" s="49"/>
      <c r="F8" s="49"/>
      <c r="G8" s="49"/>
      <c r="H8" s="50"/>
      <c r="I8" s="50"/>
      <c r="J8" s="42"/>
      <c r="K8" s="42"/>
      <c r="L8" s="42"/>
      <c r="M8" s="42"/>
      <c r="N8" s="42"/>
      <c r="O8" s="42"/>
      <c r="P8" s="42"/>
      <c r="Q8" s="55"/>
      <c r="R8" s="55"/>
      <c r="S8" s="42"/>
      <c r="T8" s="42"/>
    </row>
    <row r="9" spans="1:20" ht="21" customHeight="1">
      <c r="A9" s="203" t="s">
        <v>163</v>
      </c>
      <c r="B9" s="204"/>
      <c r="C9" s="204"/>
      <c r="D9" s="204"/>
      <c r="E9" s="204"/>
      <c r="F9" s="204"/>
      <c r="G9" s="204"/>
      <c r="H9" s="205"/>
      <c r="I9" s="107"/>
      <c r="J9" s="42"/>
      <c r="K9" s="42"/>
      <c r="L9" s="42"/>
      <c r="M9" s="42"/>
      <c r="N9" s="42"/>
      <c r="O9" s="42"/>
      <c r="P9" s="42"/>
      <c r="Q9" s="55"/>
      <c r="R9" s="55"/>
      <c r="S9" s="42"/>
      <c r="T9" s="42"/>
    </row>
    <row r="10" spans="1:20" ht="14.25" customHeight="1">
      <c r="A10" s="88" t="s">
        <v>341</v>
      </c>
    </row>
  </sheetData>
  <mergeCells count="19">
    <mergeCell ref="A9:I9"/>
    <mergeCell ref="A4:A6"/>
    <mergeCell ref="B4:B6"/>
    <mergeCell ref="C4:C6"/>
    <mergeCell ref="D4:D6"/>
    <mergeCell ref="E4:E6"/>
    <mergeCell ref="F4:F6"/>
    <mergeCell ref="G4:G6"/>
    <mergeCell ref="H4:H6"/>
    <mergeCell ref="I4:I6"/>
    <mergeCell ref="L5:L6"/>
    <mergeCell ref="M5:M6"/>
    <mergeCell ref="N5:N6"/>
    <mergeCell ref="A2:T2"/>
    <mergeCell ref="A3:I3"/>
    <mergeCell ref="J4:T4"/>
    <mergeCell ref="O5:T5"/>
    <mergeCell ref="J5:J6"/>
    <mergeCell ref="K5:K6"/>
  </mergeCells>
  <phoneticPr fontId="16"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Right="0"/>
  </sheetPr>
  <dimension ref="A1:X9"/>
  <sheetViews>
    <sheetView showZeros="0" workbookViewId="0">
      <selection activeCell="A9" sqref="A9"/>
    </sheetView>
  </sheetViews>
  <sheetFormatPr defaultColWidth="9.08984375" defaultRowHeight="14.25" customHeight="1"/>
  <cols>
    <col min="1" max="1" width="37.7265625" customWidth="1"/>
    <col min="2" max="24" width="20" customWidth="1"/>
  </cols>
  <sheetData>
    <row r="1" spans="1:24" ht="17.25" customHeight="1">
      <c r="D1" s="37"/>
      <c r="W1" s="2"/>
      <c r="X1" s="2" t="s">
        <v>299</v>
      </c>
    </row>
    <row r="2" spans="1:24" ht="41.25" customHeight="1">
      <c r="A2" s="196" t="str">
        <f>"2025"&amp;"年县对下转移支付预算表"</f>
        <v>2025年县对下转移支付预算表</v>
      </c>
      <c r="B2" s="158"/>
      <c r="C2" s="158"/>
      <c r="D2" s="158"/>
      <c r="E2" s="158"/>
      <c r="F2" s="158"/>
      <c r="G2" s="158"/>
      <c r="H2" s="158"/>
      <c r="I2" s="158"/>
      <c r="J2" s="158"/>
      <c r="K2" s="158"/>
      <c r="L2" s="158"/>
      <c r="M2" s="158"/>
      <c r="N2" s="158"/>
      <c r="O2" s="158"/>
      <c r="P2" s="158"/>
      <c r="Q2" s="158"/>
      <c r="R2" s="158"/>
      <c r="S2" s="158"/>
      <c r="T2" s="158"/>
      <c r="U2" s="158"/>
      <c r="V2" s="158"/>
      <c r="W2" s="157"/>
      <c r="X2" s="157"/>
    </row>
    <row r="3" spans="1:24" ht="18" customHeight="1">
      <c r="A3" s="208" t="str">
        <f>"单位名称："&amp;"寻甸回族彝族自治县第三中学"</f>
        <v>单位名称：寻甸回族彝族自治县第三中学</v>
      </c>
      <c r="B3" s="209"/>
      <c r="C3" s="209"/>
      <c r="D3" s="210"/>
      <c r="E3" s="211"/>
      <c r="F3" s="211"/>
      <c r="G3" s="211"/>
      <c r="H3" s="211"/>
      <c r="I3" s="211"/>
      <c r="W3" s="5"/>
      <c r="X3" s="5" t="s">
        <v>1</v>
      </c>
    </row>
    <row r="4" spans="1:24" ht="19.5" customHeight="1">
      <c r="A4" s="174" t="s">
        <v>300</v>
      </c>
      <c r="B4" s="165" t="s">
        <v>180</v>
      </c>
      <c r="C4" s="129"/>
      <c r="D4" s="129"/>
      <c r="E4" s="165" t="s">
        <v>301</v>
      </c>
      <c r="F4" s="129"/>
      <c r="G4" s="129"/>
      <c r="H4" s="129"/>
      <c r="I4" s="129"/>
      <c r="J4" s="129"/>
      <c r="K4" s="129"/>
      <c r="L4" s="129"/>
      <c r="M4" s="129"/>
      <c r="N4" s="129"/>
      <c r="O4" s="129"/>
      <c r="P4" s="129"/>
      <c r="Q4" s="129"/>
      <c r="R4" s="129"/>
      <c r="S4" s="129"/>
      <c r="T4" s="129"/>
      <c r="U4" s="129"/>
      <c r="V4" s="129"/>
      <c r="W4" s="162"/>
      <c r="X4" s="164"/>
    </row>
    <row r="5" spans="1:24" ht="40.5" customHeight="1">
      <c r="A5" s="134"/>
      <c r="B5" s="14" t="s">
        <v>55</v>
      </c>
      <c r="C5" s="6" t="s">
        <v>58</v>
      </c>
      <c r="D5" s="40" t="s">
        <v>287</v>
      </c>
      <c r="E5" s="23" t="s">
        <v>302</v>
      </c>
      <c r="F5" s="23" t="s">
        <v>303</v>
      </c>
      <c r="G5" s="23" t="s">
        <v>304</v>
      </c>
      <c r="H5" s="23" t="s">
        <v>305</v>
      </c>
      <c r="I5" s="23" t="s">
        <v>306</v>
      </c>
      <c r="J5" s="23" t="s">
        <v>307</v>
      </c>
      <c r="K5" s="23" t="s">
        <v>308</v>
      </c>
      <c r="L5" s="23" t="s">
        <v>309</v>
      </c>
      <c r="M5" s="23" t="s">
        <v>310</v>
      </c>
      <c r="N5" s="23" t="s">
        <v>311</v>
      </c>
      <c r="O5" s="23" t="s">
        <v>312</v>
      </c>
      <c r="P5" s="23" t="s">
        <v>313</v>
      </c>
      <c r="Q5" s="23" t="s">
        <v>314</v>
      </c>
      <c r="R5" s="23" t="s">
        <v>315</v>
      </c>
      <c r="S5" s="23" t="s">
        <v>316</v>
      </c>
      <c r="T5" s="23" t="s">
        <v>317</v>
      </c>
      <c r="U5" s="23" t="s">
        <v>318</v>
      </c>
      <c r="V5" s="23" t="s">
        <v>319</v>
      </c>
      <c r="W5" s="23" t="s">
        <v>320</v>
      </c>
      <c r="X5" s="43" t="s">
        <v>321</v>
      </c>
    </row>
    <row r="6" spans="1:24" ht="19.5" customHeight="1">
      <c r="A6" s="10">
        <v>1</v>
      </c>
      <c r="B6" s="10">
        <v>2</v>
      </c>
      <c r="C6" s="10">
        <v>3</v>
      </c>
      <c r="D6" s="41">
        <v>4</v>
      </c>
      <c r="E6" s="18">
        <v>5</v>
      </c>
      <c r="F6" s="10">
        <v>6</v>
      </c>
      <c r="G6" s="10">
        <v>7</v>
      </c>
      <c r="H6" s="41">
        <v>8</v>
      </c>
      <c r="I6" s="10">
        <v>9</v>
      </c>
      <c r="J6" s="10">
        <v>10</v>
      </c>
      <c r="K6" s="10">
        <v>11</v>
      </c>
      <c r="L6" s="41">
        <v>12</v>
      </c>
      <c r="M6" s="10">
        <v>13</v>
      </c>
      <c r="N6" s="10">
        <v>14</v>
      </c>
      <c r="O6" s="10">
        <v>15</v>
      </c>
      <c r="P6" s="41">
        <v>16</v>
      </c>
      <c r="Q6" s="10">
        <v>17</v>
      </c>
      <c r="R6" s="10">
        <v>18</v>
      </c>
      <c r="S6" s="10">
        <v>19</v>
      </c>
      <c r="T6" s="41">
        <v>20</v>
      </c>
      <c r="U6" s="41">
        <v>21</v>
      </c>
      <c r="V6" s="41">
        <v>22</v>
      </c>
      <c r="W6" s="18">
        <v>23</v>
      </c>
      <c r="X6" s="18">
        <v>24</v>
      </c>
    </row>
    <row r="7" spans="1:24" ht="19.5" customHeight="1">
      <c r="A7" s="15"/>
      <c r="B7" s="42"/>
      <c r="C7" s="42"/>
      <c r="D7" s="42"/>
      <c r="E7" s="42"/>
      <c r="F7" s="42"/>
      <c r="G7" s="42"/>
      <c r="H7" s="42"/>
      <c r="I7" s="42"/>
      <c r="J7" s="42"/>
      <c r="K7" s="42"/>
      <c r="L7" s="42"/>
      <c r="M7" s="42"/>
      <c r="N7" s="42"/>
      <c r="O7" s="42"/>
      <c r="P7" s="42"/>
      <c r="Q7" s="42"/>
      <c r="R7" s="42"/>
      <c r="S7" s="42"/>
      <c r="T7" s="42"/>
      <c r="U7" s="42"/>
      <c r="V7" s="42"/>
      <c r="W7" s="42"/>
      <c r="X7" s="42"/>
    </row>
    <row r="8" spans="1:24" ht="19.5" customHeight="1">
      <c r="A8" s="35"/>
      <c r="B8" s="42"/>
      <c r="C8" s="42"/>
      <c r="D8" s="42"/>
      <c r="E8" s="42"/>
      <c r="F8" s="42"/>
      <c r="G8" s="42"/>
      <c r="H8" s="42"/>
      <c r="I8" s="42"/>
      <c r="J8" s="42"/>
      <c r="K8" s="42"/>
      <c r="L8" s="42"/>
      <c r="M8" s="42"/>
      <c r="N8" s="42"/>
      <c r="O8" s="42"/>
      <c r="P8" s="42"/>
      <c r="Q8" s="42"/>
      <c r="R8" s="42"/>
      <c r="S8" s="42"/>
      <c r="T8" s="42"/>
      <c r="U8" s="42"/>
      <c r="V8" s="42"/>
      <c r="W8" s="42"/>
      <c r="X8" s="42"/>
    </row>
    <row r="9" spans="1:24" ht="14.25" customHeight="1">
      <c r="A9" s="88" t="s">
        <v>342</v>
      </c>
    </row>
  </sheetData>
  <mergeCells count="5">
    <mergeCell ref="A2:X2"/>
    <mergeCell ref="A3:I3"/>
    <mergeCell ref="B4:D4"/>
    <mergeCell ref="E4:X4"/>
    <mergeCell ref="A4:A5"/>
  </mergeCells>
  <phoneticPr fontId="16"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Right="0"/>
  </sheetPr>
  <dimension ref="A1:J8"/>
  <sheetViews>
    <sheetView showZeros="0" workbookViewId="0">
      <selection activeCell="A8" sqref="A8"/>
    </sheetView>
  </sheetViews>
  <sheetFormatPr defaultColWidth="9.08984375" defaultRowHeight="12" customHeight="1"/>
  <cols>
    <col min="1" max="1" width="34.26953125" customWidth="1"/>
    <col min="2" max="2" width="29" customWidth="1"/>
    <col min="3" max="5" width="23.54296875" customWidth="1"/>
    <col min="6" max="6" width="11.26953125" customWidth="1"/>
    <col min="7" max="7" width="25.08984375" customWidth="1"/>
    <col min="8" max="8" width="15.54296875" customWidth="1"/>
    <col min="9" max="9" width="13.453125" customWidth="1"/>
    <col min="10" max="10" width="18.81640625" customWidth="1"/>
  </cols>
  <sheetData>
    <row r="1" spans="1:10" ht="16.5" customHeight="1">
      <c r="J1" s="2" t="s">
        <v>322</v>
      </c>
    </row>
    <row r="2" spans="1:10" ht="41.25" customHeight="1">
      <c r="A2" s="175" t="str">
        <f>"2025"&amp;"年县对下转移支付绩效目标表"</f>
        <v>2025年县对下转移支付绩效目标表</v>
      </c>
      <c r="B2" s="158"/>
      <c r="C2" s="158"/>
      <c r="D2" s="158"/>
      <c r="E2" s="158"/>
      <c r="F2" s="157"/>
      <c r="G2" s="158"/>
      <c r="H2" s="157"/>
      <c r="I2" s="157"/>
      <c r="J2" s="158"/>
    </row>
    <row r="3" spans="1:10" ht="17.25" customHeight="1">
      <c r="A3" s="159" t="str">
        <f>"单位名称："&amp;"寻甸回族彝族自治县第三中学"</f>
        <v>单位名称：寻甸回族彝族自治县第三中学</v>
      </c>
      <c r="B3" s="90"/>
      <c r="C3" s="90"/>
      <c r="D3" s="90"/>
      <c r="E3" s="90"/>
      <c r="F3" s="90"/>
      <c r="G3" s="90"/>
      <c r="H3" s="90"/>
    </row>
    <row r="4" spans="1:10" ht="44.25" customHeight="1">
      <c r="A4" s="33" t="s">
        <v>300</v>
      </c>
      <c r="B4" s="33" t="s">
        <v>239</v>
      </c>
      <c r="C4" s="33" t="s">
        <v>240</v>
      </c>
      <c r="D4" s="33" t="s">
        <v>241</v>
      </c>
      <c r="E4" s="33" t="s">
        <v>242</v>
      </c>
      <c r="F4" s="34" t="s">
        <v>243</v>
      </c>
      <c r="G4" s="33" t="s">
        <v>244</v>
      </c>
      <c r="H4" s="34" t="s">
        <v>245</v>
      </c>
      <c r="I4" s="34" t="s">
        <v>246</v>
      </c>
      <c r="J4" s="33" t="s">
        <v>247</v>
      </c>
    </row>
    <row r="5" spans="1:10" ht="14.25" customHeight="1">
      <c r="A5" s="33">
        <v>1</v>
      </c>
      <c r="B5" s="33">
        <v>2</v>
      </c>
      <c r="C5" s="33">
        <v>3</v>
      </c>
      <c r="D5" s="33">
        <v>4</v>
      </c>
      <c r="E5" s="33">
        <v>5</v>
      </c>
      <c r="F5" s="34">
        <v>6</v>
      </c>
      <c r="G5" s="33">
        <v>7</v>
      </c>
      <c r="H5" s="34">
        <v>8</v>
      </c>
      <c r="I5" s="34">
        <v>9</v>
      </c>
      <c r="J5" s="33">
        <v>10</v>
      </c>
    </row>
    <row r="6" spans="1:10" ht="42" customHeight="1">
      <c r="A6" s="15"/>
      <c r="B6" s="35"/>
      <c r="C6" s="35"/>
      <c r="D6" s="35"/>
      <c r="E6" s="26"/>
      <c r="F6" s="36"/>
      <c r="G6" s="26"/>
      <c r="H6" s="36"/>
      <c r="I6" s="36"/>
      <c r="J6" s="26"/>
    </row>
    <row r="7" spans="1:10" ht="42" customHeight="1">
      <c r="A7" s="15"/>
      <c r="B7" s="11"/>
      <c r="C7" s="11"/>
      <c r="D7" s="11"/>
      <c r="E7" s="15"/>
      <c r="F7" s="11"/>
      <c r="G7" s="15"/>
      <c r="H7" s="11"/>
      <c r="I7" s="11"/>
      <c r="J7" s="15"/>
    </row>
    <row r="8" spans="1:10" ht="12" customHeight="1">
      <c r="A8" s="88" t="s">
        <v>343</v>
      </c>
    </row>
  </sheetData>
  <mergeCells count="2">
    <mergeCell ref="A2:J2"/>
    <mergeCell ref="A3:H3"/>
  </mergeCells>
  <phoneticPr fontId="16"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Right="0"/>
  </sheetPr>
  <dimension ref="A1:I9"/>
  <sheetViews>
    <sheetView showZeros="0" workbookViewId="0">
      <selection activeCell="C15" sqref="C15"/>
    </sheetView>
  </sheetViews>
  <sheetFormatPr defaultColWidth="10.453125" defaultRowHeight="14.25" customHeight="1"/>
  <cols>
    <col min="1" max="3" width="33.7265625" customWidth="1"/>
    <col min="4" max="4" width="45.54296875" customWidth="1"/>
    <col min="5" max="5" width="27.54296875" customWidth="1"/>
    <col min="6" max="6" width="21.7265625" customWidth="1"/>
    <col min="7" max="9" width="26.26953125" customWidth="1"/>
  </cols>
  <sheetData>
    <row r="1" spans="1:9" ht="14.25" customHeight="1">
      <c r="A1" s="212" t="s">
        <v>323</v>
      </c>
      <c r="B1" s="213"/>
      <c r="C1" s="213"/>
      <c r="D1" s="214"/>
      <c r="E1" s="214"/>
      <c r="F1" s="214"/>
      <c r="G1" s="213"/>
      <c r="H1" s="213"/>
      <c r="I1" s="214"/>
    </row>
    <row r="2" spans="1:9" ht="41.25" customHeight="1">
      <c r="A2" s="89" t="str">
        <f>"2025"&amp;"年新增资产配置预算表"</f>
        <v>2025年新增资产配置预算表</v>
      </c>
      <c r="B2" s="139"/>
      <c r="C2" s="139"/>
      <c r="D2" s="138"/>
      <c r="E2" s="138"/>
      <c r="F2" s="138"/>
      <c r="G2" s="139"/>
      <c r="H2" s="139"/>
      <c r="I2" s="138"/>
    </row>
    <row r="3" spans="1:9" ht="14.25" customHeight="1">
      <c r="A3" s="91" t="str">
        <f>"单位名称："&amp;"寻甸回族彝族自治县第三中学"</f>
        <v>单位名称：寻甸回族彝族自治县第三中学</v>
      </c>
      <c r="B3" s="215"/>
      <c r="C3" s="215"/>
      <c r="D3" s="22"/>
      <c r="F3" s="21"/>
      <c r="G3" s="20"/>
      <c r="H3" s="20"/>
      <c r="I3" s="32" t="s">
        <v>1</v>
      </c>
    </row>
    <row r="4" spans="1:9" ht="28.5" customHeight="1">
      <c r="A4" s="142" t="s">
        <v>172</v>
      </c>
      <c r="B4" s="143" t="s">
        <v>173</v>
      </c>
      <c r="C4" s="101" t="s">
        <v>324</v>
      </c>
      <c r="D4" s="142" t="s">
        <v>325</v>
      </c>
      <c r="E4" s="142" t="s">
        <v>326</v>
      </c>
      <c r="F4" s="142" t="s">
        <v>327</v>
      </c>
      <c r="G4" s="143" t="s">
        <v>328</v>
      </c>
      <c r="H4" s="216"/>
      <c r="I4" s="142"/>
    </row>
    <row r="5" spans="1:9" ht="21" customHeight="1">
      <c r="A5" s="101"/>
      <c r="B5" s="146"/>
      <c r="C5" s="146"/>
      <c r="D5" s="145"/>
      <c r="E5" s="146"/>
      <c r="F5" s="146"/>
      <c r="G5" s="23" t="s">
        <v>285</v>
      </c>
      <c r="H5" s="23" t="s">
        <v>329</v>
      </c>
      <c r="I5" s="23" t="s">
        <v>330</v>
      </c>
    </row>
    <row r="6" spans="1:9" ht="17.25" customHeight="1">
      <c r="A6" s="24" t="s">
        <v>82</v>
      </c>
      <c r="B6" s="25" t="s">
        <v>83</v>
      </c>
      <c r="C6" s="24" t="s">
        <v>84</v>
      </c>
      <c r="D6" s="26" t="s">
        <v>85</v>
      </c>
      <c r="E6" s="24" t="s">
        <v>86</v>
      </c>
      <c r="F6" s="25" t="s">
        <v>87</v>
      </c>
      <c r="G6" s="27" t="s">
        <v>88</v>
      </c>
      <c r="H6" s="26" t="s">
        <v>89</v>
      </c>
      <c r="I6" s="26">
        <v>9</v>
      </c>
    </row>
    <row r="7" spans="1:9" ht="19.5" customHeight="1">
      <c r="A7" s="28"/>
      <c r="B7" s="17"/>
      <c r="C7" s="17"/>
      <c r="D7" s="15"/>
      <c r="E7" s="11"/>
      <c r="F7" s="27"/>
      <c r="G7" s="29"/>
      <c r="H7" s="30"/>
      <c r="I7" s="30"/>
    </row>
    <row r="8" spans="1:9" ht="19.5" customHeight="1">
      <c r="A8" s="217" t="s">
        <v>55</v>
      </c>
      <c r="B8" s="218"/>
      <c r="C8" s="218"/>
      <c r="D8" s="219"/>
      <c r="E8" s="220"/>
      <c r="F8" s="220"/>
      <c r="G8" s="29"/>
      <c r="H8" s="30"/>
      <c r="I8" s="30"/>
    </row>
    <row r="9" spans="1:9" ht="14.25" customHeight="1">
      <c r="A9" s="88" t="s">
        <v>344</v>
      </c>
    </row>
  </sheetData>
  <mergeCells count="11">
    <mergeCell ref="A1:I1"/>
    <mergeCell ref="A2:I2"/>
    <mergeCell ref="A3:C3"/>
    <mergeCell ref="G4:I4"/>
    <mergeCell ref="A8:F8"/>
    <mergeCell ref="A4:A5"/>
    <mergeCell ref="B4:B5"/>
    <mergeCell ref="C4:C5"/>
    <mergeCell ref="D4:D5"/>
    <mergeCell ref="E4:E5"/>
    <mergeCell ref="F4:F5"/>
  </mergeCells>
  <phoneticPr fontId="16"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Right="0"/>
  </sheetPr>
  <dimension ref="A1:K11"/>
  <sheetViews>
    <sheetView showZeros="0" workbookViewId="0">
      <selection activeCell="A11" sqref="A11"/>
    </sheetView>
  </sheetViews>
  <sheetFormatPr defaultColWidth="9.08984375" defaultRowHeight="14.25" customHeight="1"/>
  <cols>
    <col min="1" max="1" width="19.26953125" customWidth="1"/>
    <col min="2" max="2" width="33.81640625" customWidth="1"/>
    <col min="3" max="3" width="23.81640625" customWidth="1"/>
    <col min="4" max="4" width="11.08984375" customWidth="1"/>
    <col min="5" max="5" width="17.7265625" customWidth="1"/>
    <col min="6" max="6" width="9.81640625" customWidth="1"/>
    <col min="7" max="7" width="17.7265625" customWidth="1"/>
    <col min="8" max="11" width="23.08984375" customWidth="1"/>
  </cols>
  <sheetData>
    <row r="1" spans="1:11" ht="14.25" customHeight="1">
      <c r="D1" s="1"/>
      <c r="E1" s="1"/>
      <c r="F1" s="1"/>
      <c r="G1" s="1"/>
      <c r="K1" s="2" t="s">
        <v>331</v>
      </c>
    </row>
    <row r="2" spans="1:11" ht="41.25" customHeight="1">
      <c r="A2" s="158" t="str">
        <f>"2025"&amp;"年上级转移支付补助项目支出预算表"</f>
        <v>2025年上级转移支付补助项目支出预算表</v>
      </c>
      <c r="B2" s="158"/>
      <c r="C2" s="158"/>
      <c r="D2" s="158"/>
      <c r="E2" s="158"/>
      <c r="F2" s="158"/>
      <c r="G2" s="158"/>
      <c r="H2" s="158"/>
      <c r="I2" s="158"/>
      <c r="J2" s="158"/>
      <c r="K2" s="158"/>
    </row>
    <row r="3" spans="1:11" ht="13.5" customHeight="1">
      <c r="A3" s="159" t="str">
        <f>"单位名称："&amp;"寻甸回族彝族自治县第三中学"</f>
        <v>单位名称：寻甸回族彝族自治县第三中学</v>
      </c>
      <c r="B3" s="160"/>
      <c r="C3" s="160"/>
      <c r="D3" s="160"/>
      <c r="E3" s="160"/>
      <c r="F3" s="160"/>
      <c r="G3" s="160"/>
      <c r="H3" s="4"/>
      <c r="I3" s="4"/>
      <c r="J3" s="4"/>
      <c r="K3" s="5" t="s">
        <v>1</v>
      </c>
    </row>
    <row r="4" spans="1:11" ht="21.75" customHeight="1">
      <c r="A4" s="147" t="s">
        <v>229</v>
      </c>
      <c r="B4" s="147" t="s">
        <v>175</v>
      </c>
      <c r="C4" s="147" t="s">
        <v>230</v>
      </c>
      <c r="D4" s="169" t="s">
        <v>176</v>
      </c>
      <c r="E4" s="169" t="s">
        <v>177</v>
      </c>
      <c r="F4" s="169" t="s">
        <v>231</v>
      </c>
      <c r="G4" s="169" t="s">
        <v>232</v>
      </c>
      <c r="H4" s="174" t="s">
        <v>55</v>
      </c>
      <c r="I4" s="165" t="s">
        <v>332</v>
      </c>
      <c r="J4" s="129"/>
      <c r="K4" s="130"/>
    </row>
    <row r="5" spans="1:11" ht="21.75" customHeight="1">
      <c r="A5" s="153"/>
      <c r="B5" s="153"/>
      <c r="C5" s="153"/>
      <c r="D5" s="173"/>
      <c r="E5" s="173"/>
      <c r="F5" s="173"/>
      <c r="G5" s="173"/>
      <c r="H5" s="154"/>
      <c r="I5" s="169" t="s">
        <v>58</v>
      </c>
      <c r="J5" s="169" t="s">
        <v>59</v>
      </c>
      <c r="K5" s="169" t="s">
        <v>60</v>
      </c>
    </row>
    <row r="6" spans="1:11" ht="40.5" customHeight="1">
      <c r="A6" s="148"/>
      <c r="B6" s="148"/>
      <c r="C6" s="148"/>
      <c r="D6" s="170"/>
      <c r="E6" s="170"/>
      <c r="F6" s="170"/>
      <c r="G6" s="170"/>
      <c r="H6" s="134"/>
      <c r="I6" s="170" t="s">
        <v>57</v>
      </c>
      <c r="J6" s="170"/>
      <c r="K6" s="170"/>
    </row>
    <row r="7" spans="1:11" ht="15" customHeight="1">
      <c r="A7" s="10">
        <v>1</v>
      </c>
      <c r="B7" s="10">
        <v>2</v>
      </c>
      <c r="C7" s="10">
        <v>3</v>
      </c>
      <c r="D7" s="10">
        <v>4</v>
      </c>
      <c r="E7" s="10">
        <v>5</v>
      </c>
      <c r="F7" s="10">
        <v>6</v>
      </c>
      <c r="G7" s="10">
        <v>7</v>
      </c>
      <c r="H7" s="10">
        <v>8</v>
      </c>
      <c r="I7" s="10">
        <v>9</v>
      </c>
      <c r="J7" s="18">
        <v>10</v>
      </c>
      <c r="K7" s="18">
        <v>11</v>
      </c>
    </row>
    <row r="8" spans="1:11" ht="18.75" customHeight="1">
      <c r="A8" s="15"/>
      <c r="B8" s="11"/>
      <c r="C8" s="15"/>
      <c r="D8" s="15"/>
      <c r="E8" s="15"/>
      <c r="F8" s="15"/>
      <c r="G8" s="15"/>
      <c r="H8" s="16"/>
      <c r="I8" s="19"/>
      <c r="J8" s="19"/>
      <c r="K8" s="16"/>
    </row>
    <row r="9" spans="1:11" ht="18.75" customHeight="1">
      <c r="A9" s="17"/>
      <c r="B9" s="11"/>
      <c r="C9" s="11"/>
      <c r="D9" s="11"/>
      <c r="E9" s="11"/>
      <c r="F9" s="11"/>
      <c r="G9" s="11"/>
      <c r="H9" s="13"/>
      <c r="I9" s="13"/>
      <c r="J9" s="13"/>
      <c r="K9" s="16"/>
    </row>
    <row r="10" spans="1:11" ht="18.75" customHeight="1">
      <c r="A10" s="149" t="s">
        <v>163</v>
      </c>
      <c r="B10" s="150"/>
      <c r="C10" s="150"/>
      <c r="D10" s="150"/>
      <c r="E10" s="150"/>
      <c r="F10" s="150"/>
      <c r="G10" s="113"/>
      <c r="H10" s="13"/>
      <c r="I10" s="13"/>
      <c r="J10" s="13"/>
      <c r="K10" s="16"/>
    </row>
    <row r="11" spans="1:11" ht="14.25" customHeight="1">
      <c r="A11" s="88" t="s">
        <v>345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16"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Right="0"/>
  </sheetPr>
  <dimension ref="A1:G10"/>
  <sheetViews>
    <sheetView showZeros="0" workbookViewId="0">
      <selection activeCell="E9" sqref="E9"/>
    </sheetView>
  </sheetViews>
  <sheetFormatPr defaultColWidth="9.08984375" defaultRowHeight="14.25" customHeight="1"/>
  <cols>
    <col min="1" max="1" width="35.26953125" customWidth="1"/>
    <col min="2" max="4" width="28" customWidth="1"/>
    <col min="5" max="7" width="23.81640625" customWidth="1"/>
  </cols>
  <sheetData>
    <row r="1" spans="1:7" ht="13.5" customHeight="1">
      <c r="D1" s="1"/>
      <c r="G1" s="2" t="s">
        <v>333</v>
      </c>
    </row>
    <row r="2" spans="1:7" ht="41.25" customHeight="1">
      <c r="A2" s="158" t="str">
        <f>"2025"&amp;"年部门项目中期规划预算表"</f>
        <v>2025年部门项目中期规划预算表</v>
      </c>
      <c r="B2" s="158"/>
      <c r="C2" s="158"/>
      <c r="D2" s="158"/>
      <c r="E2" s="158"/>
      <c r="F2" s="158"/>
      <c r="G2" s="158"/>
    </row>
    <row r="3" spans="1:7" ht="13.5" customHeight="1">
      <c r="A3" s="159" t="str">
        <f>"单位名称："&amp;"寻甸回族彝族自治县第三中学"</f>
        <v>单位名称：寻甸回族彝族自治县第三中学</v>
      </c>
      <c r="B3" s="160"/>
      <c r="C3" s="160"/>
      <c r="D3" s="160"/>
      <c r="E3" s="4"/>
      <c r="F3" s="4"/>
      <c r="G3" s="5" t="s">
        <v>1</v>
      </c>
    </row>
    <row r="4" spans="1:7" ht="21.75" customHeight="1">
      <c r="A4" s="147" t="s">
        <v>230</v>
      </c>
      <c r="B4" s="147" t="s">
        <v>229</v>
      </c>
      <c r="C4" s="147" t="s">
        <v>175</v>
      </c>
      <c r="D4" s="169" t="s">
        <v>334</v>
      </c>
      <c r="E4" s="165" t="s">
        <v>58</v>
      </c>
      <c r="F4" s="129"/>
      <c r="G4" s="130"/>
    </row>
    <row r="5" spans="1:7" ht="21.75" customHeight="1">
      <c r="A5" s="153"/>
      <c r="B5" s="153"/>
      <c r="C5" s="153"/>
      <c r="D5" s="173"/>
      <c r="E5" s="224" t="str">
        <f>"2025"&amp;"年"</f>
        <v>2025年</v>
      </c>
      <c r="F5" s="169" t="str">
        <f>("2025"+1)&amp;"年"</f>
        <v>2026年</v>
      </c>
      <c r="G5" s="169" t="str">
        <f>("2025"+2)&amp;"年"</f>
        <v>2027年</v>
      </c>
    </row>
    <row r="6" spans="1:7" ht="40.5" customHeight="1">
      <c r="A6" s="148"/>
      <c r="B6" s="148"/>
      <c r="C6" s="148"/>
      <c r="D6" s="170"/>
      <c r="E6" s="134"/>
      <c r="F6" s="170" t="s">
        <v>57</v>
      </c>
      <c r="G6" s="170"/>
    </row>
    <row r="7" spans="1:7" ht="15" customHeight="1">
      <c r="A7" s="10">
        <v>1</v>
      </c>
      <c r="B7" s="10">
        <v>2</v>
      </c>
      <c r="C7" s="10">
        <v>3</v>
      </c>
      <c r="D7" s="10">
        <v>4</v>
      </c>
      <c r="E7" s="10">
        <v>5</v>
      </c>
      <c r="F7" s="10">
        <v>6</v>
      </c>
      <c r="G7" s="10">
        <v>7</v>
      </c>
    </row>
    <row r="8" spans="1:7" ht="19" customHeight="1">
      <c r="A8" s="11" t="s">
        <v>70</v>
      </c>
      <c r="B8" s="12"/>
      <c r="C8" s="12"/>
      <c r="D8" s="11"/>
      <c r="E8" s="13">
        <v>122400</v>
      </c>
      <c r="F8" s="13"/>
      <c r="G8" s="13"/>
    </row>
    <row r="9" spans="1:7" ht="27" customHeight="1">
      <c r="A9" s="11"/>
      <c r="B9" s="11" t="s">
        <v>335</v>
      </c>
      <c r="C9" s="11" t="s">
        <v>237</v>
      </c>
      <c r="D9" s="11" t="s">
        <v>336</v>
      </c>
      <c r="E9" s="13">
        <v>122400</v>
      </c>
      <c r="F9" s="13"/>
      <c r="G9" s="13"/>
    </row>
    <row r="10" spans="1:7" ht="18.75" customHeight="1">
      <c r="A10" s="221" t="s">
        <v>55</v>
      </c>
      <c r="B10" s="222" t="s">
        <v>337</v>
      </c>
      <c r="C10" s="222"/>
      <c r="D10" s="223"/>
      <c r="E10" s="13">
        <v>122400</v>
      </c>
      <c r="F10" s="13"/>
      <c r="G10" s="13"/>
    </row>
  </sheetData>
  <mergeCells count="11">
    <mergeCell ref="A2:G2"/>
    <mergeCell ref="A3:D3"/>
    <mergeCell ref="E4:G4"/>
    <mergeCell ref="A10:D10"/>
    <mergeCell ref="A4:A6"/>
    <mergeCell ref="B4:B6"/>
    <mergeCell ref="C4:C6"/>
    <mergeCell ref="D4:D6"/>
    <mergeCell ref="E5:E6"/>
    <mergeCell ref="F5:F6"/>
    <mergeCell ref="G5:G6"/>
  </mergeCells>
  <phoneticPr fontId="16"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Right="0"/>
  </sheetPr>
  <dimension ref="A1:S16"/>
  <sheetViews>
    <sheetView showGridLines="0" showZeros="0" workbookViewId="0">
      <selection activeCell="F16" sqref="F16"/>
    </sheetView>
  </sheetViews>
  <sheetFormatPr defaultColWidth="8.54296875" defaultRowHeight="12.75" customHeight="1"/>
  <cols>
    <col min="1" max="1" width="15.90625" customWidth="1"/>
    <col min="2" max="2" width="35" customWidth="1"/>
    <col min="3" max="19" width="22" customWidth="1"/>
  </cols>
  <sheetData>
    <row r="1" spans="1:19" ht="17.25" customHeight="1">
      <c r="A1" s="108" t="s">
        <v>52</v>
      </c>
      <c r="B1" s="90"/>
      <c r="C1" s="90"/>
      <c r="D1" s="90"/>
      <c r="E1" s="90"/>
      <c r="F1" s="90"/>
      <c r="G1" s="90"/>
      <c r="H1" s="90"/>
      <c r="I1" s="90"/>
      <c r="J1" s="90"/>
      <c r="K1" s="90"/>
      <c r="L1" s="90"/>
      <c r="M1" s="90"/>
      <c r="N1" s="90"/>
      <c r="O1" s="90"/>
      <c r="P1" s="90"/>
      <c r="Q1" s="90"/>
      <c r="R1" s="90"/>
      <c r="S1" s="90"/>
    </row>
    <row r="2" spans="1:19" ht="41.25" customHeight="1">
      <c r="A2" s="89" t="str">
        <f>"2025"&amp;"年部门收入预算表"</f>
        <v>2025年部门收入预算表</v>
      </c>
      <c r="B2" s="90"/>
      <c r="C2" s="90"/>
      <c r="D2" s="90"/>
      <c r="E2" s="90"/>
      <c r="F2" s="90"/>
      <c r="G2" s="90"/>
      <c r="H2" s="90"/>
      <c r="I2" s="90"/>
      <c r="J2" s="90"/>
      <c r="K2" s="90"/>
      <c r="L2" s="90"/>
      <c r="M2" s="90"/>
      <c r="N2" s="90"/>
      <c r="O2" s="90"/>
      <c r="P2" s="90"/>
      <c r="Q2" s="90"/>
      <c r="R2" s="90"/>
      <c r="S2" s="90"/>
    </row>
    <row r="3" spans="1:19" ht="17.25" customHeight="1">
      <c r="A3" s="91" t="str">
        <f>"单位名称："&amp;"寻甸回族彝族自治县第三中学"</f>
        <v>单位名称：寻甸回族彝族自治县第三中学</v>
      </c>
      <c r="B3" s="90"/>
      <c r="S3" s="22" t="s">
        <v>1</v>
      </c>
    </row>
    <row r="4" spans="1:19" ht="21.75" customHeight="1">
      <c r="A4" s="103" t="s">
        <v>53</v>
      </c>
      <c r="B4" s="106" t="s">
        <v>54</v>
      </c>
      <c r="C4" s="106" t="s">
        <v>55</v>
      </c>
      <c r="D4" s="109" t="s">
        <v>56</v>
      </c>
      <c r="E4" s="109"/>
      <c r="F4" s="109"/>
      <c r="G4" s="109"/>
      <c r="H4" s="109"/>
      <c r="I4" s="110"/>
      <c r="J4" s="109"/>
      <c r="K4" s="109"/>
      <c r="L4" s="109"/>
      <c r="M4" s="109"/>
      <c r="N4" s="111"/>
      <c r="O4" s="109" t="s">
        <v>45</v>
      </c>
      <c r="P4" s="109"/>
      <c r="Q4" s="109"/>
      <c r="R4" s="109"/>
      <c r="S4" s="111"/>
    </row>
    <row r="5" spans="1:19" ht="27" customHeight="1">
      <c r="A5" s="104"/>
      <c r="B5" s="95"/>
      <c r="C5" s="95"/>
      <c r="D5" s="95" t="s">
        <v>57</v>
      </c>
      <c r="E5" s="95" t="s">
        <v>58</v>
      </c>
      <c r="F5" s="95" t="s">
        <v>59</v>
      </c>
      <c r="G5" s="95" t="s">
        <v>60</v>
      </c>
      <c r="H5" s="95" t="s">
        <v>61</v>
      </c>
      <c r="I5" s="98" t="s">
        <v>62</v>
      </c>
      <c r="J5" s="99"/>
      <c r="K5" s="99"/>
      <c r="L5" s="99"/>
      <c r="M5" s="99"/>
      <c r="N5" s="100"/>
      <c r="O5" s="95" t="s">
        <v>57</v>
      </c>
      <c r="P5" s="95" t="s">
        <v>58</v>
      </c>
      <c r="Q5" s="95" t="s">
        <v>59</v>
      </c>
      <c r="R5" s="95" t="s">
        <v>60</v>
      </c>
      <c r="S5" s="95" t="s">
        <v>63</v>
      </c>
    </row>
    <row r="6" spans="1:19" ht="30" customHeight="1">
      <c r="A6" s="105"/>
      <c r="B6" s="107"/>
      <c r="C6" s="97"/>
      <c r="D6" s="97"/>
      <c r="E6" s="97"/>
      <c r="F6" s="97"/>
      <c r="G6" s="97"/>
      <c r="H6" s="97"/>
      <c r="I6" s="36" t="s">
        <v>57</v>
      </c>
      <c r="J6" s="86" t="s">
        <v>64</v>
      </c>
      <c r="K6" s="86" t="s">
        <v>65</v>
      </c>
      <c r="L6" s="86" t="s">
        <v>66</v>
      </c>
      <c r="M6" s="86" t="s">
        <v>67</v>
      </c>
      <c r="N6" s="86" t="s">
        <v>68</v>
      </c>
      <c r="O6" s="96"/>
      <c r="P6" s="96"/>
      <c r="Q6" s="96"/>
      <c r="R6" s="96"/>
      <c r="S6" s="97"/>
    </row>
    <row r="7" spans="1:19" ht="15" customHeight="1">
      <c r="A7" s="84">
        <v>1</v>
      </c>
      <c r="B7" s="84">
        <v>2</v>
      </c>
      <c r="C7" s="84">
        <v>3</v>
      </c>
      <c r="D7" s="84">
        <v>4</v>
      </c>
      <c r="E7" s="84">
        <v>5</v>
      </c>
      <c r="F7" s="84">
        <v>6</v>
      </c>
      <c r="G7" s="84">
        <v>7</v>
      </c>
      <c r="H7" s="84">
        <v>8</v>
      </c>
      <c r="I7" s="36">
        <v>9</v>
      </c>
      <c r="J7" s="84">
        <v>10</v>
      </c>
      <c r="K7" s="84">
        <v>11</v>
      </c>
      <c r="L7" s="84">
        <v>12</v>
      </c>
      <c r="M7" s="84">
        <v>13</v>
      </c>
      <c r="N7" s="84">
        <v>14</v>
      </c>
      <c r="O7" s="84">
        <v>15</v>
      </c>
      <c r="P7" s="84">
        <v>16</v>
      </c>
      <c r="Q7" s="84">
        <v>17</v>
      </c>
      <c r="R7" s="84">
        <v>18</v>
      </c>
      <c r="S7" s="84">
        <v>19</v>
      </c>
    </row>
    <row r="8" spans="1:19" ht="18" customHeight="1">
      <c r="A8" s="11" t="s">
        <v>69</v>
      </c>
      <c r="B8" s="11" t="s">
        <v>70</v>
      </c>
      <c r="C8" s="55">
        <v>9663777.4199999999</v>
      </c>
      <c r="D8" s="42">
        <v>9663777.4199999999</v>
      </c>
      <c r="E8" s="42">
        <v>9231777.4199999999</v>
      </c>
      <c r="F8" s="42"/>
      <c r="G8" s="42"/>
      <c r="H8" s="42">
        <v>432000</v>
      </c>
      <c r="I8" s="42"/>
      <c r="J8" s="42"/>
      <c r="K8" s="42"/>
      <c r="L8" s="42"/>
      <c r="M8" s="42"/>
      <c r="N8" s="42"/>
      <c r="O8" s="42"/>
      <c r="P8" s="42"/>
      <c r="Q8" s="42"/>
      <c r="R8" s="42"/>
      <c r="S8" s="42"/>
    </row>
    <row r="9" spans="1:19" ht="18" customHeight="1">
      <c r="A9" s="101" t="s">
        <v>55</v>
      </c>
      <c r="B9" s="102"/>
      <c r="C9" s="42">
        <v>9663777.4199999999</v>
      </c>
      <c r="D9" s="42">
        <v>9663777.4199999999</v>
      </c>
      <c r="E9" s="42">
        <v>9231777.4199999999</v>
      </c>
      <c r="F9" s="42"/>
      <c r="G9" s="42"/>
      <c r="H9" s="42">
        <v>432000</v>
      </c>
      <c r="I9" s="42"/>
      <c r="J9" s="42"/>
      <c r="K9" s="42"/>
      <c r="L9" s="42"/>
      <c r="M9" s="42"/>
      <c r="N9" s="42"/>
      <c r="O9" s="42"/>
      <c r="P9" s="42"/>
      <c r="Q9" s="42"/>
      <c r="R9" s="42"/>
      <c r="S9" s="42"/>
    </row>
    <row r="11" spans="1:19" ht="12.75" customHeight="1">
      <c r="C11" s="85"/>
      <c r="D11" s="85"/>
    </row>
    <row r="12" spans="1:19" ht="12.75" customHeight="1">
      <c r="C12" s="85"/>
      <c r="D12" s="85"/>
    </row>
    <row r="13" spans="1:19" ht="12.75" customHeight="1">
      <c r="C13" s="85"/>
      <c r="D13" s="85"/>
    </row>
    <row r="14" spans="1:19" ht="12.75" customHeight="1">
      <c r="C14" s="85"/>
      <c r="D14" s="85"/>
    </row>
    <row r="15" spans="1:19" ht="12.75" customHeight="1">
      <c r="C15" s="85"/>
      <c r="D15" s="85"/>
    </row>
    <row r="16" spans="1:19" ht="12.75" customHeight="1">
      <c r="C16" s="85"/>
      <c r="D16" s="85"/>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honeticPr fontId="16"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Right="0"/>
  </sheetPr>
  <dimension ref="A1:O21"/>
  <sheetViews>
    <sheetView showGridLines="0" showZeros="0" topLeftCell="A13" workbookViewId="0">
      <selection activeCell="G10" sqref="G10"/>
    </sheetView>
  </sheetViews>
  <sheetFormatPr defaultColWidth="8.54296875" defaultRowHeight="12.75" customHeight="1"/>
  <cols>
    <col min="1" max="1" width="14.26953125" customWidth="1"/>
    <col min="2" max="2" width="37.54296875" customWidth="1"/>
    <col min="3" max="8" width="24.54296875" customWidth="1"/>
    <col min="9" max="9" width="26.7265625" customWidth="1"/>
    <col min="10" max="11" width="24.453125" customWidth="1"/>
    <col min="12" max="15" width="24.54296875" customWidth="1"/>
  </cols>
  <sheetData>
    <row r="1" spans="1:15" ht="17.25" customHeight="1">
      <c r="A1" s="118" t="s">
        <v>71</v>
      </c>
      <c r="B1" s="90"/>
      <c r="C1" s="90"/>
      <c r="D1" s="90"/>
      <c r="E1" s="90"/>
      <c r="F1" s="90"/>
      <c r="G1" s="90"/>
      <c r="H1" s="90"/>
      <c r="I1" s="90"/>
      <c r="J1" s="90"/>
      <c r="K1" s="90"/>
      <c r="L1" s="90"/>
      <c r="M1" s="90"/>
      <c r="N1" s="90"/>
      <c r="O1" s="90"/>
    </row>
    <row r="2" spans="1:15" ht="41.25" customHeight="1">
      <c r="A2" s="89" t="str">
        <f>"2025"&amp;"年部门支出预算表"</f>
        <v>2025年部门支出预算表</v>
      </c>
      <c r="B2" s="90"/>
      <c r="C2" s="90"/>
      <c r="D2" s="90"/>
      <c r="E2" s="90"/>
      <c r="F2" s="90"/>
      <c r="G2" s="90"/>
      <c r="H2" s="90"/>
      <c r="I2" s="90"/>
      <c r="J2" s="90"/>
      <c r="K2" s="90"/>
      <c r="L2" s="90"/>
      <c r="M2" s="90"/>
      <c r="N2" s="90"/>
      <c r="O2" s="90"/>
    </row>
    <row r="3" spans="1:15" ht="17.25" customHeight="1">
      <c r="A3" s="91" t="str">
        <f>"单位名称："&amp;"寻甸回族彝族自治县第三中学"</f>
        <v>单位名称：寻甸回族彝族自治县第三中学</v>
      </c>
      <c r="B3" s="90"/>
      <c r="O3" s="22" t="s">
        <v>1</v>
      </c>
    </row>
    <row r="4" spans="1:15" ht="27" customHeight="1">
      <c r="A4" s="114" t="s">
        <v>72</v>
      </c>
      <c r="B4" s="114" t="s">
        <v>73</v>
      </c>
      <c r="C4" s="114" t="s">
        <v>55</v>
      </c>
      <c r="D4" s="119" t="s">
        <v>58</v>
      </c>
      <c r="E4" s="120"/>
      <c r="F4" s="121"/>
      <c r="G4" s="117" t="s">
        <v>59</v>
      </c>
      <c r="H4" s="117" t="s">
        <v>60</v>
      </c>
      <c r="I4" s="117" t="s">
        <v>74</v>
      </c>
      <c r="J4" s="119" t="s">
        <v>62</v>
      </c>
      <c r="K4" s="120"/>
      <c r="L4" s="120"/>
      <c r="M4" s="120"/>
      <c r="N4" s="122"/>
      <c r="O4" s="123"/>
    </row>
    <row r="5" spans="1:15" ht="42" customHeight="1">
      <c r="A5" s="115"/>
      <c r="B5" s="115"/>
      <c r="C5" s="116"/>
      <c r="D5" s="81" t="s">
        <v>57</v>
      </c>
      <c r="E5" s="81" t="s">
        <v>75</v>
      </c>
      <c r="F5" s="81" t="s">
        <v>76</v>
      </c>
      <c r="G5" s="116"/>
      <c r="H5" s="116"/>
      <c r="I5" s="124"/>
      <c r="J5" s="81" t="s">
        <v>57</v>
      </c>
      <c r="K5" s="76" t="s">
        <v>77</v>
      </c>
      <c r="L5" s="76" t="s">
        <v>78</v>
      </c>
      <c r="M5" s="76" t="s">
        <v>79</v>
      </c>
      <c r="N5" s="76" t="s">
        <v>80</v>
      </c>
      <c r="O5" s="76" t="s">
        <v>81</v>
      </c>
    </row>
    <row r="6" spans="1:15" ht="18" customHeight="1">
      <c r="A6" s="24" t="s">
        <v>82</v>
      </c>
      <c r="B6" s="24" t="s">
        <v>83</v>
      </c>
      <c r="C6" s="24" t="s">
        <v>84</v>
      </c>
      <c r="D6" s="27" t="s">
        <v>85</v>
      </c>
      <c r="E6" s="27" t="s">
        <v>86</v>
      </c>
      <c r="F6" s="27" t="s">
        <v>87</v>
      </c>
      <c r="G6" s="27" t="s">
        <v>88</v>
      </c>
      <c r="H6" s="27" t="s">
        <v>89</v>
      </c>
      <c r="I6" s="27" t="s">
        <v>90</v>
      </c>
      <c r="J6" s="27" t="s">
        <v>91</v>
      </c>
      <c r="K6" s="27" t="s">
        <v>92</v>
      </c>
      <c r="L6" s="27" t="s">
        <v>93</v>
      </c>
      <c r="M6" s="27" t="s">
        <v>94</v>
      </c>
      <c r="N6" s="24" t="s">
        <v>95</v>
      </c>
      <c r="O6" s="27" t="s">
        <v>96</v>
      </c>
    </row>
    <row r="7" spans="1:15" ht="21" customHeight="1">
      <c r="A7" s="28" t="s">
        <v>97</v>
      </c>
      <c r="B7" s="28" t="s">
        <v>98</v>
      </c>
      <c r="C7" s="42">
        <v>7353336</v>
      </c>
      <c r="D7" s="42">
        <v>6921336</v>
      </c>
      <c r="E7" s="42">
        <v>6798936</v>
      </c>
      <c r="F7" s="42">
        <v>122400</v>
      </c>
      <c r="G7" s="42"/>
      <c r="H7" s="42"/>
      <c r="I7" s="42">
        <v>432000</v>
      </c>
      <c r="J7" s="42"/>
      <c r="K7" s="42"/>
      <c r="L7" s="42"/>
      <c r="M7" s="42"/>
      <c r="N7" s="42"/>
      <c r="O7" s="42"/>
    </row>
    <row r="8" spans="1:15" ht="21" customHeight="1">
      <c r="A8" s="82" t="s">
        <v>99</v>
      </c>
      <c r="B8" s="82" t="s">
        <v>100</v>
      </c>
      <c r="C8" s="42">
        <v>7353336</v>
      </c>
      <c r="D8" s="42">
        <v>6921336</v>
      </c>
      <c r="E8" s="42">
        <v>6798936</v>
      </c>
      <c r="F8" s="42">
        <v>122400</v>
      </c>
      <c r="G8" s="42"/>
      <c r="H8" s="42"/>
      <c r="I8" s="42">
        <v>432000</v>
      </c>
      <c r="J8" s="42"/>
      <c r="K8" s="42"/>
      <c r="L8" s="42"/>
      <c r="M8" s="42"/>
      <c r="N8" s="42"/>
      <c r="O8" s="42"/>
    </row>
    <row r="9" spans="1:15" ht="21" customHeight="1">
      <c r="A9" s="83" t="s">
        <v>101</v>
      </c>
      <c r="B9" s="83" t="s">
        <v>102</v>
      </c>
      <c r="C9" s="42">
        <v>7353336</v>
      </c>
      <c r="D9" s="42">
        <v>6921336</v>
      </c>
      <c r="E9" s="42">
        <v>6798936</v>
      </c>
      <c r="F9" s="42">
        <v>122400</v>
      </c>
      <c r="G9" s="42"/>
      <c r="H9" s="42"/>
      <c r="I9" s="42">
        <v>432000</v>
      </c>
      <c r="J9" s="42"/>
      <c r="K9" s="42"/>
      <c r="L9" s="42"/>
      <c r="M9" s="42"/>
      <c r="N9" s="42"/>
      <c r="O9" s="42"/>
    </row>
    <row r="10" spans="1:15" ht="21" customHeight="1">
      <c r="A10" s="28" t="s">
        <v>103</v>
      </c>
      <c r="B10" s="28" t="s">
        <v>104</v>
      </c>
      <c r="C10" s="42">
        <v>870499.2</v>
      </c>
      <c r="D10" s="42">
        <v>870499.2</v>
      </c>
      <c r="E10" s="42">
        <v>870499.2</v>
      </c>
      <c r="F10" s="42"/>
      <c r="G10" s="42"/>
      <c r="H10" s="42"/>
      <c r="I10" s="42"/>
      <c r="J10" s="42"/>
      <c r="K10" s="42"/>
      <c r="L10" s="42"/>
      <c r="M10" s="42"/>
      <c r="N10" s="42"/>
      <c r="O10" s="42"/>
    </row>
    <row r="11" spans="1:15" ht="21" customHeight="1">
      <c r="A11" s="82" t="s">
        <v>105</v>
      </c>
      <c r="B11" s="82" t="s">
        <v>106</v>
      </c>
      <c r="C11" s="42">
        <v>870499.2</v>
      </c>
      <c r="D11" s="42">
        <v>870499.2</v>
      </c>
      <c r="E11" s="42">
        <v>870499.2</v>
      </c>
      <c r="F11" s="42"/>
      <c r="G11" s="42"/>
      <c r="H11" s="42"/>
      <c r="I11" s="42"/>
      <c r="J11" s="42"/>
      <c r="K11" s="42"/>
      <c r="L11" s="42"/>
      <c r="M11" s="42"/>
      <c r="N11" s="42"/>
      <c r="O11" s="42"/>
    </row>
    <row r="12" spans="1:15" ht="21" customHeight="1">
      <c r="A12" s="83" t="s">
        <v>107</v>
      </c>
      <c r="B12" s="83" t="s">
        <v>108</v>
      </c>
      <c r="C12" s="42">
        <v>870499.2</v>
      </c>
      <c r="D12" s="42">
        <v>870499.2</v>
      </c>
      <c r="E12" s="42">
        <v>870499.2</v>
      </c>
      <c r="F12" s="42"/>
      <c r="G12" s="42"/>
      <c r="H12" s="42"/>
      <c r="I12" s="42"/>
      <c r="J12" s="42"/>
      <c r="K12" s="42"/>
      <c r="L12" s="42"/>
      <c r="M12" s="42"/>
      <c r="N12" s="42"/>
      <c r="O12" s="42"/>
    </row>
    <row r="13" spans="1:15" ht="21" customHeight="1">
      <c r="A13" s="28" t="s">
        <v>109</v>
      </c>
      <c r="B13" s="28" t="s">
        <v>110</v>
      </c>
      <c r="C13" s="42">
        <v>787067.82</v>
      </c>
      <c r="D13" s="42">
        <v>787067.82</v>
      </c>
      <c r="E13" s="42">
        <v>787067.82</v>
      </c>
      <c r="F13" s="42"/>
      <c r="G13" s="42"/>
      <c r="H13" s="42"/>
      <c r="I13" s="42"/>
      <c r="J13" s="42"/>
      <c r="K13" s="42"/>
      <c r="L13" s="42"/>
      <c r="M13" s="42"/>
      <c r="N13" s="42"/>
      <c r="O13" s="42"/>
    </row>
    <row r="14" spans="1:15" ht="21" customHeight="1">
      <c r="A14" s="82" t="s">
        <v>111</v>
      </c>
      <c r="B14" s="82" t="s">
        <v>112</v>
      </c>
      <c r="C14" s="42">
        <v>787067.82</v>
      </c>
      <c r="D14" s="42">
        <v>787067.82</v>
      </c>
      <c r="E14" s="42">
        <v>787067.82</v>
      </c>
      <c r="F14" s="42"/>
      <c r="G14" s="42"/>
      <c r="H14" s="42"/>
      <c r="I14" s="42"/>
      <c r="J14" s="42"/>
      <c r="K14" s="42"/>
      <c r="L14" s="42"/>
      <c r="M14" s="42"/>
      <c r="N14" s="42"/>
      <c r="O14" s="42"/>
    </row>
    <row r="15" spans="1:15" ht="21" customHeight="1">
      <c r="A15" s="83" t="s">
        <v>113</v>
      </c>
      <c r="B15" s="83" t="s">
        <v>114</v>
      </c>
      <c r="C15" s="42">
        <v>493714.98</v>
      </c>
      <c r="D15" s="42">
        <v>493714.98</v>
      </c>
      <c r="E15" s="42">
        <v>493714.98</v>
      </c>
      <c r="F15" s="42"/>
      <c r="G15" s="42"/>
      <c r="H15" s="42"/>
      <c r="I15" s="42"/>
      <c r="J15" s="42"/>
      <c r="K15" s="42"/>
      <c r="L15" s="42"/>
      <c r="M15" s="42"/>
      <c r="N15" s="42"/>
      <c r="O15" s="42"/>
    </row>
    <row r="16" spans="1:15" ht="21" customHeight="1">
      <c r="A16" s="83" t="s">
        <v>115</v>
      </c>
      <c r="B16" s="83" t="s">
        <v>116</v>
      </c>
      <c r="C16" s="42">
        <v>249351</v>
      </c>
      <c r="D16" s="42">
        <v>249351</v>
      </c>
      <c r="E16" s="42">
        <v>249351</v>
      </c>
      <c r="F16" s="42"/>
      <c r="G16" s="42"/>
      <c r="H16" s="42"/>
      <c r="I16" s="42"/>
      <c r="J16" s="42"/>
      <c r="K16" s="42"/>
      <c r="L16" s="42"/>
      <c r="M16" s="42"/>
      <c r="N16" s="42"/>
      <c r="O16" s="42"/>
    </row>
    <row r="17" spans="1:15" ht="21" customHeight="1">
      <c r="A17" s="83" t="s">
        <v>117</v>
      </c>
      <c r="B17" s="83" t="s">
        <v>118</v>
      </c>
      <c r="C17" s="42">
        <v>44001.84</v>
      </c>
      <c r="D17" s="42">
        <v>44001.84</v>
      </c>
      <c r="E17" s="42">
        <v>44001.84</v>
      </c>
      <c r="F17" s="42"/>
      <c r="G17" s="42"/>
      <c r="H17" s="42"/>
      <c r="I17" s="42"/>
      <c r="J17" s="42"/>
      <c r="K17" s="42"/>
      <c r="L17" s="42"/>
      <c r="M17" s="42"/>
      <c r="N17" s="42"/>
      <c r="O17" s="42"/>
    </row>
    <row r="18" spans="1:15" ht="21" customHeight="1">
      <c r="A18" s="28" t="s">
        <v>119</v>
      </c>
      <c r="B18" s="28" t="s">
        <v>120</v>
      </c>
      <c r="C18" s="42">
        <v>652874.4</v>
      </c>
      <c r="D18" s="42">
        <v>652874.4</v>
      </c>
      <c r="E18" s="42">
        <v>652874.4</v>
      </c>
      <c r="F18" s="42"/>
      <c r="G18" s="42"/>
      <c r="H18" s="42"/>
      <c r="I18" s="42"/>
      <c r="J18" s="42"/>
      <c r="K18" s="42"/>
      <c r="L18" s="42"/>
      <c r="M18" s="42"/>
      <c r="N18" s="42"/>
      <c r="O18" s="42"/>
    </row>
    <row r="19" spans="1:15" ht="21" customHeight="1">
      <c r="A19" s="82" t="s">
        <v>121</v>
      </c>
      <c r="B19" s="82" t="s">
        <v>122</v>
      </c>
      <c r="C19" s="42">
        <v>652874.4</v>
      </c>
      <c r="D19" s="42">
        <v>652874.4</v>
      </c>
      <c r="E19" s="42">
        <v>652874.4</v>
      </c>
      <c r="F19" s="42"/>
      <c r="G19" s="42"/>
      <c r="H19" s="42"/>
      <c r="I19" s="42"/>
      <c r="J19" s="42"/>
      <c r="K19" s="42"/>
      <c r="L19" s="42"/>
      <c r="M19" s="42"/>
      <c r="N19" s="42"/>
      <c r="O19" s="42"/>
    </row>
    <row r="20" spans="1:15" ht="21" customHeight="1">
      <c r="A20" s="83" t="s">
        <v>123</v>
      </c>
      <c r="B20" s="83" t="s">
        <v>124</v>
      </c>
      <c r="C20" s="42">
        <v>652874.4</v>
      </c>
      <c r="D20" s="42">
        <v>652874.4</v>
      </c>
      <c r="E20" s="42">
        <v>652874.4</v>
      </c>
      <c r="F20" s="42"/>
      <c r="G20" s="42"/>
      <c r="H20" s="42"/>
      <c r="I20" s="42"/>
      <c r="J20" s="42"/>
      <c r="K20" s="42"/>
      <c r="L20" s="42"/>
      <c r="M20" s="42"/>
      <c r="N20" s="42"/>
      <c r="O20" s="42"/>
    </row>
    <row r="21" spans="1:15" ht="21" customHeight="1">
      <c r="A21" s="112" t="s">
        <v>55</v>
      </c>
      <c r="B21" s="113"/>
      <c r="C21" s="42">
        <v>9663777.4199999999</v>
      </c>
      <c r="D21" s="42">
        <v>9231777.4199999999</v>
      </c>
      <c r="E21" s="42">
        <v>9109377.4199999999</v>
      </c>
      <c r="F21" s="42">
        <v>122400</v>
      </c>
      <c r="G21" s="42"/>
      <c r="H21" s="42"/>
      <c r="I21" s="42">
        <v>432000</v>
      </c>
      <c r="J21" s="42"/>
      <c r="K21" s="42"/>
      <c r="L21" s="42"/>
      <c r="M21" s="42"/>
      <c r="N21" s="42"/>
      <c r="O21" s="42"/>
    </row>
  </sheetData>
  <mergeCells count="12">
    <mergeCell ref="A1:O1"/>
    <mergeCell ref="A2:O2"/>
    <mergeCell ref="A3:B3"/>
    <mergeCell ref="D4:F4"/>
    <mergeCell ref="J4:O4"/>
    <mergeCell ref="H4:H5"/>
    <mergeCell ref="I4:I5"/>
    <mergeCell ref="A21:B21"/>
    <mergeCell ref="A4:A5"/>
    <mergeCell ref="B4:B5"/>
    <mergeCell ref="C4:C5"/>
    <mergeCell ref="G4:G5"/>
  </mergeCells>
  <phoneticPr fontId="16"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Right="0"/>
  </sheetPr>
  <dimension ref="A1:D34"/>
  <sheetViews>
    <sheetView showGridLines="0" showZeros="0" topLeftCell="A16" workbookViewId="0">
      <selection activeCell="B7" sqref="B7"/>
    </sheetView>
  </sheetViews>
  <sheetFormatPr defaultColWidth="8.54296875" defaultRowHeight="12.75" customHeight="1"/>
  <cols>
    <col min="1" max="4" width="35.54296875" customWidth="1"/>
  </cols>
  <sheetData>
    <row r="1" spans="1:4" ht="15" customHeight="1">
      <c r="A1" s="20"/>
      <c r="B1" s="22"/>
      <c r="C1" s="22"/>
      <c r="D1" s="22" t="s">
        <v>125</v>
      </c>
    </row>
    <row r="2" spans="1:4" ht="41.25" customHeight="1">
      <c r="A2" s="89" t="str">
        <f>"2025"&amp;"年部门财政拨款收支预算总表"</f>
        <v>2025年部门财政拨款收支预算总表</v>
      </c>
      <c r="B2" s="90"/>
      <c r="C2" s="90"/>
      <c r="D2" s="90"/>
    </row>
    <row r="3" spans="1:4" ht="17.25" customHeight="1">
      <c r="A3" s="91" t="str">
        <f>"单位名称："&amp;"寻甸回族彝族自治县第三中学"</f>
        <v>单位名称：寻甸回族彝族自治县第三中学</v>
      </c>
      <c r="B3" s="92"/>
      <c r="D3" s="22" t="s">
        <v>1</v>
      </c>
    </row>
    <row r="4" spans="1:4" ht="17.25" customHeight="1">
      <c r="A4" s="93" t="s">
        <v>2</v>
      </c>
      <c r="B4" s="94"/>
      <c r="C4" s="93" t="s">
        <v>3</v>
      </c>
      <c r="D4" s="94"/>
    </row>
    <row r="5" spans="1:4" ht="18.75" customHeight="1">
      <c r="A5" s="76" t="s">
        <v>4</v>
      </c>
      <c r="B5" s="76" t="s">
        <v>5</v>
      </c>
      <c r="C5" s="76" t="s">
        <v>6</v>
      </c>
      <c r="D5" s="76" t="s">
        <v>5</v>
      </c>
    </row>
    <row r="6" spans="1:4" ht="16.5" customHeight="1">
      <c r="A6" s="77" t="s">
        <v>126</v>
      </c>
      <c r="B6" s="42">
        <v>9231777.4199999999</v>
      </c>
      <c r="C6" s="77" t="s">
        <v>127</v>
      </c>
      <c r="D6" s="55">
        <v>9231777.4199999999</v>
      </c>
    </row>
    <row r="7" spans="1:4" ht="16.5" customHeight="1">
      <c r="A7" s="77" t="s">
        <v>128</v>
      </c>
      <c r="B7" s="42">
        <v>9231777.4199999999</v>
      </c>
      <c r="C7" s="77" t="s">
        <v>129</v>
      </c>
      <c r="D7" s="55"/>
    </row>
    <row r="8" spans="1:4" ht="16.5" customHeight="1">
      <c r="A8" s="77" t="s">
        <v>130</v>
      </c>
      <c r="B8" s="42"/>
      <c r="C8" s="77" t="s">
        <v>131</v>
      </c>
      <c r="D8" s="55"/>
    </row>
    <row r="9" spans="1:4" ht="16.5" customHeight="1">
      <c r="A9" s="77" t="s">
        <v>132</v>
      </c>
      <c r="B9" s="42"/>
      <c r="C9" s="77" t="s">
        <v>133</v>
      </c>
      <c r="D9" s="55"/>
    </row>
    <row r="10" spans="1:4" ht="16.5" customHeight="1">
      <c r="A10" s="77" t="s">
        <v>134</v>
      </c>
      <c r="B10" s="42"/>
      <c r="C10" s="77" t="s">
        <v>135</v>
      </c>
      <c r="D10" s="55"/>
    </row>
    <row r="11" spans="1:4" ht="16.5" customHeight="1">
      <c r="A11" s="77" t="s">
        <v>128</v>
      </c>
      <c r="B11" s="42"/>
      <c r="C11" s="77" t="s">
        <v>136</v>
      </c>
      <c r="D11" s="55">
        <v>6921336</v>
      </c>
    </row>
    <row r="12" spans="1:4" ht="16.5" customHeight="1">
      <c r="A12" s="71" t="s">
        <v>130</v>
      </c>
      <c r="B12" s="42"/>
      <c r="C12" s="35" t="s">
        <v>137</v>
      </c>
      <c r="D12" s="55"/>
    </row>
    <row r="13" spans="1:4" ht="16.5" customHeight="1">
      <c r="A13" s="71" t="s">
        <v>132</v>
      </c>
      <c r="B13" s="42"/>
      <c r="C13" s="35" t="s">
        <v>138</v>
      </c>
      <c r="D13" s="55"/>
    </row>
    <row r="14" spans="1:4" ht="16.5" customHeight="1">
      <c r="A14" s="78"/>
      <c r="B14" s="42"/>
      <c r="C14" s="35" t="s">
        <v>139</v>
      </c>
      <c r="D14" s="55">
        <v>870499.2</v>
      </c>
    </row>
    <row r="15" spans="1:4" ht="16.5" customHeight="1">
      <c r="A15" s="78"/>
      <c r="B15" s="42"/>
      <c r="C15" s="35" t="s">
        <v>140</v>
      </c>
      <c r="D15" s="55">
        <v>787067.82</v>
      </c>
    </row>
    <row r="16" spans="1:4" ht="16.5" customHeight="1">
      <c r="A16" s="78"/>
      <c r="B16" s="42"/>
      <c r="C16" s="35" t="s">
        <v>141</v>
      </c>
      <c r="D16" s="55"/>
    </row>
    <row r="17" spans="1:4" ht="16.5" customHeight="1">
      <c r="A17" s="78"/>
      <c r="B17" s="42"/>
      <c r="C17" s="35" t="s">
        <v>142</v>
      </c>
      <c r="D17" s="55"/>
    </row>
    <row r="18" spans="1:4" ht="16.5" customHeight="1">
      <c r="A18" s="78"/>
      <c r="B18" s="42"/>
      <c r="C18" s="35" t="s">
        <v>143</v>
      </c>
      <c r="D18" s="55"/>
    </row>
    <row r="19" spans="1:4" ht="16.5" customHeight="1">
      <c r="A19" s="78"/>
      <c r="B19" s="42"/>
      <c r="C19" s="35" t="s">
        <v>144</v>
      </c>
      <c r="D19" s="55"/>
    </row>
    <row r="20" spans="1:4" ht="16.5" customHeight="1">
      <c r="A20" s="78"/>
      <c r="B20" s="42"/>
      <c r="C20" s="35" t="s">
        <v>145</v>
      </c>
      <c r="D20" s="55"/>
    </row>
    <row r="21" spans="1:4" ht="16.5" customHeight="1">
      <c r="A21" s="78"/>
      <c r="B21" s="42"/>
      <c r="C21" s="35" t="s">
        <v>146</v>
      </c>
      <c r="D21" s="55"/>
    </row>
    <row r="22" spans="1:4" ht="16.5" customHeight="1">
      <c r="A22" s="78"/>
      <c r="B22" s="42"/>
      <c r="C22" s="35" t="s">
        <v>147</v>
      </c>
      <c r="D22" s="55"/>
    </row>
    <row r="23" spans="1:4" ht="16.5" customHeight="1">
      <c r="A23" s="78"/>
      <c r="B23" s="42"/>
      <c r="C23" s="35" t="s">
        <v>148</v>
      </c>
      <c r="D23" s="55"/>
    </row>
    <row r="24" spans="1:4" ht="16.5" customHeight="1">
      <c r="A24" s="78"/>
      <c r="B24" s="42"/>
      <c r="C24" s="35" t="s">
        <v>149</v>
      </c>
      <c r="D24" s="55"/>
    </row>
    <row r="25" spans="1:4" ht="16.5" customHeight="1">
      <c r="A25" s="78"/>
      <c r="B25" s="42"/>
      <c r="C25" s="35" t="s">
        <v>150</v>
      </c>
      <c r="D25" s="55">
        <v>652874.4</v>
      </c>
    </row>
    <row r="26" spans="1:4" ht="16.5" customHeight="1">
      <c r="A26" s="78"/>
      <c r="B26" s="42"/>
      <c r="C26" s="35" t="s">
        <v>151</v>
      </c>
      <c r="D26" s="55"/>
    </row>
    <row r="27" spans="1:4" ht="16.5" customHeight="1">
      <c r="A27" s="78"/>
      <c r="B27" s="42"/>
      <c r="C27" s="35" t="s">
        <v>152</v>
      </c>
      <c r="D27" s="55"/>
    </row>
    <row r="28" spans="1:4" ht="16.5" customHeight="1">
      <c r="A28" s="78"/>
      <c r="B28" s="42"/>
      <c r="C28" s="35" t="s">
        <v>153</v>
      </c>
      <c r="D28" s="55"/>
    </row>
    <row r="29" spans="1:4" ht="16.5" customHeight="1">
      <c r="A29" s="78"/>
      <c r="B29" s="42"/>
      <c r="C29" s="35" t="s">
        <v>154</v>
      </c>
      <c r="D29" s="55"/>
    </row>
    <row r="30" spans="1:4" ht="16.5" customHeight="1">
      <c r="A30" s="78"/>
      <c r="B30" s="42"/>
      <c r="C30" s="35" t="s">
        <v>155</v>
      </c>
      <c r="D30" s="55"/>
    </row>
    <row r="31" spans="1:4" ht="16.5" customHeight="1">
      <c r="A31" s="78"/>
      <c r="B31" s="42"/>
      <c r="C31" s="71" t="s">
        <v>156</v>
      </c>
      <c r="D31" s="55"/>
    </row>
    <row r="32" spans="1:4" ht="16.5" customHeight="1">
      <c r="A32" s="78"/>
      <c r="B32" s="42"/>
      <c r="C32" s="71" t="s">
        <v>157</v>
      </c>
      <c r="D32" s="55"/>
    </row>
    <row r="33" spans="1:4" ht="16.5" customHeight="1">
      <c r="A33" s="78"/>
      <c r="B33" s="42"/>
      <c r="C33" s="15" t="s">
        <v>158</v>
      </c>
      <c r="D33" s="55"/>
    </row>
    <row r="34" spans="1:4" ht="15" customHeight="1">
      <c r="A34" s="79" t="s">
        <v>50</v>
      </c>
      <c r="B34" s="80">
        <v>9231777.4199999999</v>
      </c>
      <c r="C34" s="79" t="s">
        <v>51</v>
      </c>
      <c r="D34" s="80">
        <v>9231777.4199999999</v>
      </c>
    </row>
  </sheetData>
  <mergeCells count="4">
    <mergeCell ref="A2:D2"/>
    <mergeCell ref="A3:B3"/>
    <mergeCell ref="A4:B4"/>
    <mergeCell ref="C4:D4"/>
  </mergeCells>
  <phoneticPr fontId="16"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Right="0"/>
  </sheetPr>
  <dimension ref="A1:G21"/>
  <sheetViews>
    <sheetView showZeros="0" workbookViewId="0">
      <selection activeCell="G21" sqref="G21"/>
    </sheetView>
  </sheetViews>
  <sheetFormatPr defaultColWidth="9.08984375" defaultRowHeight="14.25" customHeight="1"/>
  <cols>
    <col min="1" max="1" width="20.08984375" customWidth="1"/>
    <col min="2" max="2" width="44" customWidth="1"/>
    <col min="3" max="7" width="24.08984375" customWidth="1"/>
  </cols>
  <sheetData>
    <row r="1" spans="1:7" ht="14.25" customHeight="1">
      <c r="D1" s="67"/>
      <c r="F1" s="37"/>
      <c r="G1" s="68" t="s">
        <v>159</v>
      </c>
    </row>
    <row r="2" spans="1:7" ht="41.25" customHeight="1">
      <c r="A2" s="125" t="str">
        <f>"2025"&amp;"年一般公共预算支出预算表（按功能科目分类）"</f>
        <v>2025年一般公共预算支出预算表（按功能科目分类）</v>
      </c>
      <c r="B2" s="125"/>
      <c r="C2" s="125"/>
      <c r="D2" s="125"/>
      <c r="E2" s="125"/>
      <c r="F2" s="125"/>
      <c r="G2" s="125"/>
    </row>
    <row r="3" spans="1:7" ht="18" customHeight="1">
      <c r="A3" s="3" t="str">
        <f>"单位名称："&amp;"寻甸回族彝族自治县第三中学"</f>
        <v>单位名称：寻甸回族彝族自治县第三中学</v>
      </c>
      <c r="F3" s="62"/>
      <c r="G3" s="68" t="s">
        <v>1</v>
      </c>
    </row>
    <row r="4" spans="1:7" ht="20.25" customHeight="1">
      <c r="A4" s="126" t="s">
        <v>160</v>
      </c>
      <c r="B4" s="127"/>
      <c r="C4" s="133" t="s">
        <v>55</v>
      </c>
      <c r="D4" s="128" t="s">
        <v>75</v>
      </c>
      <c r="E4" s="129"/>
      <c r="F4" s="130"/>
      <c r="G4" s="135" t="s">
        <v>76</v>
      </c>
    </row>
    <row r="5" spans="1:7" ht="20.25" customHeight="1">
      <c r="A5" s="74" t="s">
        <v>72</v>
      </c>
      <c r="B5" s="74" t="s">
        <v>73</v>
      </c>
      <c r="C5" s="134"/>
      <c r="D5" s="64" t="s">
        <v>57</v>
      </c>
      <c r="E5" s="64" t="s">
        <v>161</v>
      </c>
      <c r="F5" s="64" t="s">
        <v>162</v>
      </c>
      <c r="G5" s="136"/>
    </row>
    <row r="6" spans="1:7" ht="15" customHeight="1">
      <c r="A6" s="31" t="s">
        <v>82</v>
      </c>
      <c r="B6" s="31" t="s">
        <v>83</v>
      </c>
      <c r="C6" s="31" t="s">
        <v>84</v>
      </c>
      <c r="D6" s="31" t="s">
        <v>85</v>
      </c>
      <c r="E6" s="31" t="s">
        <v>86</v>
      </c>
      <c r="F6" s="31" t="s">
        <v>87</v>
      </c>
      <c r="G6" s="31" t="s">
        <v>88</v>
      </c>
    </row>
    <row r="7" spans="1:7" ht="18" customHeight="1">
      <c r="A7" s="15" t="s">
        <v>97</v>
      </c>
      <c r="B7" s="15" t="s">
        <v>98</v>
      </c>
      <c r="C7" s="42">
        <v>6921336</v>
      </c>
      <c r="D7" s="42">
        <v>6798936</v>
      </c>
      <c r="E7" s="42">
        <v>5998656</v>
      </c>
      <c r="F7" s="42">
        <v>800280</v>
      </c>
      <c r="G7" s="42">
        <v>122400</v>
      </c>
    </row>
    <row r="8" spans="1:7" ht="18" customHeight="1">
      <c r="A8" s="66" t="s">
        <v>99</v>
      </c>
      <c r="B8" s="66" t="s">
        <v>100</v>
      </c>
      <c r="C8" s="42">
        <v>6921336</v>
      </c>
      <c r="D8" s="42">
        <v>6798936</v>
      </c>
      <c r="E8" s="42">
        <v>5998656</v>
      </c>
      <c r="F8" s="42">
        <v>800280</v>
      </c>
      <c r="G8" s="42">
        <v>122400</v>
      </c>
    </row>
    <row r="9" spans="1:7" ht="18" customHeight="1">
      <c r="A9" s="75" t="s">
        <v>101</v>
      </c>
      <c r="B9" s="75" t="s">
        <v>102</v>
      </c>
      <c r="C9" s="42">
        <v>6921336</v>
      </c>
      <c r="D9" s="42">
        <v>6798936</v>
      </c>
      <c r="E9" s="42">
        <v>5998656</v>
      </c>
      <c r="F9" s="42">
        <v>800280</v>
      </c>
      <c r="G9" s="42">
        <v>122400</v>
      </c>
    </row>
    <row r="10" spans="1:7" ht="18" customHeight="1">
      <c r="A10" s="15" t="s">
        <v>103</v>
      </c>
      <c r="B10" s="15" t="s">
        <v>104</v>
      </c>
      <c r="C10" s="42">
        <v>870499.2</v>
      </c>
      <c r="D10" s="42">
        <v>870499.2</v>
      </c>
      <c r="E10" s="42">
        <v>870499.2</v>
      </c>
      <c r="F10" s="42"/>
      <c r="G10" s="42"/>
    </row>
    <row r="11" spans="1:7" ht="18" customHeight="1">
      <c r="A11" s="66" t="s">
        <v>105</v>
      </c>
      <c r="B11" s="66" t="s">
        <v>106</v>
      </c>
      <c r="C11" s="42">
        <v>870499.2</v>
      </c>
      <c r="D11" s="42">
        <v>870499.2</v>
      </c>
      <c r="E11" s="42">
        <v>870499.2</v>
      </c>
      <c r="F11" s="42"/>
      <c r="G11" s="42"/>
    </row>
    <row r="12" spans="1:7" ht="18" customHeight="1">
      <c r="A12" s="75" t="s">
        <v>107</v>
      </c>
      <c r="B12" s="75" t="s">
        <v>108</v>
      </c>
      <c r="C12" s="42">
        <v>870499.2</v>
      </c>
      <c r="D12" s="42">
        <v>870499.2</v>
      </c>
      <c r="E12" s="42">
        <v>870499.2</v>
      </c>
      <c r="F12" s="42"/>
      <c r="G12" s="42"/>
    </row>
    <row r="13" spans="1:7" ht="18" customHeight="1">
      <c r="A13" s="15" t="s">
        <v>109</v>
      </c>
      <c r="B13" s="15" t="s">
        <v>110</v>
      </c>
      <c r="C13" s="42">
        <v>787067.82</v>
      </c>
      <c r="D13" s="42">
        <v>787067.82</v>
      </c>
      <c r="E13" s="42">
        <v>787067.82</v>
      </c>
      <c r="F13" s="42"/>
      <c r="G13" s="42"/>
    </row>
    <row r="14" spans="1:7" ht="18" customHeight="1">
      <c r="A14" s="66" t="s">
        <v>111</v>
      </c>
      <c r="B14" s="66" t="s">
        <v>112</v>
      </c>
      <c r="C14" s="42">
        <v>787067.82</v>
      </c>
      <c r="D14" s="42">
        <v>787067.82</v>
      </c>
      <c r="E14" s="42">
        <v>787067.82</v>
      </c>
      <c r="F14" s="42"/>
      <c r="G14" s="42"/>
    </row>
    <row r="15" spans="1:7" ht="18" customHeight="1">
      <c r="A15" s="75" t="s">
        <v>113</v>
      </c>
      <c r="B15" s="75" t="s">
        <v>114</v>
      </c>
      <c r="C15" s="42">
        <v>493714.98</v>
      </c>
      <c r="D15" s="42">
        <v>493714.98</v>
      </c>
      <c r="E15" s="42">
        <v>493714.98</v>
      </c>
      <c r="F15" s="42"/>
      <c r="G15" s="42"/>
    </row>
    <row r="16" spans="1:7" ht="18" customHeight="1">
      <c r="A16" s="75" t="s">
        <v>115</v>
      </c>
      <c r="B16" s="75" t="s">
        <v>116</v>
      </c>
      <c r="C16" s="42">
        <v>249351</v>
      </c>
      <c r="D16" s="42">
        <v>249351</v>
      </c>
      <c r="E16" s="42">
        <v>249351</v>
      </c>
      <c r="F16" s="42"/>
      <c r="G16" s="42"/>
    </row>
    <row r="17" spans="1:7" ht="18" customHeight="1">
      <c r="A17" s="75" t="s">
        <v>117</v>
      </c>
      <c r="B17" s="75" t="s">
        <v>118</v>
      </c>
      <c r="C17" s="42">
        <v>44001.84</v>
      </c>
      <c r="D17" s="42">
        <v>44001.84</v>
      </c>
      <c r="E17" s="42">
        <v>44001.84</v>
      </c>
      <c r="F17" s="42"/>
      <c r="G17" s="42"/>
    </row>
    <row r="18" spans="1:7" ht="18" customHeight="1">
      <c r="A18" s="15" t="s">
        <v>119</v>
      </c>
      <c r="B18" s="15" t="s">
        <v>120</v>
      </c>
      <c r="C18" s="42">
        <v>652874.4</v>
      </c>
      <c r="D18" s="42">
        <v>652874.4</v>
      </c>
      <c r="E18" s="42">
        <v>652874.4</v>
      </c>
      <c r="F18" s="42"/>
      <c r="G18" s="42"/>
    </row>
    <row r="19" spans="1:7" ht="18" customHeight="1">
      <c r="A19" s="66" t="s">
        <v>121</v>
      </c>
      <c r="B19" s="66" t="s">
        <v>122</v>
      </c>
      <c r="C19" s="42">
        <v>652874.4</v>
      </c>
      <c r="D19" s="42">
        <v>652874.4</v>
      </c>
      <c r="E19" s="42">
        <v>652874.4</v>
      </c>
      <c r="F19" s="42"/>
      <c r="G19" s="42"/>
    </row>
    <row r="20" spans="1:7" ht="18" customHeight="1">
      <c r="A20" s="75" t="s">
        <v>123</v>
      </c>
      <c r="B20" s="75" t="s">
        <v>124</v>
      </c>
      <c r="C20" s="42">
        <v>652874.4</v>
      </c>
      <c r="D20" s="42">
        <v>652874.4</v>
      </c>
      <c r="E20" s="42">
        <v>652874.4</v>
      </c>
      <c r="F20" s="42"/>
      <c r="G20" s="42"/>
    </row>
    <row r="21" spans="1:7" ht="18" customHeight="1">
      <c r="A21" s="131" t="s">
        <v>163</v>
      </c>
      <c r="B21" s="132" t="s">
        <v>163</v>
      </c>
      <c r="C21" s="42">
        <v>9231777.4199999999</v>
      </c>
      <c r="D21" s="42">
        <v>9109377.4199999999</v>
      </c>
      <c r="E21" s="42">
        <v>8309097.4199999999</v>
      </c>
      <c r="F21" s="42">
        <v>800280</v>
      </c>
      <c r="G21" s="42">
        <v>122400</v>
      </c>
    </row>
  </sheetData>
  <mergeCells count="6">
    <mergeCell ref="A2:G2"/>
    <mergeCell ref="A4:B4"/>
    <mergeCell ref="D4:F4"/>
    <mergeCell ref="A21:B21"/>
    <mergeCell ref="C4:C5"/>
    <mergeCell ref="G4:G5"/>
  </mergeCells>
  <phoneticPr fontId="16"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Right="0"/>
  </sheetPr>
  <dimension ref="A1:F8"/>
  <sheetViews>
    <sheetView showZeros="0" workbookViewId="0">
      <selection activeCell="A8" sqref="A8"/>
    </sheetView>
  </sheetViews>
  <sheetFormatPr defaultColWidth="10.453125" defaultRowHeight="14.25" customHeight="1"/>
  <cols>
    <col min="1" max="6" width="28.08984375" customWidth="1"/>
  </cols>
  <sheetData>
    <row r="1" spans="1:6" ht="14.25" customHeight="1">
      <c r="A1" s="21"/>
      <c r="B1" s="21"/>
      <c r="C1" s="21"/>
      <c r="D1" s="21"/>
      <c r="E1" s="20"/>
      <c r="F1" s="73" t="s">
        <v>164</v>
      </c>
    </row>
    <row r="2" spans="1:6" ht="41.25" customHeight="1">
      <c r="A2" s="137" t="str">
        <f>"2025"&amp;"年一般公共预算“三公”经费支出预算表"</f>
        <v>2025年一般公共预算“三公”经费支出预算表</v>
      </c>
      <c r="B2" s="138"/>
      <c r="C2" s="138"/>
      <c r="D2" s="138"/>
      <c r="E2" s="139"/>
      <c r="F2" s="138"/>
    </row>
    <row r="3" spans="1:6" ht="14.25" customHeight="1">
      <c r="A3" s="140" t="str">
        <f>"单位名称："&amp;"寻甸回族彝族自治县第三中学"</f>
        <v>单位名称：寻甸回族彝族自治县第三中学</v>
      </c>
      <c r="B3" s="141"/>
      <c r="D3" s="21"/>
      <c r="E3" s="20"/>
      <c r="F3" s="32" t="s">
        <v>1</v>
      </c>
    </row>
    <row r="4" spans="1:6" ht="27" customHeight="1">
      <c r="A4" s="142" t="s">
        <v>165</v>
      </c>
      <c r="B4" s="142" t="s">
        <v>166</v>
      </c>
      <c r="C4" s="101" t="s">
        <v>167</v>
      </c>
      <c r="D4" s="142"/>
      <c r="E4" s="143"/>
      <c r="F4" s="142" t="s">
        <v>168</v>
      </c>
    </row>
    <row r="5" spans="1:6" ht="28.5" customHeight="1">
      <c r="A5" s="144"/>
      <c r="B5" s="145"/>
      <c r="C5" s="23" t="s">
        <v>57</v>
      </c>
      <c r="D5" s="23" t="s">
        <v>169</v>
      </c>
      <c r="E5" s="23" t="s">
        <v>170</v>
      </c>
      <c r="F5" s="146"/>
    </row>
    <row r="6" spans="1:6" ht="17.25" customHeight="1">
      <c r="A6" s="27" t="s">
        <v>82</v>
      </c>
      <c r="B6" s="27" t="s">
        <v>83</v>
      </c>
      <c r="C6" s="27" t="s">
        <v>84</v>
      </c>
      <c r="D6" s="27" t="s">
        <v>85</v>
      </c>
      <c r="E6" s="27" t="s">
        <v>86</v>
      </c>
      <c r="F6" s="27" t="s">
        <v>87</v>
      </c>
    </row>
    <row r="7" spans="1:6" ht="17.25" customHeight="1">
      <c r="A7" s="42"/>
      <c r="B7" s="42"/>
      <c r="C7" s="42"/>
      <c r="D7" s="42"/>
      <c r="E7" s="42"/>
      <c r="F7" s="42"/>
    </row>
    <row r="8" spans="1:6" ht="14.25" customHeight="1">
      <c r="A8" s="88" t="s">
        <v>339</v>
      </c>
    </row>
  </sheetData>
  <mergeCells count="6">
    <mergeCell ref="A2:F2"/>
    <mergeCell ref="A3:B3"/>
    <mergeCell ref="C4:E4"/>
    <mergeCell ref="A4:A5"/>
    <mergeCell ref="B4:B5"/>
    <mergeCell ref="F4:F5"/>
  </mergeCells>
  <phoneticPr fontId="16" type="noConversion"/>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Right="0"/>
  </sheetPr>
  <dimension ref="A1:X27"/>
  <sheetViews>
    <sheetView showZeros="0" topLeftCell="G13" workbookViewId="0"/>
  </sheetViews>
  <sheetFormatPr defaultColWidth="9.08984375" defaultRowHeight="14.25" customHeight="1"/>
  <cols>
    <col min="1" max="2" width="32.81640625" customWidth="1"/>
    <col min="3" max="3" width="20.7265625" customWidth="1"/>
    <col min="4" max="4" width="31.26953125" customWidth="1"/>
    <col min="5" max="5" width="10.08984375" customWidth="1"/>
    <col min="6" max="6" width="17.54296875" customWidth="1"/>
    <col min="7" max="7" width="10.26953125" customWidth="1"/>
    <col min="8" max="8" width="23" customWidth="1"/>
    <col min="9" max="24" width="18.7265625" customWidth="1"/>
  </cols>
  <sheetData>
    <row r="1" spans="1:24" ht="13.5" customHeight="1">
      <c r="B1" s="67"/>
      <c r="C1" s="69"/>
      <c r="E1" s="70"/>
      <c r="F1" s="70"/>
      <c r="G1" s="70"/>
      <c r="H1" s="70"/>
      <c r="I1" s="44"/>
      <c r="J1" s="44"/>
      <c r="K1" s="44"/>
      <c r="L1" s="44"/>
      <c r="M1" s="44"/>
      <c r="N1" s="44"/>
      <c r="R1" s="44"/>
      <c r="V1" s="69"/>
      <c r="X1" s="2" t="s">
        <v>171</v>
      </c>
    </row>
    <row r="2" spans="1:24" ht="45.75" customHeight="1">
      <c r="A2" s="157" t="str">
        <f>"2025"&amp;"年部门基本支出预算表"</f>
        <v>2025年部门基本支出预算表</v>
      </c>
      <c r="B2" s="158"/>
      <c r="C2" s="157"/>
      <c r="D2" s="157"/>
      <c r="E2" s="157"/>
      <c r="F2" s="157"/>
      <c r="G2" s="157"/>
      <c r="H2" s="157"/>
      <c r="I2" s="157"/>
      <c r="J2" s="157"/>
      <c r="K2" s="157"/>
      <c r="L2" s="157"/>
      <c r="M2" s="157"/>
      <c r="N2" s="157"/>
      <c r="O2" s="158"/>
      <c r="P2" s="158"/>
      <c r="Q2" s="158"/>
      <c r="R2" s="157"/>
      <c r="S2" s="157"/>
      <c r="T2" s="157"/>
      <c r="U2" s="157"/>
      <c r="V2" s="157"/>
      <c r="W2" s="157"/>
      <c r="X2" s="157"/>
    </row>
    <row r="3" spans="1:24" ht="18.75" customHeight="1">
      <c r="A3" s="159" t="str">
        <f>"单位名称："&amp;"寻甸回族彝族自治县第三中学"</f>
        <v>单位名称：寻甸回族彝族自治县第三中学</v>
      </c>
      <c r="B3" s="160"/>
      <c r="C3" s="161"/>
      <c r="D3" s="161"/>
      <c r="E3" s="161"/>
      <c r="F3" s="161"/>
      <c r="G3" s="161"/>
      <c r="H3" s="161"/>
      <c r="I3" s="45"/>
      <c r="J3" s="45"/>
      <c r="K3" s="45"/>
      <c r="L3" s="45"/>
      <c r="M3" s="45"/>
      <c r="N3" s="45"/>
      <c r="O3" s="4"/>
      <c r="P3" s="4"/>
      <c r="Q3" s="4"/>
      <c r="R3" s="45"/>
      <c r="V3" s="69"/>
      <c r="X3" s="2" t="s">
        <v>1</v>
      </c>
    </row>
    <row r="4" spans="1:24" ht="18" customHeight="1">
      <c r="A4" s="147" t="s">
        <v>172</v>
      </c>
      <c r="B4" s="147" t="s">
        <v>173</v>
      </c>
      <c r="C4" s="147" t="s">
        <v>174</v>
      </c>
      <c r="D4" s="147" t="s">
        <v>175</v>
      </c>
      <c r="E4" s="147" t="s">
        <v>176</v>
      </c>
      <c r="F4" s="147" t="s">
        <v>177</v>
      </c>
      <c r="G4" s="147" t="s">
        <v>178</v>
      </c>
      <c r="H4" s="147" t="s">
        <v>179</v>
      </c>
      <c r="I4" s="128" t="s">
        <v>180</v>
      </c>
      <c r="J4" s="162" t="s">
        <v>180</v>
      </c>
      <c r="K4" s="162"/>
      <c r="L4" s="162"/>
      <c r="M4" s="162"/>
      <c r="N4" s="162"/>
      <c r="O4" s="129"/>
      <c r="P4" s="129"/>
      <c r="Q4" s="129"/>
      <c r="R4" s="163" t="s">
        <v>61</v>
      </c>
      <c r="S4" s="162" t="s">
        <v>62</v>
      </c>
      <c r="T4" s="162"/>
      <c r="U4" s="162"/>
      <c r="V4" s="162"/>
      <c r="W4" s="162"/>
      <c r="X4" s="164"/>
    </row>
    <row r="5" spans="1:24" ht="18" customHeight="1">
      <c r="A5" s="153"/>
      <c r="B5" s="154"/>
      <c r="C5" s="156"/>
      <c r="D5" s="153"/>
      <c r="E5" s="153"/>
      <c r="F5" s="153"/>
      <c r="G5" s="153"/>
      <c r="H5" s="153"/>
      <c r="I5" s="133" t="s">
        <v>181</v>
      </c>
      <c r="J5" s="128" t="s">
        <v>58</v>
      </c>
      <c r="K5" s="162"/>
      <c r="L5" s="162"/>
      <c r="M5" s="162"/>
      <c r="N5" s="164"/>
      <c r="O5" s="165" t="s">
        <v>182</v>
      </c>
      <c r="P5" s="129"/>
      <c r="Q5" s="130"/>
      <c r="R5" s="147" t="s">
        <v>61</v>
      </c>
      <c r="S5" s="128" t="s">
        <v>62</v>
      </c>
      <c r="T5" s="163" t="s">
        <v>64</v>
      </c>
      <c r="U5" s="162" t="s">
        <v>62</v>
      </c>
      <c r="V5" s="163" t="s">
        <v>66</v>
      </c>
      <c r="W5" s="163" t="s">
        <v>67</v>
      </c>
      <c r="X5" s="166" t="s">
        <v>68</v>
      </c>
    </row>
    <row r="6" spans="1:24" ht="19.5" customHeight="1">
      <c r="A6" s="154"/>
      <c r="B6" s="154"/>
      <c r="C6" s="154"/>
      <c r="D6" s="154"/>
      <c r="E6" s="154"/>
      <c r="F6" s="154"/>
      <c r="G6" s="154"/>
      <c r="H6" s="154"/>
      <c r="I6" s="154"/>
      <c r="J6" s="167" t="s">
        <v>183</v>
      </c>
      <c r="K6" s="147" t="s">
        <v>184</v>
      </c>
      <c r="L6" s="147" t="s">
        <v>185</v>
      </c>
      <c r="M6" s="147" t="s">
        <v>186</v>
      </c>
      <c r="N6" s="147" t="s">
        <v>187</v>
      </c>
      <c r="O6" s="147" t="s">
        <v>58</v>
      </c>
      <c r="P6" s="147" t="s">
        <v>59</v>
      </c>
      <c r="Q6" s="147" t="s">
        <v>60</v>
      </c>
      <c r="R6" s="154"/>
      <c r="S6" s="147" t="s">
        <v>57</v>
      </c>
      <c r="T6" s="147" t="s">
        <v>64</v>
      </c>
      <c r="U6" s="147" t="s">
        <v>188</v>
      </c>
      <c r="V6" s="147" t="s">
        <v>66</v>
      </c>
      <c r="W6" s="147" t="s">
        <v>67</v>
      </c>
      <c r="X6" s="147" t="s">
        <v>68</v>
      </c>
    </row>
    <row r="7" spans="1:24" ht="37.5" customHeight="1">
      <c r="A7" s="155"/>
      <c r="B7" s="134"/>
      <c r="C7" s="155"/>
      <c r="D7" s="155"/>
      <c r="E7" s="155"/>
      <c r="F7" s="155"/>
      <c r="G7" s="155"/>
      <c r="H7" s="155"/>
      <c r="I7" s="155"/>
      <c r="J7" s="168" t="s">
        <v>57</v>
      </c>
      <c r="K7" s="148" t="s">
        <v>189</v>
      </c>
      <c r="L7" s="148" t="s">
        <v>185</v>
      </c>
      <c r="M7" s="148" t="s">
        <v>186</v>
      </c>
      <c r="N7" s="148" t="s">
        <v>187</v>
      </c>
      <c r="O7" s="148" t="s">
        <v>185</v>
      </c>
      <c r="P7" s="148" t="s">
        <v>186</v>
      </c>
      <c r="Q7" s="148" t="s">
        <v>187</v>
      </c>
      <c r="R7" s="148" t="s">
        <v>61</v>
      </c>
      <c r="S7" s="148" t="s">
        <v>57</v>
      </c>
      <c r="T7" s="148" t="s">
        <v>64</v>
      </c>
      <c r="U7" s="148" t="s">
        <v>188</v>
      </c>
      <c r="V7" s="148" t="s">
        <v>66</v>
      </c>
      <c r="W7" s="148" t="s">
        <v>67</v>
      </c>
      <c r="X7" s="148" t="s">
        <v>68</v>
      </c>
    </row>
    <row r="8" spans="1:24" ht="14.25" customHeight="1">
      <c r="A8" s="18">
        <v>1</v>
      </c>
      <c r="B8" s="18">
        <v>2</v>
      </c>
      <c r="C8" s="18">
        <v>3</v>
      </c>
      <c r="D8" s="18">
        <v>4</v>
      </c>
      <c r="E8" s="18">
        <v>5</v>
      </c>
      <c r="F8" s="18">
        <v>6</v>
      </c>
      <c r="G8" s="18">
        <v>7</v>
      </c>
      <c r="H8" s="18">
        <v>8</v>
      </c>
      <c r="I8" s="18">
        <v>9</v>
      </c>
      <c r="J8" s="18">
        <v>10</v>
      </c>
      <c r="K8" s="18">
        <v>11</v>
      </c>
      <c r="L8" s="18">
        <v>12</v>
      </c>
      <c r="M8" s="18">
        <v>13</v>
      </c>
      <c r="N8" s="18">
        <v>14</v>
      </c>
      <c r="O8" s="18">
        <v>15</v>
      </c>
      <c r="P8" s="18">
        <v>16</v>
      </c>
      <c r="Q8" s="18">
        <v>17</v>
      </c>
      <c r="R8" s="18">
        <v>18</v>
      </c>
      <c r="S8" s="18">
        <v>19</v>
      </c>
      <c r="T8" s="18">
        <v>20</v>
      </c>
      <c r="U8" s="18">
        <v>21</v>
      </c>
      <c r="V8" s="18">
        <v>22</v>
      </c>
      <c r="W8" s="18">
        <v>23</v>
      </c>
      <c r="X8" s="18">
        <v>24</v>
      </c>
    </row>
    <row r="9" spans="1:24" ht="20.25" customHeight="1">
      <c r="A9" s="71" t="s">
        <v>190</v>
      </c>
      <c r="B9" s="71" t="s">
        <v>70</v>
      </c>
      <c r="C9" s="71" t="s">
        <v>191</v>
      </c>
      <c r="D9" s="71" t="s">
        <v>192</v>
      </c>
      <c r="E9" s="71" t="s">
        <v>107</v>
      </c>
      <c r="F9" s="71" t="s">
        <v>108</v>
      </c>
      <c r="G9" s="71" t="s">
        <v>193</v>
      </c>
      <c r="H9" s="71" t="s">
        <v>194</v>
      </c>
      <c r="I9" s="42">
        <v>870499.2</v>
      </c>
      <c r="J9" s="42">
        <v>870499.2</v>
      </c>
      <c r="K9" s="42"/>
      <c r="L9" s="42"/>
      <c r="M9" s="55">
        <v>870499.2</v>
      </c>
      <c r="N9" s="42"/>
      <c r="O9" s="42"/>
      <c r="P9" s="42"/>
      <c r="Q9" s="42"/>
      <c r="R9" s="42"/>
      <c r="S9" s="42"/>
      <c r="T9" s="42"/>
      <c r="U9" s="42"/>
      <c r="V9" s="42"/>
      <c r="W9" s="42"/>
      <c r="X9" s="42"/>
    </row>
    <row r="10" spans="1:24" ht="20.25" customHeight="1">
      <c r="A10" s="71" t="s">
        <v>190</v>
      </c>
      <c r="B10" s="71" t="s">
        <v>70</v>
      </c>
      <c r="C10" s="71" t="s">
        <v>191</v>
      </c>
      <c r="D10" s="71" t="s">
        <v>192</v>
      </c>
      <c r="E10" s="71" t="s">
        <v>113</v>
      </c>
      <c r="F10" s="71" t="s">
        <v>114</v>
      </c>
      <c r="G10" s="71" t="s">
        <v>195</v>
      </c>
      <c r="H10" s="71" t="s">
        <v>196</v>
      </c>
      <c r="I10" s="42">
        <v>493714.98</v>
      </c>
      <c r="J10" s="42">
        <v>493714.98</v>
      </c>
      <c r="K10" s="72"/>
      <c r="L10" s="72"/>
      <c r="M10" s="55">
        <v>493714.98</v>
      </c>
      <c r="N10" s="72"/>
      <c r="O10" s="42"/>
      <c r="P10" s="42"/>
      <c r="Q10" s="42"/>
      <c r="R10" s="42"/>
      <c r="S10" s="42"/>
      <c r="T10" s="42"/>
      <c r="U10" s="42"/>
      <c r="V10" s="42"/>
      <c r="W10" s="42"/>
      <c r="X10" s="42"/>
    </row>
    <row r="11" spans="1:24" ht="20.25" customHeight="1">
      <c r="A11" s="71" t="s">
        <v>190</v>
      </c>
      <c r="B11" s="71" t="s">
        <v>70</v>
      </c>
      <c r="C11" s="71" t="s">
        <v>191</v>
      </c>
      <c r="D11" s="71" t="s">
        <v>192</v>
      </c>
      <c r="E11" s="71" t="s">
        <v>115</v>
      </c>
      <c r="F11" s="71" t="s">
        <v>116</v>
      </c>
      <c r="G11" s="71" t="s">
        <v>197</v>
      </c>
      <c r="H11" s="71" t="s">
        <v>198</v>
      </c>
      <c r="I11" s="42">
        <v>249351</v>
      </c>
      <c r="J11" s="42">
        <v>249351</v>
      </c>
      <c r="K11" s="72"/>
      <c r="L11" s="72"/>
      <c r="M11" s="55">
        <v>249351</v>
      </c>
      <c r="N11" s="72"/>
      <c r="O11" s="42"/>
      <c r="P11" s="42"/>
      <c r="Q11" s="42"/>
      <c r="R11" s="42"/>
      <c r="S11" s="42"/>
      <c r="T11" s="42"/>
      <c r="U11" s="42"/>
      <c r="V11" s="42"/>
      <c r="W11" s="42"/>
      <c r="X11" s="42"/>
    </row>
    <row r="12" spans="1:24" ht="20.25" customHeight="1">
      <c r="A12" s="71" t="s">
        <v>190</v>
      </c>
      <c r="B12" s="71" t="s">
        <v>70</v>
      </c>
      <c r="C12" s="71" t="s">
        <v>191</v>
      </c>
      <c r="D12" s="71" t="s">
        <v>192</v>
      </c>
      <c r="E12" s="71" t="s">
        <v>101</v>
      </c>
      <c r="F12" s="71" t="s">
        <v>102</v>
      </c>
      <c r="G12" s="71" t="s">
        <v>199</v>
      </c>
      <c r="H12" s="71" t="s">
        <v>200</v>
      </c>
      <c r="I12" s="42">
        <v>20736</v>
      </c>
      <c r="J12" s="42">
        <v>20736</v>
      </c>
      <c r="K12" s="72"/>
      <c r="L12" s="72"/>
      <c r="M12" s="55">
        <v>20736</v>
      </c>
      <c r="N12" s="72"/>
      <c r="O12" s="42"/>
      <c r="P12" s="42"/>
      <c r="Q12" s="42"/>
      <c r="R12" s="42"/>
      <c r="S12" s="42"/>
      <c r="T12" s="42"/>
      <c r="U12" s="42"/>
      <c r="V12" s="42"/>
      <c r="W12" s="42"/>
      <c r="X12" s="42"/>
    </row>
    <row r="13" spans="1:24" ht="20.25" customHeight="1">
      <c r="A13" s="71" t="s">
        <v>190</v>
      </c>
      <c r="B13" s="71" t="s">
        <v>70</v>
      </c>
      <c r="C13" s="71" t="s">
        <v>191</v>
      </c>
      <c r="D13" s="71" t="s">
        <v>192</v>
      </c>
      <c r="E13" s="71" t="s">
        <v>117</v>
      </c>
      <c r="F13" s="71" t="s">
        <v>118</v>
      </c>
      <c r="G13" s="71" t="s">
        <v>199</v>
      </c>
      <c r="H13" s="71" t="s">
        <v>200</v>
      </c>
      <c r="I13" s="42">
        <v>21762.48</v>
      </c>
      <c r="J13" s="42">
        <v>21762.48</v>
      </c>
      <c r="K13" s="72"/>
      <c r="L13" s="72"/>
      <c r="M13" s="55">
        <v>21762.48</v>
      </c>
      <c r="N13" s="72"/>
      <c r="O13" s="42"/>
      <c r="P13" s="42"/>
      <c r="Q13" s="42"/>
      <c r="R13" s="42"/>
      <c r="S13" s="42"/>
      <c r="T13" s="42"/>
      <c r="U13" s="42"/>
      <c r="V13" s="42"/>
      <c r="W13" s="42"/>
      <c r="X13" s="42"/>
    </row>
    <row r="14" spans="1:24" ht="20.25" customHeight="1">
      <c r="A14" s="71" t="s">
        <v>190</v>
      </c>
      <c r="B14" s="71" t="s">
        <v>70</v>
      </c>
      <c r="C14" s="71" t="s">
        <v>191</v>
      </c>
      <c r="D14" s="71" t="s">
        <v>192</v>
      </c>
      <c r="E14" s="71" t="s">
        <v>117</v>
      </c>
      <c r="F14" s="71" t="s">
        <v>118</v>
      </c>
      <c r="G14" s="71" t="s">
        <v>199</v>
      </c>
      <c r="H14" s="71" t="s">
        <v>200</v>
      </c>
      <c r="I14" s="42">
        <v>22239.360000000001</v>
      </c>
      <c r="J14" s="42">
        <v>22239.360000000001</v>
      </c>
      <c r="K14" s="72"/>
      <c r="L14" s="72"/>
      <c r="M14" s="55">
        <v>22239.360000000001</v>
      </c>
      <c r="N14" s="72"/>
      <c r="O14" s="42"/>
      <c r="P14" s="42"/>
      <c r="Q14" s="42"/>
      <c r="R14" s="42"/>
      <c r="S14" s="42"/>
      <c r="T14" s="42"/>
      <c r="U14" s="42"/>
      <c r="V14" s="42"/>
      <c r="W14" s="42"/>
      <c r="X14" s="42"/>
    </row>
    <row r="15" spans="1:24" ht="20.25" customHeight="1">
      <c r="A15" s="71" t="s">
        <v>190</v>
      </c>
      <c r="B15" s="71" t="s">
        <v>70</v>
      </c>
      <c r="C15" s="71" t="s">
        <v>201</v>
      </c>
      <c r="D15" s="71" t="s">
        <v>202</v>
      </c>
      <c r="E15" s="71" t="s">
        <v>101</v>
      </c>
      <c r="F15" s="71" t="s">
        <v>102</v>
      </c>
      <c r="G15" s="71" t="s">
        <v>203</v>
      </c>
      <c r="H15" s="71" t="s">
        <v>204</v>
      </c>
      <c r="I15" s="42">
        <v>8100</v>
      </c>
      <c r="J15" s="42">
        <v>8100</v>
      </c>
      <c r="K15" s="72"/>
      <c r="L15" s="72"/>
      <c r="M15" s="55">
        <v>8100</v>
      </c>
      <c r="N15" s="72"/>
      <c r="O15" s="42"/>
      <c r="P15" s="42"/>
      <c r="Q15" s="42"/>
      <c r="R15" s="42"/>
      <c r="S15" s="42"/>
      <c r="T15" s="42"/>
      <c r="U15" s="42"/>
      <c r="V15" s="42"/>
      <c r="W15" s="42"/>
      <c r="X15" s="42"/>
    </row>
    <row r="16" spans="1:24" ht="20.25" customHeight="1">
      <c r="A16" s="71" t="s">
        <v>190</v>
      </c>
      <c r="B16" s="71" t="s">
        <v>70</v>
      </c>
      <c r="C16" s="71" t="s">
        <v>205</v>
      </c>
      <c r="D16" s="71" t="s">
        <v>206</v>
      </c>
      <c r="E16" s="71" t="s">
        <v>101</v>
      </c>
      <c r="F16" s="71" t="s">
        <v>102</v>
      </c>
      <c r="G16" s="71" t="s">
        <v>207</v>
      </c>
      <c r="H16" s="71" t="s">
        <v>208</v>
      </c>
      <c r="I16" s="42">
        <v>972000</v>
      </c>
      <c r="J16" s="42">
        <v>972000</v>
      </c>
      <c r="K16" s="72"/>
      <c r="L16" s="72"/>
      <c r="M16" s="55">
        <v>972000</v>
      </c>
      <c r="N16" s="72"/>
      <c r="O16" s="42"/>
      <c r="P16" s="42"/>
      <c r="Q16" s="42"/>
      <c r="R16" s="42"/>
      <c r="S16" s="42"/>
      <c r="T16" s="42"/>
      <c r="U16" s="42"/>
      <c r="V16" s="42"/>
      <c r="W16" s="42"/>
      <c r="X16" s="42"/>
    </row>
    <row r="17" spans="1:24" ht="20.25" customHeight="1">
      <c r="A17" s="71" t="s">
        <v>190</v>
      </c>
      <c r="B17" s="71" t="s">
        <v>70</v>
      </c>
      <c r="C17" s="71" t="s">
        <v>209</v>
      </c>
      <c r="D17" s="71" t="s">
        <v>210</v>
      </c>
      <c r="E17" s="71" t="s">
        <v>101</v>
      </c>
      <c r="F17" s="71" t="s">
        <v>102</v>
      </c>
      <c r="G17" s="71" t="s">
        <v>211</v>
      </c>
      <c r="H17" s="71" t="s">
        <v>212</v>
      </c>
      <c r="I17" s="42">
        <v>2049120</v>
      </c>
      <c r="J17" s="42">
        <v>2049120</v>
      </c>
      <c r="K17" s="72"/>
      <c r="L17" s="72"/>
      <c r="M17" s="55">
        <v>2049120</v>
      </c>
      <c r="N17" s="72"/>
      <c r="O17" s="42"/>
      <c r="P17" s="42"/>
      <c r="Q17" s="42"/>
      <c r="R17" s="42"/>
      <c r="S17" s="42"/>
      <c r="T17" s="42"/>
      <c r="U17" s="42"/>
      <c r="V17" s="42"/>
      <c r="W17" s="42"/>
      <c r="X17" s="42"/>
    </row>
    <row r="18" spans="1:24" ht="20.25" customHeight="1">
      <c r="A18" s="71" t="s">
        <v>190</v>
      </c>
      <c r="B18" s="71" t="s">
        <v>70</v>
      </c>
      <c r="C18" s="71" t="s">
        <v>209</v>
      </c>
      <c r="D18" s="71" t="s">
        <v>210</v>
      </c>
      <c r="E18" s="71" t="s">
        <v>101</v>
      </c>
      <c r="F18" s="71" t="s">
        <v>102</v>
      </c>
      <c r="G18" s="71" t="s">
        <v>213</v>
      </c>
      <c r="H18" s="71" t="s">
        <v>214</v>
      </c>
      <c r="I18" s="42">
        <v>247584</v>
      </c>
      <c r="J18" s="42">
        <v>247584</v>
      </c>
      <c r="K18" s="72"/>
      <c r="L18" s="72"/>
      <c r="M18" s="55">
        <v>247584</v>
      </c>
      <c r="N18" s="72"/>
      <c r="O18" s="42"/>
      <c r="P18" s="42"/>
      <c r="Q18" s="42"/>
      <c r="R18" s="42"/>
      <c r="S18" s="42"/>
      <c r="T18" s="42"/>
      <c r="U18" s="42"/>
      <c r="V18" s="42"/>
      <c r="W18" s="42"/>
      <c r="X18" s="42"/>
    </row>
    <row r="19" spans="1:24" ht="20.25" customHeight="1">
      <c r="A19" s="71" t="s">
        <v>190</v>
      </c>
      <c r="B19" s="71" t="s">
        <v>70</v>
      </c>
      <c r="C19" s="71" t="s">
        <v>209</v>
      </c>
      <c r="D19" s="71" t="s">
        <v>210</v>
      </c>
      <c r="E19" s="71" t="s">
        <v>101</v>
      </c>
      <c r="F19" s="71" t="s">
        <v>102</v>
      </c>
      <c r="G19" s="71" t="s">
        <v>207</v>
      </c>
      <c r="H19" s="71" t="s">
        <v>208</v>
      </c>
      <c r="I19" s="42">
        <v>1559196</v>
      </c>
      <c r="J19" s="42">
        <v>1559196</v>
      </c>
      <c r="K19" s="72"/>
      <c r="L19" s="72"/>
      <c r="M19" s="55">
        <v>1559196</v>
      </c>
      <c r="N19" s="72"/>
      <c r="O19" s="42"/>
      <c r="P19" s="42"/>
      <c r="Q19" s="42"/>
      <c r="R19" s="42"/>
      <c r="S19" s="42"/>
      <c r="T19" s="42"/>
      <c r="U19" s="42"/>
      <c r="V19" s="42"/>
      <c r="W19" s="42"/>
      <c r="X19" s="42"/>
    </row>
    <row r="20" spans="1:24" ht="20.25" customHeight="1">
      <c r="A20" s="71" t="s">
        <v>190</v>
      </c>
      <c r="B20" s="71" t="s">
        <v>70</v>
      </c>
      <c r="C20" s="71" t="s">
        <v>209</v>
      </c>
      <c r="D20" s="71" t="s">
        <v>210</v>
      </c>
      <c r="E20" s="71" t="s">
        <v>101</v>
      </c>
      <c r="F20" s="71" t="s">
        <v>102</v>
      </c>
      <c r="G20" s="71" t="s">
        <v>207</v>
      </c>
      <c r="H20" s="71" t="s">
        <v>208</v>
      </c>
      <c r="I20" s="42">
        <v>181560</v>
      </c>
      <c r="J20" s="42">
        <v>181560</v>
      </c>
      <c r="K20" s="72"/>
      <c r="L20" s="72"/>
      <c r="M20" s="55">
        <v>181560</v>
      </c>
      <c r="N20" s="72"/>
      <c r="O20" s="42"/>
      <c r="P20" s="42"/>
      <c r="Q20" s="42"/>
      <c r="R20" s="42"/>
      <c r="S20" s="42"/>
      <c r="T20" s="42"/>
      <c r="U20" s="42"/>
      <c r="V20" s="42"/>
      <c r="W20" s="42"/>
      <c r="X20" s="42"/>
    </row>
    <row r="21" spans="1:24" ht="20.25" customHeight="1">
      <c r="A21" s="71" t="s">
        <v>190</v>
      </c>
      <c r="B21" s="71" t="s">
        <v>70</v>
      </c>
      <c r="C21" s="71" t="s">
        <v>209</v>
      </c>
      <c r="D21" s="71" t="s">
        <v>210</v>
      </c>
      <c r="E21" s="71" t="s">
        <v>101</v>
      </c>
      <c r="F21" s="71" t="s">
        <v>102</v>
      </c>
      <c r="G21" s="71" t="s">
        <v>207</v>
      </c>
      <c r="H21" s="71" t="s">
        <v>208</v>
      </c>
      <c r="I21" s="42">
        <v>960360</v>
      </c>
      <c r="J21" s="42">
        <v>960360</v>
      </c>
      <c r="K21" s="72"/>
      <c r="L21" s="72"/>
      <c r="M21" s="55">
        <v>960360</v>
      </c>
      <c r="N21" s="72"/>
      <c r="O21" s="42"/>
      <c r="P21" s="42"/>
      <c r="Q21" s="42"/>
      <c r="R21" s="42"/>
      <c r="S21" s="42"/>
      <c r="T21" s="42"/>
      <c r="U21" s="42"/>
      <c r="V21" s="42"/>
      <c r="W21" s="42"/>
      <c r="X21" s="42"/>
    </row>
    <row r="22" spans="1:24" ht="20.25" customHeight="1">
      <c r="A22" s="71" t="s">
        <v>190</v>
      </c>
      <c r="B22" s="71" t="s">
        <v>70</v>
      </c>
      <c r="C22" s="71" t="s">
        <v>215</v>
      </c>
      <c r="D22" s="71" t="s">
        <v>124</v>
      </c>
      <c r="E22" s="71" t="s">
        <v>123</v>
      </c>
      <c r="F22" s="71" t="s">
        <v>124</v>
      </c>
      <c r="G22" s="71" t="s">
        <v>216</v>
      </c>
      <c r="H22" s="71" t="s">
        <v>124</v>
      </c>
      <c r="I22" s="42">
        <v>652874.4</v>
      </c>
      <c r="J22" s="42">
        <v>652874.4</v>
      </c>
      <c r="K22" s="72"/>
      <c r="L22" s="72"/>
      <c r="M22" s="55">
        <v>652874.4</v>
      </c>
      <c r="N22" s="72"/>
      <c r="O22" s="42"/>
      <c r="P22" s="42"/>
      <c r="Q22" s="42"/>
      <c r="R22" s="42"/>
      <c r="S22" s="42"/>
      <c r="T22" s="42"/>
      <c r="U22" s="42"/>
      <c r="V22" s="42"/>
      <c r="W22" s="42"/>
      <c r="X22" s="42"/>
    </row>
    <row r="23" spans="1:24" ht="20.25" customHeight="1">
      <c r="A23" s="71" t="s">
        <v>190</v>
      </c>
      <c r="B23" s="71" t="s">
        <v>70</v>
      </c>
      <c r="C23" s="71" t="s">
        <v>217</v>
      </c>
      <c r="D23" s="71" t="s">
        <v>218</v>
      </c>
      <c r="E23" s="71" t="s">
        <v>101</v>
      </c>
      <c r="F23" s="71" t="s">
        <v>102</v>
      </c>
      <c r="G23" s="71" t="s">
        <v>219</v>
      </c>
      <c r="H23" s="71" t="s">
        <v>218</v>
      </c>
      <c r="I23" s="42">
        <v>125280</v>
      </c>
      <c r="J23" s="42">
        <v>125280</v>
      </c>
      <c r="K23" s="72"/>
      <c r="L23" s="72"/>
      <c r="M23" s="55">
        <v>125280</v>
      </c>
      <c r="N23" s="72"/>
      <c r="O23" s="42"/>
      <c r="P23" s="42"/>
      <c r="Q23" s="42"/>
      <c r="R23" s="42"/>
      <c r="S23" s="42"/>
      <c r="T23" s="42"/>
      <c r="U23" s="42"/>
      <c r="V23" s="42"/>
      <c r="W23" s="42"/>
      <c r="X23" s="42"/>
    </row>
    <row r="24" spans="1:24" ht="20.25" customHeight="1">
      <c r="A24" s="71" t="s">
        <v>190</v>
      </c>
      <c r="B24" s="71" t="s">
        <v>70</v>
      </c>
      <c r="C24" s="71" t="s">
        <v>220</v>
      </c>
      <c r="D24" s="71" t="s">
        <v>221</v>
      </c>
      <c r="E24" s="71" t="s">
        <v>101</v>
      </c>
      <c r="F24" s="71" t="s">
        <v>102</v>
      </c>
      <c r="G24" s="71" t="s">
        <v>222</v>
      </c>
      <c r="H24" s="71" t="s">
        <v>223</v>
      </c>
      <c r="I24" s="42">
        <v>675000</v>
      </c>
      <c r="J24" s="42">
        <v>675000</v>
      </c>
      <c r="K24" s="72"/>
      <c r="L24" s="72"/>
      <c r="M24" s="55">
        <v>675000</v>
      </c>
      <c r="N24" s="72"/>
      <c r="O24" s="42"/>
      <c r="P24" s="42"/>
      <c r="Q24" s="42"/>
      <c r="R24" s="42"/>
      <c r="S24" s="42"/>
      <c r="T24" s="42"/>
      <c r="U24" s="42"/>
      <c r="V24" s="42"/>
      <c r="W24" s="42"/>
      <c r="X24" s="42"/>
    </row>
    <row r="25" spans="1:24" ht="20.25" customHeight="1">
      <c r="A25" s="71" t="s">
        <v>190</v>
      </c>
      <c r="B25" s="71" t="s">
        <v>70</v>
      </c>
      <c r="C25" s="71" t="s">
        <v>224</v>
      </c>
      <c r="D25" s="71" t="s">
        <v>225</v>
      </c>
      <c r="E25" s="71" t="s">
        <v>101</v>
      </c>
      <c r="F25" s="71" t="s">
        <v>102</v>
      </c>
      <c r="G25" s="71" t="s">
        <v>226</v>
      </c>
      <c r="H25" s="71" t="s">
        <v>227</v>
      </c>
      <c r="I25" s="42">
        <v>360000</v>
      </c>
      <c r="J25" s="42"/>
      <c r="K25" s="72"/>
      <c r="L25" s="72"/>
      <c r="M25" s="55"/>
      <c r="N25" s="72"/>
      <c r="O25" s="42"/>
      <c r="P25" s="42"/>
      <c r="Q25" s="42"/>
      <c r="R25" s="42">
        <v>360000</v>
      </c>
      <c r="S25" s="42"/>
      <c r="T25" s="42"/>
      <c r="U25" s="42"/>
      <c r="V25" s="42"/>
      <c r="W25" s="42"/>
      <c r="X25" s="42"/>
    </row>
    <row r="26" spans="1:24" ht="20.25" customHeight="1">
      <c r="A26" s="71" t="s">
        <v>190</v>
      </c>
      <c r="B26" s="71" t="s">
        <v>70</v>
      </c>
      <c r="C26" s="71" t="s">
        <v>224</v>
      </c>
      <c r="D26" s="71" t="s">
        <v>225</v>
      </c>
      <c r="E26" s="71" t="s">
        <v>101</v>
      </c>
      <c r="F26" s="71" t="s">
        <v>102</v>
      </c>
      <c r="G26" s="71" t="s">
        <v>226</v>
      </c>
      <c r="H26" s="71" t="s">
        <v>227</v>
      </c>
      <c r="I26" s="42">
        <v>72000</v>
      </c>
      <c r="J26" s="42"/>
      <c r="K26" s="72"/>
      <c r="L26" s="72"/>
      <c r="M26" s="55"/>
      <c r="N26" s="72"/>
      <c r="O26" s="42"/>
      <c r="P26" s="42"/>
      <c r="Q26" s="42"/>
      <c r="R26" s="42">
        <v>72000</v>
      </c>
      <c r="S26" s="42"/>
      <c r="T26" s="42"/>
      <c r="U26" s="42"/>
      <c r="V26" s="42"/>
      <c r="W26" s="42"/>
      <c r="X26" s="42"/>
    </row>
    <row r="27" spans="1:24" ht="17.25" customHeight="1">
      <c r="A27" s="149" t="s">
        <v>163</v>
      </c>
      <c r="B27" s="150"/>
      <c r="C27" s="151"/>
      <c r="D27" s="151"/>
      <c r="E27" s="151"/>
      <c r="F27" s="151"/>
      <c r="G27" s="151"/>
      <c r="H27" s="152"/>
      <c r="I27" s="42">
        <v>9541377.4199999999</v>
      </c>
      <c r="J27" s="42">
        <v>9109377.4199999999</v>
      </c>
      <c r="K27" s="42"/>
      <c r="L27" s="42"/>
      <c r="M27" s="55">
        <v>9109377.4199999999</v>
      </c>
      <c r="N27" s="42"/>
      <c r="O27" s="42"/>
      <c r="P27" s="42"/>
      <c r="Q27" s="42"/>
      <c r="R27" s="42">
        <v>432000</v>
      </c>
      <c r="S27" s="42"/>
      <c r="T27" s="42"/>
      <c r="U27" s="42"/>
      <c r="V27" s="42"/>
      <c r="W27" s="42"/>
      <c r="X27" s="42"/>
    </row>
  </sheetData>
  <mergeCells count="31">
    <mergeCell ref="A2:X2"/>
    <mergeCell ref="A3:H3"/>
    <mergeCell ref="I4:X4"/>
    <mergeCell ref="J5:N5"/>
    <mergeCell ref="O5:Q5"/>
    <mergeCell ref="S5:X5"/>
    <mergeCell ref="I5:I7"/>
    <mergeCell ref="J6:J7"/>
    <mergeCell ref="K6:K7"/>
    <mergeCell ref="L6:L7"/>
    <mergeCell ref="M6:M7"/>
    <mergeCell ref="N6:N7"/>
    <mergeCell ref="O6:O7"/>
    <mergeCell ref="P6:P7"/>
    <mergeCell ref="Q6:Q7"/>
    <mergeCell ref="R5:R7"/>
    <mergeCell ref="A27:H27"/>
    <mergeCell ref="A4:A7"/>
    <mergeCell ref="B4:B7"/>
    <mergeCell ref="C4:C7"/>
    <mergeCell ref="D4:D7"/>
    <mergeCell ref="E4:E7"/>
    <mergeCell ref="F4:F7"/>
    <mergeCell ref="G4:G7"/>
    <mergeCell ref="H4:H7"/>
    <mergeCell ref="X6:X7"/>
    <mergeCell ref="S6:S7"/>
    <mergeCell ref="T6:T7"/>
    <mergeCell ref="U6:U7"/>
    <mergeCell ref="V6:V7"/>
    <mergeCell ref="W6:W7"/>
  </mergeCells>
  <phoneticPr fontId="16"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Right="0"/>
  </sheetPr>
  <dimension ref="A1:W10"/>
  <sheetViews>
    <sheetView showZeros="0" topLeftCell="B1" workbookViewId="0">
      <selection activeCell="F18" sqref="F18"/>
    </sheetView>
  </sheetViews>
  <sheetFormatPr defaultColWidth="9.08984375" defaultRowHeight="14.25" customHeight="1"/>
  <cols>
    <col min="1" max="1" width="10.26953125" customWidth="1"/>
    <col min="2" max="2" width="13.453125" customWidth="1"/>
    <col min="3" max="3" width="32.81640625" customWidth="1"/>
    <col min="4" max="4" width="23.81640625" customWidth="1"/>
    <col min="5" max="5" width="11.08984375" customWidth="1"/>
    <col min="6" max="6" width="17.7265625" customWidth="1"/>
    <col min="7" max="7" width="9.81640625" customWidth="1"/>
    <col min="8" max="8" width="17.7265625" customWidth="1"/>
    <col min="9" max="13" width="20" customWidth="1"/>
    <col min="14" max="14" width="12.26953125" customWidth="1"/>
    <col min="15" max="15" width="12.7265625" customWidth="1"/>
    <col min="16" max="16" width="11.08984375" customWidth="1"/>
    <col min="17" max="21" width="19.81640625" customWidth="1"/>
    <col min="22" max="22" width="20" customWidth="1"/>
    <col min="23" max="23" width="19.81640625" customWidth="1"/>
  </cols>
  <sheetData>
    <row r="1" spans="1:23" ht="13.5" customHeight="1">
      <c r="B1" s="67"/>
      <c r="E1" s="1"/>
      <c r="F1" s="1"/>
      <c r="G1" s="1"/>
      <c r="H1" s="1"/>
      <c r="U1" s="67"/>
      <c r="W1" s="68" t="s">
        <v>228</v>
      </c>
    </row>
    <row r="2" spans="1:23" ht="46.5" customHeight="1">
      <c r="A2" s="158" t="str">
        <f>"2025"&amp;"年部门项目支出预算表"</f>
        <v>2025年部门项目支出预算表</v>
      </c>
      <c r="B2" s="158"/>
      <c r="C2" s="158"/>
      <c r="D2" s="158"/>
      <c r="E2" s="158"/>
      <c r="F2" s="158"/>
      <c r="G2" s="158"/>
      <c r="H2" s="158"/>
      <c r="I2" s="158"/>
      <c r="J2" s="158"/>
      <c r="K2" s="158"/>
      <c r="L2" s="158"/>
      <c r="M2" s="158"/>
      <c r="N2" s="158"/>
      <c r="O2" s="158"/>
      <c r="P2" s="158"/>
      <c r="Q2" s="158"/>
      <c r="R2" s="158"/>
      <c r="S2" s="158"/>
      <c r="T2" s="158"/>
      <c r="U2" s="158"/>
      <c r="V2" s="158"/>
      <c r="W2" s="158"/>
    </row>
    <row r="3" spans="1:23" ht="13.5" customHeight="1">
      <c r="A3" s="159" t="str">
        <f>"单位名称："&amp;"寻甸回族彝族自治县第三中学"</f>
        <v>单位名称：寻甸回族彝族自治县第三中学</v>
      </c>
      <c r="B3" s="160"/>
      <c r="C3" s="160"/>
      <c r="D3" s="160"/>
      <c r="E3" s="160"/>
      <c r="F3" s="160"/>
      <c r="G3" s="160"/>
      <c r="H3" s="160"/>
      <c r="I3" s="4"/>
      <c r="J3" s="4"/>
      <c r="K3" s="4"/>
      <c r="L3" s="4"/>
      <c r="M3" s="4"/>
      <c r="N3" s="4"/>
      <c r="O3" s="4"/>
      <c r="P3" s="4"/>
      <c r="Q3" s="4"/>
      <c r="U3" s="67"/>
      <c r="W3" s="59" t="s">
        <v>1</v>
      </c>
    </row>
    <row r="4" spans="1:23" ht="21.75" customHeight="1">
      <c r="A4" s="147" t="s">
        <v>229</v>
      </c>
      <c r="B4" s="169" t="s">
        <v>174</v>
      </c>
      <c r="C4" s="147" t="s">
        <v>175</v>
      </c>
      <c r="D4" s="147" t="s">
        <v>230</v>
      </c>
      <c r="E4" s="169" t="s">
        <v>176</v>
      </c>
      <c r="F4" s="169" t="s">
        <v>177</v>
      </c>
      <c r="G4" s="169" t="s">
        <v>231</v>
      </c>
      <c r="H4" s="169" t="s">
        <v>232</v>
      </c>
      <c r="I4" s="174" t="s">
        <v>55</v>
      </c>
      <c r="J4" s="165" t="s">
        <v>233</v>
      </c>
      <c r="K4" s="129"/>
      <c r="L4" s="129"/>
      <c r="M4" s="130"/>
      <c r="N4" s="165" t="s">
        <v>182</v>
      </c>
      <c r="O4" s="129"/>
      <c r="P4" s="130"/>
      <c r="Q4" s="169" t="s">
        <v>61</v>
      </c>
      <c r="R4" s="165" t="s">
        <v>62</v>
      </c>
      <c r="S4" s="129"/>
      <c r="T4" s="129"/>
      <c r="U4" s="129"/>
      <c r="V4" s="129"/>
      <c r="W4" s="130"/>
    </row>
    <row r="5" spans="1:23" ht="21.75" customHeight="1">
      <c r="A5" s="153"/>
      <c r="B5" s="154"/>
      <c r="C5" s="153"/>
      <c r="D5" s="153"/>
      <c r="E5" s="173"/>
      <c r="F5" s="173"/>
      <c r="G5" s="173"/>
      <c r="H5" s="173"/>
      <c r="I5" s="154"/>
      <c r="J5" s="171" t="s">
        <v>58</v>
      </c>
      <c r="K5" s="135"/>
      <c r="L5" s="169" t="s">
        <v>59</v>
      </c>
      <c r="M5" s="169" t="s">
        <v>60</v>
      </c>
      <c r="N5" s="169" t="s">
        <v>58</v>
      </c>
      <c r="O5" s="169" t="s">
        <v>59</v>
      </c>
      <c r="P5" s="169" t="s">
        <v>60</v>
      </c>
      <c r="Q5" s="173"/>
      <c r="R5" s="169" t="s">
        <v>57</v>
      </c>
      <c r="S5" s="169" t="s">
        <v>64</v>
      </c>
      <c r="T5" s="169" t="s">
        <v>188</v>
      </c>
      <c r="U5" s="169" t="s">
        <v>66</v>
      </c>
      <c r="V5" s="169" t="s">
        <v>67</v>
      </c>
      <c r="W5" s="169" t="s">
        <v>68</v>
      </c>
    </row>
    <row r="6" spans="1:23" ht="21" customHeight="1">
      <c r="A6" s="154"/>
      <c r="B6" s="154"/>
      <c r="C6" s="154"/>
      <c r="D6" s="154"/>
      <c r="E6" s="154"/>
      <c r="F6" s="154"/>
      <c r="G6" s="154"/>
      <c r="H6" s="154"/>
      <c r="I6" s="154"/>
      <c r="J6" s="172" t="s">
        <v>57</v>
      </c>
      <c r="K6" s="136"/>
      <c r="L6" s="154"/>
      <c r="M6" s="154"/>
      <c r="N6" s="154"/>
      <c r="O6" s="154"/>
      <c r="P6" s="154"/>
      <c r="Q6" s="154"/>
      <c r="R6" s="154"/>
      <c r="S6" s="154"/>
      <c r="T6" s="154"/>
      <c r="U6" s="154"/>
      <c r="V6" s="154"/>
      <c r="W6" s="154"/>
    </row>
    <row r="7" spans="1:23" ht="39.75" customHeight="1">
      <c r="A7" s="148"/>
      <c r="B7" s="134"/>
      <c r="C7" s="148"/>
      <c r="D7" s="148"/>
      <c r="E7" s="170"/>
      <c r="F7" s="170"/>
      <c r="G7" s="170"/>
      <c r="H7" s="170"/>
      <c r="I7" s="134"/>
      <c r="J7" s="33" t="s">
        <v>57</v>
      </c>
      <c r="K7" s="33" t="s">
        <v>234</v>
      </c>
      <c r="L7" s="170"/>
      <c r="M7" s="170"/>
      <c r="N7" s="170"/>
      <c r="O7" s="170"/>
      <c r="P7" s="170"/>
      <c r="Q7" s="170"/>
      <c r="R7" s="170"/>
      <c r="S7" s="170"/>
      <c r="T7" s="170"/>
      <c r="U7" s="134"/>
      <c r="V7" s="170"/>
      <c r="W7" s="170"/>
    </row>
    <row r="8" spans="1:23" ht="15" customHeight="1">
      <c r="A8" s="10">
        <v>1</v>
      </c>
      <c r="B8" s="10">
        <v>2</v>
      </c>
      <c r="C8" s="10">
        <v>3</v>
      </c>
      <c r="D8" s="10">
        <v>4</v>
      </c>
      <c r="E8" s="10">
        <v>5</v>
      </c>
      <c r="F8" s="10">
        <v>6</v>
      </c>
      <c r="G8" s="10">
        <v>7</v>
      </c>
      <c r="H8" s="10">
        <v>8</v>
      </c>
      <c r="I8" s="10">
        <v>9</v>
      </c>
      <c r="J8" s="10">
        <v>10</v>
      </c>
      <c r="K8" s="10">
        <v>11</v>
      </c>
      <c r="L8" s="18">
        <v>12</v>
      </c>
      <c r="M8" s="18">
        <v>13</v>
      </c>
      <c r="N8" s="18">
        <v>14</v>
      </c>
      <c r="O8" s="18">
        <v>15</v>
      </c>
      <c r="P8" s="18">
        <v>16</v>
      </c>
      <c r="Q8" s="18">
        <v>17</v>
      </c>
      <c r="R8" s="18">
        <v>18</v>
      </c>
      <c r="S8" s="18">
        <v>19</v>
      </c>
      <c r="T8" s="18">
        <v>20</v>
      </c>
      <c r="U8" s="10">
        <v>21</v>
      </c>
      <c r="V8" s="18">
        <v>22</v>
      </c>
      <c r="W8" s="10">
        <v>23</v>
      </c>
    </row>
    <row r="9" spans="1:23" ht="21.75" customHeight="1">
      <c r="A9" s="35" t="s">
        <v>235</v>
      </c>
      <c r="B9" s="35" t="s">
        <v>236</v>
      </c>
      <c r="C9" s="35" t="s">
        <v>237</v>
      </c>
      <c r="D9" s="35" t="s">
        <v>70</v>
      </c>
      <c r="E9" s="35" t="s">
        <v>101</v>
      </c>
      <c r="F9" s="35" t="s">
        <v>102</v>
      </c>
      <c r="G9" s="35" t="s">
        <v>226</v>
      </c>
      <c r="H9" s="35" t="s">
        <v>227</v>
      </c>
      <c r="I9" s="42">
        <v>122400</v>
      </c>
      <c r="J9" s="42">
        <v>122400</v>
      </c>
      <c r="K9" s="55">
        <v>122400</v>
      </c>
      <c r="L9" s="42"/>
      <c r="M9" s="42"/>
      <c r="N9" s="42"/>
      <c r="O9" s="42"/>
      <c r="P9" s="42"/>
      <c r="Q9" s="42"/>
      <c r="R9" s="42"/>
      <c r="S9" s="42"/>
      <c r="T9" s="42"/>
      <c r="U9" s="42"/>
      <c r="V9" s="42"/>
      <c r="W9" s="42"/>
    </row>
    <row r="10" spans="1:23" ht="18.75" customHeight="1">
      <c r="A10" s="149" t="s">
        <v>163</v>
      </c>
      <c r="B10" s="150"/>
      <c r="C10" s="150"/>
      <c r="D10" s="150"/>
      <c r="E10" s="150"/>
      <c r="F10" s="150"/>
      <c r="G10" s="150"/>
      <c r="H10" s="113"/>
      <c r="I10" s="42">
        <v>122400</v>
      </c>
      <c r="J10" s="42">
        <v>122400</v>
      </c>
      <c r="K10" s="55">
        <v>122400</v>
      </c>
      <c r="L10" s="42"/>
      <c r="M10" s="42"/>
      <c r="N10" s="42"/>
      <c r="O10" s="42"/>
      <c r="P10" s="42"/>
      <c r="Q10" s="42"/>
      <c r="R10" s="42"/>
      <c r="S10" s="42"/>
      <c r="T10" s="42"/>
      <c r="U10" s="42"/>
      <c r="V10" s="42"/>
      <c r="W10" s="42"/>
    </row>
  </sheetData>
  <mergeCells count="28">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 ref="V5:V7"/>
    <mergeCell ref="W5:W7"/>
    <mergeCell ref="J5:K6"/>
    <mergeCell ref="A10:H10"/>
    <mergeCell ref="A4:A7"/>
    <mergeCell ref="B4:B7"/>
    <mergeCell ref="C4:C7"/>
    <mergeCell ref="D4:D7"/>
    <mergeCell ref="E4:E7"/>
    <mergeCell ref="F4:F7"/>
    <mergeCell ref="G4:G7"/>
    <mergeCell ref="H4:H7"/>
  </mergeCells>
  <phoneticPr fontId="16"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Right="0"/>
  </sheetPr>
  <dimension ref="A1:J11"/>
  <sheetViews>
    <sheetView showZeros="0" topLeftCell="A2" workbookViewId="0"/>
  </sheetViews>
  <sheetFormatPr defaultColWidth="9.08984375" defaultRowHeight="12" customHeight="1"/>
  <cols>
    <col min="1" max="1" width="34.26953125" customWidth="1"/>
    <col min="2" max="2" width="29" customWidth="1"/>
    <col min="3" max="5" width="23.54296875" customWidth="1"/>
    <col min="6" max="6" width="11.26953125" customWidth="1"/>
    <col min="7" max="7" width="25.08984375" customWidth="1"/>
    <col min="8" max="8" width="15.54296875" customWidth="1"/>
    <col min="9" max="9" width="13.453125" customWidth="1"/>
    <col min="10" max="10" width="18.81640625" customWidth="1"/>
  </cols>
  <sheetData>
    <row r="1" spans="1:10" ht="18" customHeight="1">
      <c r="J1" s="2" t="s">
        <v>238</v>
      </c>
    </row>
    <row r="2" spans="1:10" ht="39.75" customHeight="1">
      <c r="A2" s="175" t="str">
        <f>"2025"&amp;"年部门项目支出绩效目标表"</f>
        <v>2025年部门项目支出绩效目标表</v>
      </c>
      <c r="B2" s="158"/>
      <c r="C2" s="158"/>
      <c r="D2" s="158"/>
      <c r="E2" s="158"/>
      <c r="F2" s="157"/>
      <c r="G2" s="158"/>
      <c r="H2" s="157"/>
      <c r="I2" s="157"/>
      <c r="J2" s="158"/>
    </row>
    <row r="3" spans="1:10" ht="17.25" customHeight="1">
      <c r="A3" s="159" t="str">
        <f>"单位名称："&amp;"寻甸回族彝族自治县第三中学"</f>
        <v>单位名称：寻甸回族彝族自治县第三中学</v>
      </c>
      <c r="B3" s="90"/>
      <c r="C3" s="90"/>
      <c r="D3" s="90"/>
      <c r="E3" s="90"/>
      <c r="F3" s="90"/>
      <c r="G3" s="90"/>
      <c r="H3" s="90"/>
    </row>
    <row r="4" spans="1:10" ht="44.25" customHeight="1">
      <c r="A4" s="33" t="s">
        <v>175</v>
      </c>
      <c r="B4" s="33" t="s">
        <v>239</v>
      </c>
      <c r="C4" s="33" t="s">
        <v>240</v>
      </c>
      <c r="D4" s="33" t="s">
        <v>241</v>
      </c>
      <c r="E4" s="33" t="s">
        <v>242</v>
      </c>
      <c r="F4" s="34" t="s">
        <v>243</v>
      </c>
      <c r="G4" s="33" t="s">
        <v>244</v>
      </c>
      <c r="H4" s="34" t="s">
        <v>245</v>
      </c>
      <c r="I4" s="34" t="s">
        <v>246</v>
      </c>
      <c r="J4" s="33" t="s">
        <v>247</v>
      </c>
    </row>
    <row r="5" spans="1:10" ht="18.75" customHeight="1">
      <c r="A5" s="65">
        <v>1</v>
      </c>
      <c r="B5" s="65">
        <v>2</v>
      </c>
      <c r="C5" s="65">
        <v>3</v>
      </c>
      <c r="D5" s="65">
        <v>4</v>
      </c>
      <c r="E5" s="65">
        <v>5</v>
      </c>
      <c r="F5" s="18">
        <v>6</v>
      </c>
      <c r="G5" s="65">
        <v>7</v>
      </c>
      <c r="H5" s="18">
        <v>8</v>
      </c>
      <c r="I5" s="18">
        <v>9</v>
      </c>
      <c r="J5" s="65">
        <v>10</v>
      </c>
    </row>
    <row r="6" spans="1:10" ht="42" customHeight="1">
      <c r="A6" s="15" t="s">
        <v>70</v>
      </c>
      <c r="B6" s="35"/>
      <c r="C6" s="35"/>
      <c r="D6" s="35"/>
      <c r="E6" s="26"/>
      <c r="F6" s="36"/>
      <c r="G6" s="26"/>
      <c r="H6" s="36"/>
      <c r="I6" s="36"/>
      <c r="J6" s="26"/>
    </row>
    <row r="7" spans="1:10" ht="42" customHeight="1">
      <c r="A7" s="176" t="s">
        <v>237</v>
      </c>
      <c r="B7" s="177" t="s">
        <v>248</v>
      </c>
      <c r="C7" s="11" t="s">
        <v>249</v>
      </c>
      <c r="D7" s="11" t="s">
        <v>250</v>
      </c>
      <c r="E7" s="15" t="s">
        <v>251</v>
      </c>
      <c r="F7" s="11" t="s">
        <v>252</v>
      </c>
      <c r="G7" s="15" t="s">
        <v>253</v>
      </c>
      <c r="H7" s="11" t="s">
        <v>254</v>
      </c>
      <c r="I7" s="11" t="s">
        <v>255</v>
      </c>
      <c r="J7" s="15" t="s">
        <v>256</v>
      </c>
    </row>
    <row r="8" spans="1:10" ht="42" customHeight="1">
      <c r="A8" s="176" t="s">
        <v>237</v>
      </c>
      <c r="B8" s="177" t="s">
        <v>248</v>
      </c>
      <c r="C8" s="11" t="s">
        <v>249</v>
      </c>
      <c r="D8" s="11" t="s">
        <v>257</v>
      </c>
      <c r="E8" s="15" t="s">
        <v>258</v>
      </c>
      <c r="F8" s="11" t="s">
        <v>259</v>
      </c>
      <c r="G8" s="15" t="s">
        <v>260</v>
      </c>
      <c r="H8" s="11" t="s">
        <v>254</v>
      </c>
      <c r="I8" s="11" t="s">
        <v>255</v>
      </c>
      <c r="J8" s="15" t="s">
        <v>261</v>
      </c>
    </row>
    <row r="9" spans="1:10" ht="42" customHeight="1">
      <c r="A9" s="176" t="s">
        <v>237</v>
      </c>
      <c r="B9" s="177" t="s">
        <v>248</v>
      </c>
      <c r="C9" s="11" t="s">
        <v>262</v>
      </c>
      <c r="D9" s="11" t="s">
        <v>263</v>
      </c>
      <c r="E9" s="15" t="s">
        <v>264</v>
      </c>
      <c r="F9" s="11" t="s">
        <v>252</v>
      </c>
      <c r="G9" s="15" t="s">
        <v>265</v>
      </c>
      <c r="H9" s="11" t="s">
        <v>254</v>
      </c>
      <c r="I9" s="11" t="s">
        <v>266</v>
      </c>
      <c r="J9" s="15" t="s">
        <v>267</v>
      </c>
    </row>
    <row r="10" spans="1:10" ht="42" customHeight="1">
      <c r="A10" s="176" t="s">
        <v>237</v>
      </c>
      <c r="B10" s="177" t="s">
        <v>248</v>
      </c>
      <c r="C10" s="11" t="s">
        <v>262</v>
      </c>
      <c r="D10" s="11" t="s">
        <v>268</v>
      </c>
      <c r="E10" s="15" t="s">
        <v>269</v>
      </c>
      <c r="F10" s="11" t="s">
        <v>252</v>
      </c>
      <c r="G10" s="15" t="s">
        <v>265</v>
      </c>
      <c r="H10" s="11" t="s">
        <v>254</v>
      </c>
      <c r="I10" s="11" t="s">
        <v>266</v>
      </c>
      <c r="J10" s="15" t="s">
        <v>270</v>
      </c>
    </row>
    <row r="11" spans="1:10" ht="42" customHeight="1">
      <c r="A11" s="176" t="s">
        <v>237</v>
      </c>
      <c r="B11" s="177" t="s">
        <v>248</v>
      </c>
      <c r="C11" s="11" t="s">
        <v>271</v>
      </c>
      <c r="D11" s="11" t="s">
        <v>272</v>
      </c>
      <c r="E11" s="15" t="s">
        <v>273</v>
      </c>
      <c r="F11" s="11" t="s">
        <v>259</v>
      </c>
      <c r="G11" s="15" t="s">
        <v>274</v>
      </c>
      <c r="H11" s="11" t="s">
        <v>254</v>
      </c>
      <c r="I11" s="11" t="s">
        <v>255</v>
      </c>
      <c r="J11" s="15" t="s">
        <v>275</v>
      </c>
    </row>
  </sheetData>
  <mergeCells count="4">
    <mergeCell ref="A2:J2"/>
    <mergeCell ref="A3:H3"/>
    <mergeCell ref="A7:A11"/>
    <mergeCell ref="B7:B11"/>
  </mergeCells>
  <phoneticPr fontId="16"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dcterms:created xsi:type="dcterms:W3CDTF">2025-03-25T08:03:00Z</dcterms:created>
  <dcterms:modified xsi:type="dcterms:W3CDTF">2025-03-28T08:20:18Z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48E7FD4D6C7D4C2A94D46F4030BF7C02_12</vt:lpwstr>
  </property>
  <property fmtid="{D5CDD505-2E9C-101B-9397-08002B2CF9AE}" pid="3" name="KSOProductBuildVer">
    <vt:lpwstr>2052-12.1.0.19770</vt:lpwstr>
  </property>
</Properties>
</file>