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00" tabRatio="894"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<sst xmlns="http://schemas.openxmlformats.org/spreadsheetml/2006/main" count="1309" uniqueCount="508">
  <si>
    <t>预算01-1表</t>
  </si>
  <si>
    <t>单位名称：寻甸回族彝族自治县羊街镇初级中学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</si>
  <si>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</si>
  <si>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</si>
  <si>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</si>
  <si>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</si>
  <si>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</si>
  <si>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</si>
  <si>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</si>
  <si>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</si>
  <si>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</si>
  <si>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</si>
  <si>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</si>
  <si>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</si>
  <si>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</si>
  <si>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</si>
  <si>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</si>
  <si>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</si>
  <si>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</si>
  <si>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</si>
  <si>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</si>
  <si>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</si>
  <si>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</si>
  <si>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</si>
  <si>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</si>
  <si>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</si>
  <si>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</si>
  <si>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</si>
  <si>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</si>
  <si>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</si>
  <si>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</si>
  <si>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</si>
  <si>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</si>
  <si>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</si>
  <si>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</si>
  <si>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</si>
  <si>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</si>
  <si>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</si>
  <si>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</si>
  <si>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</si>
  <si>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</si>
  <si>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</si>
  <si>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</si>
  <si>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</si>
  <si>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</si>
  <si>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</si>
  <si>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</si>
  <si>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</si>
  <si>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</si>
  <si>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</si>
  <si>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</si>
  <si>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</si>
  <si>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</si>
  <si>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</si>
  <si>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</si>
  <si>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</si>
  <si>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</si>
  <si>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</si>
  <si>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</si>
  <si>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</si>
  <si>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</si>
  <si>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</si>
  <si>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</si>
  <si>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</si>
  <si>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</si>
  <si>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</si>
  <si>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</si>
  <si>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</si>
  <si>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</si>
  <si>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</si>
  <si>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寻甸回族彝族自治县羊街镇初级中学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</si>
  <si>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</si>
  <si>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</si>
  <si>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</si>
  <si>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</si>
  <si>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</si>
  <si>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</si>
  <si>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</si>
  <si>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</si>
  <si>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</si>
  <si>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</si>
  <si>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</si>
  <si>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</si>
  <si>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7</t>
  </si>
  <si>
    <t>8</t>
  </si>
  <si>
    <t>9</t>
  </si>
  <si>
    <t>10</t>
  </si>
  <si>
    <t>11</t>
  </si>
  <si>
    <t>12</t>
  </si>
  <si>
    <t>13</t>
  </si>
  <si>
    <t>14</t>
  </si>
  <si>
    <t>15</t>
  </si>
  <si>
    <t>205</t>
  </si>
  <si>
    <t>教育支出</t>
  </si>
  <si>
    <t>20502</t>
  </si>
  <si>
    <t>普通教育</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</si>
  <si>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</si>
  <si>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</si>
  <si>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</si>
  <si>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</si>
  <si>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</si>
  <si>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</si>
  <si>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</si>
  <si>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</si>
  <si>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</si>
  <si>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</si>
  <si>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</si>
  <si>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</si>
  <si>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</si>
  <si>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</si>
  <si>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</si>
  <si>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</si>
  <si>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</si>
  <si>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</si>
  <si>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</si>
  <si>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</si>
  <si>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</si>
  <si>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</si>
  <si>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</si>
  <si>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</si>
  <si>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</si>
  <si>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</si>
  <si>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</si>
  <si>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</si>
  <si>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</si>
  <si>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</si>
  <si>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</si>
  <si>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</si>
  <si>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</si>
  <si>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</si>
  <si>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</si>
  <si>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</si>
  <si>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</si>
  <si>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</si>
  <si>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</si>
  <si>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</si>
  <si>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</si>
  <si>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</si>
  <si>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</si>
  <si>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</si>
  <si>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</si>
  <si>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</si>
  <si>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</si>
  <si>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</si>
  <si>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</si>
  <si>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</si>
  <si>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</si>
  <si>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</si>
  <si>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</si>
  <si>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</si>
  <si>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</si>
  <si>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</si>
  <si>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</si>
  <si>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</si>
  <si>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</si>
  <si>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</si>
  <si>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</si>
  <si>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</si>
  <si>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</si>
  <si>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</si>
  <si>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</si>
  <si>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</si>
  <si>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</si>
  <si>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</si>
  <si>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</si>
  <si>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</si>
  <si>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</si>
  <si>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</si>
  <si>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</si>
  <si>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</si>
  <si>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</si>
  <si>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</si>
  <si>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</si>
  <si>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</si>
  <si>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</si>
  <si>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</si>
  <si>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2050203</t>
  </si>
  <si>
    <t>合  计</t>
  </si>
  <si>
    <t>预算03表</t>
  </si>
  <si>
    <t>“三公”经费合计</t>
  </si>
  <si>
    <t>因公出国（境）费</t>
  </si>
  <si>
    <t>公务用车购置及运行费</t>
  </si>
  <si>
    <t>公务接待费</t>
  </si>
  <si>
    <t>公务用车购置费</t>
  </si>
  <si>
    <t>公务用车运行费</t>
  </si>
  <si>
    <t>备注：寻甸回族彝族自治县羊街镇初级中学2025年无“三公”经费支出预算，本表无数据。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</si>
  <si>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</si>
  <si>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</si>
  <si>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</si>
  <si>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</si>
  <si>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</si>
  <si>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</si>
  <si>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</si>
  <si>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</si>
  <si>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</si>
  <si>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</si>
  <si>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</si>
  <si>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</si>
  <si>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</si>
  <si>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</si>
  <si>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</si>
  <si>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</si>
  <si>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</si>
  <si>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</si>
  <si>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</si>
  <si>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</si>
  <si>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530129241100002354272</t>
  </si>
  <si>
    <t>事业人员绩效奖励</t>
  </si>
  <si>
    <t>30107</t>
  </si>
  <si>
    <t>绩效工资</t>
  </si>
  <si>
    <t>530129241100002354290</t>
  </si>
  <si>
    <t>事业人员支出工资</t>
  </si>
  <si>
    <t>30101</t>
  </si>
  <si>
    <t>基本工资</t>
  </si>
  <si>
    <t>30102</t>
  </si>
  <si>
    <t>津贴补贴</t>
  </si>
  <si>
    <t>530129241100002354291</t>
  </si>
  <si>
    <t>未在工资统发人员绩效工资</t>
  </si>
  <si>
    <t>530129241100002354292</t>
  </si>
  <si>
    <t>其他社会保障缴费</t>
  </si>
  <si>
    <t>30111</t>
  </si>
  <si>
    <t>公务员医疗补助缴费</t>
  </si>
  <si>
    <t>530129241100002354294</t>
  </si>
  <si>
    <t>30113</t>
  </si>
  <si>
    <t>530129241100002354295</t>
  </si>
  <si>
    <t>对个人和家庭的补助</t>
  </si>
  <si>
    <t>30308</t>
  </si>
  <si>
    <t>助学金</t>
  </si>
  <si>
    <t>530129241100002354297</t>
  </si>
  <si>
    <t>学校学生公用经费</t>
  </si>
  <si>
    <t>30201</t>
  </si>
  <si>
    <t>办公费</t>
  </si>
  <si>
    <t>30299</t>
  </si>
  <si>
    <t>其他商品和服务支出</t>
  </si>
  <si>
    <t>530129241100002354299</t>
  </si>
  <si>
    <t>一般公用经费支出</t>
  </si>
  <si>
    <t>530129241100002354313</t>
  </si>
  <si>
    <t>社会保障缴费</t>
  </si>
  <si>
    <t>30108</t>
  </si>
  <si>
    <t>机关事业单位基本养老保险缴费</t>
  </si>
  <si>
    <t>30109</t>
  </si>
  <si>
    <t>职业年金缴费</t>
  </si>
  <si>
    <t>30110</t>
  </si>
  <si>
    <t>职工基本医疗保险缴费</t>
  </si>
  <si>
    <t>30112</t>
  </si>
  <si>
    <t>530129241100002354314</t>
  </si>
  <si>
    <t>遗属补助</t>
  </si>
  <si>
    <t>30305</t>
  </si>
  <si>
    <t>生活补助</t>
  </si>
  <si>
    <t>530129241100002354317</t>
  </si>
  <si>
    <t>工会经费</t>
  </si>
  <si>
    <t>30228</t>
  </si>
  <si>
    <t>预算05-1表</t>
  </si>
  <si>
    <t xml:space="preserve">单位名称：寻甸回族彝族自治县羊街镇初级中学 </t>
  </si>
  <si>
    <t>项目分类</t>
  </si>
  <si>
    <t>项目单位</t>
  </si>
  <si>
    <t>经济科目编码</t>
  </si>
  <si>
    <t>经济科目名称</t>
  </si>
  <si>
    <t>本年拨款</t>
  </si>
  <si>
    <t>其中：本次下达</t>
  </si>
  <si>
    <t>专项业务类</t>
  </si>
  <si>
    <t>530129241100003323394</t>
  </si>
  <si>
    <t>2024年校园安全工作经费</t>
  </si>
  <si>
    <t>530129251100003827317</t>
  </si>
  <si>
    <t>2025年国有资源有偿使用收入安排的补助资金</t>
  </si>
  <si>
    <t>530129251100004009562</t>
  </si>
  <si>
    <t>昆财教〔2024〕12号寻财教〔2024〕57号2024年支持学校少年宫项目运转经费</t>
  </si>
  <si>
    <t>530129251100004009563</t>
  </si>
  <si>
    <t>昆财教〔2024〕174号寻财教〔2024〕134号2024年义务教育课后服务省级补助资金</t>
  </si>
  <si>
    <t>30226</t>
  </si>
  <si>
    <t>劳务费</t>
  </si>
  <si>
    <t>民生类</t>
  </si>
  <si>
    <t>530129241100002810569</t>
  </si>
  <si>
    <t>城乡义务教育学生营养改善计划补助经费</t>
  </si>
  <si>
    <t>530129241100002818520</t>
  </si>
  <si>
    <t>寻甸县城乡义务教育学校（普通学校）公用经费直达资金</t>
  </si>
  <si>
    <t>30211</t>
  </si>
  <si>
    <t>差旅费</t>
  </si>
  <si>
    <t>30239</t>
  </si>
  <si>
    <t>其他交通费用</t>
  </si>
  <si>
    <t>31007</t>
  </si>
  <si>
    <t>信息网络及软件购置更新</t>
  </si>
  <si>
    <t>530129241100002882534</t>
  </si>
  <si>
    <t>城乡义务教育补助经费（普通学校公用经费）中央直达资金</t>
  </si>
  <si>
    <t>30205</t>
  </si>
  <si>
    <t>水费</t>
  </si>
  <si>
    <t>30206</t>
  </si>
  <si>
    <t>电费</t>
  </si>
  <si>
    <t>30207</t>
  </si>
  <si>
    <t>邮电费</t>
  </si>
  <si>
    <t>30213</t>
  </si>
  <si>
    <t>维修（护）费</t>
  </si>
  <si>
    <t>30216</t>
  </si>
  <si>
    <t>培训费</t>
  </si>
  <si>
    <t>30218</t>
  </si>
  <si>
    <t>专用材料费</t>
  </si>
  <si>
    <t>31002</t>
  </si>
  <si>
    <t>办公设备购置</t>
  </si>
  <si>
    <t>530129241100003174594</t>
  </si>
  <si>
    <t>第二批城乡义务教育补助经费（乡村教师生活补助）中央直达资金</t>
  </si>
  <si>
    <t>530129241100003175172</t>
  </si>
  <si>
    <t>第二批城乡义务教育补助经费（普通学校公用经费）中央和省级直达资金</t>
  </si>
  <si>
    <t>530129241100003239055</t>
  </si>
  <si>
    <t>城乡义务教育公用经费（普通学校）市级配套资金</t>
  </si>
  <si>
    <t>530129251100004009634</t>
  </si>
  <si>
    <t>昆财教〔2024〕231号寻财教〔2024〕140号乡村教师生活补助资金</t>
  </si>
  <si>
    <t>预算05-2表</t>
  </si>
  <si>
    <t>项目年度绩效目标</t>
  </si>
  <si>
    <t>一级指标</t>
  </si>
  <si>
    <t>二级指标</t>
  </si>
  <si>
    <t>三级指标</t>
  </si>
  <si>
    <t>指标性质</t>
  </si>
  <si>
    <t>指标值</t>
  </si>
  <si>
    <t>度量单位</t>
  </si>
  <si>
    <t>指标属性</t>
  </si>
  <si>
    <t>指标内容</t>
  </si>
  <si>
    <t>实施乡村教师生活补助，市级财政按照人均每月500元的标准对四个县区给予奖补，吸引优秀乡村教师长期扎根乡村学校，提升乡村学校质量。</t>
  </si>
  <si>
    <t>产出指标</t>
  </si>
  <si>
    <t>数量指标</t>
  </si>
  <si>
    <t>获补对象数</t>
  </si>
  <si>
    <t>=</t>
  </si>
  <si>
    <t>3883</t>
  </si>
  <si>
    <t>人</t>
  </si>
  <si>
    <t>定量指标</t>
  </si>
  <si>
    <t>反映获补对象数情况</t>
  </si>
  <si>
    <t>质量指标</t>
  </si>
  <si>
    <t>获补对象准确率</t>
  </si>
  <si>
    <t>100</t>
  </si>
  <si>
    <t>%</t>
  </si>
  <si>
    <t>反映获补对象准确率情况</t>
  </si>
  <si>
    <t>兑现准确率</t>
  </si>
  <si>
    <t>反映兑现准确率情况</t>
  </si>
  <si>
    <t>获补覆盖率</t>
  </si>
  <si>
    <t>反映获补覆盖率情况</t>
  </si>
  <si>
    <t>补助事项公示度</t>
  </si>
  <si>
    <t>2</t>
  </si>
  <si>
    <t>次</t>
  </si>
  <si>
    <t>反映补助事项公示度情况</t>
  </si>
  <si>
    <t>时效指标</t>
  </si>
  <si>
    <t>补助资金当年到位率</t>
  </si>
  <si>
    <t>反映补助资金当年到位率情况</t>
  </si>
  <si>
    <t>效益指标</t>
  </si>
  <si>
    <t>社会效益</t>
  </si>
  <si>
    <t>人均月增资额度（元）</t>
  </si>
  <si>
    <t>&gt;=</t>
  </si>
  <si>
    <t>500</t>
  </si>
  <si>
    <t>元/人*月</t>
  </si>
  <si>
    <t>反映人均月增资额度（元）情况</t>
  </si>
  <si>
    <t>补助对象政策的知晓度</t>
  </si>
  <si>
    <t>反映补助对象政策的知晓度情况</t>
  </si>
  <si>
    <t>满意度指标</t>
  </si>
  <si>
    <t>服务对象满意度</t>
  </si>
  <si>
    <t>教师满意度</t>
  </si>
  <si>
    <t>95</t>
  </si>
  <si>
    <t>反映教师满意度情况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</si>
  <si>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</si>
  <si>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缴存财政完成率</t>
  </si>
  <si>
    <t>反映缴存财政完成率情况</t>
  </si>
  <si>
    <t>当年支出完成率</t>
  </si>
  <si>
    <t>90</t>
  </si>
  <si>
    <t>反映当年支出完成率情况</t>
  </si>
  <si>
    <t>学校正常运转</t>
  </si>
  <si>
    <t>长期</t>
  </si>
  <si>
    <t>定性指标</t>
  </si>
  <si>
    <t>反映学校正常运转情况</t>
  </si>
  <si>
    <t>可持续影响</t>
  </si>
  <si>
    <t>教育可持续发展</t>
  </si>
  <si>
    <t>反映教育可持续发展情况</t>
  </si>
  <si>
    <t>师生满意度</t>
  </si>
  <si>
    <t>85</t>
  </si>
  <si>
    <t>反映师生满意度情况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</si>
  <si>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</si>
  <si>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</si>
  <si>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</si>
  <si>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</si>
  <si>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</si>
  <si>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课后服务补助覆盖率</t>
  </si>
  <si>
    <t>反映课后服务补助覆盖率情况</t>
  </si>
  <si>
    <t>课后服务时间达标率</t>
  </si>
  <si>
    <t>反映课后服务时间达标率情况</t>
  </si>
  <si>
    <t>教师获补率</t>
  </si>
  <si>
    <t>反映教师获补率情况</t>
  </si>
  <si>
    <t>补助资金发放及时率</t>
  </si>
  <si>
    <t>反映补助资金发放及时率情况</t>
  </si>
  <si>
    <t>受益学生率</t>
  </si>
  <si>
    <t>反映受益学生率情况</t>
  </si>
  <si>
    <t>家长满意度</t>
  </si>
  <si>
    <t>反映家长满意度情况</t>
  </si>
  <si>
    <t>项目受益未成年人数</t>
  </si>
  <si>
    <t>反映项目受益未成年人数情况</t>
  </si>
  <si>
    <t xml:space="preserve">1.支持7所已建成乡村学校少年宫运转；
2.各项目学校健全完善、认真执行乡村学校少年宫规章制度；
3.招募校内外辅导员，加强辅导员队伍建设；
4.合理使用运转补助资金，确保乡村学校少年宫正常开展活动。
</t>
  </si>
  <si>
    <t>项目学校平均设置活动项目数</t>
  </si>
  <si>
    <t>项</t>
  </si>
  <si>
    <t>反映项目学校平均设置活动项目数情况</t>
  </si>
  <si>
    <t>项目学校平均招募校内外辅导员数</t>
  </si>
  <si>
    <t>16</t>
  </si>
  <si>
    <t>反映项目学校平均招募校内外辅导员数情况</t>
  </si>
  <si>
    <t>活动室修缮验收通过率</t>
  </si>
  <si>
    <t>反映活动室修缮验收通过率情况</t>
  </si>
  <si>
    <t>活动器材质量使用合格率</t>
  </si>
  <si>
    <t>反映活动器材质量使用合格率情况</t>
  </si>
  <si>
    <t>学生参与度</t>
  </si>
  <si>
    <t>反映学生参与度情况</t>
  </si>
  <si>
    <t>资金下拨时间</t>
  </si>
  <si>
    <t>2024年3月底之前</t>
  </si>
  <si>
    <t>反映资金下拨时间情况</t>
  </si>
  <si>
    <t>业务培训完成时间</t>
  </si>
  <si>
    <t>2024年10月底以前</t>
  </si>
  <si>
    <t>反映业务培训完成时间情况</t>
  </si>
  <si>
    <t>项目投入使用时间</t>
  </si>
  <si>
    <t>2024年12月底以前</t>
  </si>
  <si>
    <t>反映项目投入使用时间情况</t>
  </si>
  <si>
    <t>培养未成年人健康向上的精神风貌</t>
  </si>
  <si>
    <t>提升</t>
  </si>
  <si>
    <t>反映培养未成年人健康向上的精神风貌情况</t>
  </si>
  <si>
    <t>促进社会各界关心关爱未成年人</t>
  </si>
  <si>
    <t>明显促进</t>
  </si>
  <si>
    <t>反映促进社会各界关心关爱未成年人情况</t>
  </si>
  <si>
    <t>体现党委政府对农村未成年人的关心关爱</t>
  </si>
  <si>
    <t>充分体现</t>
  </si>
  <si>
    <t>反映体现党委政府对农村未成年人的关心关爱情况</t>
  </si>
  <si>
    <t>提升农村未成年人道德修养和综合素质</t>
  </si>
  <si>
    <t>反映提升农村未成年人道德修养和综合素质情况</t>
  </si>
  <si>
    <t>开展德育活动、文体活动、让孩子们快乐成长</t>
  </si>
  <si>
    <t>促进</t>
  </si>
  <si>
    <t>反映开展德育活动、文体活动、让孩子们快乐成长情况</t>
  </si>
  <si>
    <t>学生满意度</t>
  </si>
  <si>
    <t>反映学生满意度情况</t>
  </si>
  <si>
    <t>老师满意度</t>
  </si>
  <si>
    <t>反映老师满意度情况</t>
  </si>
  <si>
    <t>昆财教〔2024〕79号寻财教〔2024〕70号2024年中小学校舍维修改造长效机制省级资金</t>
  </si>
  <si>
    <t>支持公办义务教育学校维修改造、抗震加固、改扩建校舍及附属设施建设，中小学校舍维修改造长效机制省级专项资金按时下达至项目单位，市和县区足额落实配套资金，按期完成项目规划年度目标任务，全市义务教育学校办学条件持续改善。</t>
  </si>
  <si>
    <t>九年义务教育巩固率</t>
  </si>
  <si>
    <t>93</t>
  </si>
  <si>
    <t>义务教育巩固率</t>
  </si>
  <si>
    <t>使用年限</t>
  </si>
  <si>
    <t>50</t>
  </si>
  <si>
    <t>年</t>
  </si>
  <si>
    <t>通过工程设计使用年限反映可持续的效果</t>
  </si>
  <si>
    <t>家长及学生满意度</t>
  </si>
  <si>
    <t>反映家长及学生满意度情况</t>
  </si>
  <si>
    <t>预算06表</t>
  </si>
  <si>
    <t>政府性基金预算支出预算表</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</si>
  <si>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</si>
  <si>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</si>
  <si>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</si>
  <si>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</si>
  <si>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</si>
  <si>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</si>
  <si>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</si>
  <si>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</si>
  <si>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</si>
  <si>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</si>
  <si>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</si>
  <si>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</si>
  <si>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</si>
  <si>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备注：寻甸回族彝族自治县羊街镇初级中学2025年无部门政府采购支出预算，本表无数据。</t>
  </si>
  <si>
    <t>预算08表</t>
  </si>
  <si>
    <t>政府购买服务项目</t>
  </si>
  <si>
    <t>政府购买服务指导性目录代码</t>
  </si>
  <si>
    <t>基本支出/项目支出</t>
  </si>
  <si>
    <t>所属服务类别</t>
  </si>
  <si>
    <t>所属服务领域</t>
  </si>
  <si>
    <t>购买内容简述</t>
  </si>
  <si>
    <t>备注：寻甸回族彝族自治县羊街镇初级中学2025年无部门政府购买服务支出预算，本表无数据。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</si>
  <si>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</si>
  <si>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</si>
  <si>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</si>
  <si>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</si>
  <si>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</si>
  <si>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</si>
  <si>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</si>
  <si>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</si>
  <si>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</si>
  <si>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</si>
  <si>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</si>
  <si>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</si>
  <si>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</si>
  <si>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</si>
  <si>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</si>
  <si>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</si>
  <si>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</si>
  <si>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</si>
  <si>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</si>
  <si>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</si>
  <si>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</si>
  <si>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</si>
  <si>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</si>
  <si>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备注：寻甸回族彝族自治县羊街镇初级中学2025年无县对下转移支付支出预算，本表无数据。</t>
  </si>
  <si>
    <t>预算09-2表</t>
  </si>
  <si>
    <t>备注：寻甸回族彝族自治县羊街镇初级中学2025年无县对下转移支付预算，本表无数据。</t>
  </si>
  <si>
    <t xml:space="preserve">预算10表
</t>
  </si>
  <si>
    <t>资产类别</t>
  </si>
  <si>
    <t>资产分类代码.名称</t>
  </si>
  <si>
    <t>资产名称</t>
  </si>
  <si>
    <t>计量单位</t>
  </si>
  <si>
    <t>财政部门批复数（元）</t>
  </si>
  <si>
    <t>单价</t>
  </si>
  <si>
    <t>金额</t>
  </si>
  <si>
    <t>备注：寻甸回族彝族自治县羊街镇初级中学2025年无新增资产配置预算，本表无数据。</t>
  </si>
  <si>
    <t>预算11表</t>
  </si>
  <si>
    <t>上级补助</t>
  </si>
  <si>
    <t>备注：寻甸回族彝族自治县羊街镇初级中学2025年无上级补助项目支出预算，本表无数据。</t>
  </si>
  <si>
    <t>预算12表</t>
  </si>
  <si>
    <t>项目级次</t>
  </si>
  <si>
    <t>311 专项业务类</t>
  </si>
  <si>
    <t>本级</t>
  </si>
  <si>
    <t>312 民生类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</si>
</sst>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1"/>
      <name val="宋体"/>
      <charset val="134"/>
      <scheme val="minor"/>
    </font>
    <font>
      <b/>
      <sz val="22"/>
      <name val="宋体"/>
      <charset val="134"/>
    </font>
    <font>
      <b/>
      <sz val="23"/>
      <name val="宋体"/>
      <charset val="134"/>
    </font>
    <font>
      <sz val="9"/>
      <name val="宋体"/>
      <charset val="134"/>
    </font>
    <font>
      <sz val="11"/>
      <name val="宋体"/>
      <charset val="134"/>
    </font>
    <font>
      <sz val="11"/>
      <color rgb="FFFF0000"/>
      <name val="宋体"/>
      <charset val="134"/>
      <scheme val="minor"/>
    </font>
    <font>
      <sz val="10"/>
      <color rgb="FFFF0000"/>
      <name val="宋体"/>
      <charset val="134"/>
    </font>
    <font>
      <sz val="9"/>
      <color rgb="FFFF0000"/>
      <name val="宋体"/>
      <charset val="134"/>
    </font>
    <font>
      <b/>
      <sz val="21"/>
      <color rgb="FFFF0000"/>
      <name val="宋体"/>
      <charset val="134"/>
    </font>
    <font>
      <sz val="11"/>
      <color rgb="FFFF0000"/>
      <name val="宋体"/>
      <charset val="134"/>
    </font>
    <font>
      <b/>
      <sz val="18"/>
      <color rgb="FF000000"/>
      <name val="宋体"/>
      <charset val="134"/>
    </font>
    <font>
      <b/>
      <sz val="21"/>
      <name val="宋体"/>
      <charset val="134"/>
    </font>
    <font>
      <sz val="10"/>
      <name val="Arial"/>
      <charset val="134"/>
    </font>
    <font>
      <b/>
      <sz val="23.95"/>
      <name val="宋体"/>
      <charset val="134"/>
    </font>
    <font>
      <sz val="9.75"/>
      <name val="SimSun"/>
      <charset val="134"/>
    </font>
    <font>
      <b/>
      <sz val="9"/>
      <name val="宋体"/>
      <charset val="134"/>
    </font>
    <font>
      <sz val="9.75"/>
      <color rgb="FF000000"/>
      <name val="SimSun"/>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3" fillId="0" borderId="7">
      <alignment horizontal="righ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3" fillId="0" borderId="7">
      <alignment horizontal="right" vertical="center"/>
    </xf>
    <xf numFmtId="0" fontId="33" fillId="0" borderId="0" applyNumberFormat="0" applyFill="0" applyBorder="0" applyAlignment="0" applyProtection="0">
      <alignment vertical="center"/>
    </xf>
    <xf numFmtId="0" fontId="0" fillId="8" borderId="16"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31" fillId="10" borderId="0" applyNumberFormat="0" applyBorder="0" applyAlignment="0" applyProtection="0">
      <alignment vertical="center"/>
    </xf>
    <xf numFmtId="0" fontId="34" fillId="0" borderId="18" applyNumberFormat="0" applyFill="0" applyAlignment="0" applyProtection="0">
      <alignment vertical="center"/>
    </xf>
    <xf numFmtId="0" fontId="31" fillId="11" borderId="0" applyNumberFormat="0" applyBorder="0" applyAlignment="0" applyProtection="0">
      <alignment vertical="center"/>
    </xf>
    <xf numFmtId="0" fontId="40" fillId="12" borderId="19" applyNumberFormat="0" applyAlignment="0" applyProtection="0">
      <alignment vertical="center"/>
    </xf>
    <xf numFmtId="0" fontId="41" fillId="12" borderId="15" applyNumberFormat="0" applyAlignment="0" applyProtection="0">
      <alignment vertical="center"/>
    </xf>
    <xf numFmtId="0" fontId="42" fillId="13" borderId="20"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10" fontId="13" fillId="0" borderId="7">
      <alignment horizontal="righ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13" fillId="0" borderId="0">
      <alignment vertical="top"/>
      <protection locked="0"/>
    </xf>
    <xf numFmtId="0" fontId="6" fillId="0" borderId="0"/>
  </cellStyleXfs>
  <cellXfs count="334">
    <xf numFmtId="0" fontId="0" fillId="0" borderId="0" xfId="0" applyFont="1" applyBorder="1"/>
    <xf numFmtId="0" fontId="0" fillId="0" borderId="0" xfId="0"/>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Alignment="1" applyProtection="1">
      <alignment horizontal="left" wrapText="1"/>
    </xf>
    <xf numFmtId="0" fontId="2" fillId="0" borderId="0" xfId="0" applyFont="1" applyBorder="1" applyAlignment="1" applyProtection="1">
      <alignment horizontal="right"/>
      <protection locked="0"/>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0" xfId="0" applyFont="1" applyBorder="1"/>
    <xf numFmtId="0" fontId="10" fillId="0" borderId="0" xfId="0" applyFont="1" applyBorder="1" applyAlignment="1">
      <alignment horizontal="center" vertical="center"/>
    </xf>
    <xf numFmtId="0" fontId="6" fillId="0" borderId="0" xfId="0" applyFont="1" applyBorder="1" applyAlignment="1">
      <alignment wrapText="1"/>
    </xf>
    <xf numFmtId="0" fontId="6" fillId="0" borderId="0" xfId="0" applyFont="1" applyBorder="1" applyProtection="1">
      <protection locked="0"/>
    </xf>
    <xf numFmtId="0" fontId="11" fillId="0" borderId="0"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Protection="1">
      <protection locked="0"/>
    </xf>
    <xf numFmtId="0" fontId="14" fillId="0" borderId="0" xfId="0" applyFont="1" applyBorder="1" applyAlignment="1">
      <alignment wrapText="1"/>
    </xf>
    <xf numFmtId="0" fontId="14" fillId="0" borderId="1" xfId="0" applyFont="1" applyBorder="1" applyAlignment="1">
      <alignment horizontal="center" vertical="center" wrapText="1"/>
    </xf>
    <xf numFmtId="0" fontId="14" fillId="0" borderId="9" xfId="0" applyFont="1" applyBorder="1" applyAlignment="1" applyProtection="1">
      <alignment horizontal="center" vertical="center"/>
      <protection locked="0"/>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pplyProtection="1">
      <alignment horizontal="center" vertical="center"/>
      <protection locked="0"/>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pplyProtection="1">
      <alignment horizontal="center" vertical="center"/>
      <protection locked="0"/>
    </xf>
    <xf numFmtId="0" fontId="14" fillId="0" borderId="11" xfId="0" applyFont="1" applyBorder="1" applyAlignment="1">
      <alignment horizontal="center" vertical="center" wrapText="1"/>
    </xf>
    <xf numFmtId="0" fontId="14" fillId="0" borderId="6" xfId="0" applyFont="1" applyBorder="1" applyAlignment="1">
      <alignment horizontal="center" vertical="center"/>
    </xf>
    <xf numFmtId="0" fontId="13" fillId="0" borderId="6" xfId="0" applyFont="1" applyBorder="1" applyAlignment="1">
      <alignment horizontal="left" vertical="center" wrapText="1"/>
    </xf>
    <xf numFmtId="0" fontId="13" fillId="0" borderId="11" xfId="0" applyFont="1" applyBorder="1" applyAlignment="1" applyProtection="1">
      <alignment horizontal="left" vertical="center"/>
      <protection locked="0"/>
    </xf>
    <xf numFmtId="0" fontId="13" fillId="0" borderId="11" xfId="0" applyFont="1" applyBorder="1" applyAlignment="1">
      <alignment horizontal="left" vertical="center" wrapText="1"/>
    </xf>
    <xf numFmtId="0" fontId="13" fillId="0" borderId="12" xfId="0" applyFont="1" applyBorder="1" applyAlignment="1">
      <alignment horizontal="center" vertical="center"/>
    </xf>
    <xf numFmtId="0" fontId="13" fillId="0" borderId="13" xfId="0" applyFont="1" applyBorder="1" applyAlignment="1" applyProtection="1">
      <alignment horizontal="left" vertical="center"/>
      <protection locked="0"/>
    </xf>
    <xf numFmtId="0" fontId="13" fillId="0" borderId="13" xfId="0" applyFont="1" applyBorder="1" applyAlignment="1">
      <alignment horizontal="left" vertical="center"/>
    </xf>
    <xf numFmtId="0" fontId="13"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3" xfId="0" applyFont="1" applyBorder="1" applyAlignment="1">
      <alignment horizontal="center" vertical="center" wrapText="1"/>
    </xf>
    <xf numFmtId="0" fontId="14" fillId="0" borderId="11" xfId="0" applyFont="1" applyBorder="1" applyAlignment="1" applyProtection="1">
      <alignment horizontal="center" vertical="center" wrapText="1"/>
      <protection locked="0"/>
    </xf>
    <xf numFmtId="178" fontId="13" fillId="0" borderId="7" xfId="0" applyNumberFormat="1" applyFont="1" applyBorder="1" applyAlignment="1">
      <alignment horizontal="right" vertical="center"/>
    </xf>
    <xf numFmtId="0" fontId="13" fillId="2" borderId="11" xfId="0" applyFont="1" applyFill="1" applyBorder="1" applyAlignment="1">
      <alignment horizontal="left" vertical="center"/>
    </xf>
    <xf numFmtId="0" fontId="13" fillId="0" borderId="0" xfId="0" applyFont="1" applyBorder="1" applyAlignment="1" applyProtection="1">
      <alignment horizontal="right" vertical="center" wrapText="1"/>
      <protection locked="0"/>
    </xf>
    <xf numFmtId="0" fontId="13" fillId="0" borderId="0" xfId="0" applyFont="1" applyBorder="1" applyAlignment="1" applyProtection="1">
      <alignment horizontal="right" wrapText="1"/>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3" xfId="0" applyFont="1" applyBorder="1" applyAlignment="1" applyProtection="1">
      <alignment horizontal="center" vertical="center" wrapText="1"/>
      <protection locked="0"/>
    </xf>
    <xf numFmtId="0" fontId="1" fillId="0" borderId="0" xfId="0" applyFont="1" applyBorder="1" applyProtection="1">
      <protection locked="0"/>
    </xf>
    <xf numFmtId="0" fontId="2" fillId="0" borderId="0" xfId="0" applyFont="1" applyBorder="1" applyAlignment="1">
      <alignment horizontal="left" vertical="center"/>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lignment horizontal="right"/>
    </xf>
    <xf numFmtId="0" fontId="4" fillId="0" borderId="13" xfId="0" applyFont="1" applyBorder="1" applyAlignment="1" applyProtection="1">
      <alignment horizontal="center" vertical="center" wrapText="1"/>
      <protection locked="0"/>
    </xf>
    <xf numFmtId="0" fontId="15" fillId="0" borderId="0" xfId="0" applyFont="1" applyBorder="1"/>
    <xf numFmtId="0" fontId="15" fillId="0" borderId="0" xfId="0" applyFont="1" applyBorder="1" applyAlignment="1">
      <alignment horizontal="center" vertical="center"/>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16" fillId="0" borderId="0" xfId="0" applyFont="1" applyBorder="1" applyAlignment="1">
      <alignment horizontal="right"/>
    </xf>
    <xf numFmtId="0" fontId="17"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17" fillId="0" borderId="0"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49" fontId="19" fillId="0" borderId="1" xfId="0" applyNumberFormat="1" applyFont="1" applyBorder="1" applyAlignment="1" applyProtection="1">
      <alignment horizontal="center" vertical="center" wrapText="1"/>
      <protection locked="0"/>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19" fillId="0" borderId="7" xfId="0"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0" fontId="19" fillId="0" borderId="7" xfId="0" applyFont="1" applyBorder="1" applyAlignment="1">
      <alignment horizontal="center" vertical="center"/>
    </xf>
    <xf numFmtId="0" fontId="17" fillId="2" borderId="1" xfId="0" applyFont="1" applyFill="1" applyBorder="1" applyAlignment="1" applyProtection="1">
      <alignment horizontal="left" vertical="center" wrapText="1"/>
      <protection locked="0"/>
    </xf>
    <xf numFmtId="178" fontId="17" fillId="0" borderId="7" xfId="54" applyFont="1">
      <alignment horizontal="right" vertical="center"/>
    </xf>
    <xf numFmtId="178" fontId="17" fillId="0" borderId="7" xfId="0" applyNumberFormat="1" applyFont="1" applyBorder="1" applyAlignment="1">
      <alignment horizontal="right" vertical="center"/>
    </xf>
    <xf numFmtId="0" fontId="17" fillId="2" borderId="14"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indent="1"/>
      <protection locked="0"/>
    </xf>
    <xf numFmtId="178" fontId="17" fillId="0" borderId="4" xfId="54" applyFont="1" applyBorder="1">
      <alignment horizontal="right" vertical="center"/>
    </xf>
    <xf numFmtId="0" fontId="17" fillId="2" borderId="7" xfId="0" applyFont="1" applyFill="1" applyBorder="1" applyAlignment="1" applyProtection="1">
      <alignment horizontal="left" vertical="center" wrapText="1" indent="2"/>
      <protection locked="0"/>
    </xf>
    <xf numFmtId="178" fontId="17" fillId="0" borderId="1" xfId="54" applyFont="1" applyBorder="1">
      <alignment horizontal="right" vertical="center"/>
    </xf>
    <xf numFmtId="0" fontId="16" fillId="0" borderId="13"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178" fontId="17" fillId="0" borderId="2" xfId="0" applyNumberFormat="1" applyFont="1" applyBorder="1" applyAlignment="1">
      <alignment horizontal="right" vertical="center"/>
    </xf>
    <xf numFmtId="178" fontId="17" fillId="0" borderId="14" xfId="54" applyFont="1" applyBorder="1">
      <alignment horizontal="right" vertical="center"/>
    </xf>
    <xf numFmtId="178" fontId="17" fillId="0" borderId="0" xfId="54" applyFont="1" applyBorder="1">
      <alignment horizontal="right" vertical="center"/>
    </xf>
    <xf numFmtId="0" fontId="16" fillId="0" borderId="0" xfId="57" applyFont="1" applyFill="1" applyAlignment="1" applyProtection="1">
      <alignment horizontal="left"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Alignment="1" applyProtection="1">
      <alignment horizontal="left" vertical="center"/>
      <protection locked="0"/>
    </xf>
    <xf numFmtId="0" fontId="10" fillId="0" borderId="0" xfId="0" applyFont="1"/>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2" borderId="7" xfId="0" applyFont="1" applyFill="1" applyBorder="1" applyAlignment="1" applyProtection="1">
      <alignment horizontal="center" vertical="center"/>
      <protection locked="0"/>
    </xf>
    <xf numFmtId="0" fontId="13" fillId="0" borderId="7" xfId="0" applyFont="1" applyBorder="1" applyAlignment="1">
      <alignment horizontal="left" vertical="center" wrapText="1" indent="1"/>
    </xf>
    <xf numFmtId="0" fontId="13" fillId="2" borderId="7" xfId="0" applyFont="1" applyFill="1" applyBorder="1" applyAlignment="1" applyProtection="1">
      <alignment horizontal="left" vertical="center" wrapText="1"/>
      <protection locked="0"/>
    </xf>
    <xf numFmtId="0" fontId="13" fillId="0" borderId="7" xfId="0" applyFont="1" applyFill="1" applyBorder="1" applyAlignment="1">
      <alignment horizontal="left" vertical="center" wrapText="1" indent="1"/>
    </xf>
    <xf numFmtId="0" fontId="13" fillId="0" borderId="7" xfId="0" applyFont="1" applyFill="1" applyBorder="1" applyAlignment="1">
      <alignment horizontal="left" vertical="center" wrapText="1"/>
    </xf>
    <xf numFmtId="0" fontId="13" fillId="0" borderId="0" xfId="0" applyFont="1" applyBorder="1" applyAlignment="1" applyProtection="1">
      <alignment horizontal="right" vertical="center"/>
      <protection locked="0"/>
    </xf>
    <xf numFmtId="0" fontId="6" fillId="0" borderId="0" xfId="0" applyFont="1" applyBorder="1" applyAlignment="1">
      <alignment vertical="top"/>
    </xf>
    <xf numFmtId="49" fontId="6" fillId="0" borderId="0" xfId="0" applyNumberFormat="1" applyFont="1" applyBorder="1"/>
    <xf numFmtId="0" fontId="13"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14" fillId="0" borderId="1"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5" xfId="0" applyFont="1" applyBorder="1" applyAlignment="1">
      <alignment horizontal="center" vertical="center"/>
    </xf>
    <xf numFmtId="0" fontId="14" fillId="2" borderId="6" xfId="0" applyFont="1" applyFill="1" applyBorder="1" applyAlignment="1" applyProtection="1">
      <alignment horizontal="center" vertical="center" wrapText="1"/>
      <protection locked="0"/>
    </xf>
    <xf numFmtId="0" fontId="6" fillId="0" borderId="7"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13" fillId="0" borderId="3" xfId="0" applyFont="1" applyBorder="1" applyAlignment="1">
      <alignment horizontal="left" vertical="center"/>
    </xf>
    <xf numFmtId="0" fontId="13" fillId="2" borderId="4" xfId="0" applyFont="1" applyFill="1" applyBorder="1" applyAlignment="1">
      <alignment horizontal="left" vertical="center"/>
    </xf>
    <xf numFmtId="0" fontId="14" fillId="0" borderId="0" xfId="0" applyFont="1" applyBorder="1"/>
    <xf numFmtId="0" fontId="14" fillId="2"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pplyProtection="1">
      <alignment horizontal="center" vertical="center" wrapText="1"/>
      <protection locked="0"/>
    </xf>
    <xf numFmtId="0" fontId="14" fillId="0" borderId="11" xfId="0" applyFont="1" applyBorder="1" applyAlignment="1">
      <alignment horizontal="center" vertical="center"/>
    </xf>
    <xf numFmtId="178" fontId="13" fillId="0" borderId="7" xfId="54" applyFont="1">
      <alignment horizontal="right" vertical="center"/>
    </xf>
    <xf numFmtId="0" fontId="13" fillId="0" borderId="0" xfId="0" applyFont="1" applyBorder="1" applyAlignment="1">
      <alignment horizontal="right" vertical="center"/>
    </xf>
    <xf numFmtId="0" fontId="13" fillId="0" borderId="0" xfId="0" applyFont="1" applyBorder="1" applyAlignment="1">
      <alignment horizontal="right"/>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0" fontId="14" fillId="0" borderId="0" xfId="0" applyFont="1" applyBorder="1" applyAlignment="1" applyProtection="1">
      <alignment horizontal="left"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3" fillId="0" borderId="7" xfId="0" applyFont="1" applyBorder="1" applyAlignment="1">
      <alignment horizontal="left" vertical="center"/>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178" fontId="13" fillId="0" borderId="7" xfId="54" applyFont="1" applyAlignment="1">
      <alignment horizontal="center" vertical="center"/>
    </xf>
    <xf numFmtId="49" fontId="13" fillId="0" borderId="7" xfId="53" applyFont="1" applyAlignment="1">
      <alignment horizontal="center" vertical="center" wrapText="1"/>
    </xf>
    <xf numFmtId="0" fontId="1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20" fillId="0" borderId="0" xfId="0" applyFont="1" applyBorder="1" applyAlignment="1">
      <alignment horizontal="center" vertical="center"/>
    </xf>
    <xf numFmtId="0" fontId="7" fillId="2" borderId="0" xfId="0" applyFont="1" applyFill="1" applyBorder="1" applyAlignment="1">
      <alignment horizontal="left" vertical="center"/>
    </xf>
    <xf numFmtId="0" fontId="7" fillId="2" borderId="7" xfId="0" applyFont="1" applyFill="1" applyBorder="1" applyAlignment="1" applyProtection="1">
      <alignment vertical="top" wrapText="1"/>
      <protection locked="0"/>
    </xf>
    <xf numFmtId="0" fontId="6" fillId="0" borderId="0" xfId="0" applyFont="1" applyBorder="1" applyAlignment="1">
      <alignment horizontal="right" vertical="center"/>
    </xf>
    <xf numFmtId="0" fontId="21" fillId="0" borderId="0" xfId="0" applyFont="1" applyBorder="1" applyAlignment="1">
      <alignment horizontal="center" vertical="center"/>
    </xf>
    <xf numFmtId="0" fontId="13" fillId="2" borderId="0" xfId="0" applyFont="1" applyFill="1" applyBorder="1" applyAlignment="1" applyProtection="1">
      <alignment horizontal="left" vertical="center" wrapText="1"/>
      <protection locked="0"/>
    </xf>
    <xf numFmtId="0" fontId="22" fillId="2" borderId="0" xfId="0" applyFont="1" applyFill="1" applyBorder="1" applyAlignment="1">
      <alignment horizontal="left" vertical="center"/>
    </xf>
    <xf numFmtId="0" fontId="6" fillId="0" borderId="0" xfId="0" applyFont="1" applyBorder="1" applyAlignment="1">
      <alignment horizontal="right"/>
    </xf>
    <xf numFmtId="49" fontId="14" fillId="0" borderId="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left" vertical="center" wrapText="1" indent="2"/>
    </xf>
    <xf numFmtId="0" fontId="13" fillId="0" borderId="7" xfId="0" applyFont="1" applyFill="1" applyBorder="1" applyAlignment="1">
      <alignment horizontal="left" vertical="center" wrapText="1" indent="2"/>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0" xfId="0" applyFont="1" applyBorder="1" applyAlignment="1">
      <alignment horizontal="center"/>
    </xf>
    <xf numFmtId="0" fontId="22" fillId="0" borderId="0" xfId="0" applyFont="1" applyBorder="1" applyProtection="1">
      <protection locked="0"/>
    </xf>
    <xf numFmtId="0" fontId="6" fillId="2" borderId="0" xfId="0" applyFont="1" applyFill="1" applyBorder="1" applyAlignment="1" applyProtection="1">
      <alignment horizontal="right" vertical="center" wrapText="1"/>
      <protection locked="0"/>
    </xf>
    <xf numFmtId="0" fontId="6" fillId="2" borderId="0"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7" xfId="0" applyFont="1" applyBorder="1" applyAlignment="1" applyProtection="1">
      <alignment vertical="top" wrapText="1"/>
      <protection locked="0"/>
    </xf>
    <xf numFmtId="0" fontId="24" fillId="0" borderId="7" xfId="0" applyFont="1" applyBorder="1" applyAlignment="1" applyProtection="1">
      <alignment horizontal="center" vertical="top" wrapText="1"/>
      <protection locked="0"/>
    </xf>
    <xf numFmtId="0" fontId="13" fillId="0" borderId="7" xfId="0" applyFont="1" applyBorder="1" applyAlignment="1" applyProtection="1">
      <alignment vertical="center" wrapText="1"/>
      <protection locked="0"/>
    </xf>
    <xf numFmtId="178" fontId="13" fillId="0" borderId="7"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pplyProtection="1">
      <alignment horizontal="center" vertical="center" wrapText="1"/>
      <protection locked="0"/>
    </xf>
    <xf numFmtId="178" fontId="25" fillId="0" borderId="7" xfId="0" applyNumberFormat="1" applyFont="1" applyBorder="1" applyAlignment="1">
      <alignment horizontal="center" vertical="center"/>
    </xf>
    <xf numFmtId="0" fontId="10" fillId="0" borderId="0" xfId="0" applyFont="1" applyBorder="1" applyAlignment="1">
      <alignment horizontal="left"/>
    </xf>
    <xf numFmtId="0" fontId="10" fillId="0" borderId="0" xfId="0" applyFont="1" applyBorder="1" applyAlignment="1">
      <alignment horizontal="left" vertical="center"/>
    </xf>
    <xf numFmtId="0" fontId="6" fillId="2" borderId="0"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4" fillId="2" borderId="1" xfId="0" applyFont="1" applyFill="1" applyBorder="1" applyAlignment="1">
      <alignment horizontal="left" vertical="center"/>
    </xf>
    <xf numFmtId="0" fontId="24" fillId="2" borderId="1" xfId="0" applyFont="1" applyFill="1" applyBorder="1" applyAlignment="1">
      <alignment horizontal="center" vertical="center"/>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2" borderId="6" xfId="0" applyFont="1" applyFill="1" applyBorder="1" applyAlignment="1" applyProtection="1">
      <alignment horizontal="left" vertical="center" wrapText="1"/>
      <protection locked="0"/>
    </xf>
    <xf numFmtId="0" fontId="24" fillId="2" borderId="6"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13" fillId="2"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7" xfId="0" applyFont="1" applyFill="1" applyBorder="1" applyAlignment="1" applyProtection="1">
      <alignment horizontal="center" vertical="center" wrapText="1"/>
      <protection locked="0"/>
    </xf>
    <xf numFmtId="0" fontId="13" fillId="2" borderId="7" xfId="0" applyFont="1" applyFill="1" applyBorder="1" applyAlignment="1">
      <alignment vertical="center" wrapText="1"/>
    </xf>
    <xf numFmtId="0" fontId="13" fillId="2" borderId="7" xfId="0" applyFont="1" applyFill="1" applyBorder="1" applyAlignment="1">
      <alignment horizontal="left" vertical="center" wrapText="1" indent="1"/>
    </xf>
    <xf numFmtId="0" fontId="13" fillId="2" borderId="7" xfId="0" applyFont="1" applyFill="1" applyBorder="1" applyAlignment="1">
      <alignment horizontal="left" vertical="center" wrapText="1" indent="2"/>
    </xf>
    <xf numFmtId="0" fontId="13" fillId="2" borderId="2" xfId="0" applyFont="1" applyFill="1" applyBorder="1" applyAlignment="1">
      <alignment horizontal="left"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pplyProtection="1">
      <alignment horizontal="center" vertical="center" wrapText="1"/>
      <protection locked="0"/>
    </xf>
    <xf numFmtId="0" fontId="13" fillId="2" borderId="0" xfId="0"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3" fillId="2" borderId="6" xfId="0" applyFont="1" applyFill="1" applyBorder="1" applyAlignment="1">
      <alignment horizontal="left" vertical="center"/>
    </xf>
    <xf numFmtId="0" fontId="13" fillId="2" borderId="11" xfId="0" applyFont="1" applyFill="1" applyBorder="1" applyAlignment="1">
      <alignment horizontal="right" vertical="center"/>
    </xf>
    <xf numFmtId="0" fontId="13" fillId="2" borderId="7" xfId="0" applyFont="1" applyFill="1" applyBorder="1" applyAlignment="1">
      <alignment horizontal="center" vertical="center"/>
    </xf>
    <xf numFmtId="0" fontId="6" fillId="2" borderId="7" xfId="0" applyFont="1" applyFill="1" applyBorder="1" applyAlignment="1" applyProtection="1">
      <alignment horizontal="center" vertical="center" wrapText="1"/>
      <protection locked="0"/>
    </xf>
    <xf numFmtId="0" fontId="22" fillId="0" borderId="7" xfId="0" applyFont="1" applyBorder="1" applyAlignment="1" applyProtection="1">
      <alignment vertical="top"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3" fillId="2" borderId="11" xfId="0" applyFont="1" applyFill="1" applyBorder="1" applyAlignment="1" applyProtection="1">
      <alignment horizontal="right" vertical="center"/>
      <protection locked="0"/>
    </xf>
    <xf numFmtId="0" fontId="0" fillId="0" borderId="0" xfId="0" applyFont="1" applyBorder="1" applyAlignment="1">
      <alignment horizontal="center"/>
    </xf>
    <xf numFmtId="0" fontId="1"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xf>
    <xf numFmtId="0" fontId="2" fillId="0" borderId="0" xfId="0" applyFont="1" applyBorder="1" applyAlignment="1">
      <alignment horizontal="center" vertical="center"/>
    </xf>
    <xf numFmtId="0" fontId="26" fillId="0" borderId="7" xfId="0" applyFont="1" applyBorder="1" applyAlignment="1" applyProtection="1">
      <alignment horizontal="center" vertical="center" wrapText="1"/>
      <protection locked="0"/>
    </xf>
    <xf numFmtId="0" fontId="26" fillId="0" borderId="7" xfId="0" applyFont="1" applyBorder="1" applyAlignment="1" applyProtection="1">
      <alignment horizontal="center" vertical="top" wrapText="1"/>
      <protection locked="0"/>
    </xf>
    <xf numFmtId="0" fontId="2" fillId="0" borderId="7" xfId="0" applyFont="1" applyBorder="1" applyAlignment="1" applyProtection="1">
      <alignment vertical="center" wrapText="1"/>
      <protection locked="0"/>
    </xf>
    <xf numFmtId="178" fontId="5" fillId="0" borderId="7" xfId="0" applyNumberFormat="1" applyFont="1" applyBorder="1" applyAlignment="1">
      <alignment horizontal="center" vertical="center"/>
    </xf>
    <xf numFmtId="0" fontId="2" fillId="0" borderId="7" xfId="0" applyFont="1" applyBorder="1" applyAlignment="1" applyProtection="1">
      <alignment vertical="center"/>
      <protection locked="0"/>
    </xf>
    <xf numFmtId="0" fontId="2" fillId="0" borderId="7" xfId="0" applyFont="1" applyBorder="1" applyAlignment="1">
      <alignment horizontal="left" vertical="center"/>
    </xf>
    <xf numFmtId="0" fontId="27" fillId="0" borderId="7" xfId="0" applyFont="1" applyBorder="1" applyAlignment="1">
      <alignment horizontal="center" vertical="center"/>
    </xf>
    <xf numFmtId="0" fontId="27" fillId="0" borderId="7" xfId="0" applyFont="1" applyBorder="1" applyAlignment="1" applyProtection="1">
      <alignment horizontal="center" vertical="center" wrapText="1"/>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3" activePane="bottomLeft" state="frozen"/>
      <selection/>
      <selection pane="bottomLeft" activeCell="B39" sqref="B39"/>
    </sheetView>
  </sheetViews>
  <sheetFormatPr defaultColWidth="8.575" defaultRowHeight="12.75" customHeight="1" outlineLevelCol="3"/>
  <cols>
    <col min="1" max="1" width="41" customWidth="1"/>
    <col min="2" max="2" width="41" style="321" customWidth="1"/>
    <col min="3" max="3" width="41" customWidth="1"/>
    <col min="4" max="4" width="41" style="321" customWidth="1"/>
  </cols>
  <sheetData>
    <row r="1" customHeight="1" spans="1:4">
      <c r="A1" s="2"/>
      <c r="B1" s="2"/>
      <c r="C1" s="2"/>
      <c r="D1" s="2"/>
    </row>
    <row r="2" ht="15" customHeight="1" spans="1:4">
      <c r="A2" s="52"/>
      <c r="B2" s="322"/>
      <c r="C2" s="52"/>
      <c r="D2" s="323" t="s">
        <v>0</v>
      </c>
    </row>
    <row r="3" ht="41.25" customHeight="1" spans="1:1">
      <c r="A3" s="47" t="str">
        <f>"2025"&amp;"年部门财务收支预算总表"</f>
        <v>2025年部门财务收支预算总表</v>
      </c>
    </row>
    <row r="4" ht="17.25" customHeight="1" spans="1:4">
      <c r="A4" s="50" t="s">
        <v>1</v>
      </c>
      <c r="B4" s="324"/>
      <c r="D4" s="325" t="s">
        <v>2</v>
      </c>
    </row>
    <row r="5" ht="23.25" customHeight="1" spans="1:4">
      <c r="A5" s="326" t="s">
        <v>3</v>
      </c>
      <c r="B5" s="327"/>
      <c r="C5" s="326" t="s">
        <v>4</v>
      </c>
      <c r="D5" s="327"/>
    </row>
    <row r="6" ht="24" customHeight="1" spans="1:4">
      <c r="A6" s="326" t="s">
        <v>5</v>
      </c>
      <c r="B6" s="326" t="s">
        <v>6</v>
      </c>
      <c r="C6" s="326" t="s">
        <v>7</v>
      </c>
      <c r="D6" s="326" t="s">
        <v>6</v>
      </c>
    </row>
    <row r="7" ht="17.25" customHeight="1" spans="1:4">
      <c r="A7" s="328" t="s">
        <v>8</v>
      </c>
      <c r="B7" s="329">
        <v>30419212.65</v>
      </c>
      <c r="C7" s="328" t="s">
        <v>9</v>
      </c>
      <c r="D7" s="329"/>
    </row>
    <row r="8" ht="17.25" customHeight="1" spans="1:4">
      <c r="A8" s="328" t="s">
        <v>10</v>
      </c>
      <c r="B8" s="329">
        <v>16000</v>
      </c>
      <c r="C8" s="328" t="s">
        <v>11</v>
      </c>
      <c r="D8" s="329"/>
    </row>
    <row r="9" ht="17.25" customHeight="1" spans="1:4">
      <c r="A9" s="328" t="s">
        <v>12</v>
      </c>
      <c r="B9" s="329"/>
      <c r="C9" s="330" t="s">
        <v>13</v>
      </c>
      <c r="D9" s="329"/>
    </row>
    <row r="10" ht="17.25" customHeight="1" spans="1:4">
      <c r="A10" s="328" t="s">
        <v>14</v>
      </c>
      <c r="B10" s="329"/>
      <c r="C10" s="330" t="s">
        <v>15</v>
      </c>
      <c r="D10" s="329"/>
    </row>
    <row r="11" ht="17.25" customHeight="1" spans="1:4">
      <c r="A11" s="328" t="s">
        <v>16</v>
      </c>
      <c r="B11" s="329"/>
      <c r="C11" s="330" t="s">
        <v>17</v>
      </c>
      <c r="D11" s="329">
        <v>22550298.18</v>
      </c>
    </row>
    <row r="12" ht="17.25" customHeight="1" spans="1:4">
      <c r="A12" s="328" t="s">
        <v>18</v>
      </c>
      <c r="B12" s="329"/>
      <c r="C12" s="330" t="s">
        <v>19</v>
      </c>
      <c r="D12" s="329"/>
    </row>
    <row r="13" ht="17.25" customHeight="1" spans="1:4">
      <c r="A13" s="328" t="s">
        <v>20</v>
      </c>
      <c r="B13" s="329"/>
      <c r="C13" s="36" t="s">
        <v>21</v>
      </c>
      <c r="D13" s="329"/>
    </row>
    <row r="14" ht="17.25" customHeight="1" spans="1:4">
      <c r="A14" s="328" t="s">
        <v>22</v>
      </c>
      <c r="B14" s="329"/>
      <c r="C14" s="36" t="s">
        <v>23</v>
      </c>
      <c r="D14" s="329">
        <v>3436531.83</v>
      </c>
    </row>
    <row r="15" ht="17.25" customHeight="1" spans="1:4">
      <c r="A15" s="328" t="s">
        <v>24</v>
      </c>
      <c r="B15" s="329"/>
      <c r="C15" s="36" t="s">
        <v>25</v>
      </c>
      <c r="D15" s="329">
        <v>2939662.93</v>
      </c>
    </row>
    <row r="16" ht="17.25" customHeight="1" spans="1:4">
      <c r="A16" s="328" t="s">
        <v>26</v>
      </c>
      <c r="B16" s="329"/>
      <c r="C16" s="36" t="s">
        <v>27</v>
      </c>
      <c r="D16" s="329"/>
    </row>
    <row r="17" ht="17.25" customHeight="1" spans="1:4">
      <c r="A17" s="331"/>
      <c r="B17" s="329"/>
      <c r="C17" s="36" t="s">
        <v>28</v>
      </c>
      <c r="D17" s="329"/>
    </row>
    <row r="18" ht="17.25" customHeight="1" spans="1:4">
      <c r="A18" s="332"/>
      <c r="B18" s="329"/>
      <c r="C18" s="36" t="s">
        <v>29</v>
      </c>
      <c r="D18" s="329"/>
    </row>
    <row r="19" ht="17.25" customHeight="1" spans="1:4">
      <c r="A19" s="332"/>
      <c r="B19" s="329"/>
      <c r="C19" s="36" t="s">
        <v>30</v>
      </c>
      <c r="D19" s="329"/>
    </row>
    <row r="20" ht="17.25" customHeight="1" spans="1:4">
      <c r="A20" s="332"/>
      <c r="B20" s="329"/>
      <c r="C20" s="36" t="s">
        <v>31</v>
      </c>
      <c r="D20" s="329"/>
    </row>
    <row r="21" ht="17.25" customHeight="1" spans="1:4">
      <c r="A21" s="332"/>
      <c r="B21" s="329"/>
      <c r="C21" s="36" t="s">
        <v>32</v>
      </c>
      <c r="D21" s="329"/>
    </row>
    <row r="22" ht="17.25" customHeight="1" spans="1:4">
      <c r="A22" s="332"/>
      <c r="B22" s="329"/>
      <c r="C22" s="36" t="s">
        <v>33</v>
      </c>
      <c r="D22" s="329"/>
    </row>
    <row r="23" ht="17.25" customHeight="1" spans="1:4">
      <c r="A23" s="332"/>
      <c r="B23" s="329"/>
      <c r="C23" s="36" t="s">
        <v>34</v>
      </c>
      <c r="D23" s="329"/>
    </row>
    <row r="24" ht="17.25" customHeight="1" spans="1:4">
      <c r="A24" s="332"/>
      <c r="B24" s="329"/>
      <c r="C24" s="36" t="s">
        <v>35</v>
      </c>
      <c r="D24" s="329"/>
    </row>
    <row r="25" ht="17.25" customHeight="1" spans="1:4">
      <c r="A25" s="332"/>
      <c r="B25" s="329"/>
      <c r="C25" s="36" t="s">
        <v>36</v>
      </c>
      <c r="D25" s="329">
        <v>2257655.88</v>
      </c>
    </row>
    <row r="26" ht="17.25" customHeight="1" spans="1:4">
      <c r="A26" s="332"/>
      <c r="B26" s="329"/>
      <c r="C26" s="36" t="s">
        <v>37</v>
      </c>
      <c r="D26" s="329"/>
    </row>
    <row r="27" ht="17.25" customHeight="1" spans="1:4">
      <c r="A27" s="332"/>
      <c r="B27" s="329"/>
      <c r="C27" s="331" t="s">
        <v>38</v>
      </c>
      <c r="D27" s="329"/>
    </row>
    <row r="28" ht="17.25" customHeight="1" spans="1:4">
      <c r="A28" s="332"/>
      <c r="B28" s="329"/>
      <c r="C28" s="36" t="s">
        <v>39</v>
      </c>
      <c r="D28" s="329"/>
    </row>
    <row r="29" ht="16.5" customHeight="1" spans="1:4">
      <c r="A29" s="332"/>
      <c r="B29" s="329"/>
      <c r="C29" s="36" t="s">
        <v>40</v>
      </c>
      <c r="D29" s="329"/>
    </row>
    <row r="30" ht="16.5" customHeight="1" spans="1:4">
      <c r="A30" s="332"/>
      <c r="B30" s="329"/>
      <c r="C30" s="331" t="s">
        <v>41</v>
      </c>
      <c r="D30" s="329">
        <v>16000</v>
      </c>
    </row>
    <row r="31" ht="17.25" customHeight="1" spans="1:4">
      <c r="A31" s="332"/>
      <c r="B31" s="329"/>
      <c r="C31" s="331" t="s">
        <v>42</v>
      </c>
      <c r="D31" s="329"/>
    </row>
    <row r="32" ht="17.25" customHeight="1" spans="1:4">
      <c r="A32" s="332"/>
      <c r="B32" s="329"/>
      <c r="C32" s="36" t="s">
        <v>43</v>
      </c>
      <c r="D32" s="329"/>
    </row>
    <row r="33" ht="16.5" customHeight="1" spans="1:4">
      <c r="A33" s="332" t="s">
        <v>44</v>
      </c>
      <c r="B33" s="329">
        <v>30435212.65</v>
      </c>
      <c r="C33" s="332" t="s">
        <v>45</v>
      </c>
      <c r="D33" s="329">
        <v>31200148.82</v>
      </c>
    </row>
    <row r="34" ht="16.5" customHeight="1" spans="1:4">
      <c r="A34" s="331" t="s">
        <v>46</v>
      </c>
      <c r="B34" s="329">
        <v>764936.17</v>
      </c>
      <c r="C34" s="331" t="s">
        <v>47</v>
      </c>
      <c r="D34" s="329"/>
    </row>
    <row r="35" ht="16.5" customHeight="1" spans="1:4">
      <c r="A35" s="36" t="s">
        <v>48</v>
      </c>
      <c r="B35" s="329">
        <v>764936.17</v>
      </c>
      <c r="C35" s="36" t="s">
        <v>48</v>
      </c>
      <c r="D35" s="329"/>
    </row>
    <row r="36" ht="16.5" customHeight="1" spans="1:4">
      <c r="A36" s="36" t="s">
        <v>49</v>
      </c>
      <c r="B36" s="329"/>
      <c r="C36" s="36" t="s">
        <v>50</v>
      </c>
      <c r="D36" s="329"/>
    </row>
    <row r="37" ht="16.5" customHeight="1" spans="1:4">
      <c r="A37" s="333" t="s">
        <v>51</v>
      </c>
      <c r="B37" s="329">
        <v>31200148.82</v>
      </c>
      <c r="C37" s="333" t="s">
        <v>52</v>
      </c>
      <c r="D37" s="329">
        <v>31200148.82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13" sqref="D13"/>
    </sheetView>
  </sheetViews>
  <sheetFormatPr defaultColWidth="8.575" defaultRowHeight="12.75" customHeight="1"/>
  <cols>
    <col min="1" max="1" width="15.8916666666667" style="90" customWidth="1"/>
    <col min="2" max="2" width="35" style="90" customWidth="1"/>
    <col min="3" max="19" width="22" style="90" customWidth="1"/>
    <col min="20" max="16384" width="8.575" style="90"/>
  </cols>
  <sheetData>
    <row r="1" customHeight="1" spans="1:19">
      <c r="A1" s="91"/>
      <c r="B1" s="91"/>
      <c r="C1" s="91"/>
      <c r="D1" s="91"/>
      <c r="E1" s="91"/>
      <c r="F1" s="91"/>
      <c r="G1" s="91"/>
      <c r="H1" s="91"/>
      <c r="I1" s="91"/>
      <c r="J1" s="91"/>
      <c r="K1" s="91"/>
      <c r="L1" s="91"/>
      <c r="M1" s="91"/>
      <c r="N1" s="91"/>
      <c r="O1" s="91"/>
      <c r="P1" s="91"/>
      <c r="Q1" s="91"/>
      <c r="R1" s="91"/>
      <c r="S1" s="91"/>
    </row>
    <row r="2" ht="17.25" customHeight="1" spans="1:1">
      <c r="A2" s="304" t="s">
        <v>53</v>
      </c>
    </row>
    <row r="3" ht="41.25" customHeight="1" spans="1:1">
      <c r="A3" s="271" t="str">
        <f>"2025"&amp;"年部门收入预算表"</f>
        <v>2025年部门收入预算表</v>
      </c>
    </row>
    <row r="4" ht="17.25" customHeight="1" spans="1:19">
      <c r="A4" s="255" t="s">
        <v>1</v>
      </c>
      <c r="B4" s="256"/>
      <c r="S4" s="269" t="s">
        <v>2</v>
      </c>
    </row>
    <row r="5" ht="21.75" customHeight="1" spans="1:19">
      <c r="A5" s="305" t="s">
        <v>54</v>
      </c>
      <c r="B5" s="306" t="s">
        <v>55</v>
      </c>
      <c r="C5" s="306" t="s">
        <v>56</v>
      </c>
      <c r="D5" s="307" t="s">
        <v>57</v>
      </c>
      <c r="E5" s="307"/>
      <c r="F5" s="307"/>
      <c r="G5" s="307"/>
      <c r="H5" s="307"/>
      <c r="I5" s="315"/>
      <c r="J5" s="307"/>
      <c r="K5" s="307"/>
      <c r="L5" s="307"/>
      <c r="M5" s="307"/>
      <c r="N5" s="316"/>
      <c r="O5" s="307" t="s">
        <v>46</v>
      </c>
      <c r="P5" s="307"/>
      <c r="Q5" s="307"/>
      <c r="R5" s="307"/>
      <c r="S5" s="316"/>
    </row>
    <row r="6" ht="27" customHeight="1" spans="1:19">
      <c r="A6" s="308"/>
      <c r="B6" s="309"/>
      <c r="C6" s="309"/>
      <c r="D6" s="309" t="s">
        <v>58</v>
      </c>
      <c r="E6" s="309" t="s">
        <v>59</v>
      </c>
      <c r="F6" s="309" t="s">
        <v>60</v>
      </c>
      <c r="G6" s="309" t="s">
        <v>61</v>
      </c>
      <c r="H6" s="309" t="s">
        <v>62</v>
      </c>
      <c r="I6" s="317" t="s">
        <v>63</v>
      </c>
      <c r="J6" s="318"/>
      <c r="K6" s="318"/>
      <c r="L6" s="318"/>
      <c r="M6" s="318"/>
      <c r="N6" s="319"/>
      <c r="O6" s="309" t="s">
        <v>58</v>
      </c>
      <c r="P6" s="309" t="s">
        <v>59</v>
      </c>
      <c r="Q6" s="309" t="s">
        <v>60</v>
      </c>
      <c r="R6" s="309" t="s">
        <v>61</v>
      </c>
      <c r="S6" s="309" t="s">
        <v>64</v>
      </c>
    </row>
    <row r="7" ht="30" customHeight="1" spans="1:19">
      <c r="A7" s="310"/>
      <c r="B7" s="124"/>
      <c r="C7" s="311"/>
      <c r="D7" s="311"/>
      <c r="E7" s="311"/>
      <c r="F7" s="311"/>
      <c r="G7" s="311"/>
      <c r="H7" s="311"/>
      <c r="I7" s="206" t="s">
        <v>58</v>
      </c>
      <c r="J7" s="319" t="s">
        <v>65</v>
      </c>
      <c r="K7" s="319" t="s">
        <v>66</v>
      </c>
      <c r="L7" s="319" t="s">
        <v>67</v>
      </c>
      <c r="M7" s="319" t="s">
        <v>68</v>
      </c>
      <c r="N7" s="319" t="s">
        <v>69</v>
      </c>
      <c r="O7" s="320"/>
      <c r="P7" s="320"/>
      <c r="Q7" s="320"/>
      <c r="R7" s="320"/>
      <c r="S7" s="311"/>
    </row>
    <row r="8" ht="15" customHeight="1" spans="1:19">
      <c r="A8" s="312">
        <v>1</v>
      </c>
      <c r="B8" s="312">
        <v>2</v>
      </c>
      <c r="C8" s="312">
        <v>3</v>
      </c>
      <c r="D8" s="312">
        <v>4</v>
      </c>
      <c r="E8" s="312">
        <v>5</v>
      </c>
      <c r="F8" s="312">
        <v>6</v>
      </c>
      <c r="G8" s="312">
        <v>7</v>
      </c>
      <c r="H8" s="312">
        <v>8</v>
      </c>
      <c r="I8" s="206">
        <v>9</v>
      </c>
      <c r="J8" s="312">
        <v>10</v>
      </c>
      <c r="K8" s="312">
        <v>11</v>
      </c>
      <c r="L8" s="312">
        <v>12</v>
      </c>
      <c r="M8" s="312">
        <v>13</v>
      </c>
      <c r="N8" s="312">
        <v>14</v>
      </c>
      <c r="O8" s="312">
        <v>15</v>
      </c>
      <c r="P8" s="312">
        <v>16</v>
      </c>
      <c r="Q8" s="312">
        <v>17</v>
      </c>
      <c r="R8" s="312">
        <v>18</v>
      </c>
      <c r="S8" s="312">
        <v>19</v>
      </c>
    </row>
    <row r="9" ht="18" customHeight="1" spans="1:19">
      <c r="A9" s="296">
        <v>105048</v>
      </c>
      <c r="B9" s="296" t="s">
        <v>70</v>
      </c>
      <c r="C9" s="123">
        <v>31200148.82</v>
      </c>
      <c r="D9" s="233">
        <v>30435212.65</v>
      </c>
      <c r="E9" s="233">
        <v>30419212.65</v>
      </c>
      <c r="F9" s="233">
        <v>16000</v>
      </c>
      <c r="G9" s="123"/>
      <c r="H9" s="123"/>
      <c r="I9" s="123"/>
      <c r="J9" s="123"/>
      <c r="K9" s="123"/>
      <c r="L9" s="123"/>
      <c r="M9" s="123"/>
      <c r="N9" s="123"/>
      <c r="O9" s="233">
        <v>764936.17</v>
      </c>
      <c r="P9" s="233">
        <v>764936.17</v>
      </c>
      <c r="Q9" s="123"/>
      <c r="R9" s="123"/>
      <c r="S9" s="123"/>
    </row>
    <row r="10" ht="18" customHeight="1" spans="1:19">
      <c r="A10" s="313" t="s">
        <v>56</v>
      </c>
      <c r="B10" s="314"/>
      <c r="C10" s="233">
        <v>31200148.82</v>
      </c>
      <c r="D10" s="233">
        <v>30435212.65</v>
      </c>
      <c r="E10" s="233">
        <v>30419212.65</v>
      </c>
      <c r="F10" s="233">
        <v>16000</v>
      </c>
      <c r="G10" s="123"/>
      <c r="H10" s="123"/>
      <c r="I10" s="123"/>
      <c r="J10" s="123"/>
      <c r="K10" s="123"/>
      <c r="L10" s="123"/>
      <c r="M10" s="123"/>
      <c r="N10" s="123"/>
      <c r="O10" s="233">
        <v>764936.17</v>
      </c>
      <c r="P10" s="233">
        <v>764936.17</v>
      </c>
      <c r="Q10" s="123"/>
      <c r="R10" s="123"/>
      <c r="S10" s="123"/>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12" activePane="bottomLeft" state="frozen"/>
      <selection/>
      <selection pane="bottomLeft" activeCell="C16" sqref="C16"/>
    </sheetView>
  </sheetViews>
  <sheetFormatPr defaultColWidth="8.575" defaultRowHeight="12.75" customHeight="1"/>
  <cols>
    <col min="1" max="1" width="14.2833333333333" style="280" customWidth="1"/>
    <col min="2" max="2" width="37.575" style="90" customWidth="1"/>
    <col min="3" max="8" width="24.575" style="90" customWidth="1"/>
    <col min="9" max="9" width="26.7083333333333" style="90" customWidth="1"/>
    <col min="10" max="11" width="24.425" style="90" customWidth="1"/>
    <col min="12" max="15" width="24.575" style="90" customWidth="1"/>
    <col min="16" max="16384" width="8.575" style="90"/>
  </cols>
  <sheetData>
    <row r="1" customHeight="1" spans="1:15">
      <c r="A1" s="281"/>
      <c r="B1" s="91"/>
      <c r="C1" s="91"/>
      <c r="D1" s="91"/>
      <c r="E1" s="91"/>
      <c r="F1" s="91"/>
      <c r="G1" s="91"/>
      <c r="H1" s="91"/>
      <c r="I1" s="91"/>
      <c r="J1" s="91"/>
      <c r="K1" s="91"/>
      <c r="L1" s="91"/>
      <c r="M1" s="91"/>
      <c r="N1" s="91"/>
      <c r="O1" s="91"/>
    </row>
    <row r="2" ht="17.25" customHeight="1" spans="1:1">
      <c r="A2" s="282" t="s">
        <v>71</v>
      </c>
    </row>
    <row r="3" ht="41.25" customHeight="1" spans="1:1">
      <c r="A3" s="283" t="str">
        <f>"2025"&amp;"年部门支出预算表"</f>
        <v>2025年部门支出预算表</v>
      </c>
    </row>
    <row r="4" ht="17.25" customHeight="1" spans="1:15">
      <c r="A4" s="255" t="s">
        <v>1</v>
      </c>
      <c r="B4" s="256"/>
      <c r="O4" s="269" t="s">
        <v>2</v>
      </c>
    </row>
    <row r="5" ht="27" customHeight="1" spans="1:15">
      <c r="A5" s="284" t="s">
        <v>72</v>
      </c>
      <c r="B5" s="285" t="s">
        <v>73</v>
      </c>
      <c r="C5" s="285" t="s">
        <v>56</v>
      </c>
      <c r="D5" s="286" t="s">
        <v>59</v>
      </c>
      <c r="E5" s="287"/>
      <c r="F5" s="288"/>
      <c r="G5" s="289" t="s">
        <v>60</v>
      </c>
      <c r="H5" s="289" t="s">
        <v>61</v>
      </c>
      <c r="I5" s="289" t="s">
        <v>74</v>
      </c>
      <c r="J5" s="286" t="s">
        <v>63</v>
      </c>
      <c r="K5" s="287"/>
      <c r="L5" s="287"/>
      <c r="M5" s="287"/>
      <c r="N5" s="301"/>
      <c r="O5" s="302"/>
    </row>
    <row r="6" ht="42" customHeight="1" spans="1:15">
      <c r="A6" s="290"/>
      <c r="B6" s="291"/>
      <c r="C6" s="292"/>
      <c r="D6" s="293" t="s">
        <v>58</v>
      </c>
      <c r="E6" s="293" t="s">
        <v>75</v>
      </c>
      <c r="F6" s="293" t="s">
        <v>76</v>
      </c>
      <c r="G6" s="292"/>
      <c r="H6" s="292"/>
      <c r="I6" s="303"/>
      <c r="J6" s="293" t="s">
        <v>58</v>
      </c>
      <c r="K6" s="272" t="s">
        <v>77</v>
      </c>
      <c r="L6" s="272" t="s">
        <v>78</v>
      </c>
      <c r="M6" s="272" t="s">
        <v>79</v>
      </c>
      <c r="N6" s="272" t="s">
        <v>80</v>
      </c>
      <c r="O6" s="272" t="s">
        <v>81</v>
      </c>
    </row>
    <row r="7" ht="18" customHeight="1" spans="1:15">
      <c r="A7" s="294" t="s">
        <v>82</v>
      </c>
      <c r="B7" s="295">
        <v>2</v>
      </c>
      <c r="C7" s="295">
        <v>3</v>
      </c>
      <c r="D7" s="296">
        <v>4</v>
      </c>
      <c r="E7" s="296">
        <v>5</v>
      </c>
      <c r="F7" s="296">
        <v>6</v>
      </c>
      <c r="G7" s="296" t="s">
        <v>83</v>
      </c>
      <c r="H7" s="296" t="s">
        <v>84</v>
      </c>
      <c r="I7" s="296" t="s">
        <v>85</v>
      </c>
      <c r="J7" s="296" t="s">
        <v>86</v>
      </c>
      <c r="K7" s="296" t="s">
        <v>87</v>
      </c>
      <c r="L7" s="296" t="s">
        <v>88</v>
      </c>
      <c r="M7" s="296" t="s">
        <v>89</v>
      </c>
      <c r="N7" s="295" t="s">
        <v>90</v>
      </c>
      <c r="O7" s="296" t="s">
        <v>91</v>
      </c>
    </row>
    <row r="8" ht="18" customHeight="1" spans="1:15">
      <c r="A8" s="294" t="s">
        <v>92</v>
      </c>
      <c r="B8" s="297" t="s">
        <v>93</v>
      </c>
      <c r="C8" s="233">
        <v>22550298.18</v>
      </c>
      <c r="D8" s="233">
        <v>22550298.18</v>
      </c>
      <c r="E8" s="233">
        <v>21468951.01</v>
      </c>
      <c r="F8" s="233">
        <v>1081347.17</v>
      </c>
      <c r="G8" s="233"/>
      <c r="H8" s="233"/>
      <c r="I8" s="233"/>
      <c r="J8" s="233"/>
      <c r="K8" s="233"/>
      <c r="L8" s="233"/>
      <c r="M8" s="233"/>
      <c r="N8" s="233"/>
      <c r="O8" s="233"/>
    </row>
    <row r="9" ht="18" customHeight="1" spans="1:15">
      <c r="A9" s="294" t="s">
        <v>94</v>
      </c>
      <c r="B9" s="297" t="s">
        <v>95</v>
      </c>
      <c r="C9" s="233">
        <v>22549346.18</v>
      </c>
      <c r="D9" s="233">
        <v>22549346.18</v>
      </c>
      <c r="E9" s="233">
        <v>21467999.01</v>
      </c>
      <c r="F9" s="233">
        <v>1081347.17</v>
      </c>
      <c r="G9" s="233"/>
      <c r="H9" s="233"/>
      <c r="I9" s="233"/>
      <c r="J9" s="233"/>
      <c r="K9" s="233"/>
      <c r="L9" s="233"/>
      <c r="M9" s="233"/>
      <c r="N9" s="233"/>
      <c r="O9" s="233"/>
    </row>
    <row r="10" ht="18" customHeight="1" spans="1:15">
      <c r="A10" s="294">
        <v>2050203</v>
      </c>
      <c r="B10" s="297" t="s">
        <v>96</v>
      </c>
      <c r="C10" s="233">
        <v>22549346.18</v>
      </c>
      <c r="D10" s="233">
        <v>22549346.18</v>
      </c>
      <c r="E10" s="233">
        <v>21467999.01</v>
      </c>
      <c r="F10" s="233">
        <v>1081347.17</v>
      </c>
      <c r="G10" s="233"/>
      <c r="H10" s="233"/>
      <c r="I10" s="233"/>
      <c r="J10" s="233"/>
      <c r="K10" s="233"/>
      <c r="L10" s="233"/>
      <c r="M10" s="233"/>
      <c r="N10" s="233"/>
      <c r="O10" s="233"/>
    </row>
    <row r="11" ht="18" customHeight="1" spans="1:15">
      <c r="A11" s="294" t="s">
        <v>97</v>
      </c>
      <c r="B11" s="297" t="s">
        <v>98</v>
      </c>
      <c r="C11" s="233">
        <v>952</v>
      </c>
      <c r="D11" s="233">
        <v>952</v>
      </c>
      <c r="E11" s="233">
        <v>952</v>
      </c>
      <c r="F11" s="246"/>
      <c r="G11" s="233"/>
      <c r="H11" s="233"/>
      <c r="I11" s="233"/>
      <c r="J11" s="233"/>
      <c r="K11" s="233"/>
      <c r="L11" s="233"/>
      <c r="M11" s="233"/>
      <c r="N11" s="233"/>
      <c r="O11" s="233"/>
    </row>
    <row r="12" ht="18" customHeight="1" spans="1:15">
      <c r="A12" s="294" t="s">
        <v>99</v>
      </c>
      <c r="B12" s="297" t="s">
        <v>100</v>
      </c>
      <c r="C12" s="233">
        <v>952</v>
      </c>
      <c r="D12" s="233">
        <v>952</v>
      </c>
      <c r="E12" s="233">
        <v>952</v>
      </c>
      <c r="F12" s="246"/>
      <c r="G12" s="233"/>
      <c r="H12" s="233"/>
      <c r="I12" s="233"/>
      <c r="J12" s="233"/>
      <c r="K12" s="233"/>
      <c r="L12" s="233"/>
      <c r="M12" s="233"/>
      <c r="N12" s="233"/>
      <c r="O12" s="233"/>
    </row>
    <row r="13" ht="18" customHeight="1" spans="1:15">
      <c r="A13" s="294" t="s">
        <v>101</v>
      </c>
      <c r="B13" s="297" t="s">
        <v>102</v>
      </c>
      <c r="C13" s="233">
        <v>3436531.83</v>
      </c>
      <c r="D13" s="233">
        <v>3436531.83</v>
      </c>
      <c r="E13" s="233">
        <v>3436531.83</v>
      </c>
      <c r="F13" s="246"/>
      <c r="G13" s="233"/>
      <c r="H13" s="233"/>
      <c r="I13" s="233"/>
      <c r="J13" s="233"/>
      <c r="K13" s="233"/>
      <c r="L13" s="233"/>
      <c r="M13" s="233"/>
      <c r="N13" s="233"/>
      <c r="O13" s="233"/>
    </row>
    <row r="14" ht="18" customHeight="1" spans="1:15">
      <c r="A14" s="294" t="s">
        <v>103</v>
      </c>
      <c r="B14" s="297" t="s">
        <v>104</v>
      </c>
      <c r="C14" s="233">
        <v>3410207.83</v>
      </c>
      <c r="D14" s="233">
        <v>3410207.83</v>
      </c>
      <c r="E14" s="233">
        <v>3410207.83</v>
      </c>
      <c r="F14" s="246"/>
      <c r="G14" s="233"/>
      <c r="H14" s="233"/>
      <c r="I14" s="233"/>
      <c r="J14" s="233"/>
      <c r="K14" s="233"/>
      <c r="L14" s="233"/>
      <c r="M14" s="233"/>
      <c r="N14" s="233"/>
      <c r="O14" s="233"/>
    </row>
    <row r="15" ht="18" customHeight="1" spans="1:15">
      <c r="A15" s="294" t="s">
        <v>105</v>
      </c>
      <c r="B15" s="297" t="s">
        <v>106</v>
      </c>
      <c r="C15" s="233">
        <v>3010207.83</v>
      </c>
      <c r="D15" s="233">
        <v>3010207.83</v>
      </c>
      <c r="E15" s="233">
        <v>3010207.83</v>
      </c>
      <c r="F15" s="246"/>
      <c r="G15" s="233"/>
      <c r="H15" s="233"/>
      <c r="I15" s="233"/>
      <c r="J15" s="233"/>
      <c r="K15" s="233"/>
      <c r="L15" s="233"/>
      <c r="M15" s="233"/>
      <c r="N15" s="233"/>
      <c r="O15" s="233"/>
    </row>
    <row r="16" ht="18" customHeight="1" spans="1:15">
      <c r="A16" s="294" t="s">
        <v>107</v>
      </c>
      <c r="B16" s="297" t="s">
        <v>108</v>
      </c>
      <c r="C16" s="233">
        <v>400000</v>
      </c>
      <c r="D16" s="233">
        <v>400000</v>
      </c>
      <c r="E16" s="233">
        <v>400000</v>
      </c>
      <c r="F16" s="246"/>
      <c r="G16" s="233"/>
      <c r="H16" s="233"/>
      <c r="I16" s="233"/>
      <c r="J16" s="233"/>
      <c r="K16" s="233"/>
      <c r="L16" s="233"/>
      <c r="M16" s="233"/>
      <c r="N16" s="233"/>
      <c r="O16" s="233"/>
    </row>
    <row r="17" ht="18" customHeight="1" spans="1:15">
      <c r="A17" s="294" t="s">
        <v>109</v>
      </c>
      <c r="B17" s="297" t="s">
        <v>110</v>
      </c>
      <c r="C17" s="233">
        <v>26324</v>
      </c>
      <c r="D17" s="233">
        <v>26324</v>
      </c>
      <c r="E17" s="233">
        <v>26324</v>
      </c>
      <c r="F17" s="246"/>
      <c r="G17" s="233"/>
      <c r="H17" s="233"/>
      <c r="I17" s="233"/>
      <c r="J17" s="233"/>
      <c r="K17" s="233"/>
      <c r="L17" s="233"/>
      <c r="M17" s="233"/>
      <c r="N17" s="233"/>
      <c r="O17" s="233"/>
    </row>
    <row r="18" ht="18" customHeight="1" spans="1:15">
      <c r="A18" s="294" t="s">
        <v>111</v>
      </c>
      <c r="B18" s="297" t="s">
        <v>112</v>
      </c>
      <c r="C18" s="233">
        <v>26324</v>
      </c>
      <c r="D18" s="233">
        <v>26324</v>
      </c>
      <c r="E18" s="233">
        <v>26324</v>
      </c>
      <c r="F18" s="246"/>
      <c r="G18" s="233"/>
      <c r="H18" s="233"/>
      <c r="I18" s="233"/>
      <c r="J18" s="233"/>
      <c r="K18" s="233"/>
      <c r="L18" s="233"/>
      <c r="M18" s="233"/>
      <c r="N18" s="233"/>
      <c r="O18" s="233"/>
    </row>
    <row r="19" ht="18" customHeight="1" spans="1:15">
      <c r="A19" s="294" t="s">
        <v>113</v>
      </c>
      <c r="B19" s="297" t="s">
        <v>114</v>
      </c>
      <c r="C19" s="233">
        <v>2939662.93</v>
      </c>
      <c r="D19" s="233">
        <v>2939662.93</v>
      </c>
      <c r="E19" s="233">
        <v>2939662.93</v>
      </c>
      <c r="F19" s="246"/>
      <c r="G19" s="233"/>
      <c r="H19" s="233"/>
      <c r="I19" s="233"/>
      <c r="J19" s="233"/>
      <c r="K19" s="233"/>
      <c r="L19" s="233"/>
      <c r="M19" s="233"/>
      <c r="N19" s="233"/>
      <c r="O19" s="233"/>
    </row>
    <row r="20" ht="18" customHeight="1" spans="1:15">
      <c r="A20" s="294" t="s">
        <v>115</v>
      </c>
      <c r="B20" s="297" t="s">
        <v>116</v>
      </c>
      <c r="C20" s="233">
        <v>2939662.93</v>
      </c>
      <c r="D20" s="233">
        <v>2939662.93</v>
      </c>
      <c r="E20" s="233">
        <v>2939662.93</v>
      </c>
      <c r="F20" s="246"/>
      <c r="G20" s="233"/>
      <c r="H20" s="233"/>
      <c r="I20" s="233"/>
      <c r="J20" s="233"/>
      <c r="K20" s="233"/>
      <c r="L20" s="233"/>
      <c r="M20" s="233"/>
      <c r="N20" s="233"/>
      <c r="O20" s="233"/>
    </row>
    <row r="21" ht="18" customHeight="1" spans="1:15">
      <c r="A21" s="294" t="s">
        <v>117</v>
      </c>
      <c r="B21" s="297" t="s">
        <v>118</v>
      </c>
      <c r="C21" s="233">
        <v>1752794.9</v>
      </c>
      <c r="D21" s="233">
        <v>1752794.9</v>
      </c>
      <c r="E21" s="233">
        <v>1752794.9</v>
      </c>
      <c r="F21" s="246"/>
      <c r="G21" s="233"/>
      <c r="H21" s="233"/>
      <c r="I21" s="233"/>
      <c r="J21" s="233"/>
      <c r="K21" s="233"/>
      <c r="L21" s="233"/>
      <c r="M21" s="233"/>
      <c r="N21" s="233"/>
      <c r="O21" s="233"/>
    </row>
    <row r="22" ht="18" customHeight="1" spans="1:15">
      <c r="A22" s="294" t="s">
        <v>119</v>
      </c>
      <c r="B22" s="297" t="s">
        <v>120</v>
      </c>
      <c r="C22" s="233">
        <v>1057249.95</v>
      </c>
      <c r="D22" s="233">
        <v>1057249.95</v>
      </c>
      <c r="E22" s="233">
        <v>1057249.95</v>
      </c>
      <c r="F22" s="246"/>
      <c r="G22" s="233"/>
      <c r="H22" s="233"/>
      <c r="I22" s="233"/>
      <c r="J22" s="233"/>
      <c r="K22" s="233"/>
      <c r="L22" s="233"/>
      <c r="M22" s="233"/>
      <c r="N22" s="233"/>
      <c r="O22" s="233"/>
    </row>
    <row r="23" ht="18" customHeight="1" spans="1:15">
      <c r="A23" s="294" t="s">
        <v>121</v>
      </c>
      <c r="B23" s="297" t="s">
        <v>122</v>
      </c>
      <c r="C23" s="233">
        <v>129618.08</v>
      </c>
      <c r="D23" s="233">
        <v>129618.08</v>
      </c>
      <c r="E23" s="233">
        <v>129618.08</v>
      </c>
      <c r="F23" s="246"/>
      <c r="G23" s="233"/>
      <c r="H23" s="233"/>
      <c r="I23" s="233"/>
      <c r="J23" s="233"/>
      <c r="K23" s="233"/>
      <c r="L23" s="233"/>
      <c r="M23" s="233"/>
      <c r="N23" s="233"/>
      <c r="O23" s="233"/>
    </row>
    <row r="24" ht="18" customHeight="1" spans="1:15">
      <c r="A24" s="294" t="s">
        <v>123</v>
      </c>
      <c r="B24" s="297" t="s">
        <v>124</v>
      </c>
      <c r="C24" s="233">
        <v>2257655.88</v>
      </c>
      <c r="D24" s="233">
        <v>2257655.88</v>
      </c>
      <c r="E24" s="233">
        <v>2257655.88</v>
      </c>
      <c r="F24" s="246"/>
      <c r="G24" s="233"/>
      <c r="H24" s="233"/>
      <c r="I24" s="233"/>
      <c r="J24" s="233"/>
      <c r="K24" s="233"/>
      <c r="L24" s="233"/>
      <c r="M24" s="233"/>
      <c r="N24" s="233"/>
      <c r="O24" s="233"/>
    </row>
    <row r="25" ht="18" customHeight="1" spans="1:15">
      <c r="A25" s="294" t="s">
        <v>125</v>
      </c>
      <c r="B25" s="297" t="s">
        <v>126</v>
      </c>
      <c r="C25" s="233">
        <v>2257655.88</v>
      </c>
      <c r="D25" s="233">
        <v>2257655.88</v>
      </c>
      <c r="E25" s="233">
        <v>2257655.88</v>
      </c>
      <c r="F25" s="246"/>
      <c r="G25" s="233"/>
      <c r="H25" s="233"/>
      <c r="I25" s="233"/>
      <c r="J25" s="233"/>
      <c r="K25" s="233"/>
      <c r="L25" s="233"/>
      <c r="M25" s="233"/>
      <c r="N25" s="233"/>
      <c r="O25" s="233"/>
    </row>
    <row r="26" ht="18" customHeight="1" spans="1:15">
      <c r="A26" s="294" t="s">
        <v>127</v>
      </c>
      <c r="B26" s="297" t="s">
        <v>128</v>
      </c>
      <c r="C26" s="233">
        <v>2257655.88</v>
      </c>
      <c r="D26" s="233">
        <v>2257655.88</v>
      </c>
      <c r="E26" s="233">
        <v>2257655.88</v>
      </c>
      <c r="F26" s="246"/>
      <c r="G26" s="233"/>
      <c r="H26" s="233"/>
      <c r="I26" s="233"/>
      <c r="J26" s="233"/>
      <c r="K26" s="233"/>
      <c r="L26" s="233"/>
      <c r="M26" s="233"/>
      <c r="N26" s="233"/>
      <c r="O26" s="233"/>
    </row>
    <row r="27" ht="18" customHeight="1" spans="1:15">
      <c r="A27" s="294" t="s">
        <v>129</v>
      </c>
      <c r="B27" s="294" t="s">
        <v>81</v>
      </c>
      <c r="C27" s="233">
        <v>16000</v>
      </c>
      <c r="D27" s="233"/>
      <c r="E27" s="233"/>
      <c r="F27" s="246"/>
      <c r="G27" s="233">
        <v>16000</v>
      </c>
      <c r="H27" s="233"/>
      <c r="I27" s="233"/>
      <c r="J27" s="233"/>
      <c r="K27" s="233"/>
      <c r="L27" s="233"/>
      <c r="M27" s="233"/>
      <c r="N27" s="233"/>
      <c r="O27" s="233"/>
    </row>
    <row r="28" ht="18" customHeight="1" spans="1:15">
      <c r="A28" s="298" t="s">
        <v>130</v>
      </c>
      <c r="B28" s="298" t="s">
        <v>131</v>
      </c>
      <c r="C28" s="233">
        <v>16000</v>
      </c>
      <c r="D28" s="233"/>
      <c r="E28" s="233"/>
      <c r="F28" s="246"/>
      <c r="G28" s="233">
        <v>16000</v>
      </c>
      <c r="H28" s="233"/>
      <c r="I28" s="233"/>
      <c r="J28" s="233"/>
      <c r="K28" s="233"/>
      <c r="L28" s="233"/>
      <c r="M28" s="233"/>
      <c r="N28" s="233"/>
      <c r="O28" s="233"/>
    </row>
    <row r="29" ht="18" customHeight="1" spans="1:15">
      <c r="A29" s="299" t="s">
        <v>132</v>
      </c>
      <c r="B29" s="299" t="s">
        <v>133</v>
      </c>
      <c r="C29" s="233">
        <v>16000</v>
      </c>
      <c r="D29" s="233"/>
      <c r="E29" s="233"/>
      <c r="F29" s="246"/>
      <c r="G29" s="233">
        <v>16000</v>
      </c>
      <c r="H29" s="233"/>
      <c r="I29" s="233"/>
      <c r="J29" s="233"/>
      <c r="K29" s="233"/>
      <c r="L29" s="233"/>
      <c r="M29" s="233"/>
      <c r="N29" s="233"/>
      <c r="O29" s="233"/>
    </row>
    <row r="30" ht="18" customHeight="1" spans="1:15">
      <c r="A30" s="300" t="s">
        <v>56</v>
      </c>
      <c r="B30" s="223"/>
      <c r="C30" s="233">
        <v>31200148.82</v>
      </c>
      <c r="D30" s="233">
        <v>31184148.82</v>
      </c>
      <c r="E30" s="233">
        <v>30102801.65</v>
      </c>
      <c r="F30" s="233">
        <v>1081347.17</v>
      </c>
      <c r="G30" s="233">
        <v>16000</v>
      </c>
      <c r="H30" s="233"/>
      <c r="I30" s="233"/>
      <c r="J30" s="233"/>
      <c r="K30" s="233"/>
      <c r="L30" s="233"/>
      <c r="M30" s="233"/>
      <c r="N30" s="233"/>
      <c r="O30" s="233"/>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C15" sqref="C15"/>
    </sheetView>
  </sheetViews>
  <sheetFormatPr defaultColWidth="8.575" defaultRowHeight="12.75" customHeight="1" outlineLevelCol="3"/>
  <cols>
    <col min="1" max="3" width="35.575" style="90" customWidth="1"/>
    <col min="4" max="4" width="35.575" style="267" customWidth="1"/>
    <col min="5" max="16384" width="8.575" style="90"/>
  </cols>
  <sheetData>
    <row r="1" customHeight="1" spans="1:4">
      <c r="A1" s="91"/>
      <c r="B1" s="91"/>
      <c r="C1" s="91"/>
      <c r="D1" s="91"/>
    </row>
    <row r="2" ht="15" customHeight="1" spans="1:4">
      <c r="A2" s="268"/>
      <c r="B2" s="269"/>
      <c r="C2" s="269"/>
      <c r="D2" s="270" t="s">
        <v>134</v>
      </c>
    </row>
    <row r="3" ht="41.25" customHeight="1" spans="1:1">
      <c r="A3" s="271" t="str">
        <f>"2025"&amp;"年部门财政拨款收支预算总表"</f>
        <v>2025年部门财政拨款收支预算总表</v>
      </c>
    </row>
    <row r="4" ht="17.25" customHeight="1" spans="1:4">
      <c r="A4" s="255" t="s">
        <v>1</v>
      </c>
      <c r="B4" s="256"/>
      <c r="D4" s="270" t="s">
        <v>2</v>
      </c>
    </row>
    <row r="5" ht="17.25" customHeight="1" spans="1:4">
      <c r="A5" s="272" t="s">
        <v>3</v>
      </c>
      <c r="B5" s="273"/>
      <c r="C5" s="272" t="s">
        <v>4</v>
      </c>
      <c r="D5" s="274"/>
    </row>
    <row r="6" ht="18.75" customHeight="1" spans="1:4">
      <c r="A6" s="272" t="s">
        <v>5</v>
      </c>
      <c r="B6" s="272" t="s">
        <v>6</v>
      </c>
      <c r="C6" s="272" t="s">
        <v>7</v>
      </c>
      <c r="D6" s="272" t="s">
        <v>6</v>
      </c>
    </row>
    <row r="7" ht="16.5" customHeight="1" spans="1:4">
      <c r="A7" s="275" t="s">
        <v>135</v>
      </c>
      <c r="B7" s="276">
        <v>30435212.65</v>
      </c>
      <c r="C7" s="275" t="s">
        <v>136</v>
      </c>
      <c r="D7" s="276">
        <v>31200148.82</v>
      </c>
    </row>
    <row r="8" ht="16.5" customHeight="1" spans="1:4">
      <c r="A8" s="275" t="s">
        <v>137</v>
      </c>
      <c r="B8" s="276">
        <v>30419212.65</v>
      </c>
      <c r="C8" s="275" t="s">
        <v>138</v>
      </c>
      <c r="D8" s="276"/>
    </row>
    <row r="9" ht="16.5" customHeight="1" spans="1:4">
      <c r="A9" s="275" t="s">
        <v>139</v>
      </c>
      <c r="B9" s="276"/>
      <c r="C9" s="275" t="s">
        <v>140</v>
      </c>
      <c r="D9" s="276"/>
    </row>
    <row r="10" ht="16.5" customHeight="1" spans="1:4">
      <c r="A10" s="275" t="s">
        <v>141</v>
      </c>
      <c r="B10" s="276"/>
      <c r="C10" s="275" t="s">
        <v>142</v>
      </c>
      <c r="D10" s="276"/>
    </row>
    <row r="11" ht="16.5" customHeight="1" spans="1:4">
      <c r="A11" s="275" t="s">
        <v>143</v>
      </c>
      <c r="B11" s="276">
        <v>764936.17</v>
      </c>
      <c r="C11" s="275" t="s">
        <v>144</v>
      </c>
      <c r="D11" s="276"/>
    </row>
    <row r="12" ht="16.5" customHeight="1" spans="1:4">
      <c r="A12" s="275" t="s">
        <v>137</v>
      </c>
      <c r="B12" s="276">
        <v>764936.17</v>
      </c>
      <c r="C12" s="275" t="s">
        <v>145</v>
      </c>
      <c r="D12" s="276">
        <v>22550298.18</v>
      </c>
    </row>
    <row r="13" ht="16.5" customHeight="1" spans="1:4">
      <c r="A13" s="241" t="s">
        <v>139</v>
      </c>
      <c r="B13" s="276"/>
      <c r="C13" s="204" t="s">
        <v>146</v>
      </c>
      <c r="D13" s="276"/>
    </row>
    <row r="14" ht="16.5" customHeight="1" spans="1:4">
      <c r="A14" s="241" t="s">
        <v>141</v>
      </c>
      <c r="B14" s="276"/>
      <c r="C14" s="204" t="s">
        <v>147</v>
      </c>
      <c r="D14" s="276"/>
    </row>
    <row r="15" ht="16.5" customHeight="1" spans="1:4">
      <c r="A15" s="277"/>
      <c r="B15" s="123"/>
      <c r="C15" s="204" t="s">
        <v>148</v>
      </c>
      <c r="D15" s="276">
        <v>3436531.83</v>
      </c>
    </row>
    <row r="16" ht="16.5" customHeight="1" spans="1:4">
      <c r="A16" s="277"/>
      <c r="B16" s="123"/>
      <c r="C16" s="204" t="s">
        <v>149</v>
      </c>
      <c r="D16" s="276">
        <v>2939662.93</v>
      </c>
    </row>
    <row r="17" ht="16.5" customHeight="1" spans="1:4">
      <c r="A17" s="277"/>
      <c r="B17" s="123"/>
      <c r="C17" s="204" t="s">
        <v>150</v>
      </c>
      <c r="D17" s="276"/>
    </row>
    <row r="18" ht="16.5" customHeight="1" spans="1:4">
      <c r="A18" s="277"/>
      <c r="B18" s="123"/>
      <c r="C18" s="204" t="s">
        <v>151</v>
      </c>
      <c r="D18" s="276"/>
    </row>
    <row r="19" ht="16.5" customHeight="1" spans="1:4">
      <c r="A19" s="277"/>
      <c r="B19" s="123"/>
      <c r="C19" s="204" t="s">
        <v>152</v>
      </c>
      <c r="D19" s="276"/>
    </row>
    <row r="20" ht="16.5" customHeight="1" spans="1:4">
      <c r="A20" s="277"/>
      <c r="B20" s="123"/>
      <c r="C20" s="204" t="s">
        <v>153</v>
      </c>
      <c r="D20" s="276"/>
    </row>
    <row r="21" ht="16.5" customHeight="1" spans="1:4">
      <c r="A21" s="277"/>
      <c r="B21" s="123"/>
      <c r="C21" s="204" t="s">
        <v>154</v>
      </c>
      <c r="D21" s="276"/>
    </row>
    <row r="22" ht="16.5" customHeight="1" spans="1:4">
      <c r="A22" s="277"/>
      <c r="B22" s="123"/>
      <c r="C22" s="204" t="s">
        <v>155</v>
      </c>
      <c r="D22" s="276"/>
    </row>
    <row r="23" ht="16.5" customHeight="1" spans="1:4">
      <c r="A23" s="277"/>
      <c r="B23" s="123"/>
      <c r="C23" s="204" t="s">
        <v>156</v>
      </c>
      <c r="D23" s="276"/>
    </row>
    <row r="24" ht="16.5" customHeight="1" spans="1:4">
      <c r="A24" s="277"/>
      <c r="B24" s="123"/>
      <c r="C24" s="204" t="s">
        <v>157</v>
      </c>
      <c r="D24" s="276"/>
    </row>
    <row r="25" ht="16.5" customHeight="1" spans="1:4">
      <c r="A25" s="277"/>
      <c r="B25" s="123"/>
      <c r="C25" s="204" t="s">
        <v>158</v>
      </c>
      <c r="D25" s="276"/>
    </row>
    <row r="26" ht="16.5" customHeight="1" spans="1:4">
      <c r="A26" s="277"/>
      <c r="B26" s="123"/>
      <c r="C26" s="204" t="s">
        <v>159</v>
      </c>
      <c r="D26" s="276">
        <v>2257655.88</v>
      </c>
    </row>
    <row r="27" ht="16.5" customHeight="1" spans="1:4">
      <c r="A27" s="277"/>
      <c r="B27" s="123"/>
      <c r="C27" s="204" t="s">
        <v>160</v>
      </c>
      <c r="D27" s="276"/>
    </row>
    <row r="28" ht="16.5" customHeight="1" spans="1:4">
      <c r="A28" s="277"/>
      <c r="B28" s="123"/>
      <c r="C28" s="204" t="s">
        <v>161</v>
      </c>
      <c r="D28" s="276"/>
    </row>
    <row r="29" ht="16.5" customHeight="1" spans="1:4">
      <c r="A29" s="277"/>
      <c r="B29" s="123"/>
      <c r="C29" s="204" t="s">
        <v>162</v>
      </c>
      <c r="D29" s="276"/>
    </row>
    <row r="30" ht="16.5" customHeight="1" spans="1:4">
      <c r="A30" s="277"/>
      <c r="B30" s="123"/>
      <c r="C30" s="204" t="s">
        <v>163</v>
      </c>
      <c r="D30" s="276"/>
    </row>
    <row r="31" ht="16.5" customHeight="1" spans="1:4">
      <c r="A31" s="277"/>
      <c r="B31" s="123"/>
      <c r="C31" s="204" t="s">
        <v>164</v>
      </c>
      <c r="D31" s="276">
        <v>16000</v>
      </c>
    </row>
    <row r="32" ht="16.5" customHeight="1" spans="1:4">
      <c r="A32" s="277"/>
      <c r="B32" s="123"/>
      <c r="C32" s="241" t="s">
        <v>165</v>
      </c>
      <c r="D32" s="276"/>
    </row>
    <row r="33" ht="16.5" customHeight="1" spans="1:4">
      <c r="A33" s="277"/>
      <c r="B33" s="123"/>
      <c r="C33" s="241" t="s">
        <v>166</v>
      </c>
      <c r="D33" s="276"/>
    </row>
    <row r="34" ht="16.5" customHeight="1" spans="1:4">
      <c r="A34" s="277"/>
      <c r="B34" s="123"/>
      <c r="C34" s="203" t="s">
        <v>167</v>
      </c>
      <c r="D34" s="276"/>
    </row>
    <row r="35" ht="15" customHeight="1" spans="1:4">
      <c r="A35" s="278" t="s">
        <v>51</v>
      </c>
      <c r="B35" s="279">
        <v>31200148.82</v>
      </c>
      <c r="C35" s="278" t="s">
        <v>52</v>
      </c>
      <c r="D35" s="279">
        <v>31200148.82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C20" sqref="C20"/>
    </sheetView>
  </sheetViews>
  <sheetFormatPr defaultColWidth="9.14166666666667" defaultRowHeight="14.25" customHeight="1" outlineLevelCol="6"/>
  <cols>
    <col min="1" max="1" width="20.1416666666667" style="90" customWidth="1"/>
    <col min="2" max="2" width="44" style="90" customWidth="1"/>
    <col min="3" max="7" width="24.1416666666667" style="90" customWidth="1"/>
    <col min="8" max="16384" width="9.14166666666667" style="90"/>
  </cols>
  <sheetData>
    <row r="1" customHeight="1" spans="1:7">
      <c r="A1" s="91"/>
      <c r="B1" s="91"/>
      <c r="C1" s="91"/>
      <c r="D1" s="91"/>
      <c r="E1" s="91"/>
      <c r="F1" s="91"/>
      <c r="G1" s="91"/>
    </row>
    <row r="2" customHeight="1" spans="4:7">
      <c r="D2" s="212"/>
      <c r="F2" s="253"/>
      <c r="G2" s="234" t="s">
        <v>168</v>
      </c>
    </row>
    <row r="3" ht="41.25" customHeight="1" spans="1:7">
      <c r="A3" s="254" t="str">
        <f>"2025"&amp;"年一般公共预算支出预算表（按功能科目分类）"</f>
        <v>2025年一般公共预算支出预算表（按功能科目分类）</v>
      </c>
      <c r="B3" s="254"/>
      <c r="C3" s="254"/>
      <c r="D3" s="254"/>
      <c r="E3" s="254"/>
      <c r="F3" s="254"/>
      <c r="G3" s="254"/>
    </row>
    <row r="4" ht="18" customHeight="1" spans="1:7">
      <c r="A4" s="255" t="s">
        <v>1</v>
      </c>
      <c r="B4" s="256"/>
      <c r="F4" s="257"/>
      <c r="G4" s="234" t="s">
        <v>2</v>
      </c>
    </row>
    <row r="5" ht="20.25" customHeight="1" spans="1:7">
      <c r="A5" s="258" t="s">
        <v>169</v>
      </c>
      <c r="B5" s="259"/>
      <c r="C5" s="243" t="s">
        <v>56</v>
      </c>
      <c r="D5" s="242" t="s">
        <v>75</v>
      </c>
      <c r="E5" s="227"/>
      <c r="F5" s="228"/>
      <c r="G5" s="230" t="s">
        <v>76</v>
      </c>
    </row>
    <row r="6" ht="20.25" customHeight="1" spans="1:7">
      <c r="A6" s="260" t="s">
        <v>72</v>
      </c>
      <c r="B6" s="260" t="s">
        <v>73</v>
      </c>
      <c r="C6" s="109"/>
      <c r="D6" s="261" t="s">
        <v>58</v>
      </c>
      <c r="E6" s="261" t="s">
        <v>170</v>
      </c>
      <c r="F6" s="261" t="s">
        <v>171</v>
      </c>
      <c r="G6" s="232"/>
    </row>
    <row r="7" ht="18" customHeight="1" spans="1:7">
      <c r="A7" s="262" t="s">
        <v>82</v>
      </c>
      <c r="B7" s="262">
        <v>2</v>
      </c>
      <c r="C7" s="262" t="s">
        <v>172</v>
      </c>
      <c r="D7" s="262" t="s">
        <v>173</v>
      </c>
      <c r="E7" s="262" t="s">
        <v>174</v>
      </c>
      <c r="F7" s="262" t="s">
        <v>175</v>
      </c>
      <c r="G7" s="262" t="s">
        <v>83</v>
      </c>
    </row>
    <row r="8" ht="18" customHeight="1" spans="1:7">
      <c r="A8" s="210" t="s">
        <v>92</v>
      </c>
      <c r="B8" s="210" t="s">
        <v>93</v>
      </c>
      <c r="C8" s="233">
        <v>22550298.18</v>
      </c>
      <c r="D8" s="233">
        <v>21468951.01</v>
      </c>
      <c r="E8" s="233">
        <v>21059884.45</v>
      </c>
      <c r="F8" s="233">
        <v>409066.56</v>
      </c>
      <c r="G8" s="233">
        <v>1081347.17</v>
      </c>
    </row>
    <row r="9" ht="18" customHeight="1" spans="1:7">
      <c r="A9" s="209" t="s">
        <v>94</v>
      </c>
      <c r="B9" s="209" t="s">
        <v>95</v>
      </c>
      <c r="C9" s="233">
        <v>22549346.18</v>
      </c>
      <c r="D9" s="233">
        <v>21467999.01</v>
      </c>
      <c r="E9" s="233">
        <v>21059884.45</v>
      </c>
      <c r="F9" s="233">
        <v>408114.56</v>
      </c>
      <c r="G9" s="233">
        <v>1081347.17</v>
      </c>
    </row>
    <row r="10" ht="18" customHeight="1" spans="1:7">
      <c r="A10" s="263" t="s">
        <v>176</v>
      </c>
      <c r="B10" s="263" t="s">
        <v>96</v>
      </c>
      <c r="C10" s="233">
        <v>22549346.18</v>
      </c>
      <c r="D10" s="233">
        <v>21467999.01</v>
      </c>
      <c r="E10" s="233">
        <v>21059884.45</v>
      </c>
      <c r="F10" s="233">
        <v>408114.56</v>
      </c>
      <c r="G10" s="233">
        <v>1081347.17</v>
      </c>
    </row>
    <row r="11" ht="18" customHeight="1" spans="1:7">
      <c r="A11" s="209" t="s">
        <v>97</v>
      </c>
      <c r="B11" s="209" t="s">
        <v>98</v>
      </c>
      <c r="C11" s="233">
        <v>952</v>
      </c>
      <c r="D11" s="233">
        <v>952</v>
      </c>
      <c r="E11" s="233"/>
      <c r="F11" s="233">
        <v>952</v>
      </c>
      <c r="G11" s="246"/>
    </row>
    <row r="12" ht="18" customHeight="1" spans="1:7">
      <c r="A12" s="264" t="s">
        <v>99</v>
      </c>
      <c r="B12" s="264" t="s">
        <v>100</v>
      </c>
      <c r="C12" s="233">
        <v>952</v>
      </c>
      <c r="D12" s="233">
        <v>952</v>
      </c>
      <c r="E12" s="233"/>
      <c r="F12" s="233">
        <v>952</v>
      </c>
      <c r="G12" s="246"/>
    </row>
    <row r="13" ht="18" customHeight="1" spans="1:7">
      <c r="A13" s="210" t="s">
        <v>101</v>
      </c>
      <c r="B13" s="210" t="s">
        <v>102</v>
      </c>
      <c r="C13" s="233">
        <v>3436531.83</v>
      </c>
      <c r="D13" s="233">
        <v>3436531.83</v>
      </c>
      <c r="E13" s="233">
        <v>3436531.83</v>
      </c>
      <c r="F13" s="246"/>
      <c r="G13" s="246"/>
    </row>
    <row r="14" ht="18" customHeight="1" spans="1:7">
      <c r="A14" s="209" t="s">
        <v>103</v>
      </c>
      <c r="B14" s="209" t="s">
        <v>104</v>
      </c>
      <c r="C14" s="233">
        <v>3410207.83</v>
      </c>
      <c r="D14" s="233">
        <v>3410207.83</v>
      </c>
      <c r="E14" s="233">
        <v>3410207.83</v>
      </c>
      <c r="F14" s="246"/>
      <c r="G14" s="246"/>
    </row>
    <row r="15" ht="18" customHeight="1" spans="1:7">
      <c r="A15" s="264" t="s">
        <v>105</v>
      </c>
      <c r="B15" s="264" t="s">
        <v>106</v>
      </c>
      <c r="C15" s="233">
        <v>3010207.83</v>
      </c>
      <c r="D15" s="233">
        <v>3010207.83</v>
      </c>
      <c r="E15" s="233">
        <v>3010207.83</v>
      </c>
      <c r="F15" s="246"/>
      <c r="G15" s="246"/>
    </row>
    <row r="16" ht="18" customHeight="1" spans="1:7">
      <c r="A16" s="264" t="s">
        <v>107</v>
      </c>
      <c r="B16" s="264" t="s">
        <v>108</v>
      </c>
      <c r="C16" s="233">
        <v>400000</v>
      </c>
      <c r="D16" s="233">
        <v>400000</v>
      </c>
      <c r="E16" s="233">
        <v>400000</v>
      </c>
      <c r="F16" s="246"/>
      <c r="G16" s="246"/>
    </row>
    <row r="17" ht="18" customHeight="1" spans="1:7">
      <c r="A17" s="209" t="s">
        <v>109</v>
      </c>
      <c r="B17" s="209" t="s">
        <v>110</v>
      </c>
      <c r="C17" s="233">
        <v>26324</v>
      </c>
      <c r="D17" s="233">
        <v>26324</v>
      </c>
      <c r="E17" s="233">
        <v>26324</v>
      </c>
      <c r="F17" s="246"/>
      <c r="G17" s="246"/>
    </row>
    <row r="18" ht="18" customHeight="1" spans="1:7">
      <c r="A18" s="264" t="s">
        <v>111</v>
      </c>
      <c r="B18" s="264" t="s">
        <v>112</v>
      </c>
      <c r="C18" s="233">
        <v>26324</v>
      </c>
      <c r="D18" s="233">
        <v>26324</v>
      </c>
      <c r="E18" s="233">
        <v>26324</v>
      </c>
      <c r="F18" s="246"/>
      <c r="G18" s="246"/>
    </row>
    <row r="19" ht="18" customHeight="1" spans="1:7">
      <c r="A19" s="210" t="s">
        <v>113</v>
      </c>
      <c r="B19" s="210" t="s">
        <v>114</v>
      </c>
      <c r="C19" s="233">
        <v>2939662.93</v>
      </c>
      <c r="D19" s="233">
        <v>2939662.93</v>
      </c>
      <c r="E19" s="233">
        <v>2939662.93</v>
      </c>
      <c r="F19" s="246"/>
      <c r="G19" s="246"/>
    </row>
    <row r="20" ht="18" customHeight="1" spans="1:7">
      <c r="A20" s="209" t="s">
        <v>115</v>
      </c>
      <c r="B20" s="209" t="s">
        <v>116</v>
      </c>
      <c r="C20" s="233">
        <v>2939662.93</v>
      </c>
      <c r="D20" s="233">
        <v>2939662.93</v>
      </c>
      <c r="E20" s="233">
        <v>2939662.93</v>
      </c>
      <c r="F20" s="246"/>
      <c r="G20" s="246"/>
    </row>
    <row r="21" ht="18" customHeight="1" spans="1:7">
      <c r="A21" s="264" t="s">
        <v>117</v>
      </c>
      <c r="B21" s="264" t="s">
        <v>118</v>
      </c>
      <c r="C21" s="233">
        <v>1752794.9</v>
      </c>
      <c r="D21" s="233">
        <v>1752794.9</v>
      </c>
      <c r="E21" s="233">
        <v>1752794.9</v>
      </c>
      <c r="F21" s="246"/>
      <c r="G21" s="246"/>
    </row>
    <row r="22" ht="18" customHeight="1" spans="1:7">
      <c r="A22" s="264" t="s">
        <v>119</v>
      </c>
      <c r="B22" s="264" t="s">
        <v>120</v>
      </c>
      <c r="C22" s="233">
        <v>1057249.95</v>
      </c>
      <c r="D22" s="233">
        <v>1057249.95</v>
      </c>
      <c r="E22" s="233">
        <v>1057249.95</v>
      </c>
      <c r="F22" s="246"/>
      <c r="G22" s="246"/>
    </row>
    <row r="23" ht="18" customHeight="1" spans="1:7">
      <c r="A23" s="264" t="s">
        <v>121</v>
      </c>
      <c r="B23" s="264" t="s">
        <v>122</v>
      </c>
      <c r="C23" s="233">
        <v>129618.08</v>
      </c>
      <c r="D23" s="233">
        <v>129618.08</v>
      </c>
      <c r="E23" s="233">
        <v>129618.08</v>
      </c>
      <c r="F23" s="246"/>
      <c r="G23" s="246"/>
    </row>
    <row r="24" ht="18" customHeight="1" spans="1:7">
      <c r="A24" s="210" t="s">
        <v>123</v>
      </c>
      <c r="B24" s="210" t="s">
        <v>124</v>
      </c>
      <c r="C24" s="233">
        <v>2257655.88</v>
      </c>
      <c r="D24" s="233">
        <v>2257655.88</v>
      </c>
      <c r="E24" s="233">
        <v>2257655.88</v>
      </c>
      <c r="F24" s="233"/>
      <c r="G24" s="246"/>
    </row>
    <row r="25" ht="18" customHeight="1" spans="1:7">
      <c r="A25" s="209" t="s">
        <v>125</v>
      </c>
      <c r="B25" s="209" t="s">
        <v>126</v>
      </c>
      <c r="C25" s="233">
        <v>2257655.88</v>
      </c>
      <c r="D25" s="233">
        <v>2257655.88</v>
      </c>
      <c r="E25" s="233">
        <v>2257655.88</v>
      </c>
      <c r="F25" s="233"/>
      <c r="G25" s="246"/>
    </row>
    <row r="26" ht="18" customHeight="1" spans="1:7">
      <c r="A26" s="264" t="s">
        <v>127</v>
      </c>
      <c r="B26" s="264" t="s">
        <v>128</v>
      </c>
      <c r="C26" s="233">
        <v>2257655.88</v>
      </c>
      <c r="D26" s="233">
        <v>2257655.88</v>
      </c>
      <c r="E26" s="233">
        <v>2257655.88</v>
      </c>
      <c r="F26" s="233"/>
      <c r="G26" s="246"/>
    </row>
    <row r="27" ht="18" customHeight="1" spans="1:7">
      <c r="A27" s="265" t="s">
        <v>177</v>
      </c>
      <c r="B27" s="266" t="s">
        <v>177</v>
      </c>
      <c r="C27" s="233">
        <v>31184148.82</v>
      </c>
      <c r="D27" s="233">
        <v>30102801.65</v>
      </c>
      <c r="E27" s="233">
        <v>29693735.09</v>
      </c>
      <c r="F27" s="233">
        <v>409066.56</v>
      </c>
      <c r="G27" s="233">
        <v>1081347.17</v>
      </c>
    </row>
  </sheetData>
  <mergeCells count="7">
    <mergeCell ref="A3:G3"/>
    <mergeCell ref="A4:B4"/>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7" sqref="C17"/>
    </sheetView>
  </sheetViews>
  <sheetFormatPr defaultColWidth="10.425" defaultRowHeight="14.25" customHeight="1" outlineLevelCol="5"/>
  <cols>
    <col min="1" max="6" width="28.1416666666667" customWidth="1"/>
  </cols>
  <sheetData>
    <row r="1" customHeight="1" spans="1:6">
      <c r="A1" s="2"/>
      <c r="B1" s="2"/>
      <c r="C1" s="2"/>
      <c r="D1" s="2"/>
      <c r="E1" s="2"/>
      <c r="F1" s="2"/>
    </row>
    <row r="2" customHeight="1" spans="1:6">
      <c r="A2" s="49"/>
      <c r="B2" s="49"/>
      <c r="C2" s="49"/>
      <c r="D2" s="49"/>
      <c r="E2" s="48"/>
      <c r="F2" s="249" t="s">
        <v>178</v>
      </c>
    </row>
    <row r="3" ht="41.25" customHeight="1" spans="1:6">
      <c r="A3" s="250" t="str">
        <f>"2025"&amp;"年一般公共预算“三公”经费支出预算表"</f>
        <v>2025年一般公共预算“三公”经费支出预算表</v>
      </c>
      <c r="B3" s="49"/>
      <c r="C3" s="49"/>
      <c r="D3" s="49"/>
      <c r="E3" s="48"/>
      <c r="F3" s="49"/>
    </row>
    <row r="4" customHeight="1" spans="1:6">
      <c r="A4" s="50" t="s">
        <v>1</v>
      </c>
      <c r="B4" s="251"/>
      <c r="D4" s="49"/>
      <c r="E4" s="48"/>
      <c r="F4" s="70" t="s">
        <v>2</v>
      </c>
    </row>
    <row r="5" ht="27" customHeight="1" spans="1:6">
      <c r="A5" s="53" t="s">
        <v>179</v>
      </c>
      <c r="B5" s="53" t="s">
        <v>180</v>
      </c>
      <c r="C5" s="55" t="s">
        <v>181</v>
      </c>
      <c r="D5" s="53"/>
      <c r="E5" s="54"/>
      <c r="F5" s="53" t="s">
        <v>182</v>
      </c>
    </row>
    <row r="6" ht="28.5" customHeight="1" spans="1:6">
      <c r="A6" s="252"/>
      <c r="B6" s="57"/>
      <c r="C6" s="54" t="s">
        <v>58</v>
      </c>
      <c r="D6" s="54" t="s">
        <v>183</v>
      </c>
      <c r="E6" s="54" t="s">
        <v>184</v>
      </c>
      <c r="F6" s="56"/>
    </row>
    <row r="7" ht="17.25" customHeight="1" spans="1:6">
      <c r="A7" s="62" t="s">
        <v>82</v>
      </c>
      <c r="B7" s="62">
        <v>2</v>
      </c>
      <c r="C7" s="62" t="s">
        <v>172</v>
      </c>
      <c r="D7" s="62" t="s">
        <v>173</v>
      </c>
      <c r="E7" s="62" t="s">
        <v>174</v>
      </c>
      <c r="F7" s="62" t="s">
        <v>175</v>
      </c>
    </row>
    <row r="8" ht="17.25" customHeight="1" spans="1:6">
      <c r="A8" s="86"/>
      <c r="B8" s="86"/>
      <c r="C8" s="86"/>
      <c r="D8" s="86"/>
      <c r="E8" s="86"/>
      <c r="F8" s="86"/>
    </row>
    <row r="10" customHeight="1" spans="1:6">
      <c r="A10" s="40" t="s">
        <v>185</v>
      </c>
      <c r="B10" s="40"/>
      <c r="C10" s="40"/>
      <c r="D10" s="40"/>
      <c r="E10" s="40"/>
      <c r="F10" s="40"/>
    </row>
  </sheetData>
  <mergeCells count="7">
    <mergeCell ref="A3:F3"/>
    <mergeCell ref="A4:B4"/>
    <mergeCell ref="C5:E5"/>
    <mergeCell ref="A10:F10"/>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tabSelected="1" topLeftCell="P1" workbookViewId="0">
      <pane ySplit="1" topLeftCell="A2" activePane="bottomLeft" state="frozen"/>
      <selection/>
      <selection pane="bottomLeft" activeCell="A1" sqref="$A1:$XFD1048576"/>
    </sheetView>
  </sheetViews>
  <sheetFormatPr defaultColWidth="9.14166666666667" defaultRowHeight="14.25" customHeight="1"/>
  <cols>
    <col min="1" max="1" width="30.625" style="90" customWidth="1"/>
    <col min="2" max="2" width="28.875" style="90" customWidth="1"/>
    <col min="3" max="3" width="20.7083333333333" style="90" customWidth="1"/>
    <col min="4" max="4" width="31.2833333333333" style="90" customWidth="1"/>
    <col min="5" max="5" width="10.1416666666667" style="90" customWidth="1"/>
    <col min="6" max="6" width="17.575" style="90" customWidth="1"/>
    <col min="7" max="7" width="10.2833333333333" style="90" customWidth="1"/>
    <col min="8" max="8" width="23" style="90" customWidth="1"/>
    <col min="9" max="24" width="18.7083333333333" style="90" customWidth="1"/>
    <col min="25" max="16384" width="9.14166666666667" style="90"/>
  </cols>
  <sheetData>
    <row r="1" customHeight="1" spans="1:24">
      <c r="A1" s="91"/>
      <c r="B1" s="91"/>
      <c r="C1" s="91"/>
      <c r="D1" s="91"/>
      <c r="E1" s="91"/>
      <c r="F1" s="91"/>
      <c r="G1" s="91"/>
      <c r="H1" s="91"/>
      <c r="I1" s="91"/>
      <c r="J1" s="91"/>
      <c r="K1" s="91"/>
      <c r="L1" s="91"/>
      <c r="M1" s="91"/>
      <c r="N1" s="91"/>
      <c r="O1" s="91"/>
      <c r="P1" s="91"/>
      <c r="Q1" s="91"/>
      <c r="R1" s="91"/>
      <c r="S1" s="91"/>
      <c r="T1" s="91"/>
      <c r="U1" s="91"/>
      <c r="V1" s="91"/>
      <c r="W1" s="91"/>
      <c r="X1" s="91"/>
    </row>
    <row r="2" ht="13.5" customHeight="1" spans="2:24">
      <c r="B2" s="212"/>
      <c r="C2" s="236"/>
      <c r="E2" s="237"/>
      <c r="F2" s="237"/>
      <c r="G2" s="237"/>
      <c r="H2" s="237"/>
      <c r="I2" s="93"/>
      <c r="J2" s="93"/>
      <c r="K2" s="93"/>
      <c r="L2" s="93"/>
      <c r="M2" s="93"/>
      <c r="N2" s="93"/>
      <c r="R2" s="93"/>
      <c r="V2" s="236"/>
      <c r="X2" s="211" t="s">
        <v>186</v>
      </c>
    </row>
    <row r="3" ht="45.75" customHeight="1" spans="1:24">
      <c r="A3" s="95" t="str">
        <f>"2025"&amp;"年部门基本支出预算表"</f>
        <v>2025年部门基本支出预算表</v>
      </c>
      <c r="B3" s="196"/>
      <c r="C3" s="95"/>
      <c r="D3" s="95"/>
      <c r="E3" s="95"/>
      <c r="F3" s="95"/>
      <c r="G3" s="95"/>
      <c r="H3" s="95"/>
      <c r="I3" s="95"/>
      <c r="J3" s="95"/>
      <c r="K3" s="95"/>
      <c r="L3" s="95"/>
      <c r="M3" s="95"/>
      <c r="N3" s="95"/>
      <c r="O3" s="196"/>
      <c r="P3" s="196"/>
      <c r="Q3" s="196"/>
      <c r="R3" s="95"/>
      <c r="S3" s="95"/>
      <c r="T3" s="95"/>
      <c r="U3" s="95"/>
      <c r="V3" s="95"/>
      <c r="W3" s="95"/>
      <c r="X3" s="95"/>
    </row>
    <row r="4" ht="18.75" customHeight="1" spans="1:24">
      <c r="A4" s="214" t="s">
        <v>1</v>
      </c>
      <c r="B4" s="215"/>
      <c r="C4" s="238"/>
      <c r="D4" s="238"/>
      <c r="E4" s="238"/>
      <c r="F4" s="238"/>
      <c r="G4" s="238"/>
      <c r="H4" s="238"/>
      <c r="I4" s="98"/>
      <c r="J4" s="98"/>
      <c r="K4" s="98"/>
      <c r="L4" s="98"/>
      <c r="M4" s="98"/>
      <c r="N4" s="98"/>
      <c r="O4" s="224"/>
      <c r="P4" s="224"/>
      <c r="Q4" s="224"/>
      <c r="R4" s="98"/>
      <c r="V4" s="236"/>
      <c r="X4" s="211" t="s">
        <v>2</v>
      </c>
    </row>
    <row r="5" ht="18" customHeight="1" spans="1:24">
      <c r="A5" s="216" t="s">
        <v>187</v>
      </c>
      <c r="B5" s="216" t="s">
        <v>188</v>
      </c>
      <c r="C5" s="216" t="s">
        <v>189</v>
      </c>
      <c r="D5" s="216" t="s">
        <v>190</v>
      </c>
      <c r="E5" s="216" t="s">
        <v>191</v>
      </c>
      <c r="F5" s="216" t="s">
        <v>192</v>
      </c>
      <c r="G5" s="216" t="s">
        <v>193</v>
      </c>
      <c r="H5" s="216" t="s">
        <v>194</v>
      </c>
      <c r="I5" s="242" t="s">
        <v>195</v>
      </c>
      <c r="J5" s="127" t="s">
        <v>195</v>
      </c>
      <c r="K5" s="127"/>
      <c r="L5" s="127"/>
      <c r="M5" s="127"/>
      <c r="N5" s="127"/>
      <c r="O5" s="227"/>
      <c r="P5" s="227"/>
      <c r="Q5" s="227"/>
      <c r="R5" s="119" t="s">
        <v>62</v>
      </c>
      <c r="S5" s="127" t="s">
        <v>63</v>
      </c>
      <c r="T5" s="127"/>
      <c r="U5" s="127"/>
      <c r="V5" s="127"/>
      <c r="W5" s="127"/>
      <c r="X5" s="128"/>
    </row>
    <row r="6" ht="18" customHeight="1" spans="1:24">
      <c r="A6" s="217"/>
      <c r="B6" s="218"/>
      <c r="C6" s="239"/>
      <c r="D6" s="217"/>
      <c r="E6" s="217"/>
      <c r="F6" s="217"/>
      <c r="G6" s="217"/>
      <c r="H6" s="217"/>
      <c r="I6" s="243" t="s">
        <v>196</v>
      </c>
      <c r="J6" s="242" t="s">
        <v>59</v>
      </c>
      <c r="K6" s="127"/>
      <c r="L6" s="127"/>
      <c r="M6" s="127"/>
      <c r="N6" s="128"/>
      <c r="O6" s="226" t="s">
        <v>197</v>
      </c>
      <c r="P6" s="227"/>
      <c r="Q6" s="228"/>
      <c r="R6" s="216" t="s">
        <v>62</v>
      </c>
      <c r="S6" s="242" t="s">
        <v>63</v>
      </c>
      <c r="T6" s="119" t="s">
        <v>65</v>
      </c>
      <c r="U6" s="127" t="s">
        <v>63</v>
      </c>
      <c r="V6" s="119" t="s">
        <v>67</v>
      </c>
      <c r="W6" s="119" t="s">
        <v>68</v>
      </c>
      <c r="X6" s="248" t="s">
        <v>69</v>
      </c>
    </row>
    <row r="7" ht="19.5" customHeight="1" spans="1:24">
      <c r="A7" s="218"/>
      <c r="B7" s="218"/>
      <c r="C7" s="218"/>
      <c r="D7" s="218"/>
      <c r="E7" s="218"/>
      <c r="F7" s="218"/>
      <c r="G7" s="218"/>
      <c r="H7" s="218"/>
      <c r="I7" s="218"/>
      <c r="J7" s="244" t="s">
        <v>198</v>
      </c>
      <c r="K7" s="216" t="s">
        <v>199</v>
      </c>
      <c r="L7" s="216" t="s">
        <v>200</v>
      </c>
      <c r="M7" s="216" t="s">
        <v>201</v>
      </c>
      <c r="N7" s="216" t="s">
        <v>202</v>
      </c>
      <c r="O7" s="216" t="s">
        <v>59</v>
      </c>
      <c r="P7" s="216" t="s">
        <v>60</v>
      </c>
      <c r="Q7" s="216" t="s">
        <v>61</v>
      </c>
      <c r="R7" s="218"/>
      <c r="S7" s="216" t="s">
        <v>58</v>
      </c>
      <c r="T7" s="216" t="s">
        <v>65</v>
      </c>
      <c r="U7" s="216" t="s">
        <v>203</v>
      </c>
      <c r="V7" s="216" t="s">
        <v>67</v>
      </c>
      <c r="W7" s="216" t="s">
        <v>68</v>
      </c>
      <c r="X7" s="216" t="s">
        <v>69</v>
      </c>
    </row>
    <row r="8" ht="3" customHeight="1" spans="1:24">
      <c r="A8" s="240"/>
      <c r="B8" s="109"/>
      <c r="C8" s="240"/>
      <c r="D8" s="240"/>
      <c r="E8" s="240"/>
      <c r="F8" s="240"/>
      <c r="G8" s="240"/>
      <c r="H8" s="240"/>
      <c r="I8" s="240"/>
      <c r="J8" s="245" t="s">
        <v>58</v>
      </c>
      <c r="K8" s="219" t="s">
        <v>204</v>
      </c>
      <c r="L8" s="219" t="s">
        <v>200</v>
      </c>
      <c r="M8" s="219" t="s">
        <v>201</v>
      </c>
      <c r="N8" s="219" t="s">
        <v>202</v>
      </c>
      <c r="O8" s="219" t="s">
        <v>200</v>
      </c>
      <c r="P8" s="219" t="s">
        <v>201</v>
      </c>
      <c r="Q8" s="219" t="s">
        <v>202</v>
      </c>
      <c r="R8" s="219" t="s">
        <v>62</v>
      </c>
      <c r="S8" s="219" t="s">
        <v>58</v>
      </c>
      <c r="T8" s="219" t="s">
        <v>65</v>
      </c>
      <c r="U8" s="219" t="s">
        <v>203</v>
      </c>
      <c r="V8" s="219" t="s">
        <v>67</v>
      </c>
      <c r="W8" s="219" t="s">
        <v>68</v>
      </c>
      <c r="X8" s="219" t="s">
        <v>69</v>
      </c>
    </row>
    <row r="9" customHeight="1" spans="1:24">
      <c r="A9" s="202">
        <v>1</v>
      </c>
      <c r="B9" s="202">
        <v>2</v>
      </c>
      <c r="C9" s="202">
        <v>3</v>
      </c>
      <c r="D9" s="202">
        <v>4</v>
      </c>
      <c r="E9" s="202">
        <v>5</v>
      </c>
      <c r="F9" s="202">
        <v>6</v>
      </c>
      <c r="G9" s="202">
        <v>7</v>
      </c>
      <c r="H9" s="202">
        <v>8</v>
      </c>
      <c r="I9" s="202">
        <v>9</v>
      </c>
      <c r="J9" s="202">
        <v>10</v>
      </c>
      <c r="K9" s="202">
        <v>11</v>
      </c>
      <c r="L9" s="202">
        <v>12</v>
      </c>
      <c r="M9" s="202">
        <v>13</v>
      </c>
      <c r="N9" s="202">
        <v>14</v>
      </c>
      <c r="O9" s="202">
        <v>15</v>
      </c>
      <c r="P9" s="202">
        <v>16</v>
      </c>
      <c r="Q9" s="202">
        <v>17</v>
      </c>
      <c r="R9" s="202">
        <v>18</v>
      </c>
      <c r="S9" s="202">
        <v>19</v>
      </c>
      <c r="T9" s="202">
        <v>20</v>
      </c>
      <c r="U9" s="202">
        <v>21</v>
      </c>
      <c r="V9" s="202">
        <v>22</v>
      </c>
      <c r="W9" s="202">
        <v>23</v>
      </c>
      <c r="X9" s="202">
        <v>24</v>
      </c>
    </row>
    <row r="10" ht="18" customHeight="1" spans="1:24">
      <c r="A10" s="241" t="s">
        <v>205</v>
      </c>
      <c r="B10" s="241" t="s">
        <v>70</v>
      </c>
      <c r="C10" s="241" t="s">
        <v>206</v>
      </c>
      <c r="D10" s="241" t="s">
        <v>207</v>
      </c>
      <c r="E10" s="241" t="s">
        <v>176</v>
      </c>
      <c r="F10" s="241" t="s">
        <v>96</v>
      </c>
      <c r="G10" s="241" t="s">
        <v>208</v>
      </c>
      <c r="H10" s="241" t="s">
        <v>209</v>
      </c>
      <c r="I10" s="233">
        <v>2376000</v>
      </c>
      <c r="J10" s="233">
        <v>2376000</v>
      </c>
      <c r="K10" s="246"/>
      <c r="L10" s="246"/>
      <c r="M10" s="123">
        <v>2376000</v>
      </c>
      <c r="N10" s="246"/>
      <c r="O10" s="246"/>
      <c r="P10" s="246"/>
      <c r="Q10" s="246"/>
      <c r="R10" s="246"/>
      <c r="S10" s="246"/>
      <c r="T10" s="246"/>
      <c r="U10" s="246"/>
      <c r="V10" s="246"/>
      <c r="W10" s="246"/>
      <c r="X10" s="246"/>
    </row>
    <row r="11" ht="18" customHeight="1" spans="1:24">
      <c r="A11" s="241" t="s">
        <v>205</v>
      </c>
      <c r="B11" s="241" t="s">
        <v>70</v>
      </c>
      <c r="C11" s="241" t="s">
        <v>210</v>
      </c>
      <c r="D11" s="241" t="s">
        <v>211</v>
      </c>
      <c r="E11" s="241" t="s">
        <v>176</v>
      </c>
      <c r="F11" s="241" t="s">
        <v>96</v>
      </c>
      <c r="G11" s="241" t="s">
        <v>212</v>
      </c>
      <c r="H11" s="241" t="s">
        <v>213</v>
      </c>
      <c r="I11" s="233">
        <v>9054804</v>
      </c>
      <c r="J11" s="233">
        <v>9054804</v>
      </c>
      <c r="K11" s="247"/>
      <c r="L11" s="247"/>
      <c r="M11" s="123">
        <v>9054804</v>
      </c>
      <c r="N11" s="247"/>
      <c r="O11" s="246"/>
      <c r="P11" s="246"/>
      <c r="Q11" s="246"/>
      <c r="R11" s="246"/>
      <c r="S11" s="246"/>
      <c r="T11" s="246"/>
      <c r="U11" s="246"/>
      <c r="V11" s="246"/>
      <c r="W11" s="246"/>
      <c r="X11" s="246"/>
    </row>
    <row r="12" ht="18" customHeight="1" spans="1:24">
      <c r="A12" s="241" t="s">
        <v>205</v>
      </c>
      <c r="B12" s="241" t="s">
        <v>70</v>
      </c>
      <c r="C12" s="241" t="s">
        <v>210</v>
      </c>
      <c r="D12" s="241" t="s">
        <v>211</v>
      </c>
      <c r="E12" s="241" t="s">
        <v>176</v>
      </c>
      <c r="F12" s="241" t="s">
        <v>96</v>
      </c>
      <c r="G12" s="241" t="s">
        <v>214</v>
      </c>
      <c r="H12" s="241" t="s">
        <v>215</v>
      </c>
      <c r="I12" s="233">
        <v>792000</v>
      </c>
      <c r="J12" s="233">
        <v>792000</v>
      </c>
      <c r="K12" s="247"/>
      <c r="L12" s="247"/>
      <c r="M12" s="123">
        <v>792000</v>
      </c>
      <c r="N12" s="247"/>
      <c r="O12" s="246"/>
      <c r="P12" s="246"/>
      <c r="Q12" s="246"/>
      <c r="R12" s="246"/>
      <c r="S12" s="246"/>
      <c r="T12" s="246"/>
      <c r="U12" s="246"/>
      <c r="V12" s="246"/>
      <c r="W12" s="246"/>
      <c r="X12" s="246"/>
    </row>
    <row r="13" ht="18" customHeight="1" spans="1:24">
      <c r="A13" s="241" t="s">
        <v>205</v>
      </c>
      <c r="B13" s="241" t="s">
        <v>70</v>
      </c>
      <c r="C13" s="241" t="s">
        <v>210</v>
      </c>
      <c r="D13" s="241" t="s">
        <v>211</v>
      </c>
      <c r="E13" s="241" t="s">
        <v>176</v>
      </c>
      <c r="F13" s="241" t="s">
        <v>96</v>
      </c>
      <c r="G13" s="241" t="s">
        <v>214</v>
      </c>
      <c r="H13" s="241" t="s">
        <v>215</v>
      </c>
      <c r="I13" s="233">
        <v>791844</v>
      </c>
      <c r="J13" s="233">
        <v>791844</v>
      </c>
      <c r="K13" s="247"/>
      <c r="L13" s="247"/>
      <c r="M13" s="123">
        <v>791844</v>
      </c>
      <c r="N13" s="247"/>
      <c r="O13" s="246"/>
      <c r="P13" s="246"/>
      <c r="Q13" s="246"/>
      <c r="R13" s="246"/>
      <c r="S13" s="246"/>
      <c r="T13" s="246"/>
      <c r="U13" s="246"/>
      <c r="V13" s="246"/>
      <c r="W13" s="246"/>
      <c r="X13" s="246"/>
    </row>
    <row r="14" ht="18" customHeight="1" spans="1:24">
      <c r="A14" s="241" t="s">
        <v>205</v>
      </c>
      <c r="B14" s="241" t="s">
        <v>70</v>
      </c>
      <c r="C14" s="241" t="s">
        <v>210</v>
      </c>
      <c r="D14" s="241" t="s">
        <v>211</v>
      </c>
      <c r="E14" s="241" t="s">
        <v>176</v>
      </c>
      <c r="F14" s="241" t="s">
        <v>96</v>
      </c>
      <c r="G14" s="241" t="s">
        <v>208</v>
      </c>
      <c r="H14" s="241" t="s">
        <v>209</v>
      </c>
      <c r="I14" s="233">
        <v>2661840</v>
      </c>
      <c r="J14" s="233">
        <v>2661840</v>
      </c>
      <c r="K14" s="247"/>
      <c r="L14" s="247"/>
      <c r="M14" s="123">
        <v>2661840</v>
      </c>
      <c r="N14" s="247"/>
      <c r="O14" s="246"/>
      <c r="P14" s="246"/>
      <c r="Q14" s="246"/>
      <c r="R14" s="246"/>
      <c r="S14" s="246"/>
      <c r="T14" s="246"/>
      <c r="U14" s="246"/>
      <c r="V14" s="246"/>
      <c r="W14" s="246"/>
      <c r="X14" s="246"/>
    </row>
    <row r="15" ht="18" customHeight="1" spans="1:24">
      <c r="A15" s="241" t="s">
        <v>205</v>
      </c>
      <c r="B15" s="241" t="s">
        <v>70</v>
      </c>
      <c r="C15" s="241" t="s">
        <v>210</v>
      </c>
      <c r="D15" s="241" t="s">
        <v>211</v>
      </c>
      <c r="E15" s="241" t="s">
        <v>176</v>
      </c>
      <c r="F15" s="241" t="s">
        <v>96</v>
      </c>
      <c r="G15" s="241" t="s">
        <v>208</v>
      </c>
      <c r="H15" s="241" t="s">
        <v>209</v>
      </c>
      <c r="I15" s="233">
        <v>780967</v>
      </c>
      <c r="J15" s="233">
        <v>780967</v>
      </c>
      <c r="K15" s="247"/>
      <c r="L15" s="247"/>
      <c r="M15" s="123">
        <v>780967</v>
      </c>
      <c r="N15" s="247"/>
      <c r="O15" s="246"/>
      <c r="P15" s="246"/>
      <c r="Q15" s="246"/>
      <c r="R15" s="246"/>
      <c r="S15" s="246"/>
      <c r="T15" s="246"/>
      <c r="U15" s="246"/>
      <c r="V15" s="246"/>
      <c r="W15" s="246"/>
      <c r="X15" s="246"/>
    </row>
    <row r="16" ht="18" customHeight="1" spans="1:24">
      <c r="A16" s="241" t="s">
        <v>205</v>
      </c>
      <c r="B16" s="241" t="s">
        <v>70</v>
      </c>
      <c r="C16" s="241" t="s">
        <v>210</v>
      </c>
      <c r="D16" s="241" t="s">
        <v>211</v>
      </c>
      <c r="E16" s="241" t="s">
        <v>176</v>
      </c>
      <c r="F16" s="241" t="s">
        <v>96</v>
      </c>
      <c r="G16" s="241" t="s">
        <v>208</v>
      </c>
      <c r="H16" s="241" t="s">
        <v>209</v>
      </c>
      <c r="I16" s="233">
        <v>4442064</v>
      </c>
      <c r="J16" s="233">
        <v>4442064</v>
      </c>
      <c r="K16" s="247"/>
      <c r="L16" s="247"/>
      <c r="M16" s="123">
        <v>4442064</v>
      </c>
      <c r="N16" s="247"/>
      <c r="O16" s="246"/>
      <c r="P16" s="246"/>
      <c r="Q16" s="246"/>
      <c r="R16" s="246"/>
      <c r="S16" s="246"/>
      <c r="T16" s="246"/>
      <c r="U16" s="246"/>
      <c r="V16" s="246"/>
      <c r="W16" s="246"/>
      <c r="X16" s="246"/>
    </row>
    <row r="17" ht="18" customHeight="1" spans="1:24">
      <c r="A17" s="241" t="s">
        <v>205</v>
      </c>
      <c r="B17" s="241" t="s">
        <v>70</v>
      </c>
      <c r="C17" s="241" t="s">
        <v>216</v>
      </c>
      <c r="D17" s="241" t="s">
        <v>217</v>
      </c>
      <c r="E17" s="241" t="s">
        <v>176</v>
      </c>
      <c r="F17" s="241" t="s">
        <v>96</v>
      </c>
      <c r="G17" s="241" t="s">
        <v>208</v>
      </c>
      <c r="H17" s="241" t="s">
        <v>209</v>
      </c>
      <c r="I17" s="233">
        <v>100418.25</v>
      </c>
      <c r="J17" s="233">
        <v>100418.25</v>
      </c>
      <c r="K17" s="247"/>
      <c r="L17" s="247"/>
      <c r="M17" s="123">
        <v>100418.25</v>
      </c>
      <c r="N17" s="247"/>
      <c r="O17" s="246"/>
      <c r="P17" s="246"/>
      <c r="Q17" s="246"/>
      <c r="R17" s="246"/>
      <c r="S17" s="246"/>
      <c r="T17" s="246"/>
      <c r="U17" s="246"/>
      <c r="V17" s="246"/>
      <c r="W17" s="246"/>
      <c r="X17" s="246"/>
    </row>
    <row r="18" ht="18" customHeight="1" spans="1:24">
      <c r="A18" s="241" t="s">
        <v>205</v>
      </c>
      <c r="B18" s="241" t="s">
        <v>70</v>
      </c>
      <c r="C18" s="241" t="s">
        <v>218</v>
      </c>
      <c r="D18" s="241" t="s">
        <v>219</v>
      </c>
      <c r="E18" s="241" t="s">
        <v>119</v>
      </c>
      <c r="F18" s="241" t="s">
        <v>120</v>
      </c>
      <c r="G18" s="241" t="s">
        <v>220</v>
      </c>
      <c r="H18" s="241" t="s">
        <v>221</v>
      </c>
      <c r="I18" s="233">
        <v>172000</v>
      </c>
      <c r="J18" s="233">
        <v>172000</v>
      </c>
      <c r="K18" s="247"/>
      <c r="L18" s="247"/>
      <c r="M18" s="123">
        <v>172000</v>
      </c>
      <c r="N18" s="247"/>
      <c r="O18" s="246"/>
      <c r="P18" s="246"/>
      <c r="Q18" s="246"/>
      <c r="R18" s="246"/>
      <c r="S18" s="246"/>
      <c r="T18" s="246"/>
      <c r="U18" s="246"/>
      <c r="V18" s="246"/>
      <c r="W18" s="246"/>
      <c r="X18" s="246"/>
    </row>
    <row r="19" ht="18" customHeight="1" spans="1:24">
      <c r="A19" s="241" t="s">
        <v>205</v>
      </c>
      <c r="B19" s="241" t="s">
        <v>70</v>
      </c>
      <c r="C19" s="241" t="s">
        <v>222</v>
      </c>
      <c r="D19" s="241" t="s">
        <v>128</v>
      </c>
      <c r="E19" s="241" t="s">
        <v>127</v>
      </c>
      <c r="F19" s="241" t="s">
        <v>128</v>
      </c>
      <c r="G19" s="241" t="s">
        <v>223</v>
      </c>
      <c r="H19" s="241" t="s">
        <v>128</v>
      </c>
      <c r="I19" s="233">
        <v>2257655.88</v>
      </c>
      <c r="J19" s="233">
        <v>2257655.88</v>
      </c>
      <c r="K19" s="247"/>
      <c r="L19" s="247"/>
      <c r="M19" s="123">
        <v>2257655.88</v>
      </c>
      <c r="N19" s="247"/>
      <c r="O19" s="246"/>
      <c r="P19" s="246"/>
      <c r="Q19" s="246"/>
      <c r="R19" s="246"/>
      <c r="S19" s="246"/>
      <c r="T19" s="246"/>
      <c r="U19" s="246"/>
      <c r="V19" s="246"/>
      <c r="W19" s="246"/>
      <c r="X19" s="246"/>
    </row>
    <row r="20" ht="18" customHeight="1" spans="1:24">
      <c r="A20" s="241" t="s">
        <v>205</v>
      </c>
      <c r="B20" s="241" t="s">
        <v>70</v>
      </c>
      <c r="C20" s="241" t="s">
        <v>224</v>
      </c>
      <c r="D20" s="241" t="s">
        <v>225</v>
      </c>
      <c r="E20" s="241" t="s">
        <v>176</v>
      </c>
      <c r="F20" s="241" t="s">
        <v>96</v>
      </c>
      <c r="G20" s="241" t="s">
        <v>226</v>
      </c>
      <c r="H20" s="241" t="s">
        <v>227</v>
      </c>
      <c r="I20" s="233">
        <v>9259.2</v>
      </c>
      <c r="J20" s="233">
        <v>9259.2</v>
      </c>
      <c r="K20" s="247"/>
      <c r="L20" s="247"/>
      <c r="M20" s="123">
        <v>9259.2</v>
      </c>
      <c r="N20" s="247"/>
      <c r="O20" s="246"/>
      <c r="P20" s="246"/>
      <c r="Q20" s="246"/>
      <c r="R20" s="246"/>
      <c r="S20" s="246"/>
      <c r="T20" s="246"/>
      <c r="U20" s="246"/>
      <c r="V20" s="246"/>
      <c r="W20" s="246"/>
      <c r="X20" s="246"/>
    </row>
    <row r="21" ht="18" customHeight="1" spans="1:24">
      <c r="A21" s="241" t="s">
        <v>205</v>
      </c>
      <c r="B21" s="241" t="s">
        <v>70</v>
      </c>
      <c r="C21" s="241" t="s">
        <v>228</v>
      </c>
      <c r="D21" s="241" t="s">
        <v>229</v>
      </c>
      <c r="E21" s="241" t="s">
        <v>99</v>
      </c>
      <c r="F21" s="241" t="s">
        <v>100</v>
      </c>
      <c r="G21" s="241" t="s">
        <v>230</v>
      </c>
      <c r="H21" s="241" t="s">
        <v>231</v>
      </c>
      <c r="I21" s="233">
        <v>952</v>
      </c>
      <c r="J21" s="233">
        <v>952</v>
      </c>
      <c r="K21" s="247"/>
      <c r="L21" s="247"/>
      <c r="M21" s="123">
        <v>952</v>
      </c>
      <c r="N21" s="247"/>
      <c r="O21" s="246"/>
      <c r="P21" s="246"/>
      <c r="Q21" s="246"/>
      <c r="R21" s="246"/>
      <c r="S21" s="246"/>
      <c r="T21" s="246"/>
      <c r="U21" s="246"/>
      <c r="V21" s="246"/>
      <c r="W21" s="246"/>
      <c r="X21" s="246"/>
    </row>
    <row r="22" ht="18" customHeight="1" spans="1:24">
      <c r="A22" s="241" t="s">
        <v>205</v>
      </c>
      <c r="B22" s="241" t="s">
        <v>70</v>
      </c>
      <c r="C22" s="241" t="s">
        <v>228</v>
      </c>
      <c r="D22" s="241" t="s">
        <v>229</v>
      </c>
      <c r="E22" s="241" t="s">
        <v>176</v>
      </c>
      <c r="F22" s="241" t="s">
        <v>96</v>
      </c>
      <c r="G22" s="241" t="s">
        <v>232</v>
      </c>
      <c r="H22" s="241" t="s">
        <v>233</v>
      </c>
      <c r="I22" s="233">
        <v>70790.72</v>
      </c>
      <c r="J22" s="233">
        <v>70790.72</v>
      </c>
      <c r="K22" s="247"/>
      <c r="L22" s="247"/>
      <c r="M22" s="123">
        <v>70790.72</v>
      </c>
      <c r="N22" s="247"/>
      <c r="O22" s="246"/>
      <c r="P22" s="246"/>
      <c r="Q22" s="246"/>
      <c r="R22" s="246"/>
      <c r="S22" s="246"/>
      <c r="T22" s="246"/>
      <c r="U22" s="246"/>
      <c r="V22" s="246"/>
      <c r="W22" s="246"/>
      <c r="X22" s="246"/>
    </row>
    <row r="23" ht="18" customHeight="1" spans="1:24">
      <c r="A23" s="241" t="s">
        <v>205</v>
      </c>
      <c r="B23" s="241" t="s">
        <v>70</v>
      </c>
      <c r="C23" s="241" t="s">
        <v>228</v>
      </c>
      <c r="D23" s="241" t="s">
        <v>229</v>
      </c>
      <c r="E23" s="241" t="s">
        <v>176</v>
      </c>
      <c r="F23" s="241" t="s">
        <v>96</v>
      </c>
      <c r="G23" s="241" t="s">
        <v>232</v>
      </c>
      <c r="H23" s="241" t="s">
        <v>233</v>
      </c>
      <c r="I23" s="233">
        <v>5283.84</v>
      </c>
      <c r="J23" s="233">
        <v>5283.84</v>
      </c>
      <c r="K23" s="247"/>
      <c r="L23" s="247"/>
      <c r="M23" s="123">
        <v>5283.84</v>
      </c>
      <c r="N23" s="247"/>
      <c r="O23" s="246"/>
      <c r="P23" s="246"/>
      <c r="Q23" s="246"/>
      <c r="R23" s="246"/>
      <c r="S23" s="246"/>
      <c r="T23" s="246"/>
      <c r="U23" s="246"/>
      <c r="V23" s="246"/>
      <c r="W23" s="246"/>
      <c r="X23" s="246"/>
    </row>
    <row r="24" ht="18" customHeight="1" spans="1:24">
      <c r="A24" s="241" t="s">
        <v>205</v>
      </c>
      <c r="B24" s="241" t="s">
        <v>70</v>
      </c>
      <c r="C24" s="241" t="s">
        <v>234</v>
      </c>
      <c r="D24" s="241" t="s">
        <v>235</v>
      </c>
      <c r="E24" s="241" t="s">
        <v>176</v>
      </c>
      <c r="F24" s="241" t="s">
        <v>96</v>
      </c>
      <c r="G24" s="241" t="s">
        <v>230</v>
      </c>
      <c r="H24" s="241" t="s">
        <v>231</v>
      </c>
      <c r="I24" s="233">
        <v>25800</v>
      </c>
      <c r="J24" s="233">
        <v>25800</v>
      </c>
      <c r="K24" s="247"/>
      <c r="L24" s="247"/>
      <c r="M24" s="123">
        <v>25800</v>
      </c>
      <c r="N24" s="247"/>
      <c r="O24" s="246"/>
      <c r="P24" s="246"/>
      <c r="Q24" s="246"/>
      <c r="R24" s="246"/>
      <c r="S24" s="246"/>
      <c r="T24" s="246"/>
      <c r="U24" s="246"/>
      <c r="V24" s="246"/>
      <c r="W24" s="246"/>
      <c r="X24" s="246"/>
    </row>
    <row r="25" ht="18" customHeight="1" spans="1:24">
      <c r="A25" s="241" t="s">
        <v>205</v>
      </c>
      <c r="B25" s="241" t="s">
        <v>70</v>
      </c>
      <c r="C25" s="241" t="s">
        <v>236</v>
      </c>
      <c r="D25" s="241" t="s">
        <v>237</v>
      </c>
      <c r="E25" s="241" t="s">
        <v>105</v>
      </c>
      <c r="F25" s="241" t="s">
        <v>106</v>
      </c>
      <c r="G25" s="241" t="s">
        <v>238</v>
      </c>
      <c r="H25" s="241" t="s">
        <v>239</v>
      </c>
      <c r="I25" s="233">
        <v>3010207.83</v>
      </c>
      <c r="J25" s="233">
        <v>3010207.83</v>
      </c>
      <c r="K25" s="247"/>
      <c r="L25" s="247"/>
      <c r="M25" s="123">
        <v>3010207.83</v>
      </c>
      <c r="N25" s="247"/>
      <c r="O25" s="246"/>
      <c r="P25" s="246"/>
      <c r="Q25" s="246"/>
      <c r="R25" s="246"/>
      <c r="S25" s="246"/>
      <c r="T25" s="246"/>
      <c r="U25" s="246"/>
      <c r="V25" s="246"/>
      <c r="W25" s="246"/>
      <c r="X25" s="246"/>
    </row>
    <row r="26" ht="18" customHeight="1" spans="1:24">
      <c r="A26" s="241" t="s">
        <v>205</v>
      </c>
      <c r="B26" s="241" t="s">
        <v>70</v>
      </c>
      <c r="C26" s="241" t="s">
        <v>236</v>
      </c>
      <c r="D26" s="241" t="s">
        <v>237</v>
      </c>
      <c r="E26" s="241" t="s">
        <v>107</v>
      </c>
      <c r="F26" s="241" t="s">
        <v>108</v>
      </c>
      <c r="G26" s="241" t="s">
        <v>240</v>
      </c>
      <c r="H26" s="241" t="s">
        <v>241</v>
      </c>
      <c r="I26" s="233">
        <v>400000</v>
      </c>
      <c r="J26" s="233">
        <v>400000</v>
      </c>
      <c r="K26" s="247"/>
      <c r="L26" s="247"/>
      <c r="M26" s="123">
        <v>400000</v>
      </c>
      <c r="N26" s="247"/>
      <c r="O26" s="246"/>
      <c r="P26" s="246"/>
      <c r="Q26" s="246"/>
      <c r="R26" s="246"/>
      <c r="S26" s="246"/>
      <c r="T26" s="246"/>
      <c r="U26" s="246"/>
      <c r="V26" s="246"/>
      <c r="W26" s="246"/>
      <c r="X26" s="246"/>
    </row>
    <row r="27" ht="18" customHeight="1" spans="1:24">
      <c r="A27" s="241" t="s">
        <v>205</v>
      </c>
      <c r="B27" s="241" t="s">
        <v>70</v>
      </c>
      <c r="C27" s="241" t="s">
        <v>236</v>
      </c>
      <c r="D27" s="241" t="s">
        <v>237</v>
      </c>
      <c r="E27" s="241" t="s">
        <v>117</v>
      </c>
      <c r="F27" s="241" t="s">
        <v>118</v>
      </c>
      <c r="G27" s="241" t="s">
        <v>242</v>
      </c>
      <c r="H27" s="241" t="s">
        <v>243</v>
      </c>
      <c r="I27" s="233">
        <v>1752794.9</v>
      </c>
      <c r="J27" s="233">
        <v>1752794.9</v>
      </c>
      <c r="K27" s="247"/>
      <c r="L27" s="247"/>
      <c r="M27" s="123">
        <v>1752794.9</v>
      </c>
      <c r="N27" s="247"/>
      <c r="O27" s="246"/>
      <c r="P27" s="246"/>
      <c r="Q27" s="246"/>
      <c r="R27" s="246"/>
      <c r="S27" s="246"/>
      <c r="T27" s="246"/>
      <c r="U27" s="246"/>
      <c r="V27" s="246"/>
      <c r="W27" s="246"/>
      <c r="X27" s="246"/>
    </row>
    <row r="28" ht="18" customHeight="1" spans="1:24">
      <c r="A28" s="241" t="s">
        <v>205</v>
      </c>
      <c r="B28" s="241" t="s">
        <v>70</v>
      </c>
      <c r="C28" s="241" t="s">
        <v>236</v>
      </c>
      <c r="D28" s="241" t="s">
        <v>237</v>
      </c>
      <c r="E28" s="241" t="s">
        <v>119</v>
      </c>
      <c r="F28" s="241" t="s">
        <v>120</v>
      </c>
      <c r="G28" s="241" t="s">
        <v>220</v>
      </c>
      <c r="H28" s="241" t="s">
        <v>221</v>
      </c>
      <c r="I28" s="233">
        <v>885249.95</v>
      </c>
      <c r="J28" s="233">
        <v>885249.95</v>
      </c>
      <c r="K28" s="247"/>
      <c r="L28" s="247"/>
      <c r="M28" s="123">
        <v>885249.95</v>
      </c>
      <c r="N28" s="247"/>
      <c r="O28" s="246"/>
      <c r="P28" s="246"/>
      <c r="Q28" s="246"/>
      <c r="R28" s="246"/>
      <c r="S28" s="246"/>
      <c r="T28" s="246"/>
      <c r="U28" s="246"/>
      <c r="V28" s="246"/>
      <c r="W28" s="246"/>
      <c r="X28" s="246"/>
    </row>
    <row r="29" ht="18" customHeight="1" spans="1:24">
      <c r="A29" s="241" t="s">
        <v>205</v>
      </c>
      <c r="B29" s="241" t="s">
        <v>70</v>
      </c>
      <c r="C29" s="241" t="s">
        <v>236</v>
      </c>
      <c r="D29" s="241" t="s">
        <v>237</v>
      </c>
      <c r="E29" s="241" t="s">
        <v>176</v>
      </c>
      <c r="F29" s="241" t="s">
        <v>96</v>
      </c>
      <c r="G29" s="241" t="s">
        <v>244</v>
      </c>
      <c r="H29" s="241" t="s">
        <v>219</v>
      </c>
      <c r="I29" s="233">
        <v>50688</v>
      </c>
      <c r="J29" s="233">
        <v>50688</v>
      </c>
      <c r="K29" s="247"/>
      <c r="L29" s="247"/>
      <c r="M29" s="123">
        <v>50688</v>
      </c>
      <c r="N29" s="247"/>
      <c r="O29" s="246"/>
      <c r="P29" s="246"/>
      <c r="Q29" s="246"/>
      <c r="R29" s="246"/>
      <c r="S29" s="246"/>
      <c r="T29" s="246"/>
      <c r="U29" s="246"/>
      <c r="V29" s="246"/>
      <c r="W29" s="246"/>
      <c r="X29" s="246"/>
    </row>
    <row r="30" ht="18" customHeight="1" spans="1:24">
      <c r="A30" s="241" t="s">
        <v>205</v>
      </c>
      <c r="B30" s="241" t="s">
        <v>70</v>
      </c>
      <c r="C30" s="241" t="s">
        <v>236</v>
      </c>
      <c r="D30" s="241" t="s">
        <v>237</v>
      </c>
      <c r="E30" s="241" t="s">
        <v>121</v>
      </c>
      <c r="F30" s="241" t="s">
        <v>122</v>
      </c>
      <c r="G30" s="241" t="s">
        <v>244</v>
      </c>
      <c r="H30" s="241" t="s">
        <v>219</v>
      </c>
      <c r="I30" s="233">
        <v>75255.2</v>
      </c>
      <c r="J30" s="233">
        <v>75255.2</v>
      </c>
      <c r="K30" s="247"/>
      <c r="L30" s="247"/>
      <c r="M30" s="123">
        <v>75255.2</v>
      </c>
      <c r="N30" s="247"/>
      <c r="O30" s="246"/>
      <c r="P30" s="246"/>
      <c r="Q30" s="246"/>
      <c r="R30" s="246"/>
      <c r="S30" s="246"/>
      <c r="T30" s="246"/>
      <c r="U30" s="246"/>
      <c r="V30" s="246"/>
      <c r="W30" s="246"/>
      <c r="X30" s="246"/>
    </row>
    <row r="31" ht="18" customHeight="1" spans="1:24">
      <c r="A31" s="241" t="s">
        <v>205</v>
      </c>
      <c r="B31" s="241" t="s">
        <v>70</v>
      </c>
      <c r="C31" s="241" t="s">
        <v>236</v>
      </c>
      <c r="D31" s="241" t="s">
        <v>237</v>
      </c>
      <c r="E31" s="241" t="s">
        <v>121</v>
      </c>
      <c r="F31" s="241" t="s">
        <v>122</v>
      </c>
      <c r="G31" s="241" t="s">
        <v>244</v>
      </c>
      <c r="H31" s="241" t="s">
        <v>219</v>
      </c>
      <c r="I31" s="233">
        <v>54362.88</v>
      </c>
      <c r="J31" s="233">
        <v>54362.88</v>
      </c>
      <c r="K31" s="247"/>
      <c r="L31" s="247"/>
      <c r="M31" s="123">
        <v>54362.88</v>
      </c>
      <c r="N31" s="247"/>
      <c r="O31" s="246"/>
      <c r="P31" s="246"/>
      <c r="Q31" s="246"/>
      <c r="R31" s="246"/>
      <c r="S31" s="246"/>
      <c r="T31" s="246"/>
      <c r="U31" s="246"/>
      <c r="V31" s="246"/>
      <c r="W31" s="246"/>
      <c r="X31" s="246"/>
    </row>
    <row r="32" ht="18" customHeight="1" spans="1:24">
      <c r="A32" s="241" t="s">
        <v>205</v>
      </c>
      <c r="B32" s="241" t="s">
        <v>70</v>
      </c>
      <c r="C32" s="241" t="s">
        <v>245</v>
      </c>
      <c r="D32" s="241" t="s">
        <v>246</v>
      </c>
      <c r="E32" s="241" t="s">
        <v>111</v>
      </c>
      <c r="F32" s="241" t="s">
        <v>112</v>
      </c>
      <c r="G32" s="241" t="s">
        <v>247</v>
      </c>
      <c r="H32" s="241" t="s">
        <v>248</v>
      </c>
      <c r="I32" s="233">
        <v>26324</v>
      </c>
      <c r="J32" s="233">
        <v>26324</v>
      </c>
      <c r="K32" s="247"/>
      <c r="L32" s="247"/>
      <c r="M32" s="123">
        <v>26324</v>
      </c>
      <c r="N32" s="247"/>
      <c r="O32" s="246"/>
      <c r="P32" s="246"/>
      <c r="Q32" s="246"/>
      <c r="R32" s="246"/>
      <c r="S32" s="246"/>
      <c r="T32" s="246"/>
      <c r="U32" s="246"/>
      <c r="V32" s="246"/>
      <c r="W32" s="246"/>
      <c r="X32" s="246"/>
    </row>
    <row r="33" ht="18" customHeight="1" spans="1:24">
      <c r="A33" s="241" t="s">
        <v>205</v>
      </c>
      <c r="B33" s="241" t="s">
        <v>70</v>
      </c>
      <c r="C33" s="241" t="s">
        <v>249</v>
      </c>
      <c r="D33" s="241" t="s">
        <v>250</v>
      </c>
      <c r="E33" s="241" t="s">
        <v>176</v>
      </c>
      <c r="F33" s="241" t="s">
        <v>96</v>
      </c>
      <c r="G33" s="241" t="s">
        <v>251</v>
      </c>
      <c r="H33" s="241" t="s">
        <v>250</v>
      </c>
      <c r="I33" s="233">
        <v>306240</v>
      </c>
      <c r="J33" s="233">
        <v>306240</v>
      </c>
      <c r="K33" s="247"/>
      <c r="L33" s="247"/>
      <c r="M33" s="123">
        <v>306240</v>
      </c>
      <c r="N33" s="247"/>
      <c r="O33" s="246"/>
      <c r="P33" s="246"/>
      <c r="Q33" s="246"/>
      <c r="R33" s="246"/>
      <c r="S33" s="246"/>
      <c r="T33" s="246"/>
      <c r="U33" s="246"/>
      <c r="V33" s="246"/>
      <c r="W33" s="246"/>
      <c r="X33" s="246"/>
    </row>
  </sheetData>
  <mergeCells count="30">
    <mergeCell ref="A3:X3"/>
    <mergeCell ref="A4:H4"/>
    <mergeCell ref="I5:X5"/>
    <mergeCell ref="J6:N6"/>
    <mergeCell ref="O6:Q6"/>
    <mergeCell ref="S6:X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workbookViewId="0">
      <pane ySplit="1" topLeftCell="A2" activePane="bottomLeft" state="frozen"/>
      <selection/>
      <selection pane="bottomLeft" activeCell="D5" sqref="D5:D8"/>
    </sheetView>
  </sheetViews>
  <sheetFormatPr defaultColWidth="9.14166666666667" defaultRowHeight="14.25" customHeight="1"/>
  <cols>
    <col min="1" max="1" width="10.2833333333333" style="90" customWidth="1"/>
    <col min="2" max="2" width="13.425" style="90" customWidth="1"/>
    <col min="3" max="3" width="38.125" style="90" customWidth="1"/>
    <col min="4" max="4" width="21.25" style="90" customWidth="1"/>
    <col min="5" max="5" width="9.625" style="90" customWidth="1"/>
    <col min="6" max="6" width="17.7083333333333" style="90" customWidth="1"/>
    <col min="7" max="7" width="9.85" style="90" customWidth="1"/>
    <col min="8" max="8" width="17.7083333333333" style="90" customWidth="1"/>
    <col min="9" max="13" width="20" style="90" customWidth="1"/>
    <col min="14" max="14" width="12.2833333333333" style="90" customWidth="1"/>
    <col min="15" max="15" width="12.7083333333333" style="90" customWidth="1"/>
    <col min="16" max="16" width="11.1416666666667" style="90" customWidth="1"/>
    <col min="17" max="21" width="19.85" style="90" customWidth="1"/>
    <col min="22" max="22" width="20" style="90" customWidth="1"/>
    <col min="23" max="23" width="19.85" style="90" customWidth="1"/>
    <col min="24" max="16384" width="9.14166666666667" style="90"/>
  </cols>
  <sheetData>
    <row r="1" customHeight="1" spans="1:23">
      <c r="A1" s="91"/>
      <c r="B1" s="91"/>
      <c r="C1" s="91"/>
      <c r="D1" s="91"/>
      <c r="E1" s="91"/>
      <c r="F1" s="91"/>
      <c r="G1" s="91"/>
      <c r="H1" s="91"/>
      <c r="I1" s="91"/>
      <c r="J1" s="91"/>
      <c r="K1" s="91"/>
      <c r="L1" s="91"/>
      <c r="M1" s="91"/>
      <c r="N1" s="91"/>
      <c r="O1" s="91"/>
      <c r="P1" s="91"/>
      <c r="Q1" s="91"/>
      <c r="R1" s="91"/>
      <c r="S1" s="91"/>
      <c r="T1" s="91"/>
      <c r="U1" s="91"/>
      <c r="V1" s="91"/>
      <c r="W1" s="91"/>
    </row>
    <row r="2" ht="13.5" customHeight="1" spans="2:23">
      <c r="B2" s="212"/>
      <c r="E2" s="213"/>
      <c r="F2" s="213"/>
      <c r="G2" s="213"/>
      <c r="H2" s="213"/>
      <c r="U2" s="212"/>
      <c r="W2" s="234" t="s">
        <v>252</v>
      </c>
    </row>
    <row r="3" ht="46.5" customHeight="1" spans="1:23">
      <c r="A3" s="196" t="str">
        <f>"2025"&amp;"年部门项目支出预算表"</f>
        <v>2025年部门项目支出预算表</v>
      </c>
      <c r="B3" s="196"/>
      <c r="C3" s="196"/>
      <c r="D3" s="196"/>
      <c r="E3" s="196"/>
      <c r="F3" s="196"/>
      <c r="G3" s="196"/>
      <c r="H3" s="196"/>
      <c r="I3" s="196"/>
      <c r="J3" s="196"/>
      <c r="K3" s="196"/>
      <c r="L3" s="196"/>
      <c r="M3" s="196"/>
      <c r="N3" s="196"/>
      <c r="O3" s="196"/>
      <c r="P3" s="196"/>
      <c r="Q3" s="196"/>
      <c r="R3" s="196"/>
      <c r="S3" s="196"/>
      <c r="T3" s="196"/>
      <c r="U3" s="196"/>
      <c r="V3" s="196"/>
      <c r="W3" s="196"/>
    </row>
    <row r="4" ht="13.5" customHeight="1" spans="1:23">
      <c r="A4" s="214" t="s">
        <v>253</v>
      </c>
      <c r="B4" s="215"/>
      <c r="C4" s="215"/>
      <c r="D4" s="215"/>
      <c r="E4" s="215"/>
      <c r="F4" s="215"/>
      <c r="G4" s="215"/>
      <c r="H4" s="215"/>
      <c r="I4" s="224"/>
      <c r="J4" s="224"/>
      <c r="K4" s="224"/>
      <c r="L4" s="224"/>
      <c r="M4" s="224"/>
      <c r="N4" s="224"/>
      <c r="O4" s="224"/>
      <c r="P4" s="224"/>
      <c r="Q4" s="224"/>
      <c r="U4" s="212"/>
      <c r="W4" s="235" t="s">
        <v>2</v>
      </c>
    </row>
    <row r="5" ht="21.75" customHeight="1" spans="1:23">
      <c r="A5" s="216" t="s">
        <v>254</v>
      </c>
      <c r="B5" s="100" t="s">
        <v>189</v>
      </c>
      <c r="C5" s="216" t="s">
        <v>190</v>
      </c>
      <c r="D5" s="216" t="s">
        <v>255</v>
      </c>
      <c r="E5" s="100" t="s">
        <v>191</v>
      </c>
      <c r="F5" s="100" t="s">
        <v>192</v>
      </c>
      <c r="G5" s="100" t="s">
        <v>256</v>
      </c>
      <c r="H5" s="100" t="s">
        <v>257</v>
      </c>
      <c r="I5" s="225" t="s">
        <v>56</v>
      </c>
      <c r="J5" s="226" t="s">
        <v>258</v>
      </c>
      <c r="K5" s="227"/>
      <c r="L5" s="227"/>
      <c r="M5" s="228"/>
      <c r="N5" s="226" t="s">
        <v>197</v>
      </c>
      <c r="O5" s="227"/>
      <c r="P5" s="228"/>
      <c r="Q5" s="100" t="s">
        <v>62</v>
      </c>
      <c r="R5" s="226" t="s">
        <v>63</v>
      </c>
      <c r="S5" s="227"/>
      <c r="T5" s="227"/>
      <c r="U5" s="227"/>
      <c r="V5" s="227"/>
      <c r="W5" s="228"/>
    </row>
    <row r="6" ht="21.75" customHeight="1" spans="1:23">
      <c r="A6" s="217"/>
      <c r="B6" s="218"/>
      <c r="C6" s="217"/>
      <c r="D6" s="217"/>
      <c r="E6" s="103"/>
      <c r="F6" s="103"/>
      <c r="G6" s="103"/>
      <c r="H6" s="103"/>
      <c r="I6" s="218"/>
      <c r="J6" s="229" t="s">
        <v>59</v>
      </c>
      <c r="K6" s="230"/>
      <c r="L6" s="100" t="s">
        <v>60</v>
      </c>
      <c r="M6" s="100" t="s">
        <v>61</v>
      </c>
      <c r="N6" s="100" t="s">
        <v>59</v>
      </c>
      <c r="O6" s="100" t="s">
        <v>60</v>
      </c>
      <c r="P6" s="100" t="s">
        <v>61</v>
      </c>
      <c r="Q6" s="103"/>
      <c r="R6" s="100" t="s">
        <v>58</v>
      </c>
      <c r="S6" s="100" t="s">
        <v>65</v>
      </c>
      <c r="T6" s="100" t="s">
        <v>203</v>
      </c>
      <c r="U6" s="100" t="s">
        <v>67</v>
      </c>
      <c r="V6" s="100" t="s">
        <v>68</v>
      </c>
      <c r="W6" s="100" t="s">
        <v>69</v>
      </c>
    </row>
    <row r="7" ht="21" customHeight="1" spans="1:23">
      <c r="A7" s="218"/>
      <c r="B7" s="218"/>
      <c r="C7" s="218"/>
      <c r="D7" s="218"/>
      <c r="E7" s="218"/>
      <c r="F7" s="218"/>
      <c r="G7" s="218"/>
      <c r="H7" s="218"/>
      <c r="I7" s="218"/>
      <c r="J7" s="231"/>
      <c r="K7" s="232"/>
      <c r="L7" s="218"/>
      <c r="M7" s="218"/>
      <c r="N7" s="218"/>
      <c r="O7" s="218"/>
      <c r="P7" s="218"/>
      <c r="Q7" s="218"/>
      <c r="R7" s="218"/>
      <c r="S7" s="218"/>
      <c r="T7" s="218"/>
      <c r="U7" s="218"/>
      <c r="V7" s="218"/>
      <c r="W7" s="218"/>
    </row>
    <row r="8" ht="39.75" customHeight="1" spans="1:23">
      <c r="A8" s="219"/>
      <c r="B8" s="109"/>
      <c r="C8" s="219"/>
      <c r="D8" s="219"/>
      <c r="E8" s="106"/>
      <c r="F8" s="106"/>
      <c r="G8" s="106"/>
      <c r="H8" s="106"/>
      <c r="I8" s="109"/>
      <c r="J8" s="199" t="s">
        <v>58</v>
      </c>
      <c r="K8" s="199" t="s">
        <v>259</v>
      </c>
      <c r="L8" s="106"/>
      <c r="M8" s="106"/>
      <c r="N8" s="106"/>
      <c r="O8" s="106"/>
      <c r="P8" s="106"/>
      <c r="Q8" s="106"/>
      <c r="R8" s="106"/>
      <c r="S8" s="106"/>
      <c r="T8" s="106"/>
      <c r="U8" s="109"/>
      <c r="V8" s="106"/>
      <c r="W8" s="106"/>
    </row>
    <row r="9" ht="15" customHeight="1" spans="1:23">
      <c r="A9" s="220">
        <v>1</v>
      </c>
      <c r="B9" s="220">
        <v>2</v>
      </c>
      <c r="C9" s="220">
        <v>3</v>
      </c>
      <c r="D9" s="220">
        <v>4</v>
      </c>
      <c r="E9" s="220">
        <v>5</v>
      </c>
      <c r="F9" s="220">
        <v>6</v>
      </c>
      <c r="G9" s="220">
        <v>7</v>
      </c>
      <c r="H9" s="220">
        <v>8</v>
      </c>
      <c r="I9" s="220">
        <v>9</v>
      </c>
      <c r="J9" s="220">
        <v>10</v>
      </c>
      <c r="K9" s="220">
        <v>11</v>
      </c>
      <c r="L9" s="202">
        <v>12</v>
      </c>
      <c r="M9" s="202">
        <v>13</v>
      </c>
      <c r="N9" s="202">
        <v>14</v>
      </c>
      <c r="O9" s="202">
        <v>15</v>
      </c>
      <c r="P9" s="202">
        <v>16</v>
      </c>
      <c r="Q9" s="202">
        <v>17</v>
      </c>
      <c r="R9" s="202">
        <v>18</v>
      </c>
      <c r="S9" s="202">
        <v>19</v>
      </c>
      <c r="T9" s="202">
        <v>20</v>
      </c>
      <c r="U9" s="220">
        <v>21</v>
      </c>
      <c r="V9" s="202">
        <v>22</v>
      </c>
      <c r="W9" s="220">
        <v>23</v>
      </c>
    </row>
    <row r="10" ht="21.75" customHeight="1" spans="1:23">
      <c r="A10" s="204" t="s">
        <v>260</v>
      </c>
      <c r="B10" s="204" t="s">
        <v>261</v>
      </c>
      <c r="C10" s="204" t="s">
        <v>262</v>
      </c>
      <c r="D10" s="204" t="s">
        <v>70</v>
      </c>
      <c r="E10" s="204" t="s">
        <v>176</v>
      </c>
      <c r="F10" s="204" t="s">
        <v>96</v>
      </c>
      <c r="G10" s="204" t="s">
        <v>230</v>
      </c>
      <c r="H10" s="204" t="s">
        <v>231</v>
      </c>
      <c r="I10" s="233"/>
      <c r="J10" s="233"/>
      <c r="K10" s="123"/>
      <c r="L10" s="233"/>
      <c r="M10" s="233"/>
      <c r="N10" s="233"/>
      <c r="O10" s="233"/>
      <c r="P10" s="233"/>
      <c r="Q10" s="233"/>
      <c r="R10" s="233"/>
      <c r="S10" s="233"/>
      <c r="T10" s="233"/>
      <c r="U10" s="233"/>
      <c r="V10" s="233"/>
      <c r="W10" s="233"/>
    </row>
    <row r="11" ht="21.75" customHeight="1" spans="1:23">
      <c r="A11" s="204" t="s">
        <v>260</v>
      </c>
      <c r="B11" s="204" t="s">
        <v>263</v>
      </c>
      <c r="C11" s="204" t="s">
        <v>264</v>
      </c>
      <c r="D11" s="204" t="s">
        <v>70</v>
      </c>
      <c r="E11" s="204" t="s">
        <v>176</v>
      </c>
      <c r="F11" s="204" t="s">
        <v>96</v>
      </c>
      <c r="G11" s="204" t="s">
        <v>230</v>
      </c>
      <c r="H11" s="204" t="s">
        <v>231</v>
      </c>
      <c r="I11" s="233">
        <v>45000</v>
      </c>
      <c r="J11" s="233">
        <v>45000</v>
      </c>
      <c r="K11" s="123">
        <v>45000</v>
      </c>
      <c r="L11" s="233"/>
      <c r="M11" s="233"/>
      <c r="N11" s="233"/>
      <c r="O11" s="233"/>
      <c r="P11" s="233"/>
      <c r="Q11" s="233"/>
      <c r="R11" s="233"/>
      <c r="S11" s="233"/>
      <c r="T11" s="233"/>
      <c r="U11" s="233"/>
      <c r="V11" s="233"/>
      <c r="W11" s="233"/>
    </row>
    <row r="12" ht="21.75" customHeight="1" spans="1:23">
      <c r="A12" s="204" t="s">
        <v>260</v>
      </c>
      <c r="B12" s="204" t="s">
        <v>265</v>
      </c>
      <c r="C12" s="204" t="s">
        <v>266</v>
      </c>
      <c r="D12" s="204" t="s">
        <v>70</v>
      </c>
      <c r="E12" s="204" t="s">
        <v>132</v>
      </c>
      <c r="F12" s="204" t="s">
        <v>133</v>
      </c>
      <c r="G12" s="204" t="s">
        <v>230</v>
      </c>
      <c r="H12" s="204" t="s">
        <v>231</v>
      </c>
      <c r="I12" s="233">
        <v>16000</v>
      </c>
      <c r="J12" s="233"/>
      <c r="K12" s="123"/>
      <c r="L12" s="233">
        <v>16000</v>
      </c>
      <c r="M12" s="233"/>
      <c r="N12" s="233"/>
      <c r="O12" s="233"/>
      <c r="P12" s="233"/>
      <c r="Q12" s="233"/>
      <c r="R12" s="233"/>
      <c r="S12" s="233"/>
      <c r="T12" s="233"/>
      <c r="U12" s="233"/>
      <c r="V12" s="233"/>
      <c r="W12" s="233"/>
    </row>
    <row r="13" ht="21.75" customHeight="1" spans="1:23">
      <c r="A13" s="204" t="s">
        <v>260</v>
      </c>
      <c r="B13" s="204" t="s">
        <v>267</v>
      </c>
      <c r="C13" s="204" t="s">
        <v>268</v>
      </c>
      <c r="D13" s="204" t="s">
        <v>70</v>
      </c>
      <c r="E13" s="204" t="s">
        <v>176</v>
      </c>
      <c r="F13" s="204" t="s">
        <v>96</v>
      </c>
      <c r="G13" s="204" t="s">
        <v>269</v>
      </c>
      <c r="H13" s="204" t="s">
        <v>270</v>
      </c>
      <c r="I13" s="233">
        <v>99001</v>
      </c>
      <c r="J13" s="233">
        <v>99001</v>
      </c>
      <c r="K13" s="123">
        <v>99001</v>
      </c>
      <c r="L13" s="233"/>
      <c r="M13" s="233"/>
      <c r="N13" s="233"/>
      <c r="O13" s="233"/>
      <c r="P13" s="233"/>
      <c r="Q13" s="233"/>
      <c r="R13" s="233"/>
      <c r="S13" s="233"/>
      <c r="T13" s="233"/>
      <c r="U13" s="233"/>
      <c r="V13" s="233"/>
      <c r="W13" s="233"/>
    </row>
    <row r="14" ht="21.75" customHeight="1" spans="1:23">
      <c r="A14" s="204" t="s">
        <v>271</v>
      </c>
      <c r="B14" s="204" t="s">
        <v>272</v>
      </c>
      <c r="C14" s="204" t="s">
        <v>273</v>
      </c>
      <c r="D14" s="204" t="s">
        <v>70</v>
      </c>
      <c r="E14" s="204" t="s">
        <v>176</v>
      </c>
      <c r="F14" s="204" t="s">
        <v>96</v>
      </c>
      <c r="G14" s="204" t="s">
        <v>247</v>
      </c>
      <c r="H14" s="204" t="s">
        <v>248</v>
      </c>
      <c r="I14" s="233">
        <v>239555.02</v>
      </c>
      <c r="J14" s="233"/>
      <c r="K14" s="123"/>
      <c r="L14" s="233"/>
      <c r="M14" s="233"/>
      <c r="N14" s="233">
        <v>239555.02</v>
      </c>
      <c r="O14" s="233"/>
      <c r="P14" s="233"/>
      <c r="Q14" s="233"/>
      <c r="R14" s="233"/>
      <c r="S14" s="233"/>
      <c r="T14" s="233"/>
      <c r="U14" s="233"/>
      <c r="V14" s="233"/>
      <c r="W14" s="233"/>
    </row>
    <row r="15" ht="21.75" customHeight="1" spans="1:23">
      <c r="A15" s="204" t="s">
        <v>271</v>
      </c>
      <c r="B15" s="204" t="s">
        <v>272</v>
      </c>
      <c r="C15" s="204" t="s">
        <v>273</v>
      </c>
      <c r="D15" s="204" t="s">
        <v>70</v>
      </c>
      <c r="E15" s="204" t="s">
        <v>176</v>
      </c>
      <c r="F15" s="204" t="s">
        <v>96</v>
      </c>
      <c r="G15" s="204" t="s">
        <v>247</v>
      </c>
      <c r="H15" s="204" t="s">
        <v>248</v>
      </c>
      <c r="I15" s="233">
        <v>1140.24</v>
      </c>
      <c r="J15" s="233"/>
      <c r="K15" s="123"/>
      <c r="L15" s="233"/>
      <c r="M15" s="233"/>
      <c r="N15" s="233">
        <v>1140.24</v>
      </c>
      <c r="O15" s="233"/>
      <c r="P15" s="233"/>
      <c r="Q15" s="233"/>
      <c r="R15" s="233"/>
      <c r="S15" s="233"/>
      <c r="T15" s="233"/>
      <c r="U15" s="233"/>
      <c r="V15" s="233"/>
      <c r="W15" s="233"/>
    </row>
    <row r="16" ht="21.75" customHeight="1" spans="1:23">
      <c r="A16" s="204" t="s">
        <v>271</v>
      </c>
      <c r="B16" s="204" t="s">
        <v>274</v>
      </c>
      <c r="C16" s="204" t="s">
        <v>275</v>
      </c>
      <c r="D16" s="204" t="s">
        <v>70</v>
      </c>
      <c r="E16" s="204" t="s">
        <v>176</v>
      </c>
      <c r="F16" s="204" t="s">
        <v>96</v>
      </c>
      <c r="G16" s="204" t="s">
        <v>276</v>
      </c>
      <c r="H16" s="204" t="s">
        <v>277</v>
      </c>
      <c r="I16" s="233">
        <v>52</v>
      </c>
      <c r="J16" s="233"/>
      <c r="K16" s="123"/>
      <c r="L16" s="233"/>
      <c r="M16" s="233"/>
      <c r="N16" s="233">
        <v>52</v>
      </c>
      <c r="O16" s="233"/>
      <c r="P16" s="233"/>
      <c r="Q16" s="233"/>
      <c r="R16" s="233"/>
      <c r="S16" s="233"/>
      <c r="T16" s="233"/>
      <c r="U16" s="233"/>
      <c r="V16" s="233"/>
      <c r="W16" s="233"/>
    </row>
    <row r="17" ht="21.75" customHeight="1" spans="1:23">
      <c r="A17" s="204" t="s">
        <v>271</v>
      </c>
      <c r="B17" s="204" t="s">
        <v>274</v>
      </c>
      <c r="C17" s="204" t="s">
        <v>275</v>
      </c>
      <c r="D17" s="204" t="s">
        <v>70</v>
      </c>
      <c r="E17" s="204" t="s">
        <v>176</v>
      </c>
      <c r="F17" s="204" t="s">
        <v>96</v>
      </c>
      <c r="G17" s="204" t="s">
        <v>278</v>
      </c>
      <c r="H17" s="204" t="s">
        <v>279</v>
      </c>
      <c r="I17" s="233">
        <v>1440</v>
      </c>
      <c r="J17" s="233"/>
      <c r="K17" s="123"/>
      <c r="L17" s="233"/>
      <c r="M17" s="233"/>
      <c r="N17" s="233">
        <v>1440</v>
      </c>
      <c r="O17" s="233"/>
      <c r="P17" s="233"/>
      <c r="Q17" s="233"/>
      <c r="R17" s="233"/>
      <c r="S17" s="233"/>
      <c r="T17" s="233"/>
      <c r="U17" s="233"/>
      <c r="V17" s="233"/>
      <c r="W17" s="233"/>
    </row>
    <row r="18" ht="21.75" customHeight="1" spans="1:23">
      <c r="A18" s="204" t="s">
        <v>271</v>
      </c>
      <c r="B18" s="204" t="s">
        <v>274</v>
      </c>
      <c r="C18" s="204" t="s">
        <v>275</v>
      </c>
      <c r="D18" s="204" t="s">
        <v>70</v>
      </c>
      <c r="E18" s="204" t="s">
        <v>176</v>
      </c>
      <c r="F18" s="204" t="s">
        <v>96</v>
      </c>
      <c r="G18" s="204" t="s">
        <v>280</v>
      </c>
      <c r="H18" s="204" t="s">
        <v>281</v>
      </c>
      <c r="I18" s="233">
        <v>1001</v>
      </c>
      <c r="J18" s="233"/>
      <c r="K18" s="123"/>
      <c r="L18" s="233"/>
      <c r="M18" s="233"/>
      <c r="N18" s="233">
        <v>1001</v>
      </c>
      <c r="O18" s="233"/>
      <c r="P18" s="233"/>
      <c r="Q18" s="233"/>
      <c r="R18" s="233"/>
      <c r="S18" s="233"/>
      <c r="T18" s="233"/>
      <c r="U18" s="233"/>
      <c r="V18" s="233"/>
      <c r="W18" s="233"/>
    </row>
    <row r="19" ht="21.75" customHeight="1" spans="1:23">
      <c r="A19" s="204" t="s">
        <v>271</v>
      </c>
      <c r="B19" s="204" t="s">
        <v>282</v>
      </c>
      <c r="C19" s="204" t="s">
        <v>283</v>
      </c>
      <c r="D19" s="204" t="s">
        <v>70</v>
      </c>
      <c r="E19" s="204" t="s">
        <v>176</v>
      </c>
      <c r="F19" s="204" t="s">
        <v>96</v>
      </c>
      <c r="G19" s="204" t="s">
        <v>230</v>
      </c>
      <c r="H19" s="204" t="s">
        <v>231</v>
      </c>
      <c r="I19" s="233">
        <v>2948.74</v>
      </c>
      <c r="J19" s="233"/>
      <c r="K19" s="123"/>
      <c r="L19" s="233"/>
      <c r="M19" s="233"/>
      <c r="N19" s="233">
        <v>2948.74</v>
      </c>
      <c r="O19" s="233"/>
      <c r="P19" s="233"/>
      <c r="Q19" s="233"/>
      <c r="R19" s="233"/>
      <c r="S19" s="233"/>
      <c r="T19" s="233"/>
      <c r="U19" s="233"/>
      <c r="V19" s="233"/>
      <c r="W19" s="233"/>
    </row>
    <row r="20" ht="21.75" customHeight="1" spans="1:23">
      <c r="A20" s="204" t="s">
        <v>271</v>
      </c>
      <c r="B20" s="204" t="s">
        <v>282</v>
      </c>
      <c r="C20" s="204" t="s">
        <v>283</v>
      </c>
      <c r="D20" s="204" t="s">
        <v>70</v>
      </c>
      <c r="E20" s="204" t="s">
        <v>176</v>
      </c>
      <c r="F20" s="204" t="s">
        <v>96</v>
      </c>
      <c r="G20" s="204" t="s">
        <v>284</v>
      </c>
      <c r="H20" s="204" t="s">
        <v>285</v>
      </c>
      <c r="I20" s="233">
        <v>72728</v>
      </c>
      <c r="J20" s="233"/>
      <c r="K20" s="123"/>
      <c r="L20" s="233"/>
      <c r="M20" s="233"/>
      <c r="N20" s="233">
        <v>72728</v>
      </c>
      <c r="O20" s="233"/>
      <c r="P20" s="233"/>
      <c r="Q20" s="233"/>
      <c r="R20" s="233"/>
      <c r="S20" s="233"/>
      <c r="T20" s="233"/>
      <c r="U20" s="233"/>
      <c r="V20" s="233"/>
      <c r="W20" s="233"/>
    </row>
    <row r="21" ht="21.75" customHeight="1" spans="1:23">
      <c r="A21" s="204" t="s">
        <v>271</v>
      </c>
      <c r="B21" s="204" t="s">
        <v>282</v>
      </c>
      <c r="C21" s="204" t="s">
        <v>283</v>
      </c>
      <c r="D21" s="204" t="s">
        <v>70</v>
      </c>
      <c r="E21" s="204" t="s">
        <v>176</v>
      </c>
      <c r="F21" s="204" t="s">
        <v>96</v>
      </c>
      <c r="G21" s="204" t="s">
        <v>286</v>
      </c>
      <c r="H21" s="204" t="s">
        <v>287</v>
      </c>
      <c r="I21" s="233">
        <v>76959.64</v>
      </c>
      <c r="J21" s="233"/>
      <c r="K21" s="123"/>
      <c r="L21" s="233"/>
      <c r="M21" s="233"/>
      <c r="N21" s="233">
        <v>76959.64</v>
      </c>
      <c r="O21" s="233"/>
      <c r="P21" s="233"/>
      <c r="Q21" s="233"/>
      <c r="R21" s="233"/>
      <c r="S21" s="233"/>
      <c r="T21" s="233"/>
      <c r="U21" s="233"/>
      <c r="V21" s="233"/>
      <c r="W21" s="233"/>
    </row>
    <row r="22" ht="21.75" customHeight="1" spans="1:23">
      <c r="A22" s="204" t="s">
        <v>271</v>
      </c>
      <c r="B22" s="204" t="s">
        <v>282</v>
      </c>
      <c r="C22" s="204" t="s">
        <v>283</v>
      </c>
      <c r="D22" s="204" t="s">
        <v>70</v>
      </c>
      <c r="E22" s="204" t="s">
        <v>176</v>
      </c>
      <c r="F22" s="204" t="s">
        <v>96</v>
      </c>
      <c r="G22" s="204" t="s">
        <v>288</v>
      </c>
      <c r="H22" s="204" t="s">
        <v>289</v>
      </c>
      <c r="I22" s="233">
        <v>1526</v>
      </c>
      <c r="J22" s="233"/>
      <c r="K22" s="123"/>
      <c r="L22" s="233"/>
      <c r="M22" s="233"/>
      <c r="N22" s="233">
        <v>1526</v>
      </c>
      <c r="O22" s="233"/>
      <c r="P22" s="233"/>
      <c r="Q22" s="233"/>
      <c r="R22" s="233"/>
      <c r="S22" s="233"/>
      <c r="T22" s="233"/>
      <c r="U22" s="233"/>
      <c r="V22" s="233"/>
      <c r="W22" s="233"/>
    </row>
    <row r="23" ht="21.75" customHeight="1" spans="1:23">
      <c r="A23" s="204" t="s">
        <v>271</v>
      </c>
      <c r="B23" s="204" t="s">
        <v>282</v>
      </c>
      <c r="C23" s="204" t="s">
        <v>283</v>
      </c>
      <c r="D23" s="204" t="s">
        <v>70</v>
      </c>
      <c r="E23" s="204" t="s">
        <v>176</v>
      </c>
      <c r="F23" s="204" t="s">
        <v>96</v>
      </c>
      <c r="G23" s="204" t="s">
        <v>276</v>
      </c>
      <c r="H23" s="204" t="s">
        <v>277</v>
      </c>
      <c r="I23" s="233">
        <v>17146</v>
      </c>
      <c r="J23" s="233"/>
      <c r="K23" s="123"/>
      <c r="L23" s="233"/>
      <c r="M23" s="233"/>
      <c r="N23" s="233">
        <v>17146</v>
      </c>
      <c r="O23" s="233"/>
      <c r="P23" s="233"/>
      <c r="Q23" s="233"/>
      <c r="R23" s="233"/>
      <c r="S23" s="233"/>
      <c r="T23" s="233"/>
      <c r="U23" s="233"/>
      <c r="V23" s="233"/>
      <c r="W23" s="233"/>
    </row>
    <row r="24" ht="21.75" customHeight="1" spans="1:23">
      <c r="A24" s="204" t="s">
        <v>271</v>
      </c>
      <c r="B24" s="204" t="s">
        <v>282</v>
      </c>
      <c r="C24" s="204" t="s">
        <v>283</v>
      </c>
      <c r="D24" s="204" t="s">
        <v>70</v>
      </c>
      <c r="E24" s="204" t="s">
        <v>176</v>
      </c>
      <c r="F24" s="204" t="s">
        <v>96</v>
      </c>
      <c r="G24" s="204" t="s">
        <v>290</v>
      </c>
      <c r="H24" s="204" t="s">
        <v>291</v>
      </c>
      <c r="I24" s="233">
        <v>32509.75</v>
      </c>
      <c r="J24" s="233"/>
      <c r="K24" s="123"/>
      <c r="L24" s="233"/>
      <c r="M24" s="233"/>
      <c r="N24" s="233">
        <v>32509.75</v>
      </c>
      <c r="O24" s="233"/>
      <c r="P24" s="233"/>
      <c r="Q24" s="233"/>
      <c r="R24" s="233"/>
      <c r="S24" s="233"/>
      <c r="T24" s="233"/>
      <c r="U24" s="233"/>
      <c r="V24" s="233"/>
      <c r="W24" s="233"/>
    </row>
    <row r="25" ht="21.75" customHeight="1" spans="1:23">
      <c r="A25" s="204" t="s">
        <v>271</v>
      </c>
      <c r="B25" s="204" t="s">
        <v>282</v>
      </c>
      <c r="C25" s="204" t="s">
        <v>283</v>
      </c>
      <c r="D25" s="204" t="s">
        <v>70</v>
      </c>
      <c r="E25" s="204" t="s">
        <v>176</v>
      </c>
      <c r="F25" s="204" t="s">
        <v>96</v>
      </c>
      <c r="G25" s="204" t="s">
        <v>292</v>
      </c>
      <c r="H25" s="204" t="s">
        <v>293</v>
      </c>
      <c r="I25" s="233">
        <v>46080.62</v>
      </c>
      <c r="J25" s="233"/>
      <c r="K25" s="123"/>
      <c r="L25" s="233"/>
      <c r="M25" s="233"/>
      <c r="N25" s="233">
        <v>46080.62</v>
      </c>
      <c r="O25" s="233"/>
      <c r="P25" s="233"/>
      <c r="Q25" s="233"/>
      <c r="R25" s="233"/>
      <c r="S25" s="233"/>
      <c r="T25" s="233"/>
      <c r="U25" s="233"/>
      <c r="V25" s="233"/>
      <c r="W25" s="233"/>
    </row>
    <row r="26" ht="21.75" customHeight="1" spans="1:23">
      <c r="A26" s="204" t="s">
        <v>271</v>
      </c>
      <c r="B26" s="204" t="s">
        <v>282</v>
      </c>
      <c r="C26" s="204" t="s">
        <v>283</v>
      </c>
      <c r="D26" s="204" t="s">
        <v>70</v>
      </c>
      <c r="E26" s="204" t="s">
        <v>176</v>
      </c>
      <c r="F26" s="204" t="s">
        <v>96</v>
      </c>
      <c r="G26" s="204" t="s">
        <v>294</v>
      </c>
      <c r="H26" s="204" t="s">
        <v>295</v>
      </c>
      <c r="I26" s="233">
        <v>30000</v>
      </c>
      <c r="J26" s="233"/>
      <c r="K26" s="123"/>
      <c r="L26" s="233"/>
      <c r="M26" s="233"/>
      <c r="N26" s="233">
        <v>30000</v>
      </c>
      <c r="O26" s="233"/>
      <c r="P26" s="233"/>
      <c r="Q26" s="233"/>
      <c r="R26" s="233"/>
      <c r="S26" s="233"/>
      <c r="T26" s="233"/>
      <c r="U26" s="233"/>
      <c r="V26" s="233"/>
      <c r="W26" s="233"/>
    </row>
    <row r="27" ht="21.75" customHeight="1" spans="1:23">
      <c r="A27" s="204" t="s">
        <v>271</v>
      </c>
      <c r="B27" s="204" t="s">
        <v>282</v>
      </c>
      <c r="C27" s="204" t="s">
        <v>283</v>
      </c>
      <c r="D27" s="204" t="s">
        <v>70</v>
      </c>
      <c r="E27" s="204" t="s">
        <v>176</v>
      </c>
      <c r="F27" s="204" t="s">
        <v>96</v>
      </c>
      <c r="G27" s="204" t="s">
        <v>278</v>
      </c>
      <c r="H27" s="204" t="s">
        <v>279</v>
      </c>
      <c r="I27" s="233">
        <v>5950</v>
      </c>
      <c r="J27" s="233"/>
      <c r="K27" s="123"/>
      <c r="L27" s="233"/>
      <c r="M27" s="233"/>
      <c r="N27" s="233">
        <v>5950</v>
      </c>
      <c r="O27" s="233"/>
      <c r="P27" s="233"/>
      <c r="Q27" s="233"/>
      <c r="R27" s="233"/>
      <c r="S27" s="233"/>
      <c r="T27" s="233"/>
      <c r="U27" s="233"/>
      <c r="V27" s="233"/>
      <c r="W27" s="233"/>
    </row>
    <row r="28" ht="21.75" customHeight="1" spans="1:23">
      <c r="A28" s="204" t="s">
        <v>271</v>
      </c>
      <c r="B28" s="204" t="s">
        <v>282</v>
      </c>
      <c r="C28" s="204" t="s">
        <v>283</v>
      </c>
      <c r="D28" s="204" t="s">
        <v>70</v>
      </c>
      <c r="E28" s="204" t="s">
        <v>176</v>
      </c>
      <c r="F28" s="204" t="s">
        <v>96</v>
      </c>
      <c r="G28" s="204" t="s">
        <v>232</v>
      </c>
      <c r="H28" s="204" t="s">
        <v>233</v>
      </c>
      <c r="I28" s="233">
        <v>14640</v>
      </c>
      <c r="J28" s="233"/>
      <c r="K28" s="123"/>
      <c r="L28" s="233"/>
      <c r="M28" s="233"/>
      <c r="N28" s="233">
        <v>14640</v>
      </c>
      <c r="O28" s="233"/>
      <c r="P28" s="233"/>
      <c r="Q28" s="233"/>
      <c r="R28" s="233"/>
      <c r="S28" s="233"/>
      <c r="T28" s="233"/>
      <c r="U28" s="233"/>
      <c r="V28" s="233"/>
      <c r="W28" s="233"/>
    </row>
    <row r="29" ht="21.75" customHeight="1" spans="1:23">
      <c r="A29" s="204" t="s">
        <v>271</v>
      </c>
      <c r="B29" s="204" t="s">
        <v>282</v>
      </c>
      <c r="C29" s="204" t="s">
        <v>283</v>
      </c>
      <c r="D29" s="204" t="s">
        <v>70</v>
      </c>
      <c r="E29" s="204" t="s">
        <v>176</v>
      </c>
      <c r="F29" s="204" t="s">
        <v>96</v>
      </c>
      <c r="G29" s="204" t="s">
        <v>296</v>
      </c>
      <c r="H29" s="204" t="s">
        <v>297</v>
      </c>
      <c r="I29" s="233">
        <v>93200</v>
      </c>
      <c r="J29" s="233"/>
      <c r="K29" s="123"/>
      <c r="L29" s="233"/>
      <c r="M29" s="233"/>
      <c r="N29" s="233">
        <v>93200</v>
      </c>
      <c r="O29" s="233"/>
      <c r="P29" s="233"/>
      <c r="Q29" s="233"/>
      <c r="R29" s="233"/>
      <c r="S29" s="233"/>
      <c r="T29" s="233"/>
      <c r="U29" s="233"/>
      <c r="V29" s="233"/>
      <c r="W29" s="233"/>
    </row>
    <row r="30" ht="21.75" customHeight="1" spans="1:23">
      <c r="A30" s="204" t="s">
        <v>271</v>
      </c>
      <c r="B30" s="204" t="s">
        <v>282</v>
      </c>
      <c r="C30" s="204" t="s">
        <v>283</v>
      </c>
      <c r="D30" s="204" t="s">
        <v>70</v>
      </c>
      <c r="E30" s="204" t="s">
        <v>176</v>
      </c>
      <c r="F30" s="204" t="s">
        <v>96</v>
      </c>
      <c r="G30" s="204" t="s">
        <v>280</v>
      </c>
      <c r="H30" s="204" t="s">
        <v>281</v>
      </c>
      <c r="I30" s="233">
        <v>4120</v>
      </c>
      <c r="J30" s="233"/>
      <c r="K30" s="123"/>
      <c r="L30" s="233"/>
      <c r="M30" s="233"/>
      <c r="N30" s="233">
        <v>4120</v>
      </c>
      <c r="O30" s="233"/>
      <c r="P30" s="233"/>
      <c r="Q30" s="233"/>
      <c r="R30" s="233"/>
      <c r="S30" s="233"/>
      <c r="T30" s="233"/>
      <c r="U30" s="233"/>
      <c r="V30" s="233"/>
      <c r="W30" s="233"/>
    </row>
    <row r="31" ht="21.75" customHeight="1" spans="1:23">
      <c r="A31" s="204" t="s">
        <v>271</v>
      </c>
      <c r="B31" s="204" t="s">
        <v>298</v>
      </c>
      <c r="C31" s="204" t="s">
        <v>299</v>
      </c>
      <c r="D31" s="204" t="s">
        <v>70</v>
      </c>
      <c r="E31" s="204" t="s">
        <v>176</v>
      </c>
      <c r="F31" s="204" t="s">
        <v>96</v>
      </c>
      <c r="G31" s="204" t="s">
        <v>247</v>
      </c>
      <c r="H31" s="204" t="s">
        <v>248</v>
      </c>
      <c r="I31" s="233">
        <v>73140</v>
      </c>
      <c r="J31" s="233"/>
      <c r="K31" s="123"/>
      <c r="L31" s="233"/>
      <c r="M31" s="233"/>
      <c r="N31" s="233">
        <v>73140</v>
      </c>
      <c r="O31" s="233"/>
      <c r="P31" s="233"/>
      <c r="Q31" s="233"/>
      <c r="R31" s="233"/>
      <c r="S31" s="233"/>
      <c r="T31" s="233"/>
      <c r="U31" s="233"/>
      <c r="V31" s="233"/>
      <c r="W31" s="233"/>
    </row>
    <row r="32" ht="21.75" customHeight="1" spans="1:23">
      <c r="A32" s="204" t="s">
        <v>271</v>
      </c>
      <c r="B32" s="204" t="s">
        <v>300</v>
      </c>
      <c r="C32" s="204" t="s">
        <v>301</v>
      </c>
      <c r="D32" s="204" t="s">
        <v>70</v>
      </c>
      <c r="E32" s="204" t="s">
        <v>176</v>
      </c>
      <c r="F32" s="204" t="s">
        <v>96</v>
      </c>
      <c r="G32" s="204" t="s">
        <v>230</v>
      </c>
      <c r="H32" s="204" t="s">
        <v>231</v>
      </c>
      <c r="I32" s="233">
        <v>2776</v>
      </c>
      <c r="J32" s="233"/>
      <c r="K32" s="123"/>
      <c r="L32" s="233"/>
      <c r="M32" s="233"/>
      <c r="N32" s="233">
        <v>2776</v>
      </c>
      <c r="O32" s="233"/>
      <c r="P32" s="233"/>
      <c r="Q32" s="233"/>
      <c r="R32" s="233"/>
      <c r="S32" s="233"/>
      <c r="T32" s="233"/>
      <c r="U32" s="233"/>
      <c r="V32" s="233"/>
      <c r="W32" s="233"/>
    </row>
    <row r="33" ht="21.75" customHeight="1" spans="1:23">
      <c r="A33" s="204" t="s">
        <v>271</v>
      </c>
      <c r="B33" s="204" t="s">
        <v>302</v>
      </c>
      <c r="C33" s="204" t="s">
        <v>303</v>
      </c>
      <c r="D33" s="204" t="s">
        <v>70</v>
      </c>
      <c r="E33" s="204" t="s">
        <v>176</v>
      </c>
      <c r="F33" s="204" t="s">
        <v>96</v>
      </c>
      <c r="G33" s="204" t="s">
        <v>230</v>
      </c>
      <c r="H33" s="204" t="s">
        <v>231</v>
      </c>
      <c r="I33" s="233">
        <v>3323.16</v>
      </c>
      <c r="J33" s="233"/>
      <c r="K33" s="123"/>
      <c r="L33" s="233"/>
      <c r="M33" s="233"/>
      <c r="N33" s="233">
        <v>3323.16</v>
      </c>
      <c r="O33" s="233"/>
      <c r="P33" s="233"/>
      <c r="Q33" s="233"/>
      <c r="R33" s="233"/>
      <c r="S33" s="233"/>
      <c r="T33" s="233"/>
      <c r="U33" s="233"/>
      <c r="V33" s="233"/>
      <c r="W33" s="233"/>
    </row>
    <row r="34" ht="21.75" customHeight="1" spans="1:23">
      <c r="A34" s="204" t="s">
        <v>271</v>
      </c>
      <c r="B34" s="204" t="s">
        <v>302</v>
      </c>
      <c r="C34" s="204" t="s">
        <v>303</v>
      </c>
      <c r="D34" s="204" t="s">
        <v>70</v>
      </c>
      <c r="E34" s="204" t="s">
        <v>176</v>
      </c>
      <c r="F34" s="204" t="s">
        <v>96</v>
      </c>
      <c r="G34" s="204" t="s">
        <v>269</v>
      </c>
      <c r="H34" s="204" t="s">
        <v>270</v>
      </c>
      <c r="I34" s="233">
        <v>44700</v>
      </c>
      <c r="J34" s="233"/>
      <c r="K34" s="123"/>
      <c r="L34" s="233"/>
      <c r="M34" s="233"/>
      <c r="N34" s="233">
        <v>44700</v>
      </c>
      <c r="O34" s="233"/>
      <c r="P34" s="233"/>
      <c r="Q34" s="233"/>
      <c r="R34" s="233"/>
      <c r="S34" s="233"/>
      <c r="T34" s="233"/>
      <c r="U34" s="233"/>
      <c r="V34" s="233"/>
      <c r="W34" s="233"/>
    </row>
    <row r="35" ht="21.75" customHeight="1" spans="1:23">
      <c r="A35" s="204" t="s">
        <v>271</v>
      </c>
      <c r="B35" s="204" t="s">
        <v>304</v>
      </c>
      <c r="C35" s="204" t="s">
        <v>305</v>
      </c>
      <c r="D35" s="204" t="s">
        <v>70</v>
      </c>
      <c r="E35" s="204" t="s">
        <v>176</v>
      </c>
      <c r="F35" s="204" t="s">
        <v>96</v>
      </c>
      <c r="G35" s="204" t="s">
        <v>247</v>
      </c>
      <c r="H35" s="204" t="s">
        <v>248</v>
      </c>
      <c r="I35" s="233">
        <v>172410</v>
      </c>
      <c r="J35" s="233">
        <v>172410</v>
      </c>
      <c r="K35" s="123">
        <v>172410</v>
      </c>
      <c r="L35" s="233"/>
      <c r="M35" s="233"/>
      <c r="N35" s="233"/>
      <c r="O35" s="233"/>
      <c r="P35" s="233"/>
      <c r="Q35" s="233"/>
      <c r="R35" s="233"/>
      <c r="S35" s="233"/>
      <c r="T35" s="233"/>
      <c r="U35" s="233"/>
      <c r="V35" s="233"/>
      <c r="W35" s="233"/>
    </row>
    <row r="36" ht="18.75" customHeight="1" spans="1:23">
      <c r="A36" s="221" t="s">
        <v>177</v>
      </c>
      <c r="B36" s="222"/>
      <c r="C36" s="222"/>
      <c r="D36" s="222"/>
      <c r="E36" s="222"/>
      <c r="F36" s="222"/>
      <c r="G36" s="222"/>
      <c r="H36" s="223"/>
      <c r="I36" s="233">
        <v>1097347.17</v>
      </c>
      <c r="J36" s="233">
        <v>316411</v>
      </c>
      <c r="K36" s="123">
        <v>316411</v>
      </c>
      <c r="L36" s="233">
        <v>16000</v>
      </c>
      <c r="M36" s="233"/>
      <c r="N36" s="233">
        <v>764936.17</v>
      </c>
      <c r="O36" s="233"/>
      <c r="P36" s="233"/>
      <c r="Q36" s="233"/>
      <c r="R36" s="233"/>
      <c r="S36" s="233"/>
      <c r="T36" s="233"/>
      <c r="U36" s="233"/>
      <c r="V36" s="233"/>
      <c r="W36" s="233"/>
    </row>
  </sheetData>
  <mergeCells count="28">
    <mergeCell ref="A3:W3"/>
    <mergeCell ref="A4:H4"/>
    <mergeCell ref="J5:M5"/>
    <mergeCell ref="N5:P5"/>
    <mergeCell ref="R5:W5"/>
    <mergeCell ref="A36:H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0"/>
  <sheetViews>
    <sheetView showZeros="0" workbookViewId="0">
      <pane ySplit="1" topLeftCell="A31" activePane="bottomLeft" state="frozen"/>
      <selection/>
      <selection pane="bottomLeft" activeCell="C34" sqref="C34"/>
    </sheetView>
  </sheetViews>
  <sheetFormatPr defaultColWidth="9.14166666666667" defaultRowHeight="12" customHeight="1"/>
  <cols>
    <col min="1" max="1" width="34.2833333333333" style="90" customWidth="1"/>
    <col min="2" max="2" width="29" style="90" customWidth="1"/>
    <col min="3" max="5" width="23.575" style="90" customWidth="1"/>
    <col min="6" max="6" width="11.2833333333333" style="90" customWidth="1"/>
    <col min="7" max="7" width="25.1416666666667" style="90" customWidth="1"/>
    <col min="8" max="8" width="15.575" style="90" customWidth="1"/>
    <col min="9" max="9" width="13.425" style="90" customWidth="1"/>
    <col min="10" max="10" width="18.85" style="90" customWidth="1"/>
    <col min="11" max="16384" width="9.14166666666667" style="90"/>
  </cols>
  <sheetData>
    <row r="1" customHeight="1" spans="1:10">
      <c r="A1" s="91"/>
      <c r="B1" s="91"/>
      <c r="C1" s="91"/>
      <c r="D1" s="91"/>
      <c r="E1" s="91"/>
      <c r="F1" s="91"/>
      <c r="G1" s="91"/>
      <c r="H1" s="91"/>
      <c r="I1" s="91"/>
      <c r="J1" s="91"/>
    </row>
    <row r="2" ht="18" customHeight="1" spans="10:10">
      <c r="J2" s="211" t="s">
        <v>306</v>
      </c>
    </row>
    <row r="3" ht="39.75" customHeight="1" spans="1:10">
      <c r="A3" s="195" t="str">
        <f>"2025"&amp;"年部门项目支出绩效目标表"</f>
        <v>2025年部门项目支出绩效目标表</v>
      </c>
      <c r="B3" s="196"/>
      <c r="C3" s="196"/>
      <c r="D3" s="196"/>
      <c r="E3" s="196"/>
      <c r="F3" s="95"/>
      <c r="G3" s="196"/>
      <c r="H3" s="95"/>
      <c r="I3" s="95"/>
      <c r="J3" s="196"/>
    </row>
    <row r="4" ht="17.25" customHeight="1" spans="1:10">
      <c r="A4" s="197" t="str">
        <f>"单位名称："&amp;"寻甸回族彝族自治县羊街镇初级中学"</f>
        <v>单位名称：寻甸回族彝族自治县羊街镇初级中学</v>
      </c>
      <c r="B4" s="198"/>
      <c r="C4" s="198"/>
      <c r="D4" s="198"/>
      <c r="E4" s="198"/>
      <c r="F4" s="198"/>
      <c r="G4" s="198"/>
      <c r="H4" s="198"/>
      <c r="I4" s="198"/>
      <c r="J4" s="198"/>
    </row>
    <row r="5" ht="44.25" customHeight="1" spans="1:10">
      <c r="A5" s="199" t="s">
        <v>190</v>
      </c>
      <c r="B5" s="199" t="s">
        <v>307</v>
      </c>
      <c r="C5" s="199" t="s">
        <v>308</v>
      </c>
      <c r="D5" s="199" t="s">
        <v>309</v>
      </c>
      <c r="E5" s="199" t="s">
        <v>310</v>
      </c>
      <c r="F5" s="200" t="s">
        <v>311</v>
      </c>
      <c r="G5" s="199" t="s">
        <v>312</v>
      </c>
      <c r="H5" s="200" t="s">
        <v>313</v>
      </c>
      <c r="I5" s="200" t="s">
        <v>314</v>
      </c>
      <c r="J5" s="199" t="s">
        <v>315</v>
      </c>
    </row>
    <row r="6" ht="18.75" customHeight="1" spans="1:10">
      <c r="A6" s="201">
        <v>1</v>
      </c>
      <c r="B6" s="201">
        <v>2</v>
      </c>
      <c r="C6" s="201">
        <v>3</v>
      </c>
      <c r="D6" s="201">
        <v>4</v>
      </c>
      <c r="E6" s="201">
        <v>5</v>
      </c>
      <c r="F6" s="202">
        <v>6</v>
      </c>
      <c r="G6" s="201">
        <v>7</v>
      </c>
      <c r="H6" s="202">
        <v>8</v>
      </c>
      <c r="I6" s="202">
        <v>9</v>
      </c>
      <c r="J6" s="201">
        <v>10</v>
      </c>
    </row>
    <row r="7" ht="42" customHeight="1" spans="1:10">
      <c r="A7" s="203" t="s">
        <v>70</v>
      </c>
      <c r="B7" s="204"/>
      <c r="C7" s="204"/>
      <c r="D7" s="204"/>
      <c r="E7" s="205"/>
      <c r="F7" s="206"/>
      <c r="G7" s="205"/>
      <c r="H7" s="206"/>
      <c r="I7" s="206"/>
      <c r="J7" s="205"/>
    </row>
    <row r="8" ht="42" customHeight="1" spans="1:10">
      <c r="A8" s="207" t="s">
        <v>305</v>
      </c>
      <c r="B8" s="208" t="s">
        <v>316</v>
      </c>
      <c r="C8" s="208" t="s">
        <v>317</v>
      </c>
      <c r="D8" s="208" t="s">
        <v>318</v>
      </c>
      <c r="E8" s="203" t="s">
        <v>319</v>
      </c>
      <c r="F8" s="208" t="s">
        <v>320</v>
      </c>
      <c r="G8" s="203" t="s">
        <v>321</v>
      </c>
      <c r="H8" s="208" t="s">
        <v>322</v>
      </c>
      <c r="I8" s="208" t="s">
        <v>323</v>
      </c>
      <c r="J8" s="203" t="s">
        <v>324</v>
      </c>
    </row>
    <row r="9" ht="42" customHeight="1" spans="1:10">
      <c r="A9" s="207"/>
      <c r="B9" s="208"/>
      <c r="C9" s="208" t="s">
        <v>317</v>
      </c>
      <c r="D9" s="208" t="s">
        <v>325</v>
      </c>
      <c r="E9" s="203" t="s">
        <v>326</v>
      </c>
      <c r="F9" s="208" t="s">
        <v>320</v>
      </c>
      <c r="G9" s="203" t="s">
        <v>327</v>
      </c>
      <c r="H9" s="208" t="s">
        <v>328</v>
      </c>
      <c r="I9" s="208" t="s">
        <v>323</v>
      </c>
      <c r="J9" s="203" t="s">
        <v>329</v>
      </c>
    </row>
    <row r="10" ht="42" customHeight="1" spans="1:10">
      <c r="A10" s="207"/>
      <c r="B10" s="208"/>
      <c r="C10" s="208" t="s">
        <v>317</v>
      </c>
      <c r="D10" s="208" t="s">
        <v>325</v>
      </c>
      <c r="E10" s="203" t="s">
        <v>330</v>
      </c>
      <c r="F10" s="208" t="s">
        <v>320</v>
      </c>
      <c r="G10" s="203" t="s">
        <v>327</v>
      </c>
      <c r="H10" s="208" t="s">
        <v>328</v>
      </c>
      <c r="I10" s="208" t="s">
        <v>323</v>
      </c>
      <c r="J10" s="203" t="s">
        <v>331</v>
      </c>
    </row>
    <row r="11" ht="42" customHeight="1" spans="1:10">
      <c r="A11" s="207"/>
      <c r="B11" s="208"/>
      <c r="C11" s="208" t="s">
        <v>317</v>
      </c>
      <c r="D11" s="208" t="s">
        <v>325</v>
      </c>
      <c r="E11" s="203" t="s">
        <v>332</v>
      </c>
      <c r="F11" s="208" t="s">
        <v>320</v>
      </c>
      <c r="G11" s="203" t="s">
        <v>327</v>
      </c>
      <c r="H11" s="208" t="s">
        <v>328</v>
      </c>
      <c r="I11" s="208" t="s">
        <v>323</v>
      </c>
      <c r="J11" s="203" t="s">
        <v>333</v>
      </c>
    </row>
    <row r="12" ht="42" customHeight="1" spans="1:10">
      <c r="A12" s="207"/>
      <c r="B12" s="208"/>
      <c r="C12" s="208" t="s">
        <v>317</v>
      </c>
      <c r="D12" s="208" t="s">
        <v>325</v>
      </c>
      <c r="E12" s="203" t="s">
        <v>334</v>
      </c>
      <c r="F12" s="208" t="s">
        <v>320</v>
      </c>
      <c r="G12" s="203" t="s">
        <v>335</v>
      </c>
      <c r="H12" s="208" t="s">
        <v>336</v>
      </c>
      <c r="I12" s="208" t="s">
        <v>323</v>
      </c>
      <c r="J12" s="203" t="s">
        <v>337</v>
      </c>
    </row>
    <row r="13" ht="42" customHeight="1" spans="1:10">
      <c r="A13" s="207"/>
      <c r="B13" s="208"/>
      <c r="C13" s="208" t="s">
        <v>317</v>
      </c>
      <c r="D13" s="208" t="s">
        <v>338</v>
      </c>
      <c r="E13" s="203" t="s">
        <v>339</v>
      </c>
      <c r="F13" s="208" t="s">
        <v>320</v>
      </c>
      <c r="G13" s="203" t="s">
        <v>327</v>
      </c>
      <c r="H13" s="208" t="s">
        <v>328</v>
      </c>
      <c r="I13" s="208" t="s">
        <v>323</v>
      </c>
      <c r="J13" s="203" t="s">
        <v>340</v>
      </c>
    </row>
    <row r="14" ht="42" customHeight="1" spans="1:10">
      <c r="A14" s="207"/>
      <c r="B14" s="208"/>
      <c r="C14" s="208" t="s">
        <v>341</v>
      </c>
      <c r="D14" s="208" t="s">
        <v>342</v>
      </c>
      <c r="E14" s="203" t="s">
        <v>343</v>
      </c>
      <c r="F14" s="208" t="s">
        <v>344</v>
      </c>
      <c r="G14" s="203" t="s">
        <v>345</v>
      </c>
      <c r="H14" s="208" t="s">
        <v>346</v>
      </c>
      <c r="I14" s="208" t="s">
        <v>323</v>
      </c>
      <c r="J14" s="203" t="s">
        <v>347</v>
      </c>
    </row>
    <row r="15" ht="42" customHeight="1" spans="1:10">
      <c r="A15" s="207"/>
      <c r="B15" s="208"/>
      <c r="C15" s="208" t="s">
        <v>341</v>
      </c>
      <c r="D15" s="208" t="s">
        <v>342</v>
      </c>
      <c r="E15" s="203" t="s">
        <v>348</v>
      </c>
      <c r="F15" s="208" t="s">
        <v>320</v>
      </c>
      <c r="G15" s="203" t="s">
        <v>327</v>
      </c>
      <c r="H15" s="208" t="s">
        <v>328</v>
      </c>
      <c r="I15" s="208" t="s">
        <v>323</v>
      </c>
      <c r="J15" s="203" t="s">
        <v>349</v>
      </c>
    </row>
    <row r="16" ht="42" customHeight="1" spans="1:10">
      <c r="A16" s="207"/>
      <c r="B16" s="208"/>
      <c r="C16" s="208" t="s">
        <v>350</v>
      </c>
      <c r="D16" s="208" t="s">
        <v>351</v>
      </c>
      <c r="E16" s="203" t="s">
        <v>352</v>
      </c>
      <c r="F16" s="208" t="s">
        <v>344</v>
      </c>
      <c r="G16" s="203" t="s">
        <v>353</v>
      </c>
      <c r="H16" s="208" t="s">
        <v>328</v>
      </c>
      <c r="I16" s="208" t="s">
        <v>323</v>
      </c>
      <c r="J16" s="203" t="s">
        <v>354</v>
      </c>
    </row>
    <row r="17" ht="42" customHeight="1" spans="1:10">
      <c r="A17" s="207" t="s">
        <v>264</v>
      </c>
      <c r="B17" s="208" t="s">
        <v>355</v>
      </c>
      <c r="C17" s="208" t="s">
        <v>317</v>
      </c>
      <c r="D17" s="208" t="s">
        <v>318</v>
      </c>
      <c r="E17" s="203" t="s">
        <v>356</v>
      </c>
      <c r="F17" s="208" t="s">
        <v>320</v>
      </c>
      <c r="G17" s="203" t="s">
        <v>327</v>
      </c>
      <c r="H17" s="208" t="s">
        <v>328</v>
      </c>
      <c r="I17" s="208" t="s">
        <v>323</v>
      </c>
      <c r="J17" s="203" t="s">
        <v>357</v>
      </c>
    </row>
    <row r="18" ht="42" customHeight="1" spans="1:10">
      <c r="A18" s="207"/>
      <c r="B18" s="208"/>
      <c r="C18" s="208" t="s">
        <v>317</v>
      </c>
      <c r="D18" s="208" t="s">
        <v>338</v>
      </c>
      <c r="E18" s="203" t="s">
        <v>358</v>
      </c>
      <c r="F18" s="208" t="s">
        <v>344</v>
      </c>
      <c r="G18" s="203" t="s">
        <v>359</v>
      </c>
      <c r="H18" s="208" t="s">
        <v>328</v>
      </c>
      <c r="I18" s="208" t="s">
        <v>323</v>
      </c>
      <c r="J18" s="203" t="s">
        <v>360</v>
      </c>
    </row>
    <row r="19" ht="42" customHeight="1" spans="1:10">
      <c r="A19" s="207"/>
      <c r="B19" s="208"/>
      <c r="C19" s="208" t="s">
        <v>341</v>
      </c>
      <c r="D19" s="208" t="s">
        <v>342</v>
      </c>
      <c r="E19" s="203" t="s">
        <v>361</v>
      </c>
      <c r="F19" s="208" t="s">
        <v>320</v>
      </c>
      <c r="G19" s="203" t="s">
        <v>362</v>
      </c>
      <c r="H19" s="208" t="s">
        <v>328</v>
      </c>
      <c r="I19" s="208" t="s">
        <v>363</v>
      </c>
      <c r="J19" s="203" t="s">
        <v>364</v>
      </c>
    </row>
    <row r="20" ht="42" customHeight="1" spans="1:10">
      <c r="A20" s="207"/>
      <c r="B20" s="208"/>
      <c r="C20" s="208" t="s">
        <v>341</v>
      </c>
      <c r="D20" s="208" t="s">
        <v>365</v>
      </c>
      <c r="E20" s="203" t="s">
        <v>366</v>
      </c>
      <c r="F20" s="208" t="s">
        <v>320</v>
      </c>
      <c r="G20" s="203" t="s">
        <v>362</v>
      </c>
      <c r="H20" s="208" t="s">
        <v>328</v>
      </c>
      <c r="I20" s="208" t="s">
        <v>363</v>
      </c>
      <c r="J20" s="203" t="s">
        <v>367</v>
      </c>
    </row>
    <row r="21" ht="42" customHeight="1" spans="1:10">
      <c r="A21" s="207"/>
      <c r="B21" s="208"/>
      <c r="C21" s="208" t="s">
        <v>350</v>
      </c>
      <c r="D21" s="208" t="s">
        <v>351</v>
      </c>
      <c r="E21" s="203" t="s">
        <v>368</v>
      </c>
      <c r="F21" s="208" t="s">
        <v>344</v>
      </c>
      <c r="G21" s="203" t="s">
        <v>369</v>
      </c>
      <c r="H21" s="208" t="s">
        <v>328</v>
      </c>
      <c r="I21" s="208" t="s">
        <v>323</v>
      </c>
      <c r="J21" s="203" t="s">
        <v>370</v>
      </c>
    </row>
    <row r="22" ht="42" customHeight="1" spans="1:10">
      <c r="A22" s="207" t="s">
        <v>268</v>
      </c>
      <c r="B22" s="208" t="s">
        <v>371</v>
      </c>
      <c r="C22" s="208" t="s">
        <v>317</v>
      </c>
      <c r="D22" s="208" t="s">
        <v>318</v>
      </c>
      <c r="E22" s="203" t="s">
        <v>372</v>
      </c>
      <c r="F22" s="208" t="s">
        <v>320</v>
      </c>
      <c r="G22" s="203" t="s">
        <v>327</v>
      </c>
      <c r="H22" s="208" t="s">
        <v>328</v>
      </c>
      <c r="I22" s="208" t="s">
        <v>323</v>
      </c>
      <c r="J22" s="203" t="s">
        <v>373</v>
      </c>
    </row>
    <row r="23" ht="42" customHeight="1" spans="1:10">
      <c r="A23" s="207"/>
      <c r="B23" s="208"/>
      <c r="C23" s="208" t="s">
        <v>317</v>
      </c>
      <c r="D23" s="208" t="s">
        <v>318</v>
      </c>
      <c r="E23" s="203" t="s">
        <v>374</v>
      </c>
      <c r="F23" s="208" t="s">
        <v>320</v>
      </c>
      <c r="G23" s="203" t="s">
        <v>327</v>
      </c>
      <c r="H23" s="208" t="s">
        <v>328</v>
      </c>
      <c r="I23" s="208" t="s">
        <v>323</v>
      </c>
      <c r="J23" s="203" t="s">
        <v>375</v>
      </c>
    </row>
    <row r="24" ht="42" customHeight="1" spans="1:10">
      <c r="A24" s="207"/>
      <c r="B24" s="208"/>
      <c r="C24" s="208" t="s">
        <v>317</v>
      </c>
      <c r="D24" s="208" t="s">
        <v>325</v>
      </c>
      <c r="E24" s="203" t="s">
        <v>376</v>
      </c>
      <c r="F24" s="208" t="s">
        <v>320</v>
      </c>
      <c r="G24" s="203" t="s">
        <v>327</v>
      </c>
      <c r="H24" s="208" t="s">
        <v>328</v>
      </c>
      <c r="I24" s="208" t="s">
        <v>323</v>
      </c>
      <c r="J24" s="203" t="s">
        <v>377</v>
      </c>
    </row>
    <row r="25" ht="42" customHeight="1" spans="1:10">
      <c r="A25" s="207"/>
      <c r="B25" s="208"/>
      <c r="C25" s="208" t="s">
        <v>317</v>
      </c>
      <c r="D25" s="208" t="s">
        <v>325</v>
      </c>
      <c r="E25" s="203" t="s">
        <v>378</v>
      </c>
      <c r="F25" s="208" t="s">
        <v>344</v>
      </c>
      <c r="G25" s="203" t="s">
        <v>353</v>
      </c>
      <c r="H25" s="208" t="s">
        <v>328</v>
      </c>
      <c r="I25" s="208" t="s">
        <v>323</v>
      </c>
      <c r="J25" s="203" t="s">
        <v>379</v>
      </c>
    </row>
    <row r="26" ht="42" customHeight="1" spans="1:10">
      <c r="A26" s="207"/>
      <c r="B26" s="208"/>
      <c r="C26" s="208" t="s">
        <v>317</v>
      </c>
      <c r="D26" s="208" t="s">
        <v>325</v>
      </c>
      <c r="E26" s="203" t="s">
        <v>380</v>
      </c>
      <c r="F26" s="208" t="s">
        <v>344</v>
      </c>
      <c r="G26" s="203" t="s">
        <v>353</v>
      </c>
      <c r="H26" s="208" t="s">
        <v>328</v>
      </c>
      <c r="I26" s="208" t="s">
        <v>323</v>
      </c>
      <c r="J26" s="203" t="s">
        <v>381</v>
      </c>
    </row>
    <row r="27" ht="42" customHeight="1" spans="1:10">
      <c r="A27" s="207"/>
      <c r="B27" s="208"/>
      <c r="C27" s="208" t="s">
        <v>317</v>
      </c>
      <c r="D27" s="208" t="s">
        <v>338</v>
      </c>
      <c r="E27" s="203" t="s">
        <v>382</v>
      </c>
      <c r="F27" s="208" t="s">
        <v>320</v>
      </c>
      <c r="G27" s="203" t="s">
        <v>327</v>
      </c>
      <c r="H27" s="208" t="s">
        <v>328</v>
      </c>
      <c r="I27" s="208" t="s">
        <v>323</v>
      </c>
      <c r="J27" s="203" t="s">
        <v>383</v>
      </c>
    </row>
    <row r="28" ht="42" customHeight="1" spans="1:10">
      <c r="A28" s="207"/>
      <c r="B28" s="208"/>
      <c r="C28" s="208" t="s">
        <v>341</v>
      </c>
      <c r="D28" s="208" t="s">
        <v>342</v>
      </c>
      <c r="E28" s="203" t="s">
        <v>384</v>
      </c>
      <c r="F28" s="208" t="s">
        <v>344</v>
      </c>
      <c r="G28" s="203" t="s">
        <v>327</v>
      </c>
      <c r="H28" s="208" t="s">
        <v>328</v>
      </c>
      <c r="I28" s="208" t="s">
        <v>323</v>
      </c>
      <c r="J28" s="203" t="s">
        <v>385</v>
      </c>
    </row>
    <row r="29" ht="42" customHeight="1" spans="1:10">
      <c r="A29" s="207"/>
      <c r="B29" s="208"/>
      <c r="C29" s="208" t="s">
        <v>350</v>
      </c>
      <c r="D29" s="208" t="s">
        <v>351</v>
      </c>
      <c r="E29" s="203" t="s">
        <v>386</v>
      </c>
      <c r="F29" s="208" t="s">
        <v>344</v>
      </c>
      <c r="G29" s="203" t="s">
        <v>369</v>
      </c>
      <c r="H29" s="208" t="s">
        <v>328</v>
      </c>
      <c r="I29" s="208" t="s">
        <v>323</v>
      </c>
      <c r="J29" s="203" t="s">
        <v>387</v>
      </c>
    </row>
    <row r="30" ht="42" customHeight="1" spans="1:10">
      <c r="A30" s="209"/>
      <c r="B30" s="208"/>
      <c r="C30" s="208" t="s">
        <v>317</v>
      </c>
      <c r="D30" s="208" t="s">
        <v>318</v>
      </c>
      <c r="E30" s="203" t="s">
        <v>388</v>
      </c>
      <c r="F30" s="208" t="s">
        <v>344</v>
      </c>
      <c r="G30" s="203" t="s">
        <v>369</v>
      </c>
      <c r="H30" s="208" t="s">
        <v>328</v>
      </c>
      <c r="I30" s="208" t="s">
        <v>323</v>
      </c>
      <c r="J30" s="203" t="s">
        <v>389</v>
      </c>
    </row>
    <row r="31" ht="42" customHeight="1" spans="1:10">
      <c r="A31" s="207" t="s">
        <v>266</v>
      </c>
      <c r="B31" s="208" t="s">
        <v>390</v>
      </c>
      <c r="C31" s="208" t="s">
        <v>317</v>
      </c>
      <c r="D31" s="208" t="s">
        <v>318</v>
      </c>
      <c r="E31" s="203" t="s">
        <v>391</v>
      </c>
      <c r="F31" s="208" t="s">
        <v>344</v>
      </c>
      <c r="G31" s="203" t="s">
        <v>88</v>
      </c>
      <c r="H31" s="208" t="s">
        <v>392</v>
      </c>
      <c r="I31" s="208" t="s">
        <v>323</v>
      </c>
      <c r="J31" s="203" t="s">
        <v>393</v>
      </c>
    </row>
    <row r="32" ht="42" customHeight="1" spans="1:10">
      <c r="A32" s="207" t="s">
        <v>266</v>
      </c>
      <c r="B32" s="208" t="s">
        <v>390</v>
      </c>
      <c r="C32" s="208" t="s">
        <v>317</v>
      </c>
      <c r="D32" s="208" t="s">
        <v>318</v>
      </c>
      <c r="E32" s="203" t="s">
        <v>394</v>
      </c>
      <c r="F32" s="208" t="s">
        <v>344</v>
      </c>
      <c r="G32" s="203" t="s">
        <v>395</v>
      </c>
      <c r="H32" s="208" t="s">
        <v>322</v>
      </c>
      <c r="I32" s="208" t="s">
        <v>323</v>
      </c>
      <c r="J32" s="203" t="s">
        <v>396</v>
      </c>
    </row>
    <row r="33" ht="42" customHeight="1" spans="1:10">
      <c r="A33" s="207" t="s">
        <v>266</v>
      </c>
      <c r="B33" s="208" t="s">
        <v>390</v>
      </c>
      <c r="C33" s="208" t="s">
        <v>317</v>
      </c>
      <c r="D33" s="208" t="s">
        <v>325</v>
      </c>
      <c r="E33" s="203" t="s">
        <v>397</v>
      </c>
      <c r="F33" s="208" t="s">
        <v>344</v>
      </c>
      <c r="G33" s="203" t="s">
        <v>353</v>
      </c>
      <c r="H33" s="208" t="s">
        <v>328</v>
      </c>
      <c r="I33" s="208" t="s">
        <v>323</v>
      </c>
      <c r="J33" s="203" t="s">
        <v>398</v>
      </c>
    </row>
    <row r="34" ht="42" customHeight="1" spans="1:10">
      <c r="A34" s="207" t="s">
        <v>266</v>
      </c>
      <c r="B34" s="208" t="s">
        <v>390</v>
      </c>
      <c r="C34" s="208" t="s">
        <v>317</v>
      </c>
      <c r="D34" s="208" t="s">
        <v>325</v>
      </c>
      <c r="E34" s="203" t="s">
        <v>399</v>
      </c>
      <c r="F34" s="208" t="s">
        <v>344</v>
      </c>
      <c r="G34" s="203" t="s">
        <v>353</v>
      </c>
      <c r="H34" s="208" t="s">
        <v>328</v>
      </c>
      <c r="I34" s="208" t="s">
        <v>323</v>
      </c>
      <c r="J34" s="203" t="s">
        <v>400</v>
      </c>
    </row>
    <row r="35" ht="42" customHeight="1" spans="1:10">
      <c r="A35" s="207" t="s">
        <v>266</v>
      </c>
      <c r="B35" s="208" t="s">
        <v>390</v>
      </c>
      <c r="C35" s="208" t="s">
        <v>317</v>
      </c>
      <c r="D35" s="208" t="s">
        <v>325</v>
      </c>
      <c r="E35" s="203" t="s">
        <v>401</v>
      </c>
      <c r="F35" s="208" t="s">
        <v>344</v>
      </c>
      <c r="G35" s="203" t="s">
        <v>353</v>
      </c>
      <c r="H35" s="208" t="s">
        <v>328</v>
      </c>
      <c r="I35" s="208" t="s">
        <v>323</v>
      </c>
      <c r="J35" s="203" t="s">
        <v>402</v>
      </c>
    </row>
    <row r="36" ht="42" customHeight="1" spans="1:10">
      <c r="A36" s="207" t="s">
        <v>266</v>
      </c>
      <c r="B36" s="208" t="s">
        <v>390</v>
      </c>
      <c r="C36" s="208" t="s">
        <v>317</v>
      </c>
      <c r="D36" s="208" t="s">
        <v>338</v>
      </c>
      <c r="E36" s="203" t="s">
        <v>403</v>
      </c>
      <c r="F36" s="208" t="s">
        <v>320</v>
      </c>
      <c r="G36" s="203" t="s">
        <v>404</v>
      </c>
      <c r="H36" s="208" t="s">
        <v>328</v>
      </c>
      <c r="I36" s="208" t="s">
        <v>323</v>
      </c>
      <c r="J36" s="203" t="s">
        <v>405</v>
      </c>
    </row>
    <row r="37" ht="42" customHeight="1" spans="1:10">
      <c r="A37" s="207" t="s">
        <v>266</v>
      </c>
      <c r="B37" s="208" t="s">
        <v>390</v>
      </c>
      <c r="C37" s="208" t="s">
        <v>317</v>
      </c>
      <c r="D37" s="208" t="s">
        <v>338</v>
      </c>
      <c r="E37" s="203" t="s">
        <v>406</v>
      </c>
      <c r="F37" s="208" t="s">
        <v>320</v>
      </c>
      <c r="G37" s="203" t="s">
        <v>407</v>
      </c>
      <c r="H37" s="208" t="s">
        <v>328</v>
      </c>
      <c r="I37" s="208" t="s">
        <v>323</v>
      </c>
      <c r="J37" s="203" t="s">
        <v>408</v>
      </c>
    </row>
    <row r="38" ht="42" customHeight="1" spans="1:10">
      <c r="A38" s="207"/>
      <c r="B38" s="208"/>
      <c r="C38" s="208" t="s">
        <v>317</v>
      </c>
      <c r="D38" s="208" t="s">
        <v>338</v>
      </c>
      <c r="E38" s="203" t="s">
        <v>409</v>
      </c>
      <c r="F38" s="208" t="s">
        <v>320</v>
      </c>
      <c r="G38" s="203" t="s">
        <v>410</v>
      </c>
      <c r="H38" s="208" t="s">
        <v>328</v>
      </c>
      <c r="I38" s="208" t="s">
        <v>323</v>
      </c>
      <c r="J38" s="203" t="s">
        <v>411</v>
      </c>
    </row>
    <row r="39" ht="42" customHeight="1" spans="1:10">
      <c r="A39" s="207"/>
      <c r="B39" s="208"/>
      <c r="C39" s="208" t="s">
        <v>341</v>
      </c>
      <c r="D39" s="208" t="s">
        <v>342</v>
      </c>
      <c r="E39" s="203" t="s">
        <v>412</v>
      </c>
      <c r="F39" s="208" t="s">
        <v>320</v>
      </c>
      <c r="G39" s="203" t="s">
        <v>413</v>
      </c>
      <c r="H39" s="208" t="s">
        <v>328</v>
      </c>
      <c r="I39" s="208" t="s">
        <v>363</v>
      </c>
      <c r="J39" s="203" t="s">
        <v>414</v>
      </c>
    </row>
    <row r="40" ht="42" customHeight="1" spans="1:10">
      <c r="A40" s="207"/>
      <c r="B40" s="208"/>
      <c r="C40" s="208" t="s">
        <v>341</v>
      </c>
      <c r="D40" s="208" t="s">
        <v>342</v>
      </c>
      <c r="E40" s="203" t="s">
        <v>415</v>
      </c>
      <c r="F40" s="208" t="s">
        <v>320</v>
      </c>
      <c r="G40" s="203" t="s">
        <v>416</v>
      </c>
      <c r="H40" s="208" t="s">
        <v>328</v>
      </c>
      <c r="I40" s="208" t="s">
        <v>363</v>
      </c>
      <c r="J40" s="203" t="s">
        <v>417</v>
      </c>
    </row>
    <row r="41" ht="42" customHeight="1" spans="1:10">
      <c r="A41" s="207"/>
      <c r="B41" s="208"/>
      <c r="C41" s="208" t="s">
        <v>341</v>
      </c>
      <c r="D41" s="208" t="s">
        <v>342</v>
      </c>
      <c r="E41" s="203" t="s">
        <v>418</v>
      </c>
      <c r="F41" s="208" t="s">
        <v>320</v>
      </c>
      <c r="G41" s="203" t="s">
        <v>419</v>
      </c>
      <c r="H41" s="208" t="s">
        <v>328</v>
      </c>
      <c r="I41" s="208" t="s">
        <v>363</v>
      </c>
      <c r="J41" s="203" t="s">
        <v>420</v>
      </c>
    </row>
    <row r="42" ht="42" customHeight="1" spans="1:10">
      <c r="A42" s="207"/>
      <c r="B42" s="208"/>
      <c r="C42" s="208" t="s">
        <v>341</v>
      </c>
      <c r="D42" s="208" t="s">
        <v>365</v>
      </c>
      <c r="E42" s="203" t="s">
        <v>421</v>
      </c>
      <c r="F42" s="208" t="s">
        <v>320</v>
      </c>
      <c r="G42" s="203" t="s">
        <v>413</v>
      </c>
      <c r="H42" s="208" t="s">
        <v>328</v>
      </c>
      <c r="I42" s="208" t="s">
        <v>363</v>
      </c>
      <c r="J42" s="203" t="s">
        <v>422</v>
      </c>
    </row>
    <row r="43" ht="42" customHeight="1" spans="1:10">
      <c r="A43" s="207"/>
      <c r="B43" s="208"/>
      <c r="C43" s="208" t="s">
        <v>341</v>
      </c>
      <c r="D43" s="208" t="s">
        <v>365</v>
      </c>
      <c r="E43" s="203" t="s">
        <v>423</v>
      </c>
      <c r="F43" s="208" t="s">
        <v>320</v>
      </c>
      <c r="G43" s="203" t="s">
        <v>424</v>
      </c>
      <c r="H43" s="208" t="s">
        <v>328</v>
      </c>
      <c r="I43" s="208" t="s">
        <v>363</v>
      </c>
      <c r="J43" s="203" t="s">
        <v>425</v>
      </c>
    </row>
    <row r="44" ht="42" customHeight="1" spans="1:10">
      <c r="A44" s="207"/>
      <c r="B44" s="208"/>
      <c r="C44" s="208" t="s">
        <v>350</v>
      </c>
      <c r="D44" s="208" t="s">
        <v>351</v>
      </c>
      <c r="E44" s="203" t="s">
        <v>426</v>
      </c>
      <c r="F44" s="208" t="s">
        <v>344</v>
      </c>
      <c r="G44" s="203" t="s">
        <v>369</v>
      </c>
      <c r="H44" s="208" t="s">
        <v>328</v>
      </c>
      <c r="I44" s="208" t="s">
        <v>323</v>
      </c>
      <c r="J44" s="203" t="s">
        <v>427</v>
      </c>
    </row>
    <row r="45" ht="42" customHeight="1" spans="1:10">
      <c r="A45" s="207"/>
      <c r="B45" s="208"/>
      <c r="C45" s="208" t="s">
        <v>350</v>
      </c>
      <c r="D45" s="208" t="s">
        <v>351</v>
      </c>
      <c r="E45" s="203" t="s">
        <v>428</v>
      </c>
      <c r="F45" s="208" t="s">
        <v>344</v>
      </c>
      <c r="G45" s="203" t="s">
        <v>369</v>
      </c>
      <c r="H45" s="208" t="s">
        <v>328</v>
      </c>
      <c r="I45" s="208" t="s">
        <v>323</v>
      </c>
      <c r="J45" s="203" t="s">
        <v>429</v>
      </c>
    </row>
    <row r="46" ht="42" customHeight="1" spans="1:10">
      <c r="A46" s="207"/>
      <c r="B46" s="208"/>
      <c r="C46" s="208" t="s">
        <v>350</v>
      </c>
      <c r="D46" s="208" t="s">
        <v>351</v>
      </c>
      <c r="E46" s="203" t="s">
        <v>386</v>
      </c>
      <c r="F46" s="208" t="s">
        <v>344</v>
      </c>
      <c r="G46" s="203" t="s">
        <v>369</v>
      </c>
      <c r="H46" s="208" t="s">
        <v>328</v>
      </c>
      <c r="I46" s="208" t="s">
        <v>323</v>
      </c>
      <c r="J46" s="203" t="s">
        <v>387</v>
      </c>
    </row>
    <row r="47" customHeight="1" spans="1:10">
      <c r="A47" s="198"/>
      <c r="B47" s="198"/>
      <c r="C47" s="198"/>
      <c r="D47" s="198"/>
      <c r="E47" s="198"/>
      <c r="F47" s="198"/>
      <c r="G47" s="198"/>
      <c r="H47" s="198"/>
      <c r="I47" s="198"/>
      <c r="J47" s="198"/>
    </row>
    <row r="48" ht="18" customHeight="1" spans="1:10">
      <c r="A48" s="209" t="s">
        <v>430</v>
      </c>
      <c r="B48" s="208" t="s">
        <v>431</v>
      </c>
      <c r="C48" s="208" t="s">
        <v>341</v>
      </c>
      <c r="D48" s="208" t="s">
        <v>342</v>
      </c>
      <c r="E48" s="210" t="s">
        <v>432</v>
      </c>
      <c r="F48" s="208" t="s">
        <v>344</v>
      </c>
      <c r="G48" s="210" t="s">
        <v>433</v>
      </c>
      <c r="H48" s="208" t="s">
        <v>328</v>
      </c>
      <c r="I48" s="208" t="s">
        <v>323</v>
      </c>
      <c r="J48" s="210" t="s">
        <v>434</v>
      </c>
    </row>
    <row r="49" ht="18" customHeight="1" spans="1:10">
      <c r="A49" s="209" t="s">
        <v>430</v>
      </c>
      <c r="B49" s="208" t="s">
        <v>431</v>
      </c>
      <c r="C49" s="208" t="s">
        <v>341</v>
      </c>
      <c r="D49" s="208" t="s">
        <v>365</v>
      </c>
      <c r="E49" s="210" t="s">
        <v>435</v>
      </c>
      <c r="F49" s="208" t="s">
        <v>320</v>
      </c>
      <c r="G49" s="210" t="s">
        <v>436</v>
      </c>
      <c r="H49" s="208" t="s">
        <v>437</v>
      </c>
      <c r="I49" s="208" t="s">
        <v>323</v>
      </c>
      <c r="J49" s="210" t="s">
        <v>438</v>
      </c>
    </row>
    <row r="50" ht="18" customHeight="1" spans="1:10">
      <c r="A50" s="209" t="s">
        <v>430</v>
      </c>
      <c r="B50" s="208" t="s">
        <v>431</v>
      </c>
      <c r="C50" s="208" t="s">
        <v>350</v>
      </c>
      <c r="D50" s="208" t="s">
        <v>351</v>
      </c>
      <c r="E50" s="210" t="s">
        <v>439</v>
      </c>
      <c r="F50" s="208" t="s">
        <v>344</v>
      </c>
      <c r="G50" s="210" t="s">
        <v>369</v>
      </c>
      <c r="H50" s="208" t="s">
        <v>328</v>
      </c>
      <c r="I50" s="208" t="s">
        <v>363</v>
      </c>
      <c r="J50" s="210" t="s">
        <v>440</v>
      </c>
    </row>
  </sheetData>
  <mergeCells count="10">
    <mergeCell ref="A3:J3"/>
    <mergeCell ref="A4:H4"/>
    <mergeCell ref="A8:A16"/>
    <mergeCell ref="A17:A21"/>
    <mergeCell ref="A22:A29"/>
    <mergeCell ref="A37:A50"/>
    <mergeCell ref="B8:B16"/>
    <mergeCell ref="B17:B21"/>
    <mergeCell ref="B22:B29"/>
    <mergeCell ref="B37:B5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E22" sqref="E22"/>
    </sheetView>
  </sheetViews>
  <sheetFormatPr defaultColWidth="9.14166666666667" defaultRowHeight="14.25" customHeight="1" outlineLevelCol="5"/>
  <cols>
    <col min="1" max="1" width="32.1416666666667" style="160" customWidth="1"/>
    <col min="2" max="2" width="20.7083333333333" style="160" customWidth="1"/>
    <col min="3" max="3" width="32.1416666666667" style="160" customWidth="1"/>
    <col min="4" max="4" width="27.7083333333333" style="160" customWidth="1"/>
    <col min="5" max="6" width="36.7083333333333" style="160" customWidth="1"/>
    <col min="7" max="16384" width="9.14166666666667" style="160"/>
  </cols>
  <sheetData>
    <row r="1" customHeight="1" spans="1:6">
      <c r="A1" s="161"/>
      <c r="B1" s="161"/>
      <c r="C1" s="161"/>
      <c r="D1" s="161"/>
      <c r="E1" s="161"/>
      <c r="F1" s="161"/>
    </row>
    <row r="2" ht="12" customHeight="1" spans="1:6">
      <c r="A2" s="162">
        <v>1</v>
      </c>
      <c r="B2" s="163">
        <v>0</v>
      </c>
      <c r="C2" s="162">
        <v>1</v>
      </c>
      <c r="D2" s="164"/>
      <c r="E2" s="164"/>
      <c r="F2" s="165" t="s">
        <v>441</v>
      </c>
    </row>
    <row r="3" ht="42" customHeight="1" spans="1:6">
      <c r="A3" s="166" t="str">
        <f>"2025"&amp;"年部门政府性基金预算支出预算表"</f>
        <v>2025年部门政府性基金预算支出预算表</v>
      </c>
      <c r="B3" s="166" t="s">
        <v>442</v>
      </c>
      <c r="C3" s="167"/>
      <c r="D3" s="168"/>
      <c r="E3" s="168"/>
      <c r="F3" s="168"/>
    </row>
    <row r="4" ht="13.5" customHeight="1" spans="1:6">
      <c r="A4" s="169" t="s">
        <v>1</v>
      </c>
      <c r="B4" s="169"/>
      <c r="C4" s="162"/>
      <c r="D4" s="164"/>
      <c r="E4" s="164"/>
      <c r="F4" s="165" t="s">
        <v>2</v>
      </c>
    </row>
    <row r="5" ht="19.5" customHeight="1" spans="1:6">
      <c r="A5" s="170" t="s">
        <v>188</v>
      </c>
      <c r="B5" s="171" t="s">
        <v>72</v>
      </c>
      <c r="C5" s="170" t="s">
        <v>73</v>
      </c>
      <c r="D5" s="172" t="s">
        <v>443</v>
      </c>
      <c r="E5" s="173"/>
      <c r="F5" s="174"/>
    </row>
    <row r="6" ht="18.75" customHeight="1" spans="1:6">
      <c r="A6" s="175"/>
      <c r="B6" s="176"/>
      <c r="C6" s="175"/>
      <c r="D6" s="177" t="s">
        <v>56</v>
      </c>
      <c r="E6" s="172" t="s">
        <v>75</v>
      </c>
      <c r="F6" s="177" t="s">
        <v>76</v>
      </c>
    </row>
    <row r="7" ht="18.75" customHeight="1" spans="1:6">
      <c r="A7" s="178">
        <v>1</v>
      </c>
      <c r="B7" s="179" t="s">
        <v>335</v>
      </c>
      <c r="C7" s="178">
        <v>3</v>
      </c>
      <c r="D7" s="180">
        <v>4</v>
      </c>
      <c r="E7" s="180">
        <v>5</v>
      </c>
      <c r="F7" s="180">
        <v>6</v>
      </c>
    </row>
    <row r="8" ht="21" customHeight="1" spans="1:6">
      <c r="A8" s="181" t="s">
        <v>70</v>
      </c>
      <c r="B8" s="181">
        <v>229</v>
      </c>
      <c r="C8" s="181" t="s">
        <v>81</v>
      </c>
      <c r="D8" s="182">
        <v>16000</v>
      </c>
      <c r="E8" s="183"/>
      <c r="F8" s="182">
        <v>16000</v>
      </c>
    </row>
    <row r="9" ht="21" customHeight="1" spans="1:6">
      <c r="A9" s="184"/>
      <c r="B9" s="185" t="s">
        <v>130</v>
      </c>
      <c r="C9" s="185" t="s">
        <v>131</v>
      </c>
      <c r="D9" s="186">
        <v>16000</v>
      </c>
      <c r="E9" s="183"/>
      <c r="F9" s="182">
        <v>16000</v>
      </c>
    </row>
    <row r="10" ht="21" customHeight="1" spans="1:6">
      <c r="A10" s="184"/>
      <c r="B10" s="187" t="s">
        <v>132</v>
      </c>
      <c r="C10" s="187" t="s">
        <v>133</v>
      </c>
      <c r="D10" s="182">
        <v>16000</v>
      </c>
      <c r="E10" s="183"/>
      <c r="F10" s="188">
        <v>16000</v>
      </c>
    </row>
    <row r="11" ht="18.75" customHeight="1" spans="1:6">
      <c r="A11" s="189" t="s">
        <v>177</v>
      </c>
      <c r="B11" s="189" t="s">
        <v>177</v>
      </c>
      <c r="C11" s="190" t="s">
        <v>177</v>
      </c>
      <c r="D11" s="182">
        <v>16000</v>
      </c>
      <c r="E11" s="191"/>
      <c r="F11" s="192">
        <v>16000</v>
      </c>
    </row>
    <row r="12" customHeight="1" spans="6:6">
      <c r="F12" s="193"/>
    </row>
    <row r="13" customHeight="1" spans="1:6">
      <c r="A13" s="194"/>
      <c r="B13" s="194"/>
      <c r="C13" s="194"/>
      <c r="D13" s="194"/>
      <c r="E13" s="194"/>
      <c r="F13" s="194"/>
    </row>
  </sheetData>
  <mergeCells count="8">
    <mergeCell ref="A3:F3"/>
    <mergeCell ref="A4:C4"/>
    <mergeCell ref="D5:F5"/>
    <mergeCell ref="A11:C11"/>
    <mergeCell ref="A13:F13"/>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131"/>
      <c r="C2" s="131"/>
      <c r="R2" s="4"/>
      <c r="S2" s="4" t="s">
        <v>444</v>
      </c>
    </row>
    <row r="3" ht="41.25" customHeight="1" spans="1:19">
      <c r="A3" s="79" t="str">
        <f>"2025"&amp;"年部门政府采购预算表"</f>
        <v>2025年部门政府采购预算表</v>
      </c>
      <c r="B3" s="72"/>
      <c r="C3" s="72"/>
      <c r="D3" s="5"/>
      <c r="E3" s="5"/>
      <c r="F3" s="5"/>
      <c r="G3" s="5"/>
      <c r="H3" s="5"/>
      <c r="I3" s="5"/>
      <c r="J3" s="5"/>
      <c r="K3" s="5"/>
      <c r="L3" s="5"/>
      <c r="M3" s="72"/>
      <c r="N3" s="5"/>
      <c r="O3" s="5"/>
      <c r="P3" s="72"/>
      <c r="Q3" s="5"/>
      <c r="R3" s="72"/>
      <c r="S3" s="72"/>
    </row>
    <row r="4" ht="18.75" customHeight="1" spans="1:19">
      <c r="A4" s="132" t="s">
        <v>1</v>
      </c>
      <c r="B4" s="133"/>
      <c r="C4" s="133"/>
      <c r="D4" s="31"/>
      <c r="E4" s="31"/>
      <c r="F4" s="31"/>
      <c r="G4" s="31"/>
      <c r="H4" s="31"/>
      <c r="I4" s="31"/>
      <c r="J4" s="31"/>
      <c r="K4" s="31"/>
      <c r="L4" s="31"/>
      <c r="R4" s="41"/>
      <c r="S4" s="158" t="s">
        <v>2</v>
      </c>
    </row>
    <row r="5" ht="15.75" customHeight="1" spans="1:19">
      <c r="A5" s="11" t="s">
        <v>187</v>
      </c>
      <c r="B5" s="134" t="s">
        <v>188</v>
      </c>
      <c r="C5" s="134" t="s">
        <v>445</v>
      </c>
      <c r="D5" s="135" t="s">
        <v>446</v>
      </c>
      <c r="E5" s="135" t="s">
        <v>447</v>
      </c>
      <c r="F5" s="135" t="s">
        <v>448</v>
      </c>
      <c r="G5" s="135" t="s">
        <v>449</v>
      </c>
      <c r="H5" s="135" t="s">
        <v>450</v>
      </c>
      <c r="I5" s="152" t="s">
        <v>195</v>
      </c>
      <c r="J5" s="152"/>
      <c r="K5" s="152"/>
      <c r="L5" s="152"/>
      <c r="M5" s="153"/>
      <c r="N5" s="152"/>
      <c r="O5" s="152"/>
      <c r="P5" s="87"/>
      <c r="Q5" s="152"/>
      <c r="R5" s="153"/>
      <c r="S5" s="88"/>
    </row>
    <row r="6" ht="17.25" customHeight="1" spans="1:19">
      <c r="A6" s="16"/>
      <c r="B6" s="136"/>
      <c r="C6" s="136"/>
      <c r="D6" s="137"/>
      <c r="E6" s="137"/>
      <c r="F6" s="137"/>
      <c r="G6" s="137"/>
      <c r="H6" s="137"/>
      <c r="I6" s="137" t="s">
        <v>56</v>
      </c>
      <c r="J6" s="137" t="s">
        <v>59</v>
      </c>
      <c r="K6" s="137" t="s">
        <v>451</v>
      </c>
      <c r="L6" s="137" t="s">
        <v>452</v>
      </c>
      <c r="M6" s="154" t="s">
        <v>453</v>
      </c>
      <c r="N6" s="155" t="s">
        <v>454</v>
      </c>
      <c r="O6" s="155"/>
      <c r="P6" s="156"/>
      <c r="Q6" s="155"/>
      <c r="R6" s="159"/>
      <c r="S6" s="138"/>
    </row>
    <row r="7" ht="54" customHeight="1" spans="1:19">
      <c r="A7" s="19"/>
      <c r="B7" s="138"/>
      <c r="C7" s="138"/>
      <c r="D7" s="139"/>
      <c r="E7" s="139"/>
      <c r="F7" s="139"/>
      <c r="G7" s="139"/>
      <c r="H7" s="139"/>
      <c r="I7" s="139"/>
      <c r="J7" s="139" t="s">
        <v>58</v>
      </c>
      <c r="K7" s="139"/>
      <c r="L7" s="139"/>
      <c r="M7" s="157"/>
      <c r="N7" s="139" t="s">
        <v>58</v>
      </c>
      <c r="O7" s="139" t="s">
        <v>65</v>
      </c>
      <c r="P7" s="138" t="s">
        <v>66</v>
      </c>
      <c r="Q7" s="139" t="s">
        <v>67</v>
      </c>
      <c r="R7" s="157" t="s">
        <v>68</v>
      </c>
      <c r="S7" s="138" t="s">
        <v>69</v>
      </c>
    </row>
    <row r="8" ht="18" customHeight="1" spans="1:19">
      <c r="A8" s="140">
        <v>1</v>
      </c>
      <c r="B8" s="140" t="s">
        <v>335</v>
      </c>
      <c r="C8" s="141">
        <v>3</v>
      </c>
      <c r="D8" s="141">
        <v>4</v>
      </c>
      <c r="E8" s="140">
        <v>5</v>
      </c>
      <c r="F8" s="140">
        <v>6</v>
      </c>
      <c r="G8" s="140">
        <v>7</v>
      </c>
      <c r="H8" s="140">
        <v>8</v>
      </c>
      <c r="I8" s="140">
        <v>9</v>
      </c>
      <c r="J8" s="140">
        <v>10</v>
      </c>
      <c r="K8" s="140">
        <v>11</v>
      </c>
      <c r="L8" s="140">
        <v>12</v>
      </c>
      <c r="M8" s="140">
        <v>13</v>
      </c>
      <c r="N8" s="140">
        <v>14</v>
      </c>
      <c r="O8" s="140">
        <v>15</v>
      </c>
      <c r="P8" s="140">
        <v>16</v>
      </c>
      <c r="Q8" s="140">
        <v>17</v>
      </c>
      <c r="R8" s="140">
        <v>18</v>
      </c>
      <c r="S8" s="140">
        <v>19</v>
      </c>
    </row>
    <row r="9" ht="21" customHeight="1" spans="1:19">
      <c r="A9" s="142"/>
      <c r="B9" s="143"/>
      <c r="C9" s="143"/>
      <c r="D9" s="144"/>
      <c r="E9" s="144"/>
      <c r="F9" s="144"/>
      <c r="G9" s="145"/>
      <c r="H9" s="86"/>
      <c r="I9" s="86"/>
      <c r="J9" s="86"/>
      <c r="K9" s="86"/>
      <c r="L9" s="86"/>
      <c r="M9" s="86"/>
      <c r="N9" s="86"/>
      <c r="O9" s="86"/>
      <c r="P9" s="86"/>
      <c r="Q9" s="86"/>
      <c r="R9" s="86"/>
      <c r="S9" s="86"/>
    </row>
    <row r="10" ht="21" customHeight="1" spans="1:19">
      <c r="A10" s="146" t="s">
        <v>177</v>
      </c>
      <c r="B10" s="147"/>
      <c r="C10" s="147"/>
      <c r="D10" s="148"/>
      <c r="E10" s="148"/>
      <c r="F10" s="148"/>
      <c r="G10" s="149"/>
      <c r="H10" s="86"/>
      <c r="I10" s="86"/>
      <c r="J10" s="86"/>
      <c r="K10" s="86"/>
      <c r="L10" s="86"/>
      <c r="M10" s="86"/>
      <c r="N10" s="86"/>
      <c r="O10" s="86"/>
      <c r="P10" s="86"/>
      <c r="Q10" s="86"/>
      <c r="R10" s="86"/>
      <c r="S10" s="86"/>
    </row>
    <row r="11" ht="21" customHeight="1" spans="1:19">
      <c r="A11" s="132" t="s">
        <v>455</v>
      </c>
      <c r="B11" s="29"/>
      <c r="C11" s="29"/>
      <c r="D11" s="132"/>
      <c r="E11" s="132"/>
      <c r="F11" s="132"/>
      <c r="G11" s="150"/>
      <c r="H11" s="151"/>
      <c r="I11" s="151"/>
      <c r="J11" s="151"/>
      <c r="K11" s="151"/>
      <c r="L11" s="151"/>
      <c r="M11" s="151"/>
      <c r="N11" s="151"/>
      <c r="O11" s="151"/>
      <c r="P11" s="151"/>
      <c r="Q11" s="151"/>
      <c r="R11" s="151"/>
      <c r="S11" s="151"/>
    </row>
    <row r="12" customHeight="1" spans="1:6">
      <c r="A12" s="40" t="s">
        <v>456</v>
      </c>
      <c r="B12" s="40"/>
      <c r="C12" s="40"/>
      <c r="D12" s="40"/>
      <c r="E12" s="40"/>
      <c r="F12" s="40"/>
    </row>
  </sheetData>
  <mergeCells count="20">
    <mergeCell ref="A3:S3"/>
    <mergeCell ref="A4:H4"/>
    <mergeCell ref="I5:S5"/>
    <mergeCell ref="N6:S6"/>
    <mergeCell ref="A10:G10"/>
    <mergeCell ref="A11:S11"/>
    <mergeCell ref="A12:F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C5" sqref="C5:C7"/>
    </sheetView>
  </sheetViews>
  <sheetFormatPr defaultColWidth="9.14166666666667" defaultRowHeight="14.25" customHeight="1"/>
  <cols>
    <col min="1" max="5" width="39.1416666666667" style="90" customWidth="1"/>
    <col min="6" max="6" width="27.575" style="90" customWidth="1"/>
    <col min="7" max="7" width="28.575" style="90" customWidth="1"/>
    <col min="8" max="8" width="28.1416666666667" style="90" customWidth="1"/>
    <col min="9" max="9" width="39.1416666666667" style="90" customWidth="1"/>
    <col min="10" max="18" width="20.425" style="90" customWidth="1"/>
    <col min="19" max="20" width="20.2833333333333" style="90" customWidth="1"/>
    <col min="21" max="16384" width="9.14166666666667" style="90"/>
  </cols>
  <sheetData>
    <row r="1" customHeight="1" spans="1:20">
      <c r="A1" s="91"/>
      <c r="B1" s="91"/>
      <c r="C1" s="91"/>
      <c r="D1" s="91"/>
      <c r="E1" s="91"/>
      <c r="F1" s="91"/>
      <c r="G1" s="91"/>
      <c r="H1" s="91"/>
      <c r="I1" s="91"/>
      <c r="J1" s="91"/>
      <c r="K1" s="91"/>
      <c r="L1" s="91"/>
      <c r="M1" s="91"/>
      <c r="N1" s="91"/>
      <c r="O1" s="91"/>
      <c r="P1" s="91"/>
      <c r="Q1" s="91"/>
      <c r="R1" s="91"/>
      <c r="S1" s="91"/>
      <c r="T1" s="91"/>
    </row>
    <row r="2" ht="16.5" customHeight="1" spans="1:20">
      <c r="A2" s="92"/>
      <c r="B2" s="93"/>
      <c r="C2" s="93"/>
      <c r="D2" s="93"/>
      <c r="E2" s="93"/>
      <c r="F2" s="93"/>
      <c r="G2" s="93"/>
      <c r="H2" s="92"/>
      <c r="I2" s="92"/>
      <c r="J2" s="92"/>
      <c r="K2" s="92"/>
      <c r="L2" s="92"/>
      <c r="M2" s="92"/>
      <c r="N2" s="116"/>
      <c r="O2" s="92"/>
      <c r="P2" s="92"/>
      <c r="Q2" s="93"/>
      <c r="R2" s="92"/>
      <c r="S2" s="125"/>
      <c r="T2" s="125" t="s">
        <v>457</v>
      </c>
    </row>
    <row r="3" ht="41.25" customHeight="1" spans="1:20">
      <c r="A3" s="94" t="str">
        <f>"2025"&amp;"年部门政府购买服务预算表"</f>
        <v>2025年部门政府购买服务预算表</v>
      </c>
      <c r="B3" s="95"/>
      <c r="C3" s="95"/>
      <c r="D3" s="95"/>
      <c r="E3" s="95"/>
      <c r="F3" s="95"/>
      <c r="G3" s="95"/>
      <c r="H3" s="96"/>
      <c r="I3" s="96"/>
      <c r="J3" s="96"/>
      <c r="K3" s="96"/>
      <c r="L3" s="96"/>
      <c r="M3" s="96"/>
      <c r="N3" s="117"/>
      <c r="O3" s="96"/>
      <c r="P3" s="96"/>
      <c r="Q3" s="95"/>
      <c r="R3" s="96"/>
      <c r="S3" s="117"/>
      <c r="T3" s="95"/>
    </row>
    <row r="4" ht="22.5" customHeight="1" spans="1:20">
      <c r="A4" s="97" t="s">
        <v>1</v>
      </c>
      <c r="B4" s="98"/>
      <c r="C4" s="98"/>
      <c r="D4" s="98"/>
      <c r="E4" s="98"/>
      <c r="F4" s="98"/>
      <c r="G4" s="98"/>
      <c r="H4" s="99"/>
      <c r="I4" s="99"/>
      <c r="J4" s="99"/>
      <c r="K4" s="99"/>
      <c r="L4" s="99"/>
      <c r="M4" s="99"/>
      <c r="N4" s="116"/>
      <c r="O4" s="92"/>
      <c r="P4" s="92"/>
      <c r="Q4" s="93"/>
      <c r="R4" s="92"/>
      <c r="S4" s="126"/>
      <c r="T4" s="125" t="s">
        <v>2</v>
      </c>
    </row>
    <row r="5" ht="24" customHeight="1" spans="1:20">
      <c r="A5" s="100" t="s">
        <v>187</v>
      </c>
      <c r="B5" s="101" t="s">
        <v>188</v>
      </c>
      <c r="C5" s="101" t="s">
        <v>445</v>
      </c>
      <c r="D5" s="101" t="s">
        <v>458</v>
      </c>
      <c r="E5" s="101" t="s">
        <v>459</v>
      </c>
      <c r="F5" s="101" t="s">
        <v>460</v>
      </c>
      <c r="G5" s="101" t="s">
        <v>461</v>
      </c>
      <c r="H5" s="102" t="s">
        <v>462</v>
      </c>
      <c r="I5" s="102" t="s">
        <v>463</v>
      </c>
      <c r="J5" s="118" t="s">
        <v>195</v>
      </c>
      <c r="K5" s="118"/>
      <c r="L5" s="118"/>
      <c r="M5" s="118"/>
      <c r="N5" s="119"/>
      <c r="O5" s="118"/>
      <c r="P5" s="118"/>
      <c r="Q5" s="127"/>
      <c r="R5" s="118"/>
      <c r="S5" s="119"/>
      <c r="T5" s="128"/>
    </row>
    <row r="6" ht="24" customHeight="1" spans="1:20">
      <c r="A6" s="103"/>
      <c r="B6" s="104"/>
      <c r="C6" s="104"/>
      <c r="D6" s="104"/>
      <c r="E6" s="104"/>
      <c r="F6" s="104"/>
      <c r="G6" s="104"/>
      <c r="H6" s="105"/>
      <c r="I6" s="105"/>
      <c r="J6" s="105" t="s">
        <v>56</v>
      </c>
      <c r="K6" s="105" t="s">
        <v>59</v>
      </c>
      <c r="L6" s="105" t="s">
        <v>451</v>
      </c>
      <c r="M6" s="105" t="s">
        <v>452</v>
      </c>
      <c r="N6" s="120" t="s">
        <v>453</v>
      </c>
      <c r="O6" s="121" t="s">
        <v>454</v>
      </c>
      <c r="P6" s="121"/>
      <c r="Q6" s="129"/>
      <c r="R6" s="121"/>
      <c r="S6" s="130"/>
      <c r="T6" s="107"/>
    </row>
    <row r="7" ht="54" customHeight="1" spans="1:20">
      <c r="A7" s="106"/>
      <c r="B7" s="107"/>
      <c r="C7" s="107"/>
      <c r="D7" s="107"/>
      <c r="E7" s="107"/>
      <c r="F7" s="107"/>
      <c r="G7" s="107"/>
      <c r="H7" s="108"/>
      <c r="I7" s="108"/>
      <c r="J7" s="108"/>
      <c r="K7" s="108" t="s">
        <v>58</v>
      </c>
      <c r="L7" s="108"/>
      <c r="M7" s="108"/>
      <c r="N7" s="122"/>
      <c r="O7" s="108" t="s">
        <v>58</v>
      </c>
      <c r="P7" s="108" t="s">
        <v>65</v>
      </c>
      <c r="Q7" s="107" t="s">
        <v>66</v>
      </c>
      <c r="R7" s="108" t="s">
        <v>67</v>
      </c>
      <c r="S7" s="122" t="s">
        <v>68</v>
      </c>
      <c r="T7" s="107" t="s">
        <v>69</v>
      </c>
    </row>
    <row r="8" ht="17.25" customHeight="1" spans="1:20">
      <c r="A8" s="109">
        <v>1</v>
      </c>
      <c r="B8" s="107">
        <v>2</v>
      </c>
      <c r="C8" s="109">
        <v>3</v>
      </c>
      <c r="D8" s="109">
        <v>4</v>
      </c>
      <c r="E8" s="107">
        <v>5</v>
      </c>
      <c r="F8" s="109">
        <v>6</v>
      </c>
      <c r="G8" s="109">
        <v>7</v>
      </c>
      <c r="H8" s="107">
        <v>8</v>
      </c>
      <c r="I8" s="109">
        <v>9</v>
      </c>
      <c r="J8" s="109">
        <v>10</v>
      </c>
      <c r="K8" s="107">
        <v>11</v>
      </c>
      <c r="L8" s="109">
        <v>12</v>
      </c>
      <c r="M8" s="109">
        <v>13</v>
      </c>
      <c r="N8" s="107">
        <v>14</v>
      </c>
      <c r="O8" s="109">
        <v>15</v>
      </c>
      <c r="P8" s="109">
        <v>16</v>
      </c>
      <c r="Q8" s="107">
        <v>17</v>
      </c>
      <c r="R8" s="109">
        <v>18</v>
      </c>
      <c r="S8" s="109">
        <v>19</v>
      </c>
      <c r="T8" s="109">
        <v>20</v>
      </c>
    </row>
    <row r="9" ht="21" customHeight="1" spans="1:20">
      <c r="A9" s="110"/>
      <c r="B9" s="111"/>
      <c r="C9" s="111"/>
      <c r="D9" s="111"/>
      <c r="E9" s="111"/>
      <c r="F9" s="111"/>
      <c r="G9" s="111"/>
      <c r="H9" s="112"/>
      <c r="I9" s="112"/>
      <c r="J9" s="123"/>
      <c r="K9" s="123"/>
      <c r="L9" s="123"/>
      <c r="M9" s="123"/>
      <c r="N9" s="123"/>
      <c r="O9" s="123"/>
      <c r="P9" s="123"/>
      <c r="Q9" s="123"/>
      <c r="R9" s="123"/>
      <c r="S9" s="123"/>
      <c r="T9" s="123"/>
    </row>
    <row r="10" ht="21" customHeight="1" spans="1:20">
      <c r="A10" s="113" t="s">
        <v>177</v>
      </c>
      <c r="B10" s="114"/>
      <c r="C10" s="114"/>
      <c r="D10" s="114"/>
      <c r="E10" s="114"/>
      <c r="F10" s="114"/>
      <c r="G10" s="114"/>
      <c r="H10" s="115"/>
      <c r="I10" s="124"/>
      <c r="J10" s="123"/>
      <c r="K10" s="123"/>
      <c r="L10" s="123"/>
      <c r="M10" s="123"/>
      <c r="N10" s="123"/>
      <c r="O10" s="123"/>
      <c r="P10" s="123"/>
      <c r="Q10" s="123"/>
      <c r="R10" s="123"/>
      <c r="S10" s="123"/>
      <c r="T10" s="123"/>
    </row>
    <row r="12" customHeight="1" spans="1:11">
      <c r="A12" s="40" t="s">
        <v>464</v>
      </c>
      <c r="B12" s="40"/>
      <c r="C12" s="40"/>
      <c r="D12" s="40"/>
      <c r="E12" s="40"/>
      <c r="F12" s="40"/>
      <c r="G12" s="40"/>
      <c r="H12" s="40"/>
      <c r="I12" s="40"/>
      <c r="J12" s="40"/>
      <c r="K12" s="40"/>
    </row>
  </sheetData>
  <mergeCells count="20">
    <mergeCell ref="A3:T3"/>
    <mergeCell ref="A4:I4"/>
    <mergeCell ref="J5:T5"/>
    <mergeCell ref="O6:T6"/>
    <mergeCell ref="A10:I10"/>
    <mergeCell ref="A12:K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8"/>
      <c r="W2" s="4"/>
      <c r="X2" s="4" t="s">
        <v>465</v>
      </c>
    </row>
    <row r="3" ht="41.25" customHeight="1" spans="1:24">
      <c r="A3" s="79" t="str">
        <f>"2025"&amp;"年县对下转移支付预算表"</f>
        <v>2025年县对下转移支付预算表</v>
      </c>
      <c r="B3" s="5"/>
      <c r="C3" s="5"/>
      <c r="D3" s="5"/>
      <c r="E3" s="5"/>
      <c r="F3" s="5"/>
      <c r="G3" s="5"/>
      <c r="H3" s="5"/>
      <c r="I3" s="5"/>
      <c r="J3" s="5"/>
      <c r="K3" s="5"/>
      <c r="L3" s="5"/>
      <c r="M3" s="5"/>
      <c r="N3" s="5"/>
      <c r="O3" s="5"/>
      <c r="P3" s="5"/>
      <c r="Q3" s="5"/>
      <c r="R3" s="5"/>
      <c r="S3" s="5"/>
      <c r="T3" s="5"/>
      <c r="U3" s="5"/>
      <c r="V3" s="5"/>
      <c r="W3" s="72"/>
      <c r="X3" s="72"/>
    </row>
    <row r="4" ht="18" customHeight="1" spans="1:24">
      <c r="A4" s="80" t="s">
        <v>1</v>
      </c>
      <c r="B4" s="81"/>
      <c r="C4" s="81"/>
      <c r="D4" s="82"/>
      <c r="E4" s="83"/>
      <c r="F4" s="83"/>
      <c r="G4" s="83"/>
      <c r="H4" s="83"/>
      <c r="I4" s="83"/>
      <c r="W4" s="41"/>
      <c r="X4" s="41" t="s">
        <v>2</v>
      </c>
    </row>
    <row r="5" ht="19.5" customHeight="1" spans="1:24">
      <c r="A5" s="32" t="s">
        <v>466</v>
      </c>
      <c r="B5" s="12" t="s">
        <v>195</v>
      </c>
      <c r="C5" s="13"/>
      <c r="D5" s="13"/>
      <c r="E5" s="12" t="s">
        <v>467</v>
      </c>
      <c r="F5" s="13"/>
      <c r="G5" s="13"/>
      <c r="H5" s="13"/>
      <c r="I5" s="13"/>
      <c r="J5" s="13"/>
      <c r="K5" s="13"/>
      <c r="L5" s="13"/>
      <c r="M5" s="13"/>
      <c r="N5" s="13"/>
      <c r="O5" s="13"/>
      <c r="P5" s="13"/>
      <c r="Q5" s="13"/>
      <c r="R5" s="13"/>
      <c r="S5" s="13"/>
      <c r="T5" s="13"/>
      <c r="U5" s="13"/>
      <c r="V5" s="13"/>
      <c r="W5" s="87"/>
      <c r="X5" s="88"/>
    </row>
    <row r="6" ht="40.5" customHeight="1" spans="1:24">
      <c r="A6" s="20"/>
      <c r="B6" s="33" t="s">
        <v>56</v>
      </c>
      <c r="C6" s="11" t="s">
        <v>59</v>
      </c>
      <c r="D6" s="84" t="s">
        <v>451</v>
      </c>
      <c r="E6" s="54" t="s">
        <v>468</v>
      </c>
      <c r="F6" s="54" t="s">
        <v>469</v>
      </c>
      <c r="G6" s="54" t="s">
        <v>470</v>
      </c>
      <c r="H6" s="54" t="s">
        <v>471</v>
      </c>
      <c r="I6" s="54" t="s">
        <v>472</v>
      </c>
      <c r="J6" s="54" t="s">
        <v>473</v>
      </c>
      <c r="K6" s="54" t="s">
        <v>474</v>
      </c>
      <c r="L6" s="54" t="s">
        <v>475</v>
      </c>
      <c r="M6" s="54" t="s">
        <v>476</v>
      </c>
      <c r="N6" s="54" t="s">
        <v>477</v>
      </c>
      <c r="O6" s="54" t="s">
        <v>478</v>
      </c>
      <c r="P6" s="54" t="s">
        <v>479</v>
      </c>
      <c r="Q6" s="54" t="s">
        <v>480</v>
      </c>
      <c r="R6" s="54" t="s">
        <v>481</v>
      </c>
      <c r="S6" s="54" t="s">
        <v>482</v>
      </c>
      <c r="T6" s="54" t="s">
        <v>483</v>
      </c>
      <c r="U6" s="54" t="s">
        <v>484</v>
      </c>
      <c r="V6" s="54" t="s">
        <v>485</v>
      </c>
      <c r="W6" s="54" t="s">
        <v>486</v>
      </c>
      <c r="X6" s="89" t="s">
        <v>487</v>
      </c>
    </row>
    <row r="7" ht="19.5" customHeight="1" spans="1:24">
      <c r="A7" s="21">
        <v>1</v>
      </c>
      <c r="B7" s="21">
        <v>2</v>
      </c>
      <c r="C7" s="21">
        <v>3</v>
      </c>
      <c r="D7" s="85">
        <v>4</v>
      </c>
      <c r="E7" s="42">
        <v>5</v>
      </c>
      <c r="F7" s="21">
        <v>6</v>
      </c>
      <c r="G7" s="21">
        <v>7</v>
      </c>
      <c r="H7" s="85">
        <v>8</v>
      </c>
      <c r="I7" s="21">
        <v>9</v>
      </c>
      <c r="J7" s="21">
        <v>10</v>
      </c>
      <c r="K7" s="21">
        <v>11</v>
      </c>
      <c r="L7" s="85">
        <v>12</v>
      </c>
      <c r="M7" s="21">
        <v>13</v>
      </c>
      <c r="N7" s="21">
        <v>14</v>
      </c>
      <c r="O7" s="21">
        <v>15</v>
      </c>
      <c r="P7" s="85">
        <v>16</v>
      </c>
      <c r="Q7" s="21">
        <v>17</v>
      </c>
      <c r="R7" s="21">
        <v>18</v>
      </c>
      <c r="S7" s="21">
        <v>19</v>
      </c>
      <c r="T7" s="85">
        <v>20</v>
      </c>
      <c r="U7" s="85">
        <v>21</v>
      </c>
      <c r="V7" s="85">
        <v>22</v>
      </c>
      <c r="W7" s="42">
        <v>23</v>
      </c>
      <c r="X7" s="42">
        <v>24</v>
      </c>
    </row>
    <row r="8" ht="19.5" customHeight="1" spans="1:24">
      <c r="A8" s="34"/>
      <c r="B8" s="86"/>
      <c r="C8" s="86"/>
      <c r="D8" s="86"/>
      <c r="E8" s="86"/>
      <c r="F8" s="86"/>
      <c r="G8" s="86"/>
      <c r="H8" s="86"/>
      <c r="I8" s="86"/>
      <c r="J8" s="86"/>
      <c r="K8" s="86"/>
      <c r="L8" s="86"/>
      <c r="M8" s="86"/>
      <c r="N8" s="86"/>
      <c r="O8" s="86"/>
      <c r="P8" s="86"/>
      <c r="Q8" s="86"/>
      <c r="R8" s="86"/>
      <c r="S8" s="86"/>
      <c r="T8" s="86"/>
      <c r="U8" s="86"/>
      <c r="V8" s="86"/>
      <c r="W8" s="86"/>
      <c r="X8" s="86"/>
    </row>
    <row r="9" ht="19.5" customHeight="1" spans="1:24">
      <c r="A9" s="75"/>
      <c r="B9" s="86"/>
      <c r="C9" s="86"/>
      <c r="D9" s="86"/>
      <c r="E9" s="86"/>
      <c r="F9" s="86"/>
      <c r="G9" s="86"/>
      <c r="H9" s="86"/>
      <c r="I9" s="86"/>
      <c r="J9" s="86"/>
      <c r="K9" s="86"/>
      <c r="L9" s="86"/>
      <c r="M9" s="86"/>
      <c r="N9" s="86"/>
      <c r="O9" s="86"/>
      <c r="P9" s="86"/>
      <c r="Q9" s="86"/>
      <c r="R9" s="86"/>
      <c r="S9" s="86"/>
      <c r="T9" s="86"/>
      <c r="U9" s="86"/>
      <c r="V9" s="86"/>
      <c r="W9" s="86"/>
      <c r="X9" s="86"/>
    </row>
    <row r="11" customHeight="1" spans="1:12">
      <c r="A11" s="40" t="s">
        <v>488</v>
      </c>
      <c r="B11" s="40"/>
      <c r="C11" s="40"/>
      <c r="D11" s="40"/>
      <c r="E11" s="40"/>
      <c r="F11" s="40"/>
      <c r="G11" s="40"/>
      <c r="H11" s="40"/>
      <c r="I11" s="40"/>
      <c r="J11" s="40"/>
      <c r="K11" s="40"/>
      <c r="L11" s="40"/>
    </row>
  </sheetData>
  <mergeCells count="6">
    <mergeCell ref="A3:X3"/>
    <mergeCell ref="A4:I4"/>
    <mergeCell ref="B5:D5"/>
    <mergeCell ref="E5:X5"/>
    <mergeCell ref="A11:L11"/>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C16" sqref="C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489</v>
      </c>
    </row>
    <row r="3" ht="41.25" customHeight="1" spans="1:10">
      <c r="A3" s="71" t="str">
        <f>"2025"&amp;"年县对下转移支付绩效目标表"</f>
        <v>2025年县对下转移支付绩效目标表</v>
      </c>
      <c r="B3" s="5"/>
      <c r="C3" s="5"/>
      <c r="D3" s="5"/>
      <c r="E3" s="5"/>
      <c r="F3" s="72"/>
      <c r="G3" s="5"/>
      <c r="H3" s="72"/>
      <c r="I3" s="72"/>
      <c r="J3" s="5"/>
    </row>
    <row r="4" ht="17.25" customHeight="1" spans="1:1">
      <c r="A4" s="29" t="s">
        <v>1</v>
      </c>
    </row>
    <row r="5" ht="44.25" customHeight="1" spans="1:10">
      <c r="A5" s="73" t="s">
        <v>466</v>
      </c>
      <c r="B5" s="73" t="s">
        <v>307</v>
      </c>
      <c r="C5" s="73" t="s">
        <v>308</v>
      </c>
      <c r="D5" s="73" t="s">
        <v>309</v>
      </c>
      <c r="E5" s="73" t="s">
        <v>310</v>
      </c>
      <c r="F5" s="74" t="s">
        <v>311</v>
      </c>
      <c r="G5" s="73" t="s">
        <v>312</v>
      </c>
      <c r="H5" s="74" t="s">
        <v>313</v>
      </c>
      <c r="I5" s="74" t="s">
        <v>314</v>
      </c>
      <c r="J5" s="73" t="s">
        <v>315</v>
      </c>
    </row>
    <row r="6" ht="14.25" customHeight="1" spans="1:10">
      <c r="A6" s="73">
        <v>1</v>
      </c>
      <c r="B6" s="73">
        <v>2</v>
      </c>
      <c r="C6" s="73">
        <v>3</v>
      </c>
      <c r="D6" s="73">
        <v>4</v>
      </c>
      <c r="E6" s="73">
        <v>5</v>
      </c>
      <c r="F6" s="74">
        <v>6</v>
      </c>
      <c r="G6" s="73">
        <v>7</v>
      </c>
      <c r="H6" s="74">
        <v>8</v>
      </c>
      <c r="I6" s="74">
        <v>9</v>
      </c>
      <c r="J6" s="73">
        <v>10</v>
      </c>
    </row>
    <row r="7" ht="42" customHeight="1" spans="1:10">
      <c r="A7" s="34"/>
      <c r="B7" s="75"/>
      <c r="C7" s="75"/>
      <c r="D7" s="75"/>
      <c r="E7" s="76"/>
      <c r="F7" s="77"/>
      <c r="G7" s="76"/>
      <c r="H7" s="77"/>
      <c r="I7" s="77"/>
      <c r="J7" s="76"/>
    </row>
    <row r="8" ht="42" customHeight="1" spans="1:10">
      <c r="A8" s="34"/>
      <c r="B8" s="22"/>
      <c r="C8" s="22"/>
      <c r="D8" s="22"/>
      <c r="E8" s="34"/>
      <c r="F8" s="22"/>
      <c r="G8" s="34"/>
      <c r="H8" s="22"/>
      <c r="I8" s="22"/>
      <c r="J8" s="34"/>
    </row>
    <row r="10" customHeight="1" spans="1:11">
      <c r="A10" s="40" t="s">
        <v>490</v>
      </c>
      <c r="B10" s="40"/>
      <c r="C10" s="40"/>
      <c r="D10" s="40"/>
      <c r="E10" s="40"/>
      <c r="F10" s="40"/>
      <c r="G10" s="40"/>
      <c r="H10" s="40"/>
      <c r="I10" s="40"/>
      <c r="J10" s="40"/>
      <c r="K10" s="40"/>
    </row>
  </sheetData>
  <mergeCells count="3">
    <mergeCell ref="A3:J3"/>
    <mergeCell ref="A4:H4"/>
    <mergeCell ref="A10:K10"/>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C17" sqref="C1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44" t="s">
        <v>491</v>
      </c>
      <c r="B2" s="45"/>
      <c r="C2" s="45"/>
      <c r="D2" s="46"/>
      <c r="E2" s="46"/>
      <c r="F2" s="46"/>
      <c r="G2" s="45"/>
      <c r="H2" s="45"/>
      <c r="I2" s="46"/>
    </row>
    <row r="3" ht="41.25" customHeight="1" spans="1:9">
      <c r="A3" s="47" t="str">
        <f>"2025"&amp;"年新增资产配置预算表"</f>
        <v>2025年新增资产配置预算表</v>
      </c>
      <c r="B3" s="48"/>
      <c r="C3" s="48"/>
      <c r="D3" s="49"/>
      <c r="E3" s="49"/>
      <c r="F3" s="49"/>
      <c r="G3" s="48"/>
      <c r="H3" s="48"/>
      <c r="I3" s="49"/>
    </row>
    <row r="4" customHeight="1" spans="1:9">
      <c r="A4" s="50" t="s">
        <v>1</v>
      </c>
      <c r="B4" s="51"/>
      <c r="C4" s="51"/>
      <c r="D4" s="52"/>
      <c r="F4" s="49"/>
      <c r="G4" s="48"/>
      <c r="H4" s="48"/>
      <c r="I4" s="70" t="s">
        <v>2</v>
      </c>
    </row>
    <row r="5" ht="28.5" customHeight="1" spans="1:9">
      <c r="A5" s="53" t="s">
        <v>187</v>
      </c>
      <c r="B5" s="54" t="s">
        <v>188</v>
      </c>
      <c r="C5" s="55" t="s">
        <v>492</v>
      </c>
      <c r="D5" s="53" t="s">
        <v>493</v>
      </c>
      <c r="E5" s="53" t="s">
        <v>494</v>
      </c>
      <c r="F5" s="53" t="s">
        <v>495</v>
      </c>
      <c r="G5" s="54" t="s">
        <v>496</v>
      </c>
      <c r="H5" s="42"/>
      <c r="I5" s="53"/>
    </row>
    <row r="6" ht="21" customHeight="1" spans="1:9">
      <c r="A6" s="55"/>
      <c r="B6" s="56"/>
      <c r="C6" s="56"/>
      <c r="D6" s="57"/>
      <c r="E6" s="56"/>
      <c r="F6" s="56"/>
      <c r="G6" s="54" t="s">
        <v>449</v>
      </c>
      <c r="H6" s="54" t="s">
        <v>497</v>
      </c>
      <c r="I6" s="54" t="s">
        <v>498</v>
      </c>
    </row>
    <row r="7" ht="17.25" customHeight="1" spans="1:9">
      <c r="A7" s="58" t="s">
        <v>82</v>
      </c>
      <c r="B7" s="59">
        <v>2</v>
      </c>
      <c r="C7" s="60">
        <v>3</v>
      </c>
      <c r="D7" s="58">
        <v>4</v>
      </c>
      <c r="E7" s="61">
        <v>5</v>
      </c>
      <c r="F7" s="58">
        <v>6</v>
      </c>
      <c r="G7" s="60">
        <v>7</v>
      </c>
      <c r="H7" s="62">
        <v>8</v>
      </c>
      <c r="I7" s="61">
        <v>9</v>
      </c>
    </row>
    <row r="8" ht="19.5" customHeight="1" spans="1:9">
      <c r="A8" s="63"/>
      <c r="B8" s="36"/>
      <c r="C8" s="36"/>
      <c r="D8" s="34"/>
      <c r="E8" s="22"/>
      <c r="F8" s="62"/>
      <c r="G8" s="64"/>
      <c r="H8" s="65"/>
      <c r="I8" s="65"/>
    </row>
    <row r="9" ht="19.5" customHeight="1" spans="1:9">
      <c r="A9" s="66" t="s">
        <v>56</v>
      </c>
      <c r="B9" s="67"/>
      <c r="C9" s="67"/>
      <c r="D9" s="68"/>
      <c r="E9" s="69"/>
      <c r="F9" s="69"/>
      <c r="G9" s="64"/>
      <c r="H9" s="65"/>
      <c r="I9" s="65"/>
    </row>
    <row r="11" customHeight="1" spans="1:11">
      <c r="A11" s="40" t="s">
        <v>499</v>
      </c>
      <c r="B11" s="40"/>
      <c r="C11" s="40"/>
      <c r="D11" s="40"/>
      <c r="E11" s="40"/>
      <c r="F11" s="40"/>
      <c r="G11" s="40"/>
      <c r="H11" s="40"/>
      <c r="I11" s="40"/>
      <c r="J11" s="40"/>
      <c r="K11" s="40"/>
    </row>
  </sheetData>
  <mergeCells count="12">
    <mergeCell ref="A2:I2"/>
    <mergeCell ref="A3:I3"/>
    <mergeCell ref="A4:C4"/>
    <mergeCell ref="G5:I5"/>
    <mergeCell ref="A9:F9"/>
    <mergeCell ref="A11:K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L13"/>
  <sheetViews>
    <sheetView showZeros="0" workbookViewId="0">
      <pane ySplit="1" topLeftCell="A2" activePane="bottomLeft" state="frozen"/>
      <selection/>
      <selection pane="bottomLeft" activeCell="D18" sqref="D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500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29" t="s">
        <v>1</v>
      </c>
      <c r="B4" s="30"/>
      <c r="C4" s="30"/>
      <c r="D4" s="30"/>
      <c r="E4" s="30"/>
      <c r="F4" s="30"/>
      <c r="G4" s="30"/>
      <c r="H4" s="31"/>
      <c r="I4" s="31"/>
      <c r="J4" s="31"/>
      <c r="K4" s="41" t="s">
        <v>2</v>
      </c>
    </row>
    <row r="5" ht="21.75" customHeight="1" spans="1:11">
      <c r="A5" s="10" t="s">
        <v>254</v>
      </c>
      <c r="B5" s="10" t="s">
        <v>190</v>
      </c>
      <c r="C5" s="10" t="s">
        <v>255</v>
      </c>
      <c r="D5" s="11" t="s">
        <v>191</v>
      </c>
      <c r="E5" s="11" t="s">
        <v>192</v>
      </c>
      <c r="F5" s="11" t="s">
        <v>256</v>
      </c>
      <c r="G5" s="11" t="s">
        <v>257</v>
      </c>
      <c r="H5" s="32" t="s">
        <v>56</v>
      </c>
      <c r="I5" s="12" t="s">
        <v>501</v>
      </c>
      <c r="J5" s="13"/>
      <c r="K5" s="14"/>
    </row>
    <row r="6" ht="21.75" customHeight="1" spans="1:11">
      <c r="A6" s="15"/>
      <c r="B6" s="15"/>
      <c r="C6" s="15"/>
      <c r="D6" s="16"/>
      <c r="E6" s="16"/>
      <c r="F6" s="16"/>
      <c r="G6" s="16"/>
      <c r="H6" s="33"/>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42">
        <v>10</v>
      </c>
      <c r="K8" s="42">
        <v>11</v>
      </c>
    </row>
    <row r="9" ht="18.75" customHeight="1" spans="1:11">
      <c r="A9" s="34"/>
      <c r="B9" s="22"/>
      <c r="C9" s="34"/>
      <c r="D9" s="34"/>
      <c r="E9" s="34"/>
      <c r="F9" s="34"/>
      <c r="G9" s="34"/>
      <c r="H9" s="35"/>
      <c r="I9" s="43"/>
      <c r="J9" s="43"/>
      <c r="K9" s="35"/>
    </row>
    <row r="10" ht="18.75" customHeight="1" spans="1:11">
      <c r="A10" s="36"/>
      <c r="B10" s="22"/>
      <c r="C10" s="22"/>
      <c r="D10" s="22"/>
      <c r="E10" s="22"/>
      <c r="F10" s="22"/>
      <c r="G10" s="22"/>
      <c r="H10" s="24"/>
      <c r="I10" s="24"/>
      <c r="J10" s="24"/>
      <c r="K10" s="35"/>
    </row>
    <row r="11" ht="18.75" customHeight="1" spans="1:11">
      <c r="A11" s="37" t="s">
        <v>177</v>
      </c>
      <c r="B11" s="38"/>
      <c r="C11" s="38"/>
      <c r="D11" s="38"/>
      <c r="E11" s="38"/>
      <c r="F11" s="38"/>
      <c r="G11" s="39"/>
      <c r="H11" s="24"/>
      <c r="I11" s="24"/>
      <c r="J11" s="24"/>
      <c r="K11" s="35"/>
    </row>
    <row r="13" customHeight="1" spans="1:12">
      <c r="A13" s="40" t="s">
        <v>502</v>
      </c>
      <c r="B13" s="40"/>
      <c r="C13" s="40"/>
      <c r="D13" s="40"/>
      <c r="E13" s="40"/>
      <c r="F13" s="40"/>
      <c r="G13" s="40"/>
      <c r="H13" s="40"/>
      <c r="I13" s="40"/>
      <c r="J13" s="40"/>
      <c r="K13" s="40"/>
      <c r="L13" s="40"/>
    </row>
  </sheetData>
  <mergeCells count="16">
    <mergeCell ref="A3:K3"/>
    <mergeCell ref="A4:G4"/>
    <mergeCell ref="I5:K5"/>
    <mergeCell ref="A11:G11"/>
    <mergeCell ref="A13:L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Col="6"/>
  <cols>
    <col min="1" max="1" width="25.875" customWidth="1"/>
    <col min="2" max="2" width="17.5" customWidth="1"/>
    <col min="3" max="3" width="70" customWidth="1"/>
    <col min="4" max="4" width="12.25" customWidth="1"/>
    <col min="5" max="5" width="14" customWidth="1"/>
    <col min="6" max="6" width="11.875" customWidth="1"/>
    <col min="7" max="7" width="12.75" customWidth="1"/>
  </cols>
  <sheetData>
    <row r="1" customHeight="1" spans="1:7">
      <c r="A1" s="2"/>
      <c r="B1" s="2"/>
      <c r="C1" s="2"/>
      <c r="D1" s="2"/>
      <c r="E1" s="2"/>
      <c r="F1" s="2"/>
      <c r="G1" s="2"/>
    </row>
    <row r="2" ht="13.5" customHeight="1" spans="4:7">
      <c r="D2" s="3"/>
      <c r="G2" s="4" t="s">
        <v>503</v>
      </c>
    </row>
    <row r="3" ht="41.25" customHeight="1" spans="1:7">
      <c r="A3" s="5" t="str">
        <f>"2025"&amp;"年部门项目中期规划预算表"</f>
        <v>2025年部门项目中期规划预算表</v>
      </c>
      <c r="B3" s="5"/>
      <c r="C3" s="5"/>
      <c r="D3" s="5"/>
      <c r="E3" s="5"/>
      <c r="F3" s="5"/>
      <c r="G3" s="5"/>
    </row>
    <row r="4" s="1" customFormat="1" ht="13.5" customHeight="1" spans="1:7">
      <c r="A4" s="6" t="str">
        <f>"单位名称："&amp;"寻甸回族彝族自治县羊街镇初级中学"</f>
        <v>单位名称：寻甸回族彝族自治县羊街镇初级中学</v>
      </c>
      <c r="B4" s="7"/>
      <c r="C4" s="7"/>
      <c r="D4" s="7"/>
      <c r="E4" s="8"/>
      <c r="F4" s="8"/>
      <c r="G4" s="9" t="s">
        <v>2</v>
      </c>
    </row>
    <row r="5" s="1" customFormat="1" ht="21.75" customHeight="1" spans="1:7">
      <c r="A5" s="10" t="s">
        <v>255</v>
      </c>
      <c r="B5" s="10" t="s">
        <v>254</v>
      </c>
      <c r="C5" s="10" t="s">
        <v>190</v>
      </c>
      <c r="D5" s="11" t="s">
        <v>504</v>
      </c>
      <c r="E5" s="12" t="s">
        <v>59</v>
      </c>
      <c r="F5" s="13"/>
      <c r="G5" s="14"/>
    </row>
    <row r="6" s="1" customFormat="1" ht="21.75" customHeight="1" spans="1:7">
      <c r="A6" s="15"/>
      <c r="B6" s="15"/>
      <c r="C6" s="15"/>
      <c r="D6" s="16"/>
      <c r="E6" s="17" t="str">
        <f>"2025"&amp;"年"</f>
        <v>2025年</v>
      </c>
      <c r="F6" s="11" t="str">
        <f>("2025"+1)&amp;"年"</f>
        <v>2026年</v>
      </c>
      <c r="G6" s="11" t="str">
        <f>("2025"+2)&amp;"年"</f>
        <v>2027年</v>
      </c>
    </row>
    <row r="7" s="1" customFormat="1" ht="40.5" customHeight="1" spans="1:7">
      <c r="A7" s="18"/>
      <c r="B7" s="18"/>
      <c r="C7" s="18"/>
      <c r="D7" s="19"/>
      <c r="E7" s="20"/>
      <c r="F7" s="19"/>
      <c r="G7" s="19"/>
    </row>
    <row r="8" s="1" customFormat="1" ht="15" customHeight="1" spans="1:7">
      <c r="A8" s="21">
        <v>1</v>
      </c>
      <c r="B8" s="21">
        <v>2</v>
      </c>
      <c r="C8" s="21">
        <v>3</v>
      </c>
      <c r="D8" s="21">
        <v>4</v>
      </c>
      <c r="E8" s="21">
        <v>5</v>
      </c>
      <c r="F8" s="21">
        <v>6</v>
      </c>
      <c r="G8" s="21">
        <v>7</v>
      </c>
    </row>
    <row r="9" s="1" customFormat="1" ht="17.25" customHeight="1" spans="1:7">
      <c r="A9" s="22" t="s">
        <v>70</v>
      </c>
      <c r="B9" s="23"/>
      <c r="C9" s="23"/>
      <c r="D9" s="22"/>
      <c r="E9" s="24">
        <v>316411</v>
      </c>
      <c r="F9" s="24"/>
      <c r="G9" s="24"/>
    </row>
    <row r="10" s="1" customFormat="1" ht="18.75" customHeight="1" spans="1:7">
      <c r="A10" s="22"/>
      <c r="B10" s="22" t="s">
        <v>505</v>
      </c>
      <c r="C10" s="22" t="s">
        <v>264</v>
      </c>
      <c r="D10" s="22" t="s">
        <v>506</v>
      </c>
      <c r="E10" s="24">
        <v>45000</v>
      </c>
      <c r="F10" s="24"/>
      <c r="G10" s="24"/>
    </row>
    <row r="11" s="1" customFormat="1" ht="18.75" customHeight="1" spans="1:7">
      <c r="A11" s="25"/>
      <c r="B11" s="22" t="s">
        <v>505</v>
      </c>
      <c r="C11" s="22" t="s">
        <v>268</v>
      </c>
      <c r="D11" s="22" t="s">
        <v>506</v>
      </c>
      <c r="E11" s="24">
        <v>99001</v>
      </c>
      <c r="F11" s="24"/>
      <c r="G11" s="24"/>
    </row>
    <row r="12" s="1" customFormat="1" ht="18.75" customHeight="1" spans="1:7">
      <c r="A12" s="25"/>
      <c r="B12" s="22" t="s">
        <v>507</v>
      </c>
      <c r="C12" s="22" t="s">
        <v>305</v>
      </c>
      <c r="D12" s="22" t="s">
        <v>506</v>
      </c>
      <c r="E12" s="24">
        <v>172410</v>
      </c>
      <c r="F12" s="24"/>
      <c r="G12" s="24"/>
    </row>
    <row r="13" s="1" customFormat="1" ht="18.75" customHeight="1" spans="1:7">
      <c r="A13" s="26" t="s">
        <v>56</v>
      </c>
      <c r="B13" s="27"/>
      <c r="C13" s="27"/>
      <c r="D13" s="28"/>
      <c r="E13" s="24">
        <v>316411</v>
      </c>
      <c r="F13" s="24"/>
      <c r="G13" s="24"/>
    </row>
    <row r="14" s="1" customFormat="1" customHeight="1"/>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2025-03-28T01:05:30Z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82F6AE97FD4640C786BDD677CCE56146</vt:lpwstr>
  </property>
  <property fmtid="{D5CDD505-2E9C-101B-9397-08002B2CF9AE}" pid="3" name="KSOProductBuildVer">
    <vt:lpwstr>2052-11.8.2.12055</vt:lpwstr>
  </property>
</Properties>
</file>