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<sst xmlns="http://schemas.openxmlformats.org/spreadsheetml/2006/main" count="1033" uniqueCount="421">
  <si>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</si>
  <si>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</si>
  <si>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</si>
  <si>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</si>
  <si>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</si>
  <si>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</si>
  <si>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</si>
  <si>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</si>
  <si>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</si>
  <si>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</si>
  <si>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</si>
  <si>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</si>
  <si>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</si>
  <si>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</si>
  <si>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</si>
  <si>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</si>
  <si>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</si>
  <si>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</si>
  <si>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</si>
  <si>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</si>
  <si>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</si>
  <si>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</si>
  <si>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</si>
  <si>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</si>
  <si>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</si>
  <si>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</si>
  <si>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</si>
  <si>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</si>
  <si>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</si>
  <si>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</si>
  <si>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</si>
  <si>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</si>
  <si>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</si>
  <si>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</si>
  <si>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</si>
  <si>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</si>
  <si>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</si>
  <si>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</si>
  <si>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</si>
  <si>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</si>
  <si>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</si>
  <si>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</si>
  <si>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</si>
  <si>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</si>
  <si>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</si>
  <si>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</si>
  <si>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</si>
  <si>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</si>
  <si>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</si>
  <si>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</si>
  <si>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</si>
  <si>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</si>
  <si>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</si>
  <si>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</si>
  <si>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</si>
  <si>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</si>
  <si>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</si>
  <si>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</si>
  <si>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</si>
  <si>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</si>
  <si>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</si>
  <si>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</si>
  <si>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</si>
  <si>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</si>
  <si>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</si>
  <si>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</si>
  <si>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</si>
  <si>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</si>
  <si>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</si>
  <si>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105049</t>
  </si>
  <si>
    <t>寻甸回族彝族自治县先锋镇初级中学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</si>
  <si>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</si>
  <si>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</si>
  <si>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</si>
  <si>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</si>
  <si>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</si>
  <si>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</si>
  <si>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</si>
  <si>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</si>
  <si>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</si>
  <si>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</si>
  <si>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</si>
  <si>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</si>
  <si>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</si>
  <si>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</si>
  <si>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</si>
  <si>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</si>
  <si>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</si>
  <si>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</si>
  <si>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</si>
  <si>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</si>
  <si>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</si>
  <si>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</si>
  <si>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</si>
  <si>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</si>
  <si>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</si>
  <si>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</si>
  <si>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</si>
  <si>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</si>
  <si>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</si>
  <si>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</si>
  <si>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</si>
  <si>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</si>
  <si>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2050299</t>
  </si>
  <si>
    <t>其他普通教育支出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</si>
  <si>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</si>
  <si>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</si>
  <si>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</si>
  <si>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</si>
  <si>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</si>
  <si>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</si>
  <si>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</si>
  <si>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</si>
  <si>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</si>
  <si>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</si>
  <si>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</si>
  <si>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</si>
  <si>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</si>
  <si>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</si>
  <si>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</si>
  <si>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</si>
  <si>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</si>
  <si>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</si>
  <si>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</si>
  <si>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</si>
  <si>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</si>
  <si>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</si>
  <si>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</si>
  <si>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</si>
  <si>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</si>
  <si>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</si>
  <si>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</si>
  <si>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</si>
  <si>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</si>
  <si>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</si>
  <si>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</si>
  <si>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</si>
  <si>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</si>
  <si>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</si>
  <si>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</si>
  <si>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</si>
  <si>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</si>
  <si>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</si>
  <si>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</si>
  <si>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</si>
  <si>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</si>
  <si>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</si>
  <si>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</si>
  <si>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</si>
  <si>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</si>
  <si>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</si>
  <si>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</si>
  <si>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</si>
  <si>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</si>
  <si>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</si>
  <si>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</si>
  <si>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</si>
  <si>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</si>
  <si>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</si>
  <si>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</si>
  <si>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</si>
  <si>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</si>
  <si>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</si>
  <si>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</si>
  <si>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</si>
  <si>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</si>
  <si>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</si>
  <si>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</si>
  <si>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</si>
  <si>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</si>
  <si>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</si>
  <si>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</si>
  <si>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</si>
  <si>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</si>
  <si>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</si>
  <si>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</si>
  <si>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</si>
  <si>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</si>
  <si>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</si>
  <si>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说明：本部门2025年无“三公”经费支出预算，本表无数据。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</si>
  <si>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</si>
  <si>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</si>
  <si>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</si>
  <si>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</si>
  <si>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</si>
  <si>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</si>
  <si>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</si>
  <si>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</si>
  <si>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</si>
  <si>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</si>
  <si>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</si>
  <si>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</si>
  <si>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</si>
  <si>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</si>
  <si>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</si>
  <si>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</si>
  <si>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</si>
  <si>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</si>
  <si>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</si>
  <si>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寻甸回族彝族自治县教育体育局</t>
  </si>
  <si>
    <t>530129241100002362840</t>
  </si>
  <si>
    <t>事业人员绩效奖励</t>
  </si>
  <si>
    <t>30107</t>
  </si>
  <si>
    <t>绩效工资</t>
  </si>
  <si>
    <t>530129241100002362844</t>
  </si>
  <si>
    <t>未在工资统发人员绩效工资</t>
  </si>
  <si>
    <t>530129241100002362847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</si>
  <si>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</si>
  <si>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</si>
  <si>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</si>
  <si>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</si>
  <si>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</si>
  <si>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</si>
  <si>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</si>
  <si>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</si>
  <si>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</si>
  <si>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</si>
  <si>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</si>
  <si>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530129241100002362848</t>
  </si>
  <si>
    <t>30113</t>
  </si>
  <si>
    <t>530129241100002362852</t>
  </si>
  <si>
    <t>工会经费</t>
  </si>
  <si>
    <t>30228</t>
  </si>
  <si>
    <t>530129241100002362856</t>
  </si>
  <si>
    <t>事业人员支出工资</t>
  </si>
  <si>
    <t>30101</t>
  </si>
  <si>
    <t>基本工资</t>
  </si>
  <si>
    <t>30102</t>
  </si>
  <si>
    <t>津贴补贴</t>
  </si>
  <si>
    <t>530129241100002362860</t>
  </si>
  <si>
    <t>对个人和家庭的补助</t>
  </si>
  <si>
    <t>30308</t>
  </si>
  <si>
    <t>助学金</t>
  </si>
  <si>
    <t>530129241100002362873</t>
  </si>
  <si>
    <t>学校学生公用经费</t>
  </si>
  <si>
    <t>30201</t>
  </si>
  <si>
    <t>办公费</t>
  </si>
  <si>
    <t>30299</t>
  </si>
  <si>
    <t>其他商品和服务支出</t>
  </si>
  <si>
    <t>530129241100002362874</t>
  </si>
  <si>
    <t>一般公用经费支出</t>
  </si>
  <si>
    <t>530129251100003827525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</si>
  <si>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</si>
  <si>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</si>
  <si>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</si>
  <si>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</si>
  <si>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</si>
  <si>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</si>
  <si>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</si>
  <si>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</si>
  <si>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530129251100004010818</t>
  </si>
  <si>
    <t>昆财教〔2024〕231号寻财教〔2024〕140号2024年义务教育课后服务省级补助资金</t>
  </si>
  <si>
    <t>30226</t>
  </si>
  <si>
    <t>劳务费</t>
  </si>
  <si>
    <t>民生类</t>
  </si>
  <si>
    <t>530129241100002808702</t>
  </si>
  <si>
    <t>城乡义务教育学生营养改善计划补助经费</t>
  </si>
  <si>
    <t>30305</t>
  </si>
  <si>
    <t>生活补助</t>
  </si>
  <si>
    <t>530129241100002873591</t>
  </si>
  <si>
    <t>城乡义务教育补助经费（普通学校公用经费）中央直达资金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</si>
  <si>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</si>
  <si>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</si>
  <si>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</si>
  <si>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</si>
  <si>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</si>
  <si>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</si>
  <si>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</si>
  <si>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</si>
  <si>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31002</t>
  </si>
  <si>
    <t>办公设备购置</t>
  </si>
  <si>
    <t>530129241100002950705</t>
  </si>
  <si>
    <t>寻甸县春季学期农村义务教育家庭经济困难学生生活费补助资金</t>
  </si>
  <si>
    <t>530129241100003172316</t>
  </si>
  <si>
    <t>第二批城乡义务教育补助经费（乡村教师生活补助）中央直达资金</t>
  </si>
  <si>
    <t>530129241100003239058</t>
  </si>
  <si>
    <t>城乡义务教育公用经费（普通学校）市级配套资金</t>
  </si>
  <si>
    <t>30213</t>
  </si>
  <si>
    <t>维修（护）费</t>
  </si>
  <si>
    <t>530129241100003239177</t>
  </si>
  <si>
    <t>城乡义务教育公用经费（特殊教育）市级配套资金</t>
  </si>
  <si>
    <t>530129241100003240776</t>
  </si>
  <si>
    <t>2024年秋季学期农村义务教育家庭经济困难学生生活费补助资金</t>
  </si>
  <si>
    <t>530129251100004010798</t>
  </si>
  <si>
    <t>昆财教〔2024〕174号寻财教〔2024〕134号2024年第三批乡村教师生活补助市级资金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</si>
  <si>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</si>
  <si>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</si>
  <si>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</si>
  <si>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</si>
  <si>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</si>
  <si>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</si>
  <si>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</si>
  <si>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</si>
  <si>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</si>
  <si>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</si>
  <si>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各地按照省级制定的课后服务经费保障办法，明确相关标准，对统一组织开展的体育锻炼和作业辅导等活动由财政给予补助。各校制定“一校一案”的课后服务方案，开展丰富多彩的课后服务活动。通过开展课后服务活动，解决家长“接送难”的问题，减轻家长负担，促进学生全面发展。加强课后服务经费的保障，使课后服务质量明显提升。</t>
  </si>
  <si>
    <t>产出指标</t>
  </si>
  <si>
    <t>数量指标</t>
  </si>
  <si>
    <t>课后服务覆盖率</t>
  </si>
  <si>
    <t>=</t>
  </si>
  <si>
    <t>100</t>
  </si>
  <si>
    <t>%</t>
  </si>
  <si>
    <t>定量指标</t>
  </si>
  <si>
    <t>反映课后服务覆盖率情况</t>
  </si>
  <si>
    <t>减免家庭经济困难学生费用比例</t>
  </si>
  <si>
    <t>反映减免家庭经济困难学生费用比例情况</t>
  </si>
  <si>
    <t>质量指标</t>
  </si>
  <si>
    <t>课后服务补助覆盖率</t>
  </si>
  <si>
    <t>反映课后服务补助覆盖率情况</t>
  </si>
  <si>
    <t>课后服务时间达标率</t>
  </si>
  <si>
    <t>&gt;=</t>
  </si>
  <si>
    <t>95</t>
  </si>
  <si>
    <t>反映课后服务时间达标率情况</t>
  </si>
  <si>
    <t>教师获补率</t>
  </si>
  <si>
    <t>反映教师获补率情况</t>
  </si>
  <si>
    <t>时效指标</t>
  </si>
  <si>
    <t>补助资金发放及时率</t>
  </si>
  <si>
    <t>反映补助资金发放及时率情况</t>
  </si>
  <si>
    <t>效益指标</t>
  </si>
  <si>
    <t>社会效益</t>
  </si>
  <si>
    <t>受益学生率</t>
  </si>
  <si>
    <t>反映受益学生率情况</t>
  </si>
  <si>
    <t>满意度指标</t>
  </si>
  <si>
    <t>服务对象满意度</t>
  </si>
  <si>
    <t>家长满意度</t>
  </si>
  <si>
    <t>85</t>
  </si>
  <si>
    <t>反映家长满意度情况</t>
  </si>
  <si>
    <t>实施乡村教师生活补助，市级财政按照人均每月500元的标准对四个县区给予奖补，吸引优秀乡村教师长期扎根乡村学校，提升乡村学校质量。</t>
  </si>
  <si>
    <t>获补对象数</t>
  </si>
  <si>
    <t>3883</t>
  </si>
  <si>
    <t>人</t>
  </si>
  <si>
    <t>反映获补对象数情况</t>
  </si>
  <si>
    <t>获补对象准确率</t>
  </si>
  <si>
    <t>反映获补对象准确率情况</t>
  </si>
  <si>
    <t>兑现准确率</t>
  </si>
  <si>
    <t>反映兑现准确率情况</t>
  </si>
  <si>
    <t>获补覆盖率</t>
  </si>
  <si>
    <t>反映获补覆盖率情况</t>
  </si>
  <si>
    <t>补助事项公示度</t>
  </si>
  <si>
    <t>次</t>
  </si>
  <si>
    <t>反映补助事项公示度情况</t>
  </si>
  <si>
    <t>补助资金当年到位率</t>
  </si>
  <si>
    <t>反映补助资金当年到位率情况</t>
  </si>
  <si>
    <t>人均月增资额度（元）</t>
  </si>
  <si>
    <t>500</t>
  </si>
  <si>
    <t>元/人*月</t>
  </si>
  <si>
    <t>反映人均月增资额度（元）情况</t>
  </si>
  <si>
    <t>补助对象政策的知晓度</t>
  </si>
  <si>
    <t>反映补助对象政策的知晓度情况</t>
  </si>
  <si>
    <t>教师满意度</t>
  </si>
  <si>
    <t>反映教师满意度情况</t>
  </si>
  <si>
    <t>预算06表</t>
  </si>
  <si>
    <t>政府性基金预算支出预算表</t>
  </si>
  <si>
    <t>单位名称：昆明市发展和改革委员会</t>
  </si>
  <si>
    <t>政府性基金预算支出</t>
  </si>
  <si>
    <t>说明：本部门2025年无政府性基金预算，本表无数据。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</si>
  <si>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</si>
  <si>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</si>
  <si>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</si>
  <si>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</si>
  <si>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</si>
  <si>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</si>
  <si>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</si>
  <si>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</si>
  <si>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</si>
  <si>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</si>
  <si>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</si>
  <si>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</si>
  <si>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说明：本部门2025年无政府采购预算，本表无数据。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</si>
  <si>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</si>
  <si>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</si>
  <si>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</si>
  <si>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</si>
  <si>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</si>
  <si>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</si>
  <si>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</si>
  <si>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说明：本部门2025年无政府购买服务预算，本表无数据。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</si>
  <si>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</si>
  <si>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</si>
  <si>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</si>
  <si>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</si>
  <si>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</si>
  <si>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</si>
  <si>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</si>
  <si>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</si>
  <si>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</si>
  <si>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</si>
  <si>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</si>
  <si>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</si>
  <si>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</si>
  <si>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</si>
  <si>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</si>
  <si>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</si>
  <si>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</si>
  <si>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</si>
  <si>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</si>
  <si>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</si>
  <si>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</si>
  <si>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</si>
  <si>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</si>
  <si>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说明：本部门2025年无县对下转移支付预算，本表无数据。</t>
  </si>
  <si>
    <t>预算09-2表</t>
  </si>
  <si>
    <t>说明：本单位2025度无县对下转移支付预算，也无对下转移支付绩效目标，本表无数据。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</si>
  <si>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</si>
  <si>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</si>
  <si>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</si>
  <si>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</si>
  <si>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</si>
  <si>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</si>
  <si>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</si>
  <si>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</si>
  <si>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说明：本部门2025年无新增资产配置，本表无数据。</t>
  </si>
  <si>
    <t>预算11表</t>
  </si>
  <si>
    <t>上级补助</t>
  </si>
  <si>
    <r>
      <rPr>
        <sz val="9"/>
        <rFont val="宋体"/>
        <charset val="134"/>
      </rPr>
      <t>说明：本部门</t>
    </r>
    <r>
      <rPr>
        <sz val="9"/>
        <rFont val="Arial"/>
        <charset val="134"/>
      </rPr>
      <t>2025</t>
    </r>
    <r>
      <rPr>
        <sz val="9"/>
        <rFont val="宋体"/>
        <charset val="134"/>
      </rPr>
      <t>年无上级补助项目支出预算，本表无数据。</t>
    </r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</si>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</sst>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#,##0.00;\-#,##0.00;;@"/>
    <numFmt numFmtId="178" formatCode="yyyy\-mm\-dd\ hh:mm:ss"/>
    <numFmt numFmtId="179" formatCode="yyyy\-mm\-dd"/>
    <numFmt numFmtId="180" formatCode="#,##0;\-#,##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6" fillId="0" borderId="7">
      <alignment horizontal="right"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6" fillId="0" borderId="7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10" fontId="6" fillId="0" borderId="7">
      <alignment horizontal="right"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7" fontId="6" fillId="0" borderId="7">
      <alignment horizontal="right" vertical="center"/>
    </xf>
    <xf numFmtId="49" fontId="6" fillId="0" borderId="7">
      <alignment horizontal="left" vertical="center" wrapText="1"/>
    </xf>
    <xf numFmtId="177" fontId="6" fillId="0" borderId="7">
      <alignment horizontal="right" vertical="center"/>
    </xf>
    <xf numFmtId="176" fontId="6" fillId="0" borderId="7">
      <alignment horizontal="right" vertical="center"/>
    </xf>
    <xf numFmtId="180" fontId="6" fillId="0" borderId="7">
      <alignment horizontal="right" vertical="center"/>
    </xf>
    <xf numFmtId="0" fontId="6" fillId="0" borderId="0">
      <alignment vertical="top"/>
      <protection locked="0"/>
    </xf>
    <xf numFmtId="0" fontId="10" fillId="0" borderId="0"/>
  </cellStyleXfs>
  <cellXfs count="210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58" applyFont="1" applyFill="1" applyAlignment="1">
      <alignment vertical="center"/>
    </xf>
    <xf numFmtId="0" fontId="10" fillId="0" borderId="0" xfId="58" applyFill="1" applyAlignment="1">
      <alignment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6" fillId="0" borderId="0" xfId="57" applyFont="1" applyFill="1" applyBorder="1" applyAlignment="1" applyProtection="1">
      <alignment vertical="center"/>
    </xf>
    <xf numFmtId="0" fontId="10" fillId="0" borderId="0" xfId="57" applyFont="1" applyFill="1" applyBorder="1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54" applyFont="1">
      <alignment horizontal="right" vertical="center"/>
    </xf>
    <xf numFmtId="0" fontId="6" fillId="0" borderId="0" xfId="57" applyFont="1" applyFill="1" applyAlignment="1" applyProtection="1">
      <alignment horizontal="left"/>
    </xf>
    <xf numFmtId="0" fontId="10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7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3" fillId="0" borderId="0" xfId="0" applyFont="1" applyAlignment="1" applyProtection="1">
      <alignment horizontal="right"/>
      <protection locked="0"/>
    </xf>
    <xf numFmtId="49" fontId="13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77" fontId="5" fillId="0" borderId="1" xfId="54" applyFont="1" applyBorder="1">
      <alignment horizontal="right" vertical="center"/>
    </xf>
    <xf numFmtId="49" fontId="6" fillId="0" borderId="0" xfId="57" applyNumberFormat="1" applyFont="1" applyFill="1" applyAlignment="1" applyProtection="1">
      <alignment horizontal="left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6" fillId="0" borderId="0" xfId="57" applyFont="1" applyFill="1" applyAlignment="1" applyProtection="1">
      <alignment horizontal="left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7" fontId="18" fillId="0" borderId="7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opLeftCell="A6" workbookViewId="0">
      <selection activeCell="B33" sqref="B33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7"/>
      <c r="B1" s="47"/>
      <c r="C1" s="47"/>
      <c r="D1" s="66" t="s">
        <v>0</v>
      </c>
    </row>
    <row r="2" ht="41.25" customHeight="1" spans="1:1">
      <c r="A2" s="42" t="str">
        <f>"2025"&amp;"年部门财务收支预算总表"</f>
        <v>2025年部门财务收支预算总表</v>
      </c>
    </row>
    <row r="3" ht="17.25" customHeight="1" spans="1:4">
      <c r="A3" s="45" t="str">
        <f>"单位名称："&amp;"寻甸回族彝族自治县先锋镇初级中学"</f>
        <v>单位名称：寻甸回族彝族自治县先锋镇初级中学</v>
      </c>
      <c r="B3" s="174"/>
      <c r="D3" s="152" t="s">
        <v>1</v>
      </c>
    </row>
    <row r="4" ht="23.25" customHeight="1" spans="1:4">
      <c r="A4" s="175" t="s">
        <v>2</v>
      </c>
      <c r="B4" s="176"/>
      <c r="C4" s="175" t="s">
        <v>3</v>
      </c>
      <c r="D4" s="176"/>
    </row>
    <row r="5" ht="24" customHeight="1" spans="1:4">
      <c r="A5" s="175" t="s">
        <v>4</v>
      </c>
      <c r="B5" s="175" t="s">
        <v>5</v>
      </c>
      <c r="C5" s="175" t="s">
        <v>6</v>
      </c>
      <c r="D5" s="175" t="s">
        <v>5</v>
      </c>
    </row>
    <row r="6" ht="17.25" customHeight="1" spans="1:4">
      <c r="A6" s="177" t="s">
        <v>7</v>
      </c>
      <c r="B6" s="83">
        <v>11535345.06</v>
      </c>
      <c r="C6" s="177" t="s">
        <v>8</v>
      </c>
      <c r="D6" s="83"/>
    </row>
    <row r="7" ht="17.25" customHeight="1" spans="1:4">
      <c r="A7" s="177" t="s">
        <v>9</v>
      </c>
      <c r="B7" s="83"/>
      <c r="C7" s="177" t="s">
        <v>10</v>
      </c>
      <c r="D7" s="83"/>
    </row>
    <row r="8" ht="17.25" customHeight="1" spans="1:4">
      <c r="A8" s="177" t="s">
        <v>11</v>
      </c>
      <c r="B8" s="83"/>
      <c r="C8" s="209" t="s">
        <v>12</v>
      </c>
      <c r="D8" s="83"/>
    </row>
    <row r="9" ht="17.25" customHeight="1" spans="1:4">
      <c r="A9" s="177" t="s">
        <v>13</v>
      </c>
      <c r="B9" s="83"/>
      <c r="C9" s="209" t="s">
        <v>14</v>
      </c>
      <c r="D9" s="83"/>
    </row>
    <row r="10" ht="17.25" customHeight="1" spans="1:4">
      <c r="A10" s="177" t="s">
        <v>15</v>
      </c>
      <c r="B10" s="83"/>
      <c r="C10" s="209" t="s">
        <v>16</v>
      </c>
      <c r="D10" s="83">
        <v>8558871.21</v>
      </c>
    </row>
    <row r="11" ht="17.25" customHeight="1" spans="1:4">
      <c r="A11" s="177" t="s">
        <v>17</v>
      </c>
      <c r="B11" s="83"/>
      <c r="C11" s="209" t="s">
        <v>18</v>
      </c>
      <c r="D11" s="83"/>
    </row>
    <row r="12" ht="17.25" customHeight="1" spans="1:4">
      <c r="A12" s="177" t="s">
        <v>19</v>
      </c>
      <c r="B12" s="83"/>
      <c r="C12" s="31" t="s">
        <v>20</v>
      </c>
      <c r="D12" s="83"/>
    </row>
    <row r="13" ht="17.25" customHeight="1" spans="1:4">
      <c r="A13" s="177" t="s">
        <v>21</v>
      </c>
      <c r="B13" s="83"/>
      <c r="C13" s="31" t="s">
        <v>22</v>
      </c>
      <c r="D13" s="83">
        <v>1507043.83</v>
      </c>
    </row>
    <row r="14" ht="17.25" customHeight="1" spans="1:4">
      <c r="A14" s="177" t="s">
        <v>23</v>
      </c>
      <c r="B14" s="83"/>
      <c r="C14" s="31" t="s">
        <v>24</v>
      </c>
      <c r="D14" s="83">
        <v>1046103.39</v>
      </c>
    </row>
    <row r="15" ht="17.25" customHeight="1" spans="1:4">
      <c r="A15" s="177" t="s">
        <v>25</v>
      </c>
      <c r="B15" s="118"/>
      <c r="C15" s="31" t="s">
        <v>26</v>
      </c>
      <c r="D15" s="83"/>
    </row>
    <row r="16" ht="17.25" customHeight="1" spans="1:4">
      <c r="A16" s="157"/>
      <c r="B16" s="83"/>
      <c r="C16" s="31" t="s">
        <v>27</v>
      </c>
      <c r="D16" s="83"/>
    </row>
    <row r="17" ht="17.25" customHeight="1" spans="1:4">
      <c r="A17" s="178"/>
      <c r="B17" s="83"/>
      <c r="C17" s="31" t="s">
        <v>28</v>
      </c>
      <c r="D17" s="83"/>
    </row>
    <row r="18" ht="17.25" customHeight="1" spans="1:4">
      <c r="A18" s="178"/>
      <c r="B18" s="83"/>
      <c r="C18" s="31" t="s">
        <v>29</v>
      </c>
      <c r="D18" s="83"/>
    </row>
    <row r="19" ht="17.25" customHeight="1" spans="1:4">
      <c r="A19" s="178"/>
      <c r="B19" s="83"/>
      <c r="C19" s="31" t="s">
        <v>30</v>
      </c>
      <c r="D19" s="83"/>
    </row>
    <row r="20" ht="17.25" customHeight="1" spans="1:4">
      <c r="A20" s="178"/>
      <c r="B20" s="83"/>
      <c r="C20" s="31" t="s">
        <v>31</v>
      </c>
      <c r="D20" s="83"/>
    </row>
    <row r="21" ht="17.25" customHeight="1" spans="1:4">
      <c r="A21" s="178"/>
      <c r="B21" s="83"/>
      <c r="C21" s="31" t="s">
        <v>32</v>
      </c>
      <c r="D21" s="83"/>
    </row>
    <row r="22" ht="17.25" customHeight="1" spans="1:4">
      <c r="A22" s="178"/>
      <c r="B22" s="83"/>
      <c r="C22" s="31" t="s">
        <v>33</v>
      </c>
      <c r="D22" s="83"/>
    </row>
    <row r="23" ht="17.25" customHeight="1" spans="1:4">
      <c r="A23" s="178"/>
      <c r="B23" s="83"/>
      <c r="C23" s="31" t="s">
        <v>34</v>
      </c>
      <c r="D23" s="83"/>
    </row>
    <row r="24" ht="17.25" customHeight="1" spans="1:4">
      <c r="A24" s="178"/>
      <c r="B24" s="83"/>
      <c r="C24" s="31" t="s">
        <v>35</v>
      </c>
      <c r="D24" s="83">
        <v>830282.88</v>
      </c>
    </row>
    <row r="25" ht="17.25" customHeight="1" spans="1:4">
      <c r="A25" s="178"/>
      <c r="B25" s="83"/>
      <c r="C25" s="31" t="s">
        <v>36</v>
      </c>
      <c r="D25" s="83"/>
    </row>
    <row r="26" ht="17.25" customHeight="1" spans="1:4">
      <c r="A26" s="178"/>
      <c r="B26" s="83"/>
      <c r="C26" s="157" t="s">
        <v>37</v>
      </c>
      <c r="D26" s="83"/>
    </row>
    <row r="27" ht="17.25" customHeight="1" spans="1:4">
      <c r="A27" s="178"/>
      <c r="B27" s="83"/>
      <c r="C27" s="31" t="s">
        <v>38</v>
      </c>
      <c r="D27" s="83"/>
    </row>
    <row r="28" ht="16.5" customHeight="1" spans="1:4">
      <c r="A28" s="178"/>
      <c r="B28" s="83"/>
      <c r="C28" s="31" t="s">
        <v>39</v>
      </c>
      <c r="D28" s="83"/>
    </row>
    <row r="29" ht="16.5" customHeight="1" spans="1:4">
      <c r="A29" s="178"/>
      <c r="B29" s="83"/>
      <c r="C29" s="157" t="s">
        <v>40</v>
      </c>
      <c r="D29" s="83"/>
    </row>
    <row r="30" ht="17.25" customHeight="1" spans="1:4">
      <c r="A30" s="178"/>
      <c r="B30" s="83"/>
      <c r="C30" s="157" t="s">
        <v>41</v>
      </c>
      <c r="D30" s="83"/>
    </row>
    <row r="31" ht="17.25" customHeight="1" spans="1:4">
      <c r="A31" s="178"/>
      <c r="B31" s="83"/>
      <c r="C31" s="31" t="s">
        <v>42</v>
      </c>
      <c r="D31" s="83"/>
    </row>
    <row r="32" ht="16.5" customHeight="1" spans="1:4">
      <c r="A32" s="178" t="s">
        <v>43</v>
      </c>
      <c r="B32" s="83">
        <v>11535345.06</v>
      </c>
      <c r="C32" s="178" t="s">
        <v>44</v>
      </c>
      <c r="D32" s="83">
        <v>11942301.31</v>
      </c>
    </row>
    <row r="33" ht="16.5" customHeight="1" spans="1:4">
      <c r="A33" s="157" t="s">
        <v>45</v>
      </c>
      <c r="B33" s="83">
        <v>406956.25</v>
      </c>
      <c r="C33" s="157" t="s">
        <v>46</v>
      </c>
      <c r="D33" s="83"/>
    </row>
    <row r="34" ht="16.5" customHeight="1" spans="1:4">
      <c r="A34" s="31" t="s">
        <v>47</v>
      </c>
      <c r="B34" s="118">
        <v>406956.25</v>
      </c>
      <c r="C34" s="31" t="s">
        <v>47</v>
      </c>
      <c r="D34" s="118"/>
    </row>
    <row r="35" ht="16.5" customHeight="1" spans="1:4">
      <c r="A35" s="31" t="s">
        <v>48</v>
      </c>
      <c r="B35" s="118"/>
      <c r="C35" s="31" t="s">
        <v>49</v>
      </c>
      <c r="D35" s="118"/>
    </row>
    <row r="36" ht="16.5" customHeight="1" spans="1:4">
      <c r="A36" s="179" t="s">
        <v>50</v>
      </c>
      <c r="B36" s="83">
        <v>11942301.31</v>
      </c>
      <c r="C36" s="179" t="s">
        <v>51</v>
      </c>
      <c r="D36" s="83">
        <v>11942301.31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A10" sqref="A10:F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9">
        <v>1</v>
      </c>
      <c r="B1" s="130">
        <v>0</v>
      </c>
      <c r="C1" s="129">
        <v>1</v>
      </c>
      <c r="D1" s="131"/>
      <c r="E1" s="131"/>
      <c r="F1" s="128" t="s">
        <v>351</v>
      </c>
    </row>
    <row r="2" ht="42" customHeight="1" spans="1:6">
      <c r="A2" s="132" t="str">
        <f>"2025"&amp;"年部门政府性基金预算支出预算表"</f>
        <v>2025年部门政府性基金预算支出预算表</v>
      </c>
      <c r="B2" s="132" t="s">
        <v>352</v>
      </c>
      <c r="C2" s="133"/>
      <c r="D2" s="134"/>
      <c r="E2" s="134"/>
      <c r="F2" s="134"/>
    </row>
    <row r="3" ht="13.5" customHeight="1" spans="1:6">
      <c r="A3" s="4" t="str">
        <f>"单位名称："&amp;"寻甸回族彝族自治县先锋镇初级中学"</f>
        <v>单位名称：寻甸回族彝族自治县先锋镇初级中学</v>
      </c>
      <c r="B3" s="4" t="s">
        <v>353</v>
      </c>
      <c r="C3" s="129"/>
      <c r="D3" s="131"/>
      <c r="E3" s="131"/>
      <c r="F3" s="128" t="s">
        <v>1</v>
      </c>
    </row>
    <row r="4" ht="19.5" customHeight="1" spans="1:6">
      <c r="A4" s="135" t="s">
        <v>182</v>
      </c>
      <c r="B4" s="136" t="s">
        <v>72</v>
      </c>
      <c r="C4" s="135" t="s">
        <v>73</v>
      </c>
      <c r="D4" s="10" t="s">
        <v>354</v>
      </c>
      <c r="E4" s="11"/>
      <c r="F4" s="12"/>
    </row>
    <row r="5" ht="18.75" customHeight="1" spans="1:6">
      <c r="A5" s="137"/>
      <c r="B5" s="138"/>
      <c r="C5" s="137"/>
      <c r="D5" s="15" t="s">
        <v>55</v>
      </c>
      <c r="E5" s="10" t="s">
        <v>75</v>
      </c>
      <c r="F5" s="15" t="s">
        <v>76</v>
      </c>
    </row>
    <row r="6" ht="18.75" customHeight="1" spans="1:6">
      <c r="A6" s="70">
        <v>1</v>
      </c>
      <c r="B6" s="139" t="s">
        <v>83</v>
      </c>
      <c r="C6" s="70">
        <v>3</v>
      </c>
      <c r="D6" s="140">
        <v>4</v>
      </c>
      <c r="E6" s="140">
        <v>5</v>
      </c>
      <c r="F6" s="140">
        <v>6</v>
      </c>
    </row>
    <row r="7" ht="21" customHeight="1" spans="1:6">
      <c r="A7" s="20"/>
      <c r="B7" s="20"/>
      <c r="C7" s="20"/>
      <c r="D7" s="83"/>
      <c r="E7" s="83"/>
      <c r="F7" s="83"/>
    </row>
    <row r="8" ht="21" customHeight="1" spans="1:6">
      <c r="A8" s="20"/>
      <c r="B8" s="20"/>
      <c r="C8" s="20"/>
      <c r="D8" s="83"/>
      <c r="E8" s="83"/>
      <c r="F8" s="83"/>
    </row>
    <row r="9" ht="18.75" customHeight="1" spans="1:6">
      <c r="A9" s="141" t="s">
        <v>171</v>
      </c>
      <c r="B9" s="141" t="s">
        <v>171</v>
      </c>
      <c r="C9" s="142" t="s">
        <v>171</v>
      </c>
      <c r="D9" s="143"/>
      <c r="E9" s="143"/>
      <c r="F9" s="143"/>
    </row>
    <row r="10" ht="15" customHeight="1" spans="1:6">
      <c r="A10" s="144" t="s">
        <v>355</v>
      </c>
      <c r="B10" s="144"/>
      <c r="C10" s="144"/>
      <c r="D10" s="144"/>
      <c r="E10" s="144"/>
      <c r="F10" s="144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selection activeCell="B17" sqref="B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9"/>
      <c r="C1" s="89"/>
      <c r="R1" s="2"/>
      <c r="S1" s="2" t="s">
        <v>356</v>
      </c>
    </row>
    <row r="2" ht="41.25" customHeight="1" spans="1:19">
      <c r="A2" s="76" t="str">
        <f>"2025"&amp;"年部门政府采购预算表"</f>
        <v>2025年部门政府采购预算表</v>
      </c>
      <c r="B2" s="68"/>
      <c r="C2" s="68"/>
      <c r="D2" s="3"/>
      <c r="E2" s="3"/>
      <c r="F2" s="3"/>
      <c r="G2" s="3"/>
      <c r="H2" s="3"/>
      <c r="I2" s="3"/>
      <c r="J2" s="3"/>
      <c r="K2" s="3"/>
      <c r="L2" s="3"/>
      <c r="M2" s="68"/>
      <c r="N2" s="3"/>
      <c r="O2" s="3"/>
      <c r="P2" s="68"/>
      <c r="Q2" s="3"/>
      <c r="R2" s="68"/>
      <c r="S2" s="68"/>
    </row>
    <row r="3" ht="18.75" customHeight="1" spans="1:19">
      <c r="A3" s="119" t="str">
        <f>"单位名称："&amp;"寻甸回族彝族自治县先锋镇初级中学"</f>
        <v>单位名称：寻甸回族彝族自治县先锋镇初级中学</v>
      </c>
      <c r="B3" s="91"/>
      <c r="C3" s="91"/>
      <c r="D3" s="6"/>
      <c r="E3" s="6"/>
      <c r="F3" s="6"/>
      <c r="G3" s="6"/>
      <c r="H3" s="6"/>
      <c r="I3" s="6"/>
      <c r="J3" s="6"/>
      <c r="K3" s="6"/>
      <c r="L3" s="6"/>
      <c r="R3" s="7"/>
      <c r="S3" s="128" t="s">
        <v>1</v>
      </c>
    </row>
    <row r="4" ht="15.75" customHeight="1" spans="1:19">
      <c r="A4" s="9" t="s">
        <v>181</v>
      </c>
      <c r="B4" s="92" t="s">
        <v>182</v>
      </c>
      <c r="C4" s="92" t="s">
        <v>357</v>
      </c>
      <c r="D4" s="93" t="s">
        <v>358</v>
      </c>
      <c r="E4" s="93" t="s">
        <v>359</v>
      </c>
      <c r="F4" s="93" t="s">
        <v>360</v>
      </c>
      <c r="G4" s="93" t="s">
        <v>361</v>
      </c>
      <c r="H4" s="93" t="s">
        <v>362</v>
      </c>
      <c r="I4" s="108" t="s">
        <v>189</v>
      </c>
      <c r="J4" s="108"/>
      <c r="K4" s="108"/>
      <c r="L4" s="108"/>
      <c r="M4" s="109"/>
      <c r="N4" s="108"/>
      <c r="O4" s="108"/>
      <c r="P4" s="86"/>
      <c r="Q4" s="108"/>
      <c r="R4" s="109"/>
      <c r="S4" s="87"/>
    </row>
    <row r="5" ht="17.25" customHeight="1" spans="1:19">
      <c r="A5" s="14"/>
      <c r="B5" s="94"/>
      <c r="C5" s="94"/>
      <c r="D5" s="95"/>
      <c r="E5" s="95"/>
      <c r="F5" s="95"/>
      <c r="G5" s="95"/>
      <c r="H5" s="95"/>
      <c r="I5" s="95" t="s">
        <v>55</v>
      </c>
      <c r="J5" s="95" t="s">
        <v>58</v>
      </c>
      <c r="K5" s="95" t="s">
        <v>363</v>
      </c>
      <c r="L5" s="95" t="s">
        <v>364</v>
      </c>
      <c r="M5" s="110" t="s">
        <v>365</v>
      </c>
      <c r="N5" s="111" t="s">
        <v>366</v>
      </c>
      <c r="O5" s="111"/>
      <c r="P5" s="116"/>
      <c r="Q5" s="111"/>
      <c r="R5" s="117"/>
      <c r="S5" s="96"/>
    </row>
    <row r="6" ht="54" customHeight="1" spans="1:19">
      <c r="A6" s="17"/>
      <c r="B6" s="96"/>
      <c r="C6" s="96"/>
      <c r="D6" s="97"/>
      <c r="E6" s="97"/>
      <c r="F6" s="97"/>
      <c r="G6" s="97"/>
      <c r="H6" s="97"/>
      <c r="I6" s="97"/>
      <c r="J6" s="97" t="s">
        <v>57</v>
      </c>
      <c r="K6" s="97"/>
      <c r="L6" s="97"/>
      <c r="M6" s="112"/>
      <c r="N6" s="97" t="s">
        <v>57</v>
      </c>
      <c r="O6" s="97" t="s">
        <v>64</v>
      </c>
      <c r="P6" s="96" t="s">
        <v>65</v>
      </c>
      <c r="Q6" s="97" t="s">
        <v>66</v>
      </c>
      <c r="R6" s="112" t="s">
        <v>67</v>
      </c>
      <c r="S6" s="96" t="s">
        <v>68</v>
      </c>
    </row>
    <row r="7" ht="18" customHeight="1" spans="1:19">
      <c r="A7" s="120">
        <v>1</v>
      </c>
      <c r="B7" s="120" t="s">
        <v>83</v>
      </c>
      <c r="C7" s="121">
        <v>3</v>
      </c>
      <c r="D7" s="121">
        <v>4</v>
      </c>
      <c r="E7" s="120">
        <v>5</v>
      </c>
      <c r="F7" s="120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  <c r="R7" s="120">
        <v>18</v>
      </c>
      <c r="S7" s="120">
        <v>19</v>
      </c>
    </row>
    <row r="8" ht="21" customHeight="1" spans="1:19">
      <c r="A8" s="98"/>
      <c r="B8" s="99"/>
      <c r="C8" s="99"/>
      <c r="D8" s="100"/>
      <c r="E8" s="100"/>
      <c r="F8" s="100"/>
      <c r="G8" s="122"/>
      <c r="H8" s="83"/>
      <c r="I8" s="83"/>
      <c r="J8" s="83"/>
      <c r="K8" s="83"/>
      <c r="L8" s="83"/>
      <c r="M8" s="83"/>
      <c r="N8" s="83"/>
      <c r="O8" s="83"/>
      <c r="P8" s="118"/>
      <c r="Q8" s="118"/>
      <c r="R8" s="83"/>
      <c r="S8" s="83"/>
    </row>
    <row r="9" ht="21" customHeight="1" spans="1:19">
      <c r="A9" s="101" t="s">
        <v>171</v>
      </c>
      <c r="B9" s="102"/>
      <c r="C9" s="102"/>
      <c r="D9" s="103"/>
      <c r="E9" s="103"/>
      <c r="F9" s="103"/>
      <c r="G9" s="123"/>
      <c r="H9" s="83"/>
      <c r="I9" s="83"/>
      <c r="J9" s="83"/>
      <c r="K9" s="83"/>
      <c r="L9" s="83"/>
      <c r="M9" s="83"/>
      <c r="N9" s="83"/>
      <c r="O9" s="83"/>
      <c r="P9" s="118"/>
      <c r="Q9" s="118"/>
      <c r="R9" s="83"/>
      <c r="S9" s="83"/>
    </row>
    <row r="10" ht="21" customHeight="1" spans="1:19">
      <c r="A10" s="124" t="s">
        <v>367</v>
      </c>
      <c r="B10" s="125"/>
      <c r="C10" s="125"/>
      <c r="D10" s="124"/>
      <c r="E10" s="124"/>
      <c r="F10" s="124"/>
      <c r="G10" s="126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</row>
    <row r="11" customHeight="1" spans="1:2">
      <c r="A11" s="84" t="s">
        <v>368</v>
      </c>
      <c r="B11" s="84"/>
    </row>
  </sheetData>
  <mergeCells count="20">
    <mergeCell ref="A2:S2"/>
    <mergeCell ref="A3:H3"/>
    <mergeCell ref="I4:S4"/>
    <mergeCell ref="N5:S5"/>
    <mergeCell ref="A9:G9"/>
    <mergeCell ref="A10:S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B12" sqref="B1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80"/>
      <c r="B1" s="89"/>
      <c r="C1" s="89"/>
      <c r="D1" s="89"/>
      <c r="E1" s="89"/>
      <c r="F1" s="89"/>
      <c r="G1" s="89"/>
      <c r="H1" s="80"/>
      <c r="I1" s="80"/>
      <c r="J1" s="80"/>
      <c r="K1" s="80"/>
      <c r="L1" s="80"/>
      <c r="M1" s="80"/>
      <c r="N1" s="106"/>
      <c r="O1" s="80"/>
      <c r="P1" s="80"/>
      <c r="Q1" s="89"/>
      <c r="R1" s="80"/>
      <c r="S1" s="114"/>
      <c r="T1" s="114" t="s">
        <v>369</v>
      </c>
    </row>
    <row r="2" ht="41.25" customHeight="1" spans="1:20">
      <c r="A2" s="76" t="str">
        <f>"2025"&amp;"年部门政府购买服务预算表"</f>
        <v>2025年部门政府购买服务预算表</v>
      </c>
      <c r="B2" s="68"/>
      <c r="C2" s="68"/>
      <c r="D2" s="68"/>
      <c r="E2" s="68"/>
      <c r="F2" s="68"/>
      <c r="G2" s="68"/>
      <c r="H2" s="90"/>
      <c r="I2" s="90"/>
      <c r="J2" s="90"/>
      <c r="K2" s="90"/>
      <c r="L2" s="90"/>
      <c r="M2" s="90"/>
      <c r="N2" s="107"/>
      <c r="O2" s="90"/>
      <c r="P2" s="90"/>
      <c r="Q2" s="68"/>
      <c r="R2" s="90"/>
      <c r="S2" s="107"/>
      <c r="T2" s="68"/>
    </row>
    <row r="3" ht="22.5" customHeight="1" spans="1:20">
      <c r="A3" s="77" t="str">
        <f>"单位名称："&amp;"寻甸回族彝族自治县先锋镇初级中学"</f>
        <v>单位名称：寻甸回族彝族自治县先锋镇初级中学</v>
      </c>
      <c r="B3" s="91"/>
      <c r="C3" s="91"/>
      <c r="D3" s="91"/>
      <c r="E3" s="91"/>
      <c r="F3" s="91"/>
      <c r="G3" s="91"/>
      <c r="H3" s="78"/>
      <c r="I3" s="78"/>
      <c r="J3" s="78"/>
      <c r="K3" s="78"/>
      <c r="L3" s="78"/>
      <c r="M3" s="78"/>
      <c r="N3" s="106"/>
      <c r="O3" s="80"/>
      <c r="P3" s="80"/>
      <c r="Q3" s="89"/>
      <c r="R3" s="80"/>
      <c r="S3" s="115"/>
      <c r="T3" s="114" t="s">
        <v>1</v>
      </c>
    </row>
    <row r="4" ht="24" customHeight="1" spans="1:20">
      <c r="A4" s="9" t="s">
        <v>181</v>
      </c>
      <c r="B4" s="92" t="s">
        <v>182</v>
      </c>
      <c r="C4" s="92" t="s">
        <v>357</v>
      </c>
      <c r="D4" s="92" t="s">
        <v>370</v>
      </c>
      <c r="E4" s="92" t="s">
        <v>371</v>
      </c>
      <c r="F4" s="92" t="s">
        <v>372</v>
      </c>
      <c r="G4" s="92" t="s">
        <v>373</v>
      </c>
      <c r="H4" s="93" t="s">
        <v>374</v>
      </c>
      <c r="I4" s="93" t="s">
        <v>375</v>
      </c>
      <c r="J4" s="108" t="s">
        <v>189</v>
      </c>
      <c r="K4" s="108"/>
      <c r="L4" s="108"/>
      <c r="M4" s="108"/>
      <c r="N4" s="109"/>
      <c r="O4" s="108"/>
      <c r="P4" s="108"/>
      <c r="Q4" s="86"/>
      <c r="R4" s="108"/>
      <c r="S4" s="109"/>
      <c r="T4" s="87"/>
    </row>
    <row r="5" ht="24" customHeight="1" spans="1:20">
      <c r="A5" s="14"/>
      <c r="B5" s="94"/>
      <c r="C5" s="94"/>
      <c r="D5" s="94"/>
      <c r="E5" s="94"/>
      <c r="F5" s="94"/>
      <c r="G5" s="94"/>
      <c r="H5" s="95"/>
      <c r="I5" s="95"/>
      <c r="J5" s="95" t="s">
        <v>55</v>
      </c>
      <c r="K5" s="95" t="s">
        <v>58</v>
      </c>
      <c r="L5" s="95" t="s">
        <v>363</v>
      </c>
      <c r="M5" s="95" t="s">
        <v>364</v>
      </c>
      <c r="N5" s="110" t="s">
        <v>365</v>
      </c>
      <c r="O5" s="111" t="s">
        <v>366</v>
      </c>
      <c r="P5" s="111"/>
      <c r="Q5" s="116"/>
      <c r="R5" s="111"/>
      <c r="S5" s="117"/>
      <c r="T5" s="96"/>
    </row>
    <row r="6" ht="54" customHeight="1" spans="1:20">
      <c r="A6" s="17"/>
      <c r="B6" s="96"/>
      <c r="C6" s="96"/>
      <c r="D6" s="96"/>
      <c r="E6" s="96"/>
      <c r="F6" s="96"/>
      <c r="G6" s="96"/>
      <c r="H6" s="97"/>
      <c r="I6" s="97"/>
      <c r="J6" s="97"/>
      <c r="K6" s="97" t="s">
        <v>57</v>
      </c>
      <c r="L6" s="97"/>
      <c r="M6" s="97"/>
      <c r="N6" s="112"/>
      <c r="O6" s="97" t="s">
        <v>57</v>
      </c>
      <c r="P6" s="97" t="s">
        <v>64</v>
      </c>
      <c r="Q6" s="96" t="s">
        <v>65</v>
      </c>
      <c r="R6" s="97" t="s">
        <v>66</v>
      </c>
      <c r="S6" s="112" t="s">
        <v>67</v>
      </c>
      <c r="T6" s="96" t="s">
        <v>68</v>
      </c>
    </row>
    <row r="7" ht="17.25" customHeight="1" spans="1:20">
      <c r="A7" s="18">
        <v>1</v>
      </c>
      <c r="B7" s="96">
        <v>2</v>
      </c>
      <c r="C7" s="18">
        <v>3</v>
      </c>
      <c r="D7" s="18">
        <v>4</v>
      </c>
      <c r="E7" s="96">
        <v>5</v>
      </c>
      <c r="F7" s="18">
        <v>6</v>
      </c>
      <c r="G7" s="18">
        <v>7</v>
      </c>
      <c r="H7" s="96">
        <v>8</v>
      </c>
      <c r="I7" s="18">
        <v>9</v>
      </c>
      <c r="J7" s="18">
        <v>10</v>
      </c>
      <c r="K7" s="96">
        <v>11</v>
      </c>
      <c r="L7" s="18">
        <v>12</v>
      </c>
      <c r="M7" s="18">
        <v>13</v>
      </c>
      <c r="N7" s="96">
        <v>14</v>
      </c>
      <c r="O7" s="18">
        <v>15</v>
      </c>
      <c r="P7" s="18">
        <v>16</v>
      </c>
      <c r="Q7" s="96">
        <v>17</v>
      </c>
      <c r="R7" s="18">
        <v>18</v>
      </c>
      <c r="S7" s="18">
        <v>19</v>
      </c>
      <c r="T7" s="18">
        <v>20</v>
      </c>
    </row>
    <row r="8" ht="21" customHeight="1" spans="1:20">
      <c r="A8" s="98"/>
      <c r="B8" s="99"/>
      <c r="C8" s="99"/>
      <c r="D8" s="99"/>
      <c r="E8" s="99"/>
      <c r="F8" s="99"/>
      <c r="G8" s="99"/>
      <c r="H8" s="100"/>
      <c r="I8" s="100"/>
      <c r="J8" s="83"/>
      <c r="K8" s="83"/>
      <c r="L8" s="83"/>
      <c r="M8" s="83"/>
      <c r="N8" s="83"/>
      <c r="O8" s="83"/>
      <c r="P8" s="83"/>
      <c r="Q8" s="118"/>
      <c r="R8" s="118"/>
      <c r="S8" s="83"/>
      <c r="T8" s="83"/>
    </row>
    <row r="9" ht="21" customHeight="1" spans="1:20">
      <c r="A9" s="101" t="s">
        <v>171</v>
      </c>
      <c r="B9" s="102"/>
      <c r="C9" s="102"/>
      <c r="D9" s="102"/>
      <c r="E9" s="102"/>
      <c r="F9" s="102"/>
      <c r="G9" s="102"/>
      <c r="H9" s="103"/>
      <c r="I9" s="113"/>
      <c r="J9" s="83"/>
      <c r="K9" s="83"/>
      <c r="L9" s="83"/>
      <c r="M9" s="83"/>
      <c r="N9" s="83"/>
      <c r="O9" s="83"/>
      <c r="P9" s="83"/>
      <c r="Q9" s="118"/>
      <c r="R9" s="118"/>
      <c r="S9" s="83"/>
      <c r="T9" s="83"/>
    </row>
    <row r="10" customHeight="1" spans="1:5">
      <c r="A10" s="104" t="s">
        <v>376</v>
      </c>
      <c r="B10" s="104"/>
      <c r="C10" s="105"/>
      <c r="D10" s="105"/>
      <c r="E10" s="105"/>
    </row>
  </sheetData>
  <mergeCells count="20">
    <mergeCell ref="A2:T2"/>
    <mergeCell ref="A3:I3"/>
    <mergeCell ref="J4:T4"/>
    <mergeCell ref="O5:T5"/>
    <mergeCell ref="A9:I9"/>
    <mergeCell ref="A10:B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9"/>
  <sheetViews>
    <sheetView showZeros="0" workbookViewId="0">
      <selection activeCell="L17" sqref="L1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5"/>
      <c r="W1" s="2"/>
      <c r="X1" s="2" t="s">
        <v>377</v>
      </c>
    </row>
    <row r="2" ht="41.25" customHeight="1" spans="1:24">
      <c r="A2" s="76" t="str">
        <f>"2025"&amp;"年县对下转移支付预算表"</f>
        <v>2025年县对下转移支付预算表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8"/>
      <c r="X2" s="68"/>
    </row>
    <row r="3" ht="18" customHeight="1" spans="1:24">
      <c r="A3" s="77" t="str">
        <f>"单位名称："&amp;"寻甸回族彝族自治县先锋镇初级中学"</f>
        <v>单位名称：寻甸回族彝族自治县先锋镇初级中学</v>
      </c>
      <c r="B3" s="78"/>
      <c r="C3" s="78"/>
      <c r="D3" s="79"/>
      <c r="E3" s="80"/>
      <c r="F3" s="80"/>
      <c r="G3" s="80"/>
      <c r="H3" s="80"/>
      <c r="I3" s="80"/>
      <c r="W3" s="7"/>
      <c r="X3" s="7" t="s">
        <v>1</v>
      </c>
    </row>
    <row r="4" ht="19.5" customHeight="1" spans="1:24">
      <c r="A4" s="27" t="s">
        <v>378</v>
      </c>
      <c r="B4" s="10" t="s">
        <v>189</v>
      </c>
      <c r="C4" s="11"/>
      <c r="D4" s="11"/>
      <c r="E4" s="10" t="s">
        <v>379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6"/>
      <c r="X4" s="87"/>
    </row>
    <row r="5" ht="40.5" customHeight="1" spans="1:24">
      <c r="A5" s="18"/>
      <c r="B5" s="28" t="s">
        <v>55</v>
      </c>
      <c r="C5" s="9" t="s">
        <v>58</v>
      </c>
      <c r="D5" s="81" t="s">
        <v>363</v>
      </c>
      <c r="E5" s="49" t="s">
        <v>380</v>
      </c>
      <c r="F5" s="49" t="s">
        <v>381</v>
      </c>
      <c r="G5" s="49" t="s">
        <v>382</v>
      </c>
      <c r="H5" s="49" t="s">
        <v>383</v>
      </c>
      <c r="I5" s="49" t="s">
        <v>384</v>
      </c>
      <c r="J5" s="49" t="s">
        <v>385</v>
      </c>
      <c r="K5" s="49" t="s">
        <v>386</v>
      </c>
      <c r="L5" s="49" t="s">
        <v>387</v>
      </c>
      <c r="M5" s="49" t="s">
        <v>388</v>
      </c>
      <c r="N5" s="49" t="s">
        <v>389</v>
      </c>
      <c r="O5" s="49" t="s">
        <v>390</v>
      </c>
      <c r="P5" s="49" t="s">
        <v>391</v>
      </c>
      <c r="Q5" s="49" t="s">
        <v>392</v>
      </c>
      <c r="R5" s="49" t="s">
        <v>393</v>
      </c>
      <c r="S5" s="49" t="s">
        <v>394</v>
      </c>
      <c r="T5" s="49" t="s">
        <v>395</v>
      </c>
      <c r="U5" s="49" t="s">
        <v>396</v>
      </c>
      <c r="V5" s="49" t="s">
        <v>397</v>
      </c>
      <c r="W5" s="49" t="s">
        <v>398</v>
      </c>
      <c r="X5" s="88" t="s">
        <v>399</v>
      </c>
    </row>
    <row r="6" ht="19.5" customHeight="1" spans="1:24">
      <c r="A6" s="19">
        <v>1</v>
      </c>
      <c r="B6" s="19">
        <v>2</v>
      </c>
      <c r="C6" s="19">
        <v>3</v>
      </c>
      <c r="D6" s="82">
        <v>4</v>
      </c>
      <c r="E6" s="37">
        <v>5</v>
      </c>
      <c r="F6" s="19">
        <v>6</v>
      </c>
      <c r="G6" s="19">
        <v>7</v>
      </c>
      <c r="H6" s="82">
        <v>8</v>
      </c>
      <c r="I6" s="19">
        <v>9</v>
      </c>
      <c r="J6" s="19">
        <v>10</v>
      </c>
      <c r="K6" s="19">
        <v>11</v>
      </c>
      <c r="L6" s="82">
        <v>12</v>
      </c>
      <c r="M6" s="19">
        <v>13</v>
      </c>
      <c r="N6" s="19">
        <v>14</v>
      </c>
      <c r="O6" s="19">
        <v>15</v>
      </c>
      <c r="P6" s="82">
        <v>16</v>
      </c>
      <c r="Q6" s="19">
        <v>17</v>
      </c>
      <c r="R6" s="19">
        <v>18</v>
      </c>
      <c r="S6" s="19">
        <v>19</v>
      </c>
      <c r="T6" s="82">
        <v>20</v>
      </c>
      <c r="U6" s="82">
        <v>21</v>
      </c>
      <c r="V6" s="82">
        <v>22</v>
      </c>
      <c r="W6" s="37">
        <v>23</v>
      </c>
      <c r="X6" s="37">
        <v>24</v>
      </c>
    </row>
    <row r="7" ht="19.5" customHeight="1" spans="1:24">
      <c r="A7" s="29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</row>
    <row r="8" ht="19.5" customHeight="1" spans="1:24">
      <c r="A8" s="71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customHeight="1" spans="1:3">
      <c r="A9" s="84" t="s">
        <v>400</v>
      </c>
      <c r="B9" s="84"/>
      <c r="C9" s="85"/>
    </row>
  </sheetData>
  <mergeCells count="6">
    <mergeCell ref="A2:X2"/>
    <mergeCell ref="A3:I3"/>
    <mergeCell ref="B4:D4"/>
    <mergeCell ref="E4:X4"/>
    <mergeCell ref="A9:B9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E26" sqref="E26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401</v>
      </c>
    </row>
    <row r="2" ht="41.25" customHeight="1" spans="1:10">
      <c r="A2" s="67" t="str">
        <f>"2025"&amp;"年对下转移支付绩效目标表"</f>
        <v>2025年对下转移支付绩效目标表</v>
      </c>
      <c r="B2" s="3"/>
      <c r="C2" s="3"/>
      <c r="D2" s="3"/>
      <c r="E2" s="3"/>
      <c r="F2" s="68"/>
      <c r="G2" s="3"/>
      <c r="H2" s="68"/>
      <c r="I2" s="68"/>
      <c r="J2" s="3"/>
    </row>
    <row r="3" ht="17.25" customHeight="1" spans="1:1">
      <c r="A3" s="4" t="str">
        <f>"单位名称："&amp;"寻甸回族彝族自治县先锋镇初级中学"</f>
        <v>单位名称：寻甸回族彝族自治县先锋镇初级中学</v>
      </c>
    </row>
    <row r="4" ht="44.25" customHeight="1" spans="1:10">
      <c r="A4" s="69" t="s">
        <v>378</v>
      </c>
      <c r="B4" s="69" t="s">
        <v>286</v>
      </c>
      <c r="C4" s="69" t="s">
        <v>287</v>
      </c>
      <c r="D4" s="69" t="s">
        <v>288</v>
      </c>
      <c r="E4" s="69" t="s">
        <v>289</v>
      </c>
      <c r="F4" s="70" t="s">
        <v>290</v>
      </c>
      <c r="G4" s="69" t="s">
        <v>291</v>
      </c>
      <c r="H4" s="70" t="s">
        <v>292</v>
      </c>
      <c r="I4" s="70" t="s">
        <v>293</v>
      </c>
      <c r="J4" s="69" t="s">
        <v>294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70">
        <v>6</v>
      </c>
      <c r="G5" s="69">
        <v>7</v>
      </c>
      <c r="H5" s="70">
        <v>8</v>
      </c>
      <c r="I5" s="70">
        <v>9</v>
      </c>
      <c r="J5" s="69">
        <v>10</v>
      </c>
    </row>
    <row r="6" ht="42" customHeight="1" spans="1:10">
      <c r="A6" s="29"/>
      <c r="B6" s="71"/>
      <c r="C6" s="71"/>
      <c r="D6" s="71"/>
      <c r="E6" s="55"/>
      <c r="F6" s="72"/>
      <c r="G6" s="55"/>
      <c r="H6" s="72"/>
      <c r="I6" s="72"/>
      <c r="J6" s="55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ht="21" customHeight="1" spans="1:4">
      <c r="A8" s="73" t="s">
        <v>402</v>
      </c>
      <c r="B8" s="74"/>
      <c r="C8" s="74"/>
      <c r="D8" s="74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B15" sqref="B1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9" t="s">
        <v>403</v>
      </c>
      <c r="B1" s="40"/>
      <c r="C1" s="40"/>
      <c r="D1" s="41"/>
      <c r="E1" s="41"/>
      <c r="F1" s="41"/>
      <c r="G1" s="40"/>
      <c r="H1" s="40"/>
      <c r="I1" s="41"/>
    </row>
    <row r="2" ht="41.25" customHeight="1" spans="1:9">
      <c r="A2" s="42" t="str">
        <f>"2025"&amp;"年新增资产配置预算表"</f>
        <v>2025年新增资产配置预算表</v>
      </c>
      <c r="B2" s="43"/>
      <c r="C2" s="43"/>
      <c r="D2" s="44"/>
      <c r="E2" s="44"/>
      <c r="F2" s="44"/>
      <c r="G2" s="43"/>
      <c r="H2" s="43"/>
      <c r="I2" s="44"/>
    </row>
    <row r="3" customHeight="1" spans="1:9">
      <c r="A3" s="45" t="str">
        <f>"单位名称："&amp;"寻甸回族彝族自治县先锋镇初级中学"</f>
        <v>单位名称：寻甸回族彝族自治县先锋镇初级中学</v>
      </c>
      <c r="B3" s="46"/>
      <c r="C3" s="46"/>
      <c r="D3" s="47"/>
      <c r="F3" s="44"/>
      <c r="G3" s="43"/>
      <c r="H3" s="43"/>
      <c r="I3" s="66" t="s">
        <v>1</v>
      </c>
    </row>
    <row r="4" ht="28.5" customHeight="1" spans="1:9">
      <c r="A4" s="48" t="s">
        <v>181</v>
      </c>
      <c r="B4" s="49" t="s">
        <v>182</v>
      </c>
      <c r="C4" s="50" t="s">
        <v>404</v>
      </c>
      <c r="D4" s="48" t="s">
        <v>405</v>
      </c>
      <c r="E4" s="48" t="s">
        <v>406</v>
      </c>
      <c r="F4" s="48" t="s">
        <v>407</v>
      </c>
      <c r="G4" s="49" t="s">
        <v>408</v>
      </c>
      <c r="H4" s="37"/>
      <c r="I4" s="48"/>
    </row>
    <row r="5" ht="21" customHeight="1" spans="1:9">
      <c r="A5" s="50"/>
      <c r="B5" s="51"/>
      <c r="C5" s="51"/>
      <c r="D5" s="52"/>
      <c r="E5" s="51"/>
      <c r="F5" s="51"/>
      <c r="G5" s="49" t="s">
        <v>361</v>
      </c>
      <c r="H5" s="49" t="s">
        <v>409</v>
      </c>
      <c r="I5" s="49" t="s">
        <v>410</v>
      </c>
    </row>
    <row r="6" ht="17.25" customHeight="1" spans="1:9">
      <c r="A6" s="53" t="s">
        <v>82</v>
      </c>
      <c r="B6" s="54" t="s">
        <v>83</v>
      </c>
      <c r="C6" s="53" t="s">
        <v>84</v>
      </c>
      <c r="D6" s="55" t="s">
        <v>85</v>
      </c>
      <c r="E6" s="53" t="s">
        <v>86</v>
      </c>
      <c r="F6" s="54" t="s">
        <v>87</v>
      </c>
      <c r="G6" s="56" t="s">
        <v>88</v>
      </c>
      <c r="H6" s="55" t="s">
        <v>89</v>
      </c>
      <c r="I6" s="55">
        <v>9</v>
      </c>
    </row>
    <row r="7" ht="19.5" customHeight="1" spans="1:9">
      <c r="A7" s="57"/>
      <c r="B7" s="31"/>
      <c r="C7" s="31"/>
      <c r="D7" s="29"/>
      <c r="E7" s="20"/>
      <c r="F7" s="56"/>
      <c r="G7" s="58"/>
      <c r="H7" s="59"/>
      <c r="I7" s="59"/>
    </row>
    <row r="8" ht="19.5" customHeight="1" spans="1:9">
      <c r="A8" s="60" t="s">
        <v>55</v>
      </c>
      <c r="B8" s="61"/>
      <c r="C8" s="61"/>
      <c r="D8" s="62"/>
      <c r="E8" s="63"/>
      <c r="F8" s="63"/>
      <c r="G8" s="58"/>
      <c r="H8" s="59"/>
      <c r="I8" s="59"/>
    </row>
    <row r="9" customHeight="1" spans="1:6">
      <c r="A9" s="64" t="s">
        <v>411</v>
      </c>
      <c r="B9" s="65"/>
      <c r="E9" s="65"/>
      <c r="F9" s="65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B16" sqref="B1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412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"单位名称："&amp;"寻甸回族彝族自治县先锋镇初级中学"</f>
        <v>单位名称：寻甸回族彝族自治县先锋镇初级中学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243</v>
      </c>
      <c r="B4" s="8" t="s">
        <v>184</v>
      </c>
      <c r="C4" s="8" t="s">
        <v>244</v>
      </c>
      <c r="D4" s="9" t="s">
        <v>185</v>
      </c>
      <c r="E4" s="9" t="s">
        <v>186</v>
      </c>
      <c r="F4" s="9" t="s">
        <v>245</v>
      </c>
      <c r="G4" s="9" t="s">
        <v>246</v>
      </c>
      <c r="H4" s="27" t="s">
        <v>55</v>
      </c>
      <c r="I4" s="10" t="s">
        <v>413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7">
        <v>10</v>
      </c>
      <c r="K7" s="37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8"/>
      <c r="J8" s="38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171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3">
      <c r="A11" s="35" t="s">
        <v>414</v>
      </c>
      <c r="B11" s="35"/>
      <c r="C11" s="36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selection activeCell="D26" sqref="D25:D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415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"单位名称："&amp;"寻甸回族彝族自治县先锋镇初级中学"</f>
        <v>单位名称：寻甸回族彝族自治县先锋镇初级中学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244</v>
      </c>
      <c r="B4" s="8" t="s">
        <v>243</v>
      </c>
      <c r="C4" s="8" t="s">
        <v>184</v>
      </c>
      <c r="D4" s="9" t="s">
        <v>416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151596</v>
      </c>
      <c r="F8" s="22"/>
      <c r="G8" s="22"/>
    </row>
    <row r="9" ht="18.75" customHeight="1" spans="1:7">
      <c r="A9" s="20"/>
      <c r="B9" s="20" t="s">
        <v>417</v>
      </c>
      <c r="C9" s="20" t="s">
        <v>251</v>
      </c>
      <c r="D9" s="20" t="s">
        <v>418</v>
      </c>
      <c r="E9" s="22">
        <v>47514</v>
      </c>
      <c r="F9" s="22"/>
      <c r="G9" s="22"/>
    </row>
    <row r="10" ht="18.75" customHeight="1" spans="1:7">
      <c r="A10" s="23"/>
      <c r="B10" s="20" t="s">
        <v>419</v>
      </c>
      <c r="C10" s="20" t="s">
        <v>284</v>
      </c>
      <c r="D10" s="20" t="s">
        <v>418</v>
      </c>
      <c r="E10" s="22">
        <v>104082</v>
      </c>
      <c r="F10" s="22"/>
      <c r="G10" s="22"/>
    </row>
    <row r="11" ht="18.75" customHeight="1" spans="1:7">
      <c r="A11" s="24" t="s">
        <v>55</v>
      </c>
      <c r="B11" s="25" t="s">
        <v>420</v>
      </c>
      <c r="C11" s="25"/>
      <c r="D11" s="26"/>
      <c r="E11" s="22">
        <v>151596</v>
      </c>
      <c r="F11" s="22"/>
      <c r="G11" s="22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GridLines="0" showZeros="0" workbookViewId="0">
      <selection activeCell="E8" sqref="E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6" t="s">
        <v>52</v>
      </c>
    </row>
    <row r="2" ht="41.25" customHeight="1" spans="1:1">
      <c r="A2" s="42" t="str">
        <f>"2025"&amp;"年部门收入预算表"</f>
        <v>2025年部门收入预算表</v>
      </c>
    </row>
    <row r="3" ht="17.25" customHeight="1" spans="1:19">
      <c r="A3" s="45" t="str">
        <f>"单位名称："&amp;"寻甸回族彝族自治县先锋镇初级中学"</f>
        <v>单位名称：寻甸回族彝族自治县先锋镇初级中学</v>
      </c>
      <c r="S3" s="47" t="s">
        <v>1</v>
      </c>
    </row>
    <row r="4" ht="21.75" customHeight="1" spans="1:19">
      <c r="A4" s="195" t="s">
        <v>53</v>
      </c>
      <c r="B4" s="196" t="s">
        <v>54</v>
      </c>
      <c r="C4" s="196" t="s">
        <v>55</v>
      </c>
      <c r="D4" s="197" t="s">
        <v>56</v>
      </c>
      <c r="E4" s="197"/>
      <c r="F4" s="197"/>
      <c r="G4" s="197"/>
      <c r="H4" s="197"/>
      <c r="I4" s="203"/>
      <c r="J4" s="197"/>
      <c r="K4" s="197"/>
      <c r="L4" s="197"/>
      <c r="M4" s="197"/>
      <c r="N4" s="204"/>
      <c r="O4" s="197" t="s">
        <v>45</v>
      </c>
      <c r="P4" s="197"/>
      <c r="Q4" s="197"/>
      <c r="R4" s="197"/>
      <c r="S4" s="204"/>
    </row>
    <row r="5" ht="27" customHeight="1" spans="1:19">
      <c r="A5" s="198"/>
      <c r="B5" s="199"/>
      <c r="C5" s="199"/>
      <c r="D5" s="199" t="s">
        <v>57</v>
      </c>
      <c r="E5" s="199" t="s">
        <v>58</v>
      </c>
      <c r="F5" s="199" t="s">
        <v>59</v>
      </c>
      <c r="G5" s="199" t="s">
        <v>60</v>
      </c>
      <c r="H5" s="199" t="s">
        <v>61</v>
      </c>
      <c r="I5" s="205" t="s">
        <v>62</v>
      </c>
      <c r="J5" s="206"/>
      <c r="K5" s="206"/>
      <c r="L5" s="206"/>
      <c r="M5" s="206"/>
      <c r="N5" s="207"/>
      <c r="O5" s="199" t="s">
        <v>57</v>
      </c>
      <c r="P5" s="199" t="s">
        <v>58</v>
      </c>
      <c r="Q5" s="199" t="s">
        <v>59</v>
      </c>
      <c r="R5" s="199" t="s">
        <v>60</v>
      </c>
      <c r="S5" s="199" t="s">
        <v>63</v>
      </c>
    </row>
    <row r="6" ht="30" customHeight="1" spans="1:19">
      <c r="A6" s="200"/>
      <c r="B6" s="113"/>
      <c r="C6" s="123"/>
      <c r="D6" s="123"/>
      <c r="E6" s="123"/>
      <c r="F6" s="123"/>
      <c r="G6" s="123"/>
      <c r="H6" s="123"/>
      <c r="I6" s="72" t="s">
        <v>57</v>
      </c>
      <c r="J6" s="207" t="s">
        <v>64</v>
      </c>
      <c r="K6" s="207" t="s">
        <v>65</v>
      </c>
      <c r="L6" s="207" t="s">
        <v>66</v>
      </c>
      <c r="M6" s="207" t="s">
        <v>67</v>
      </c>
      <c r="N6" s="207" t="s">
        <v>68</v>
      </c>
      <c r="O6" s="208"/>
      <c r="P6" s="208"/>
      <c r="Q6" s="208"/>
      <c r="R6" s="208"/>
      <c r="S6" s="123"/>
    </row>
    <row r="7" ht="15" customHeight="1" spans="1:19">
      <c r="A7" s="201">
        <v>1</v>
      </c>
      <c r="B7" s="201">
        <v>2</v>
      </c>
      <c r="C7" s="201">
        <v>3</v>
      </c>
      <c r="D7" s="201">
        <v>4</v>
      </c>
      <c r="E7" s="201">
        <v>5</v>
      </c>
      <c r="F7" s="201">
        <v>6</v>
      </c>
      <c r="G7" s="201">
        <v>7</v>
      </c>
      <c r="H7" s="201">
        <v>8</v>
      </c>
      <c r="I7" s="72">
        <v>9</v>
      </c>
      <c r="J7" s="201">
        <v>10</v>
      </c>
      <c r="K7" s="201">
        <v>11</v>
      </c>
      <c r="L7" s="201">
        <v>12</v>
      </c>
      <c r="M7" s="201">
        <v>13</v>
      </c>
      <c r="N7" s="201">
        <v>14</v>
      </c>
      <c r="O7" s="201">
        <v>15</v>
      </c>
      <c r="P7" s="201">
        <v>16</v>
      </c>
      <c r="Q7" s="201">
        <v>17</v>
      </c>
      <c r="R7" s="201">
        <v>18</v>
      </c>
      <c r="S7" s="201">
        <v>19</v>
      </c>
    </row>
    <row r="8" ht="18" customHeight="1" spans="1:19">
      <c r="A8" s="20" t="s">
        <v>69</v>
      </c>
      <c r="B8" s="20" t="s">
        <v>70</v>
      </c>
      <c r="C8" s="118">
        <v>11942301.31</v>
      </c>
      <c r="D8" s="83">
        <v>11535345.06</v>
      </c>
      <c r="E8" s="83">
        <v>11535345.06</v>
      </c>
      <c r="F8" s="83"/>
      <c r="G8" s="83"/>
      <c r="H8" s="83"/>
      <c r="I8" s="83"/>
      <c r="J8" s="83"/>
      <c r="K8" s="83"/>
      <c r="L8" s="83"/>
      <c r="M8" s="83"/>
      <c r="N8" s="83"/>
      <c r="O8" s="83">
        <v>406956.25</v>
      </c>
      <c r="P8" s="83">
        <v>406956.25</v>
      </c>
      <c r="Q8" s="83"/>
      <c r="R8" s="83"/>
      <c r="S8" s="83"/>
    </row>
    <row r="9" ht="18" customHeight="1" spans="1:19">
      <c r="A9" s="50" t="s">
        <v>55</v>
      </c>
      <c r="B9" s="202"/>
      <c r="C9" s="83">
        <v>11942301.31</v>
      </c>
      <c r="D9" s="83">
        <v>11535345.06</v>
      </c>
      <c r="E9" s="83">
        <v>11535345.06</v>
      </c>
      <c r="F9" s="83"/>
      <c r="G9" s="83"/>
      <c r="H9" s="83"/>
      <c r="I9" s="83"/>
      <c r="J9" s="83"/>
      <c r="K9" s="83"/>
      <c r="L9" s="83"/>
      <c r="M9" s="83"/>
      <c r="N9" s="83"/>
      <c r="O9" s="83">
        <v>406956.25</v>
      </c>
      <c r="P9" s="83">
        <v>406956.25</v>
      </c>
      <c r="Q9" s="83"/>
      <c r="R9" s="83"/>
      <c r="S9" s="83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GridLines="0" showZeros="0" tabSelected="1" topLeftCell="A2" workbookViewId="0">
      <selection activeCell="F18" sqref="F1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7" t="s">
        <v>71</v>
      </c>
    </row>
    <row r="2" ht="41.25" customHeight="1" spans="1:1">
      <c r="A2" s="42" t="str">
        <f>"2025"&amp;"年部门支出预算表"</f>
        <v>2025年部门支出预算表</v>
      </c>
    </row>
    <row r="3" ht="17.25" customHeight="1" spans="1:15">
      <c r="A3" s="45" t="str">
        <f>"单位名称："&amp;"寻甸回族彝族自治县先锋镇初级中学"</f>
        <v>单位名称：寻甸回族彝族自治县先锋镇初级中学</v>
      </c>
      <c r="O3" s="47" t="s">
        <v>1</v>
      </c>
    </row>
    <row r="4" ht="27" customHeight="1" spans="1:15">
      <c r="A4" s="181" t="s">
        <v>72</v>
      </c>
      <c r="B4" s="181" t="s">
        <v>73</v>
      </c>
      <c r="C4" s="181" t="s">
        <v>55</v>
      </c>
      <c r="D4" s="182" t="s">
        <v>58</v>
      </c>
      <c r="E4" s="183"/>
      <c r="F4" s="184"/>
      <c r="G4" s="185" t="s">
        <v>59</v>
      </c>
      <c r="H4" s="185" t="s">
        <v>60</v>
      </c>
      <c r="I4" s="185" t="s">
        <v>74</v>
      </c>
      <c r="J4" s="182" t="s">
        <v>62</v>
      </c>
      <c r="K4" s="183"/>
      <c r="L4" s="183"/>
      <c r="M4" s="183"/>
      <c r="N4" s="192"/>
      <c r="O4" s="193"/>
    </row>
    <row r="5" ht="42" customHeight="1" spans="1:15">
      <c r="A5" s="186"/>
      <c r="B5" s="186"/>
      <c r="C5" s="187"/>
      <c r="D5" s="188" t="s">
        <v>57</v>
      </c>
      <c r="E5" s="188" t="s">
        <v>75</v>
      </c>
      <c r="F5" s="188" t="s">
        <v>76</v>
      </c>
      <c r="G5" s="187"/>
      <c r="H5" s="187"/>
      <c r="I5" s="194"/>
      <c r="J5" s="188" t="s">
        <v>57</v>
      </c>
      <c r="K5" s="175" t="s">
        <v>77</v>
      </c>
      <c r="L5" s="175" t="s">
        <v>78</v>
      </c>
      <c r="M5" s="175" t="s">
        <v>79</v>
      </c>
      <c r="N5" s="175" t="s">
        <v>80</v>
      </c>
      <c r="O5" s="175" t="s">
        <v>81</v>
      </c>
    </row>
    <row r="6" ht="18" customHeight="1" spans="1:15">
      <c r="A6" s="53" t="s">
        <v>82</v>
      </c>
      <c r="B6" s="53" t="s">
        <v>83</v>
      </c>
      <c r="C6" s="53" t="s">
        <v>84</v>
      </c>
      <c r="D6" s="56" t="s">
        <v>85</v>
      </c>
      <c r="E6" s="56" t="s">
        <v>86</v>
      </c>
      <c r="F6" s="56" t="s">
        <v>87</v>
      </c>
      <c r="G6" s="56" t="s">
        <v>88</v>
      </c>
      <c r="H6" s="56" t="s">
        <v>89</v>
      </c>
      <c r="I6" s="56" t="s">
        <v>90</v>
      </c>
      <c r="J6" s="56" t="s">
        <v>91</v>
      </c>
      <c r="K6" s="56" t="s">
        <v>92</v>
      </c>
      <c r="L6" s="56" t="s">
        <v>93</v>
      </c>
      <c r="M6" s="56" t="s">
        <v>94</v>
      </c>
      <c r="N6" s="53" t="s">
        <v>95</v>
      </c>
      <c r="O6" s="56" t="s">
        <v>96</v>
      </c>
    </row>
    <row r="7" ht="21" customHeight="1" spans="1:15">
      <c r="A7" s="57" t="s">
        <v>97</v>
      </c>
      <c r="B7" s="57" t="s">
        <v>98</v>
      </c>
      <c r="C7" s="83">
        <v>8558871.21</v>
      </c>
      <c r="D7" s="83">
        <v>8558871.21</v>
      </c>
      <c r="E7" s="83">
        <v>8000318.96</v>
      </c>
      <c r="F7" s="83">
        <v>558552.25</v>
      </c>
      <c r="G7" s="83"/>
      <c r="H7" s="83"/>
      <c r="I7" s="83"/>
      <c r="J7" s="83"/>
      <c r="K7" s="83"/>
      <c r="L7" s="83"/>
      <c r="M7" s="83"/>
      <c r="N7" s="83"/>
      <c r="O7" s="83"/>
    </row>
    <row r="8" ht="21" customHeight="1" spans="1:15">
      <c r="A8" s="189" t="s">
        <v>99</v>
      </c>
      <c r="B8" s="189" t="s">
        <v>100</v>
      </c>
      <c r="C8" s="83">
        <v>8558515.21</v>
      </c>
      <c r="D8" s="83">
        <v>8558515.21</v>
      </c>
      <c r="E8" s="83">
        <v>8000046.96</v>
      </c>
      <c r="F8" s="83">
        <v>558468.25</v>
      </c>
      <c r="G8" s="83"/>
      <c r="H8" s="83"/>
      <c r="I8" s="83"/>
      <c r="J8" s="83"/>
      <c r="K8" s="83"/>
      <c r="L8" s="83"/>
      <c r="M8" s="83"/>
      <c r="N8" s="83"/>
      <c r="O8" s="83"/>
    </row>
    <row r="9" ht="21" customHeight="1" spans="1:15">
      <c r="A9" s="190" t="s">
        <v>101</v>
      </c>
      <c r="B9" s="190" t="s">
        <v>102</v>
      </c>
      <c r="C9" s="83">
        <v>8511001.21</v>
      </c>
      <c r="D9" s="83">
        <v>8511001.21</v>
      </c>
      <c r="E9" s="83">
        <v>8000046.96</v>
      </c>
      <c r="F9" s="83">
        <v>510954.25</v>
      </c>
      <c r="G9" s="83"/>
      <c r="H9" s="83"/>
      <c r="I9" s="83"/>
      <c r="J9" s="83"/>
      <c r="K9" s="83"/>
      <c r="L9" s="83"/>
      <c r="M9" s="83"/>
      <c r="N9" s="83"/>
      <c r="O9" s="83"/>
    </row>
    <row r="10" ht="21" customHeight="1" spans="1:15">
      <c r="A10" s="190" t="s">
        <v>103</v>
      </c>
      <c r="B10" s="190" t="s">
        <v>104</v>
      </c>
      <c r="C10" s="83">
        <v>47514</v>
      </c>
      <c r="D10" s="83">
        <v>47514</v>
      </c>
      <c r="E10" s="83"/>
      <c r="F10" s="83">
        <v>47514</v>
      </c>
      <c r="G10" s="83"/>
      <c r="H10" s="83"/>
      <c r="I10" s="83"/>
      <c r="J10" s="83"/>
      <c r="K10" s="83"/>
      <c r="L10" s="83"/>
      <c r="M10" s="83"/>
      <c r="N10" s="83"/>
      <c r="O10" s="83"/>
    </row>
    <row r="11" ht="21" customHeight="1" spans="1:15">
      <c r="A11" s="189" t="s">
        <v>105</v>
      </c>
      <c r="B11" s="189" t="s">
        <v>106</v>
      </c>
      <c r="C11" s="83">
        <v>356</v>
      </c>
      <c r="D11" s="83">
        <v>356</v>
      </c>
      <c r="E11" s="83">
        <v>272</v>
      </c>
      <c r="F11" s="83">
        <v>84</v>
      </c>
      <c r="G11" s="83"/>
      <c r="H11" s="83"/>
      <c r="I11" s="83"/>
      <c r="J11" s="83"/>
      <c r="K11" s="83"/>
      <c r="L11" s="83"/>
      <c r="M11" s="83"/>
      <c r="N11" s="83"/>
      <c r="O11" s="83"/>
    </row>
    <row r="12" ht="21" customHeight="1" spans="1:15">
      <c r="A12" s="190" t="s">
        <v>107</v>
      </c>
      <c r="B12" s="190" t="s">
        <v>108</v>
      </c>
      <c r="C12" s="83">
        <v>356</v>
      </c>
      <c r="D12" s="83">
        <v>356</v>
      </c>
      <c r="E12" s="83">
        <v>272</v>
      </c>
      <c r="F12" s="83">
        <v>84</v>
      </c>
      <c r="G12" s="83"/>
      <c r="H12" s="83"/>
      <c r="I12" s="83"/>
      <c r="J12" s="83"/>
      <c r="K12" s="83"/>
      <c r="L12" s="83"/>
      <c r="M12" s="83"/>
      <c r="N12" s="83"/>
      <c r="O12" s="83"/>
    </row>
    <row r="13" ht="21" customHeight="1" spans="1:15">
      <c r="A13" s="57" t="s">
        <v>109</v>
      </c>
      <c r="B13" s="57" t="s">
        <v>110</v>
      </c>
      <c r="C13" s="83">
        <v>1507043.83</v>
      </c>
      <c r="D13" s="83">
        <v>1507043.83</v>
      </c>
      <c r="E13" s="83">
        <v>1507043.83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ht="21" customHeight="1" spans="1:15">
      <c r="A14" s="189" t="s">
        <v>111</v>
      </c>
      <c r="B14" s="189" t="s">
        <v>112</v>
      </c>
      <c r="C14" s="83">
        <v>1507043.83</v>
      </c>
      <c r="D14" s="83">
        <v>1507043.83</v>
      </c>
      <c r="E14" s="83">
        <v>1507043.83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ht="21" customHeight="1" spans="1:15">
      <c r="A15" s="190" t="s">
        <v>113</v>
      </c>
      <c r="B15" s="190" t="s">
        <v>114</v>
      </c>
      <c r="C15" s="83">
        <v>1107043.83</v>
      </c>
      <c r="D15" s="83">
        <v>1107043.83</v>
      </c>
      <c r="E15" s="83">
        <v>1107043.83</v>
      </c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ht="21" customHeight="1" spans="1:15">
      <c r="A16" s="190" t="s">
        <v>115</v>
      </c>
      <c r="B16" s="190" t="s">
        <v>116</v>
      </c>
      <c r="C16" s="83">
        <v>400000</v>
      </c>
      <c r="D16" s="83">
        <v>400000</v>
      </c>
      <c r="E16" s="83">
        <v>400000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ht="21" customHeight="1" spans="1:15">
      <c r="A17" s="57" t="s">
        <v>117</v>
      </c>
      <c r="B17" s="57" t="s">
        <v>118</v>
      </c>
      <c r="C17" s="83">
        <v>1046103.39</v>
      </c>
      <c r="D17" s="83">
        <v>1046103.39</v>
      </c>
      <c r="E17" s="83">
        <v>1046103.39</v>
      </c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ht="21" customHeight="1" spans="1:15">
      <c r="A18" s="189" t="s">
        <v>119</v>
      </c>
      <c r="B18" s="189" t="s">
        <v>120</v>
      </c>
      <c r="C18" s="83">
        <v>1046103.39</v>
      </c>
      <c r="D18" s="83">
        <v>1046103.39</v>
      </c>
      <c r="E18" s="83">
        <v>1046103.39</v>
      </c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ht="21" customHeight="1" spans="1:15">
      <c r="A19" s="190" t="s">
        <v>121</v>
      </c>
      <c r="B19" s="190" t="s">
        <v>122</v>
      </c>
      <c r="C19" s="83">
        <v>640908.57</v>
      </c>
      <c r="D19" s="83">
        <v>640908.57</v>
      </c>
      <c r="E19" s="83">
        <v>640908.57</v>
      </c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ht="21" customHeight="1" spans="1:15">
      <c r="A20" s="190" t="s">
        <v>123</v>
      </c>
      <c r="B20" s="190" t="s">
        <v>124</v>
      </c>
      <c r="C20" s="83">
        <v>355691.2</v>
      </c>
      <c r="D20" s="83">
        <v>355691.2</v>
      </c>
      <c r="E20" s="83">
        <v>355691.2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ht="21" customHeight="1" spans="1:15">
      <c r="A21" s="190" t="s">
        <v>125</v>
      </c>
      <c r="B21" s="190" t="s">
        <v>126</v>
      </c>
      <c r="C21" s="83">
        <v>49503.62</v>
      </c>
      <c r="D21" s="83">
        <v>49503.62</v>
      </c>
      <c r="E21" s="83">
        <v>49503.62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ht="21" customHeight="1" spans="1:15">
      <c r="A22" s="57" t="s">
        <v>127</v>
      </c>
      <c r="B22" s="57" t="s">
        <v>128</v>
      </c>
      <c r="C22" s="83">
        <v>830282.88</v>
      </c>
      <c r="D22" s="83">
        <v>830282.88</v>
      </c>
      <c r="E22" s="83">
        <v>830282.88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ht="21" customHeight="1" spans="1:15">
      <c r="A23" s="189" t="s">
        <v>129</v>
      </c>
      <c r="B23" s="189" t="s">
        <v>130</v>
      </c>
      <c r="C23" s="83">
        <v>830282.88</v>
      </c>
      <c r="D23" s="83">
        <v>830282.88</v>
      </c>
      <c r="E23" s="83">
        <v>830282.88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ht="21" customHeight="1" spans="1:15">
      <c r="A24" s="190" t="s">
        <v>131</v>
      </c>
      <c r="B24" s="190" t="s">
        <v>132</v>
      </c>
      <c r="C24" s="83">
        <v>830282.88</v>
      </c>
      <c r="D24" s="83">
        <v>830282.88</v>
      </c>
      <c r="E24" s="83">
        <v>830282.88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ht="21" customHeight="1" spans="1:15">
      <c r="A25" s="191" t="s">
        <v>55</v>
      </c>
      <c r="B25" s="34"/>
      <c r="C25" s="83">
        <v>11942301.31</v>
      </c>
      <c r="D25" s="83">
        <v>11942301.31</v>
      </c>
      <c r="E25" s="83">
        <v>11383749.06</v>
      </c>
      <c r="F25" s="83">
        <v>558552.25</v>
      </c>
      <c r="G25" s="83"/>
      <c r="H25" s="83"/>
      <c r="I25" s="83"/>
      <c r="J25" s="83"/>
      <c r="K25" s="83"/>
      <c r="L25" s="83"/>
      <c r="M25" s="83"/>
      <c r="N25" s="83"/>
      <c r="O25" s="83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opLeftCell="A3" workbookViewId="0">
      <selection activeCell="A7" sqref="$A7:$XFD7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3"/>
      <c r="B1" s="47"/>
      <c r="C1" s="47"/>
      <c r="D1" s="47" t="s">
        <v>133</v>
      </c>
    </row>
    <row r="2" ht="41.25" customHeight="1" spans="1:1">
      <c r="A2" s="42" t="str">
        <f>"2025"&amp;"年部门财政拨款收支预算总表"</f>
        <v>2025年部门财政拨款收支预算总表</v>
      </c>
    </row>
    <row r="3" ht="17.25" customHeight="1" spans="1:4">
      <c r="A3" s="45" t="str">
        <f>"单位名称："&amp;"寻甸回族彝族自治县先锋镇初级中学"</f>
        <v>单位名称：寻甸回族彝族自治县先锋镇初级中学</v>
      </c>
      <c r="B3" s="174"/>
      <c r="D3" s="47" t="s">
        <v>1</v>
      </c>
    </row>
    <row r="4" ht="17.25" customHeight="1" spans="1:4">
      <c r="A4" s="175" t="s">
        <v>2</v>
      </c>
      <c r="B4" s="176"/>
      <c r="C4" s="175" t="s">
        <v>3</v>
      </c>
      <c r="D4" s="176"/>
    </row>
    <row r="5" ht="18.75" customHeight="1" spans="1:4">
      <c r="A5" s="175" t="s">
        <v>4</v>
      </c>
      <c r="B5" s="175" t="s">
        <v>5</v>
      </c>
      <c r="C5" s="175" t="s">
        <v>6</v>
      </c>
      <c r="D5" s="175" t="s">
        <v>5</v>
      </c>
    </row>
    <row r="6" ht="16.5" customHeight="1" spans="1:4">
      <c r="A6" s="177" t="s">
        <v>134</v>
      </c>
      <c r="B6" s="83">
        <v>11535345.06</v>
      </c>
      <c r="C6" s="177" t="s">
        <v>135</v>
      </c>
      <c r="D6" s="118">
        <v>11942301.31</v>
      </c>
    </row>
    <row r="7" ht="16.5" customHeight="1" spans="1:4">
      <c r="A7" s="177" t="s">
        <v>136</v>
      </c>
      <c r="B7" s="83">
        <v>11535345.06</v>
      </c>
      <c r="C7" s="177" t="s">
        <v>137</v>
      </c>
      <c r="D7" s="118"/>
    </row>
    <row r="8" ht="16.5" customHeight="1" spans="1:4">
      <c r="A8" s="177" t="s">
        <v>138</v>
      </c>
      <c r="B8" s="83"/>
      <c r="C8" s="177" t="s">
        <v>139</v>
      </c>
      <c r="D8" s="118"/>
    </row>
    <row r="9" ht="16.5" customHeight="1" spans="1:4">
      <c r="A9" s="177" t="s">
        <v>140</v>
      </c>
      <c r="B9" s="83"/>
      <c r="C9" s="177" t="s">
        <v>141</v>
      </c>
      <c r="D9" s="118"/>
    </row>
    <row r="10" ht="16.5" customHeight="1" spans="1:4">
      <c r="A10" s="177" t="s">
        <v>142</v>
      </c>
      <c r="B10" s="83">
        <v>406956.25</v>
      </c>
      <c r="C10" s="177" t="s">
        <v>143</v>
      </c>
      <c r="D10" s="118"/>
    </row>
    <row r="11" ht="16.5" customHeight="1" spans="1:4">
      <c r="A11" s="177" t="s">
        <v>136</v>
      </c>
      <c r="B11" s="83">
        <v>406956.25</v>
      </c>
      <c r="C11" s="177" t="s">
        <v>144</v>
      </c>
      <c r="D11" s="118">
        <v>8558871.21</v>
      </c>
    </row>
    <row r="12" ht="16.5" customHeight="1" spans="1:4">
      <c r="A12" s="157" t="s">
        <v>138</v>
      </c>
      <c r="B12" s="83"/>
      <c r="C12" s="71" t="s">
        <v>145</v>
      </c>
      <c r="D12" s="118"/>
    </row>
    <row r="13" ht="16.5" customHeight="1" spans="1:4">
      <c r="A13" s="157" t="s">
        <v>140</v>
      </c>
      <c r="B13" s="83"/>
      <c r="C13" s="71" t="s">
        <v>146</v>
      </c>
      <c r="D13" s="118"/>
    </row>
    <row r="14" ht="16.5" customHeight="1" spans="1:4">
      <c r="A14" s="178"/>
      <c r="B14" s="83"/>
      <c r="C14" s="71" t="s">
        <v>147</v>
      </c>
      <c r="D14" s="118">
        <v>1507043.83</v>
      </c>
    </row>
    <row r="15" ht="16.5" customHeight="1" spans="1:4">
      <c r="A15" s="178"/>
      <c r="B15" s="83"/>
      <c r="C15" s="71" t="s">
        <v>148</v>
      </c>
      <c r="D15" s="118">
        <v>1046103.39</v>
      </c>
    </row>
    <row r="16" ht="16.5" customHeight="1" spans="1:4">
      <c r="A16" s="178"/>
      <c r="B16" s="83"/>
      <c r="C16" s="71" t="s">
        <v>149</v>
      </c>
      <c r="D16" s="118"/>
    </row>
    <row r="17" ht="16.5" customHeight="1" spans="1:4">
      <c r="A17" s="178"/>
      <c r="B17" s="83"/>
      <c r="C17" s="71" t="s">
        <v>150</v>
      </c>
      <c r="D17" s="118"/>
    </row>
    <row r="18" ht="16.5" customHeight="1" spans="1:4">
      <c r="A18" s="178"/>
      <c r="B18" s="83"/>
      <c r="C18" s="71" t="s">
        <v>151</v>
      </c>
      <c r="D18" s="118"/>
    </row>
    <row r="19" ht="16.5" customHeight="1" spans="1:4">
      <c r="A19" s="178"/>
      <c r="B19" s="83"/>
      <c r="C19" s="71" t="s">
        <v>152</v>
      </c>
      <c r="D19" s="118"/>
    </row>
    <row r="20" ht="16.5" customHeight="1" spans="1:4">
      <c r="A20" s="178"/>
      <c r="B20" s="83"/>
      <c r="C20" s="71" t="s">
        <v>153</v>
      </c>
      <c r="D20" s="118"/>
    </row>
    <row r="21" ht="16.5" customHeight="1" spans="1:4">
      <c r="A21" s="178"/>
      <c r="B21" s="83"/>
      <c r="C21" s="71" t="s">
        <v>154</v>
      </c>
      <c r="D21" s="118"/>
    </row>
    <row r="22" ht="16.5" customHeight="1" spans="1:4">
      <c r="A22" s="178"/>
      <c r="B22" s="83"/>
      <c r="C22" s="71" t="s">
        <v>155</v>
      </c>
      <c r="D22" s="118"/>
    </row>
    <row r="23" ht="16.5" customHeight="1" spans="1:4">
      <c r="A23" s="178"/>
      <c r="B23" s="83"/>
      <c r="C23" s="71" t="s">
        <v>156</v>
      </c>
      <c r="D23" s="118"/>
    </row>
    <row r="24" ht="16.5" customHeight="1" spans="1:4">
      <c r="A24" s="178"/>
      <c r="B24" s="83"/>
      <c r="C24" s="71" t="s">
        <v>157</v>
      </c>
      <c r="D24" s="118"/>
    </row>
    <row r="25" ht="16.5" customHeight="1" spans="1:4">
      <c r="A25" s="178"/>
      <c r="B25" s="83"/>
      <c r="C25" s="71" t="s">
        <v>158</v>
      </c>
      <c r="D25" s="118">
        <v>830282.88</v>
      </c>
    </row>
    <row r="26" ht="16.5" customHeight="1" spans="1:4">
      <c r="A26" s="178"/>
      <c r="B26" s="83"/>
      <c r="C26" s="71" t="s">
        <v>159</v>
      </c>
      <c r="D26" s="118"/>
    </row>
    <row r="27" ht="16.5" customHeight="1" spans="1:4">
      <c r="A27" s="178"/>
      <c r="B27" s="83"/>
      <c r="C27" s="71" t="s">
        <v>160</v>
      </c>
      <c r="D27" s="118"/>
    </row>
    <row r="28" ht="16.5" customHeight="1" spans="1:4">
      <c r="A28" s="178"/>
      <c r="B28" s="83"/>
      <c r="C28" s="71" t="s">
        <v>161</v>
      </c>
      <c r="D28" s="118"/>
    </row>
    <row r="29" ht="16.5" customHeight="1" spans="1:4">
      <c r="A29" s="178"/>
      <c r="B29" s="83"/>
      <c r="C29" s="71" t="s">
        <v>162</v>
      </c>
      <c r="D29" s="118"/>
    </row>
    <row r="30" ht="16.5" customHeight="1" spans="1:4">
      <c r="A30" s="178"/>
      <c r="B30" s="83"/>
      <c r="C30" s="71" t="s">
        <v>163</v>
      </c>
      <c r="D30" s="118"/>
    </row>
    <row r="31" ht="16.5" customHeight="1" spans="1:4">
      <c r="A31" s="178"/>
      <c r="B31" s="83"/>
      <c r="C31" s="157" t="s">
        <v>164</v>
      </c>
      <c r="D31" s="118"/>
    </row>
    <row r="32" ht="16.5" customHeight="1" spans="1:4">
      <c r="A32" s="178"/>
      <c r="B32" s="83"/>
      <c r="C32" s="157" t="s">
        <v>165</v>
      </c>
      <c r="D32" s="118"/>
    </row>
    <row r="33" ht="16.5" customHeight="1" spans="1:4">
      <c r="A33" s="178"/>
      <c r="B33" s="83"/>
      <c r="C33" s="29" t="s">
        <v>166</v>
      </c>
      <c r="D33" s="118"/>
    </row>
    <row r="34" ht="15" customHeight="1" spans="1:4">
      <c r="A34" s="179" t="s">
        <v>50</v>
      </c>
      <c r="B34" s="180">
        <v>11942301.31</v>
      </c>
      <c r="C34" s="179" t="s">
        <v>51</v>
      </c>
      <c r="D34" s="180">
        <v>11942301.31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C24" sqref="C2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47"/>
      <c r="F1" s="75"/>
      <c r="G1" s="152" t="s">
        <v>167</v>
      </c>
    </row>
    <row r="2" ht="41.25" customHeight="1" spans="1:7">
      <c r="A2" s="134" t="str">
        <f>"2025"&amp;"年一般公共预算支出预算表（按功能科目分类）"</f>
        <v>2025年一般公共预算支出预算表（按功能科目分类）</v>
      </c>
      <c r="B2" s="134"/>
      <c r="C2" s="134"/>
      <c r="D2" s="134"/>
      <c r="E2" s="134"/>
      <c r="F2" s="134"/>
      <c r="G2" s="134"/>
    </row>
    <row r="3" ht="18" customHeight="1" spans="1:7">
      <c r="A3" s="4" t="str">
        <f>"单位名称："&amp;"寻甸回族彝族自治县先锋镇初级中学"</f>
        <v>单位名称：寻甸回族彝族自治县先锋镇初级中学</v>
      </c>
      <c r="F3" s="131"/>
      <c r="G3" s="152" t="s">
        <v>1</v>
      </c>
    </row>
    <row r="4" ht="20.25" customHeight="1" spans="1:7">
      <c r="A4" s="169" t="s">
        <v>168</v>
      </c>
      <c r="B4" s="170"/>
      <c r="C4" s="135" t="s">
        <v>55</v>
      </c>
      <c r="D4" s="160" t="s">
        <v>75</v>
      </c>
      <c r="E4" s="11"/>
      <c r="F4" s="12"/>
      <c r="G4" s="149" t="s">
        <v>76</v>
      </c>
    </row>
    <row r="5" ht="20.25" customHeight="1" spans="1:7">
      <c r="A5" s="171" t="s">
        <v>72</v>
      </c>
      <c r="B5" s="171" t="s">
        <v>73</v>
      </c>
      <c r="C5" s="18"/>
      <c r="D5" s="140" t="s">
        <v>57</v>
      </c>
      <c r="E5" s="140" t="s">
        <v>169</v>
      </c>
      <c r="F5" s="140" t="s">
        <v>170</v>
      </c>
      <c r="G5" s="151"/>
    </row>
    <row r="6" ht="15" customHeight="1" spans="1:7">
      <c r="A6" s="60" t="s">
        <v>82</v>
      </c>
      <c r="B6" s="60" t="s">
        <v>83</v>
      </c>
      <c r="C6" s="60" t="s">
        <v>84</v>
      </c>
      <c r="D6" s="60" t="s">
        <v>85</v>
      </c>
      <c r="E6" s="60" t="s">
        <v>86</v>
      </c>
      <c r="F6" s="60" t="s">
        <v>87</v>
      </c>
      <c r="G6" s="60" t="s">
        <v>88</v>
      </c>
    </row>
    <row r="7" ht="18" customHeight="1" spans="1:7">
      <c r="A7" s="29" t="s">
        <v>97</v>
      </c>
      <c r="B7" s="29" t="s">
        <v>98</v>
      </c>
      <c r="C7" s="83">
        <v>8558871.21</v>
      </c>
      <c r="D7" s="83">
        <v>8000318.96</v>
      </c>
      <c r="E7" s="83">
        <v>7836441.2</v>
      </c>
      <c r="F7" s="83">
        <v>163877.76</v>
      </c>
      <c r="G7" s="83">
        <v>558552.25</v>
      </c>
    </row>
    <row r="8" ht="18" customHeight="1" spans="1:7">
      <c r="A8" s="146" t="s">
        <v>99</v>
      </c>
      <c r="B8" s="146" t="s">
        <v>100</v>
      </c>
      <c r="C8" s="83">
        <v>8558515.21</v>
      </c>
      <c r="D8" s="83">
        <v>8000046.96</v>
      </c>
      <c r="E8" s="83">
        <v>7836441.2</v>
      </c>
      <c r="F8" s="83">
        <v>163605.76</v>
      </c>
      <c r="G8" s="83">
        <v>558468.25</v>
      </c>
    </row>
    <row r="9" ht="18" customHeight="1" spans="1:7">
      <c r="A9" s="172" t="s">
        <v>101</v>
      </c>
      <c r="B9" s="172" t="s">
        <v>102</v>
      </c>
      <c r="C9" s="83">
        <v>8511001.21</v>
      </c>
      <c r="D9" s="83">
        <v>8000046.96</v>
      </c>
      <c r="E9" s="83">
        <v>7836441.2</v>
      </c>
      <c r="F9" s="83">
        <v>163605.76</v>
      </c>
      <c r="G9" s="83">
        <v>510954.25</v>
      </c>
    </row>
    <row r="10" ht="18" customHeight="1" spans="1:7">
      <c r="A10" s="172" t="s">
        <v>103</v>
      </c>
      <c r="B10" s="172" t="s">
        <v>104</v>
      </c>
      <c r="C10" s="83">
        <v>47514</v>
      </c>
      <c r="D10" s="83"/>
      <c r="E10" s="83"/>
      <c r="F10" s="83"/>
      <c r="G10" s="83">
        <v>47514</v>
      </c>
    </row>
    <row r="11" ht="18" customHeight="1" spans="1:7">
      <c r="A11" s="146" t="s">
        <v>105</v>
      </c>
      <c r="B11" s="146" t="s">
        <v>106</v>
      </c>
      <c r="C11" s="83">
        <v>356</v>
      </c>
      <c r="D11" s="83">
        <v>272</v>
      </c>
      <c r="E11" s="83"/>
      <c r="F11" s="83">
        <v>272</v>
      </c>
      <c r="G11" s="83">
        <v>84</v>
      </c>
    </row>
    <row r="12" ht="18" customHeight="1" spans="1:7">
      <c r="A12" s="172" t="s">
        <v>107</v>
      </c>
      <c r="B12" s="172" t="s">
        <v>108</v>
      </c>
      <c r="C12" s="83">
        <v>356</v>
      </c>
      <c r="D12" s="83">
        <v>272</v>
      </c>
      <c r="E12" s="83"/>
      <c r="F12" s="83">
        <v>272</v>
      </c>
      <c r="G12" s="83">
        <v>84</v>
      </c>
    </row>
    <row r="13" ht="18" customHeight="1" spans="1:7">
      <c r="A13" s="29" t="s">
        <v>109</v>
      </c>
      <c r="B13" s="29" t="s">
        <v>110</v>
      </c>
      <c r="C13" s="83">
        <v>1507043.83</v>
      </c>
      <c r="D13" s="83">
        <v>1507043.83</v>
      </c>
      <c r="E13" s="83">
        <v>1507043.83</v>
      </c>
      <c r="F13" s="83"/>
      <c r="G13" s="83"/>
    </row>
    <row r="14" ht="18" customHeight="1" spans="1:7">
      <c r="A14" s="146" t="s">
        <v>111</v>
      </c>
      <c r="B14" s="146" t="s">
        <v>112</v>
      </c>
      <c r="C14" s="83">
        <v>1507043.83</v>
      </c>
      <c r="D14" s="83">
        <v>1507043.83</v>
      </c>
      <c r="E14" s="83">
        <v>1507043.83</v>
      </c>
      <c r="F14" s="83"/>
      <c r="G14" s="83"/>
    </row>
    <row r="15" ht="18" customHeight="1" spans="1:7">
      <c r="A15" s="172" t="s">
        <v>113</v>
      </c>
      <c r="B15" s="172" t="s">
        <v>114</v>
      </c>
      <c r="C15" s="83">
        <v>1107043.83</v>
      </c>
      <c r="D15" s="83">
        <v>1107043.83</v>
      </c>
      <c r="E15" s="83">
        <v>1107043.83</v>
      </c>
      <c r="F15" s="83"/>
      <c r="G15" s="83"/>
    </row>
    <row r="16" ht="18" customHeight="1" spans="1:7">
      <c r="A16" s="172" t="s">
        <v>115</v>
      </c>
      <c r="B16" s="172" t="s">
        <v>116</v>
      </c>
      <c r="C16" s="83">
        <v>400000</v>
      </c>
      <c r="D16" s="83">
        <v>400000</v>
      </c>
      <c r="E16" s="83">
        <v>400000</v>
      </c>
      <c r="F16" s="83"/>
      <c r="G16" s="83"/>
    </row>
    <row r="17" ht="18" customHeight="1" spans="1:7">
      <c r="A17" s="29" t="s">
        <v>117</v>
      </c>
      <c r="B17" s="29" t="s">
        <v>118</v>
      </c>
      <c r="C17" s="83">
        <v>1046103.39</v>
      </c>
      <c r="D17" s="83">
        <v>1046103.39</v>
      </c>
      <c r="E17" s="83">
        <v>1046103.39</v>
      </c>
      <c r="F17" s="83"/>
      <c r="G17" s="83"/>
    </row>
    <row r="18" ht="18" customHeight="1" spans="1:7">
      <c r="A18" s="146" t="s">
        <v>119</v>
      </c>
      <c r="B18" s="146" t="s">
        <v>120</v>
      </c>
      <c r="C18" s="83">
        <v>1046103.39</v>
      </c>
      <c r="D18" s="83">
        <v>1046103.39</v>
      </c>
      <c r="E18" s="83">
        <v>1046103.39</v>
      </c>
      <c r="F18" s="83"/>
      <c r="G18" s="83"/>
    </row>
    <row r="19" ht="18" customHeight="1" spans="1:7">
      <c r="A19" s="172" t="s">
        <v>121</v>
      </c>
      <c r="B19" s="172" t="s">
        <v>122</v>
      </c>
      <c r="C19" s="83">
        <v>640908.57</v>
      </c>
      <c r="D19" s="83">
        <v>640908.57</v>
      </c>
      <c r="E19" s="83">
        <v>640908.57</v>
      </c>
      <c r="F19" s="83"/>
      <c r="G19" s="83"/>
    </row>
    <row r="20" ht="18" customHeight="1" spans="1:7">
      <c r="A20" s="172" t="s">
        <v>123</v>
      </c>
      <c r="B20" s="172" t="s">
        <v>124</v>
      </c>
      <c r="C20" s="83">
        <v>355691.2</v>
      </c>
      <c r="D20" s="83">
        <v>355691.2</v>
      </c>
      <c r="E20" s="83">
        <v>355691.2</v>
      </c>
      <c r="F20" s="83"/>
      <c r="G20" s="83"/>
    </row>
    <row r="21" ht="18" customHeight="1" spans="1:7">
      <c r="A21" s="172" t="s">
        <v>125</v>
      </c>
      <c r="B21" s="172" t="s">
        <v>126</v>
      </c>
      <c r="C21" s="83">
        <v>49503.62</v>
      </c>
      <c r="D21" s="83">
        <v>49503.62</v>
      </c>
      <c r="E21" s="83">
        <v>49503.62</v>
      </c>
      <c r="F21" s="83"/>
      <c r="G21" s="83"/>
    </row>
    <row r="22" ht="18" customHeight="1" spans="1:7">
      <c r="A22" s="29" t="s">
        <v>127</v>
      </c>
      <c r="B22" s="29" t="s">
        <v>128</v>
      </c>
      <c r="C22" s="83">
        <v>830282.88</v>
      </c>
      <c r="D22" s="83">
        <v>830282.88</v>
      </c>
      <c r="E22" s="83">
        <v>830282.88</v>
      </c>
      <c r="F22" s="83"/>
      <c r="G22" s="83"/>
    </row>
    <row r="23" ht="18" customHeight="1" spans="1:7">
      <c r="A23" s="146" t="s">
        <v>129</v>
      </c>
      <c r="B23" s="146" t="s">
        <v>130</v>
      </c>
      <c r="C23" s="83">
        <v>830282.88</v>
      </c>
      <c r="D23" s="83">
        <v>830282.88</v>
      </c>
      <c r="E23" s="83">
        <v>830282.88</v>
      </c>
      <c r="F23" s="83"/>
      <c r="G23" s="83"/>
    </row>
    <row r="24" ht="18" customHeight="1" spans="1:7">
      <c r="A24" s="172" t="s">
        <v>131</v>
      </c>
      <c r="B24" s="172" t="s">
        <v>132</v>
      </c>
      <c r="C24" s="83">
        <v>830282.88</v>
      </c>
      <c r="D24" s="83">
        <v>830282.88</v>
      </c>
      <c r="E24" s="83">
        <v>830282.88</v>
      </c>
      <c r="F24" s="83"/>
      <c r="G24" s="83"/>
    </row>
    <row r="25" ht="18" customHeight="1" spans="1:7">
      <c r="A25" s="82" t="s">
        <v>171</v>
      </c>
      <c r="B25" s="173" t="s">
        <v>171</v>
      </c>
      <c r="C25" s="83">
        <v>11942301.31</v>
      </c>
      <c r="D25" s="83">
        <v>11383749.06</v>
      </c>
      <c r="E25" s="83">
        <v>11219871.3</v>
      </c>
      <c r="F25" s="83">
        <v>163877.76</v>
      </c>
      <c r="G25" s="83">
        <v>558552.25</v>
      </c>
    </row>
  </sheetData>
  <mergeCells count="6">
    <mergeCell ref="A2:G2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8" sqref="A8:F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4"/>
      <c r="B1" s="44"/>
      <c r="C1" s="44"/>
      <c r="D1" s="44"/>
      <c r="E1" s="43"/>
      <c r="F1" s="164" t="s">
        <v>172</v>
      </c>
    </row>
    <row r="2" ht="41.25" customHeight="1" spans="1:6">
      <c r="A2" s="165" t="str">
        <f>"2025"&amp;"年一般公共预算“三公”经费支出预算表"</f>
        <v>2025年一般公共预算“三公”经费支出预算表</v>
      </c>
      <c r="B2" s="44"/>
      <c r="C2" s="44"/>
      <c r="D2" s="44"/>
      <c r="E2" s="43"/>
      <c r="F2" s="44"/>
    </row>
    <row r="3" customHeight="1" spans="1:6">
      <c r="A3" s="119" t="str">
        <f>"单位名称："&amp;"寻甸回族彝族自治县先锋镇初级中学"</f>
        <v>单位名称：寻甸回族彝族自治县先锋镇初级中学</v>
      </c>
      <c r="B3" s="166"/>
      <c r="D3" s="44"/>
      <c r="E3" s="43"/>
      <c r="F3" s="66" t="s">
        <v>1</v>
      </c>
    </row>
    <row r="4" ht="27" customHeight="1" spans="1:6">
      <c r="A4" s="48" t="s">
        <v>173</v>
      </c>
      <c r="B4" s="48" t="s">
        <v>174</v>
      </c>
      <c r="C4" s="50" t="s">
        <v>175</v>
      </c>
      <c r="D4" s="48"/>
      <c r="E4" s="49"/>
      <c r="F4" s="48" t="s">
        <v>176</v>
      </c>
    </row>
    <row r="5" ht="28.5" customHeight="1" spans="1:6">
      <c r="A5" s="167"/>
      <c r="B5" s="52"/>
      <c r="C5" s="49" t="s">
        <v>57</v>
      </c>
      <c r="D5" s="49" t="s">
        <v>177</v>
      </c>
      <c r="E5" s="49" t="s">
        <v>178</v>
      </c>
      <c r="F5" s="51"/>
    </row>
    <row r="6" ht="17.25" customHeight="1" spans="1:6">
      <c r="A6" s="56" t="s">
        <v>82</v>
      </c>
      <c r="B6" s="56" t="s">
        <v>83</v>
      </c>
      <c r="C6" s="56" t="s">
        <v>84</v>
      </c>
      <c r="D6" s="56" t="s">
        <v>85</v>
      </c>
      <c r="E6" s="56" t="s">
        <v>86</v>
      </c>
      <c r="F6" s="56" t="s">
        <v>87</v>
      </c>
    </row>
    <row r="7" ht="17.25" customHeight="1" spans="1:6">
      <c r="A7" s="83"/>
      <c r="B7" s="83"/>
      <c r="C7" s="83"/>
      <c r="D7" s="83"/>
      <c r="E7" s="83"/>
      <c r="F7" s="83"/>
    </row>
    <row r="8" ht="15" customHeight="1" spans="1:6">
      <c r="A8" s="168" t="s">
        <v>179</v>
      </c>
      <c r="B8" s="168"/>
      <c r="C8" s="168"/>
      <c r="D8" s="168"/>
      <c r="E8" s="168"/>
      <c r="F8" s="168"/>
    </row>
  </sheetData>
  <mergeCells count="7">
    <mergeCell ref="A2:F2"/>
    <mergeCell ref="A3:B3"/>
    <mergeCell ref="C4:E4"/>
    <mergeCell ref="A8:F8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2"/>
  <sheetViews>
    <sheetView showZeros="0" topLeftCell="A4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47"/>
      <c r="C1" s="153"/>
      <c r="E1" s="154"/>
      <c r="F1" s="154"/>
      <c r="G1" s="154"/>
      <c r="H1" s="154"/>
      <c r="I1" s="89"/>
      <c r="J1" s="89"/>
      <c r="K1" s="89"/>
      <c r="L1" s="89"/>
      <c r="M1" s="89"/>
      <c r="N1" s="89"/>
      <c r="R1" s="89"/>
      <c r="V1" s="153"/>
      <c r="X1" s="2" t="s">
        <v>180</v>
      </c>
    </row>
    <row r="2" ht="45.75" customHeight="1" spans="1:24">
      <c r="A2" s="68" t="str">
        <f>"2025"&amp;"年部门基本支出预算表"</f>
        <v>2025年部门基本支出预算表</v>
      </c>
      <c r="B2" s="3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3"/>
      <c r="P2" s="3"/>
      <c r="Q2" s="3"/>
      <c r="R2" s="68"/>
      <c r="S2" s="68"/>
      <c r="T2" s="68"/>
      <c r="U2" s="68"/>
      <c r="V2" s="68"/>
      <c r="W2" s="68"/>
      <c r="X2" s="68"/>
    </row>
    <row r="3" ht="18.75" customHeight="1" spans="1:24">
      <c r="A3" s="4" t="str">
        <f>"单位名称："&amp;"寻甸回族彝族自治县先锋镇初级中学"</f>
        <v>单位名称：寻甸回族彝族自治县先锋镇初级中学</v>
      </c>
      <c r="B3" s="5"/>
      <c r="C3" s="155"/>
      <c r="D3" s="155"/>
      <c r="E3" s="155"/>
      <c r="F3" s="155"/>
      <c r="G3" s="155"/>
      <c r="H3" s="155"/>
      <c r="I3" s="91"/>
      <c r="J3" s="91"/>
      <c r="K3" s="91"/>
      <c r="L3" s="91"/>
      <c r="M3" s="91"/>
      <c r="N3" s="91"/>
      <c r="O3" s="6"/>
      <c r="P3" s="6"/>
      <c r="Q3" s="6"/>
      <c r="R3" s="91"/>
      <c r="V3" s="153"/>
      <c r="X3" s="2" t="s">
        <v>1</v>
      </c>
    </row>
    <row r="4" ht="18" customHeight="1" spans="1:24">
      <c r="A4" s="8" t="s">
        <v>181</v>
      </c>
      <c r="B4" s="8" t="s">
        <v>182</v>
      </c>
      <c r="C4" s="8" t="s">
        <v>183</v>
      </c>
      <c r="D4" s="8" t="s">
        <v>184</v>
      </c>
      <c r="E4" s="8" t="s">
        <v>185</v>
      </c>
      <c r="F4" s="8" t="s">
        <v>186</v>
      </c>
      <c r="G4" s="8" t="s">
        <v>187</v>
      </c>
      <c r="H4" s="8" t="s">
        <v>188</v>
      </c>
      <c r="I4" s="160" t="s">
        <v>189</v>
      </c>
      <c r="J4" s="86" t="s">
        <v>189</v>
      </c>
      <c r="K4" s="86"/>
      <c r="L4" s="86"/>
      <c r="M4" s="86"/>
      <c r="N4" s="86"/>
      <c r="O4" s="11"/>
      <c r="P4" s="11"/>
      <c r="Q4" s="11"/>
      <c r="R4" s="109" t="s">
        <v>61</v>
      </c>
      <c r="S4" s="86" t="s">
        <v>62</v>
      </c>
      <c r="T4" s="86"/>
      <c r="U4" s="86"/>
      <c r="V4" s="86"/>
      <c r="W4" s="86"/>
      <c r="X4" s="87"/>
    </row>
    <row r="5" ht="18" customHeight="1" spans="1:24">
      <c r="A5" s="13"/>
      <c r="B5" s="28"/>
      <c r="C5" s="137"/>
      <c r="D5" s="13"/>
      <c r="E5" s="13"/>
      <c r="F5" s="13"/>
      <c r="G5" s="13"/>
      <c r="H5" s="13"/>
      <c r="I5" s="135" t="s">
        <v>190</v>
      </c>
      <c r="J5" s="160" t="s">
        <v>58</v>
      </c>
      <c r="K5" s="86"/>
      <c r="L5" s="86"/>
      <c r="M5" s="86"/>
      <c r="N5" s="87"/>
      <c r="O5" s="10" t="s">
        <v>191</v>
      </c>
      <c r="P5" s="11"/>
      <c r="Q5" s="12"/>
      <c r="R5" s="8" t="s">
        <v>61</v>
      </c>
      <c r="S5" s="160" t="s">
        <v>62</v>
      </c>
      <c r="T5" s="109" t="s">
        <v>64</v>
      </c>
      <c r="U5" s="86" t="s">
        <v>62</v>
      </c>
      <c r="V5" s="109" t="s">
        <v>66</v>
      </c>
      <c r="W5" s="109" t="s">
        <v>67</v>
      </c>
      <c r="X5" s="163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61" t="s">
        <v>192</v>
      </c>
      <c r="K6" s="8" t="s">
        <v>193</v>
      </c>
      <c r="L6" s="8" t="s">
        <v>194</v>
      </c>
      <c r="M6" s="8" t="s">
        <v>195</v>
      </c>
      <c r="N6" s="8" t="s">
        <v>196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197</v>
      </c>
      <c r="V6" s="8" t="s">
        <v>66</v>
      </c>
      <c r="W6" s="8" t="s">
        <v>67</v>
      </c>
      <c r="X6" s="8" t="s">
        <v>68</v>
      </c>
    </row>
    <row r="7" ht="37.5" customHeight="1" spans="1:24">
      <c r="A7" s="156"/>
      <c r="B7" s="18"/>
      <c r="C7" s="156"/>
      <c r="D7" s="156"/>
      <c r="E7" s="156"/>
      <c r="F7" s="156"/>
      <c r="G7" s="156"/>
      <c r="H7" s="156"/>
      <c r="I7" s="156"/>
      <c r="J7" s="162" t="s">
        <v>57</v>
      </c>
      <c r="K7" s="16" t="s">
        <v>198</v>
      </c>
      <c r="L7" s="16" t="s">
        <v>194</v>
      </c>
      <c r="M7" s="16" t="s">
        <v>195</v>
      </c>
      <c r="N7" s="16" t="s">
        <v>196</v>
      </c>
      <c r="O7" s="16" t="s">
        <v>194</v>
      </c>
      <c r="P7" s="16" t="s">
        <v>195</v>
      </c>
      <c r="Q7" s="16" t="s">
        <v>196</v>
      </c>
      <c r="R7" s="16" t="s">
        <v>61</v>
      </c>
      <c r="S7" s="16" t="s">
        <v>57</v>
      </c>
      <c r="T7" s="16" t="s">
        <v>64</v>
      </c>
      <c r="U7" s="16" t="s">
        <v>197</v>
      </c>
      <c r="V7" s="16" t="s">
        <v>66</v>
      </c>
      <c r="W7" s="16" t="s">
        <v>67</v>
      </c>
      <c r="X7" s="16" t="s">
        <v>68</v>
      </c>
    </row>
    <row r="8" customHeight="1" spans="1:24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7">
        <v>21</v>
      </c>
      <c r="V8" s="37">
        <v>22</v>
      </c>
      <c r="W8" s="37">
        <v>23</v>
      </c>
      <c r="X8" s="37">
        <v>24</v>
      </c>
    </row>
    <row r="9" ht="20.25" customHeight="1" spans="1:24">
      <c r="A9" s="157" t="s">
        <v>199</v>
      </c>
      <c r="B9" s="157" t="s">
        <v>70</v>
      </c>
      <c r="C9" s="157" t="s">
        <v>200</v>
      </c>
      <c r="D9" s="157" t="s">
        <v>201</v>
      </c>
      <c r="E9" s="157" t="s">
        <v>101</v>
      </c>
      <c r="F9" s="157" t="s">
        <v>102</v>
      </c>
      <c r="G9" s="157" t="s">
        <v>202</v>
      </c>
      <c r="H9" s="157" t="s">
        <v>203</v>
      </c>
      <c r="I9" s="83">
        <v>954000</v>
      </c>
      <c r="J9" s="83">
        <v>954000</v>
      </c>
      <c r="K9" s="83"/>
      <c r="L9" s="83"/>
      <c r="M9" s="118">
        <v>954000</v>
      </c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ht="20.25" customHeight="1" spans="1:24">
      <c r="A10" s="157" t="s">
        <v>199</v>
      </c>
      <c r="B10" s="157" t="s">
        <v>70</v>
      </c>
      <c r="C10" s="157" t="s">
        <v>204</v>
      </c>
      <c r="D10" s="157" t="s">
        <v>205</v>
      </c>
      <c r="E10" s="157" t="s">
        <v>101</v>
      </c>
      <c r="F10" s="157" t="s">
        <v>102</v>
      </c>
      <c r="G10" s="157" t="s">
        <v>202</v>
      </c>
      <c r="H10" s="157" t="s">
        <v>203</v>
      </c>
      <c r="I10" s="83">
        <v>55410</v>
      </c>
      <c r="J10" s="83">
        <v>55410</v>
      </c>
      <c r="K10" s="23"/>
      <c r="L10" s="23"/>
      <c r="M10" s="118">
        <v>55410</v>
      </c>
      <c r="N10" s="2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ht="20.25" customHeight="1" spans="1:24">
      <c r="A11" s="157" t="s">
        <v>199</v>
      </c>
      <c r="B11" s="157" t="s">
        <v>70</v>
      </c>
      <c r="C11" s="157" t="s">
        <v>206</v>
      </c>
      <c r="D11" s="157" t="s">
        <v>207</v>
      </c>
      <c r="E11" s="157" t="s">
        <v>113</v>
      </c>
      <c r="F11" s="157" t="s">
        <v>114</v>
      </c>
      <c r="G11" s="157" t="s">
        <v>208</v>
      </c>
      <c r="H11" s="157" t="s">
        <v>209</v>
      </c>
      <c r="I11" s="83">
        <v>1107043.83</v>
      </c>
      <c r="J11" s="83">
        <v>1107043.83</v>
      </c>
      <c r="K11" s="23"/>
      <c r="L11" s="23"/>
      <c r="M11" s="118">
        <v>1107043.83</v>
      </c>
      <c r="N11" s="2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ht="20.25" customHeight="1" spans="1:24">
      <c r="A12" s="157" t="s">
        <v>199</v>
      </c>
      <c r="B12" s="157" t="s">
        <v>70</v>
      </c>
      <c r="C12" s="157" t="s">
        <v>206</v>
      </c>
      <c r="D12" s="157" t="s">
        <v>207</v>
      </c>
      <c r="E12" s="157" t="s">
        <v>115</v>
      </c>
      <c r="F12" s="157" t="s">
        <v>116</v>
      </c>
      <c r="G12" s="157" t="s">
        <v>210</v>
      </c>
      <c r="H12" s="157" t="s">
        <v>211</v>
      </c>
      <c r="I12" s="83">
        <v>400000</v>
      </c>
      <c r="J12" s="83">
        <v>400000</v>
      </c>
      <c r="K12" s="23"/>
      <c r="L12" s="23"/>
      <c r="M12" s="118">
        <v>400000</v>
      </c>
      <c r="N12" s="2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ht="20.25" customHeight="1" spans="1:24">
      <c r="A13" s="157" t="s">
        <v>199</v>
      </c>
      <c r="B13" s="157" t="s">
        <v>70</v>
      </c>
      <c r="C13" s="157" t="s">
        <v>206</v>
      </c>
      <c r="D13" s="157" t="s">
        <v>207</v>
      </c>
      <c r="E13" s="157" t="s">
        <v>121</v>
      </c>
      <c r="F13" s="157" t="s">
        <v>122</v>
      </c>
      <c r="G13" s="157" t="s">
        <v>212</v>
      </c>
      <c r="H13" s="157" t="s">
        <v>213</v>
      </c>
      <c r="I13" s="83">
        <v>640908.57</v>
      </c>
      <c r="J13" s="83">
        <v>640908.57</v>
      </c>
      <c r="K13" s="23"/>
      <c r="L13" s="23"/>
      <c r="M13" s="118">
        <v>640908.57</v>
      </c>
      <c r="N13" s="2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ht="20.25" customHeight="1" spans="1:24">
      <c r="A14" s="157" t="s">
        <v>199</v>
      </c>
      <c r="B14" s="157" t="s">
        <v>70</v>
      </c>
      <c r="C14" s="157" t="s">
        <v>206</v>
      </c>
      <c r="D14" s="157" t="s">
        <v>207</v>
      </c>
      <c r="E14" s="157" t="s">
        <v>123</v>
      </c>
      <c r="F14" s="157" t="s">
        <v>124</v>
      </c>
      <c r="G14" s="157" t="s">
        <v>214</v>
      </c>
      <c r="H14" s="157" t="s">
        <v>215</v>
      </c>
      <c r="I14" s="83">
        <v>323691.2</v>
      </c>
      <c r="J14" s="83">
        <v>323691.2</v>
      </c>
      <c r="K14" s="23"/>
      <c r="L14" s="23"/>
      <c r="M14" s="118">
        <v>323691.2</v>
      </c>
      <c r="N14" s="23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ht="20.25" customHeight="1" spans="1:24">
      <c r="A15" s="157" t="s">
        <v>199</v>
      </c>
      <c r="B15" s="157" t="s">
        <v>70</v>
      </c>
      <c r="C15" s="157" t="s">
        <v>206</v>
      </c>
      <c r="D15" s="157" t="s">
        <v>207</v>
      </c>
      <c r="E15" s="157" t="s">
        <v>101</v>
      </c>
      <c r="F15" s="157" t="s">
        <v>102</v>
      </c>
      <c r="G15" s="157" t="s">
        <v>216</v>
      </c>
      <c r="H15" s="157" t="s">
        <v>217</v>
      </c>
      <c r="I15" s="83">
        <v>20352</v>
      </c>
      <c r="J15" s="83">
        <v>20352</v>
      </c>
      <c r="K15" s="23"/>
      <c r="L15" s="23"/>
      <c r="M15" s="118">
        <v>20352</v>
      </c>
      <c r="N15" s="2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ht="20.25" customHeight="1" spans="1:24">
      <c r="A16" s="157" t="s">
        <v>199</v>
      </c>
      <c r="B16" s="157" t="s">
        <v>70</v>
      </c>
      <c r="C16" s="157" t="s">
        <v>206</v>
      </c>
      <c r="D16" s="157" t="s">
        <v>207</v>
      </c>
      <c r="E16" s="157" t="s">
        <v>125</v>
      </c>
      <c r="F16" s="157" t="s">
        <v>126</v>
      </c>
      <c r="G16" s="157" t="s">
        <v>216</v>
      </c>
      <c r="H16" s="157" t="s">
        <v>217</v>
      </c>
      <c r="I16" s="83">
        <v>27676.1</v>
      </c>
      <c r="J16" s="83">
        <v>27676.1</v>
      </c>
      <c r="K16" s="23"/>
      <c r="L16" s="23"/>
      <c r="M16" s="118">
        <v>27676.1</v>
      </c>
      <c r="N16" s="2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ht="20.25" customHeight="1" spans="1:24">
      <c r="A17" s="157" t="s">
        <v>199</v>
      </c>
      <c r="B17" s="157" t="s">
        <v>70</v>
      </c>
      <c r="C17" s="157" t="s">
        <v>206</v>
      </c>
      <c r="D17" s="157" t="s">
        <v>207</v>
      </c>
      <c r="E17" s="157" t="s">
        <v>125</v>
      </c>
      <c r="F17" s="157" t="s">
        <v>126</v>
      </c>
      <c r="G17" s="157" t="s">
        <v>216</v>
      </c>
      <c r="H17" s="157" t="s">
        <v>217</v>
      </c>
      <c r="I17" s="83">
        <v>21827.52</v>
      </c>
      <c r="J17" s="83">
        <v>21827.52</v>
      </c>
      <c r="K17" s="23"/>
      <c r="L17" s="23"/>
      <c r="M17" s="118">
        <v>21827.52</v>
      </c>
      <c r="N17" s="2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ht="20.25" customHeight="1" spans="1:24">
      <c r="A18" s="157" t="s">
        <v>199</v>
      </c>
      <c r="B18" s="157" t="s">
        <v>70</v>
      </c>
      <c r="C18" s="157" t="s">
        <v>218</v>
      </c>
      <c r="D18" s="157" t="s">
        <v>132</v>
      </c>
      <c r="E18" s="157" t="s">
        <v>131</v>
      </c>
      <c r="F18" s="157" t="s">
        <v>132</v>
      </c>
      <c r="G18" s="157" t="s">
        <v>219</v>
      </c>
      <c r="H18" s="157" t="s">
        <v>132</v>
      </c>
      <c r="I18" s="83">
        <v>830282.88</v>
      </c>
      <c r="J18" s="83">
        <v>830282.88</v>
      </c>
      <c r="K18" s="23"/>
      <c r="L18" s="23"/>
      <c r="M18" s="118">
        <v>830282.88</v>
      </c>
      <c r="N18" s="2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ht="20.25" customHeight="1" spans="1:24">
      <c r="A19" s="157" t="s">
        <v>199</v>
      </c>
      <c r="B19" s="157" t="s">
        <v>70</v>
      </c>
      <c r="C19" s="157" t="s">
        <v>220</v>
      </c>
      <c r="D19" s="157" t="s">
        <v>221</v>
      </c>
      <c r="E19" s="157" t="s">
        <v>101</v>
      </c>
      <c r="F19" s="157" t="s">
        <v>102</v>
      </c>
      <c r="G19" s="157" t="s">
        <v>222</v>
      </c>
      <c r="H19" s="157" t="s">
        <v>221</v>
      </c>
      <c r="I19" s="83">
        <v>122960</v>
      </c>
      <c r="J19" s="83">
        <v>122960</v>
      </c>
      <c r="K19" s="23"/>
      <c r="L19" s="23"/>
      <c r="M19" s="118">
        <v>122960</v>
      </c>
      <c r="N19" s="23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ht="20.25" customHeight="1" spans="1:24">
      <c r="A20" s="157" t="s">
        <v>199</v>
      </c>
      <c r="B20" s="157" t="s">
        <v>70</v>
      </c>
      <c r="C20" s="157" t="s">
        <v>223</v>
      </c>
      <c r="D20" s="157" t="s">
        <v>224</v>
      </c>
      <c r="E20" s="157" t="s">
        <v>101</v>
      </c>
      <c r="F20" s="157" t="s">
        <v>102</v>
      </c>
      <c r="G20" s="157" t="s">
        <v>225</v>
      </c>
      <c r="H20" s="157" t="s">
        <v>226</v>
      </c>
      <c r="I20" s="83">
        <v>3152640</v>
      </c>
      <c r="J20" s="83">
        <v>3152640</v>
      </c>
      <c r="K20" s="23"/>
      <c r="L20" s="23"/>
      <c r="M20" s="118">
        <v>3152640</v>
      </c>
      <c r="N20" s="2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ht="20.25" customHeight="1" spans="1:24">
      <c r="A21" s="157" t="s">
        <v>199</v>
      </c>
      <c r="B21" s="157" t="s">
        <v>70</v>
      </c>
      <c r="C21" s="157" t="s">
        <v>223</v>
      </c>
      <c r="D21" s="157" t="s">
        <v>224</v>
      </c>
      <c r="E21" s="157" t="s">
        <v>101</v>
      </c>
      <c r="F21" s="157" t="s">
        <v>102</v>
      </c>
      <c r="G21" s="157" t="s">
        <v>227</v>
      </c>
      <c r="H21" s="157" t="s">
        <v>228</v>
      </c>
      <c r="I21" s="83">
        <v>318000</v>
      </c>
      <c r="J21" s="83">
        <v>318000</v>
      </c>
      <c r="K21" s="23"/>
      <c r="L21" s="23"/>
      <c r="M21" s="118">
        <v>318000</v>
      </c>
      <c r="N21" s="23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ht="20.25" customHeight="1" spans="1:24">
      <c r="A22" s="157" t="s">
        <v>199</v>
      </c>
      <c r="B22" s="157" t="s">
        <v>70</v>
      </c>
      <c r="C22" s="157" t="s">
        <v>223</v>
      </c>
      <c r="D22" s="157" t="s">
        <v>224</v>
      </c>
      <c r="E22" s="157" t="s">
        <v>101</v>
      </c>
      <c r="F22" s="157" t="s">
        <v>102</v>
      </c>
      <c r="G22" s="157" t="s">
        <v>227</v>
      </c>
      <c r="H22" s="157" t="s">
        <v>228</v>
      </c>
      <c r="I22" s="83">
        <v>297336</v>
      </c>
      <c r="J22" s="83">
        <v>297336</v>
      </c>
      <c r="K22" s="23"/>
      <c r="L22" s="23"/>
      <c r="M22" s="118">
        <v>297336</v>
      </c>
      <c r="N22" s="23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ht="20.25" customHeight="1" spans="1:24">
      <c r="A23" s="157" t="s">
        <v>199</v>
      </c>
      <c r="B23" s="157" t="s">
        <v>70</v>
      </c>
      <c r="C23" s="157" t="s">
        <v>223</v>
      </c>
      <c r="D23" s="157" t="s">
        <v>224</v>
      </c>
      <c r="E23" s="157" t="s">
        <v>101</v>
      </c>
      <c r="F23" s="157" t="s">
        <v>102</v>
      </c>
      <c r="G23" s="157" t="s">
        <v>202</v>
      </c>
      <c r="H23" s="157" t="s">
        <v>203</v>
      </c>
      <c r="I23" s="83">
        <v>1723668</v>
      </c>
      <c r="J23" s="83">
        <v>1723668</v>
      </c>
      <c r="K23" s="23"/>
      <c r="L23" s="23"/>
      <c r="M23" s="118">
        <v>1723668</v>
      </c>
      <c r="N23" s="23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 ht="20.25" customHeight="1" spans="1:24">
      <c r="A24" s="157" t="s">
        <v>199</v>
      </c>
      <c r="B24" s="157" t="s">
        <v>70</v>
      </c>
      <c r="C24" s="157" t="s">
        <v>223</v>
      </c>
      <c r="D24" s="157" t="s">
        <v>224</v>
      </c>
      <c r="E24" s="157" t="s">
        <v>101</v>
      </c>
      <c r="F24" s="157" t="s">
        <v>102</v>
      </c>
      <c r="G24" s="157" t="s">
        <v>202</v>
      </c>
      <c r="H24" s="157" t="s">
        <v>203</v>
      </c>
      <c r="I24" s="83">
        <v>1037460</v>
      </c>
      <c r="J24" s="83">
        <v>1037460</v>
      </c>
      <c r="K24" s="23"/>
      <c r="L24" s="23"/>
      <c r="M24" s="118">
        <v>1037460</v>
      </c>
      <c r="N24" s="23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 ht="20.25" customHeight="1" spans="1:24">
      <c r="A25" s="157" t="s">
        <v>199</v>
      </c>
      <c r="B25" s="157" t="s">
        <v>70</v>
      </c>
      <c r="C25" s="157" t="s">
        <v>223</v>
      </c>
      <c r="D25" s="157" t="s">
        <v>224</v>
      </c>
      <c r="E25" s="157" t="s">
        <v>101</v>
      </c>
      <c r="F25" s="157" t="s">
        <v>102</v>
      </c>
      <c r="G25" s="157" t="s">
        <v>202</v>
      </c>
      <c r="H25" s="157" t="s">
        <v>203</v>
      </c>
      <c r="I25" s="83">
        <v>273320</v>
      </c>
      <c r="J25" s="83">
        <v>273320</v>
      </c>
      <c r="K25" s="23"/>
      <c r="L25" s="23"/>
      <c r="M25" s="118">
        <v>273320</v>
      </c>
      <c r="N25" s="23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ht="20.25" customHeight="1" spans="1:24">
      <c r="A26" s="157" t="s">
        <v>199</v>
      </c>
      <c r="B26" s="157" t="s">
        <v>70</v>
      </c>
      <c r="C26" s="157" t="s">
        <v>229</v>
      </c>
      <c r="D26" s="157" t="s">
        <v>230</v>
      </c>
      <c r="E26" s="157" t="s">
        <v>101</v>
      </c>
      <c r="F26" s="157" t="s">
        <v>102</v>
      </c>
      <c r="G26" s="157" t="s">
        <v>231</v>
      </c>
      <c r="H26" s="157" t="s">
        <v>232</v>
      </c>
      <c r="I26" s="83">
        <v>4255.2</v>
      </c>
      <c r="J26" s="83">
        <v>4255.2</v>
      </c>
      <c r="K26" s="23"/>
      <c r="L26" s="23"/>
      <c r="M26" s="118">
        <v>4255.2</v>
      </c>
      <c r="N26" s="2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ht="20.25" customHeight="1" spans="1:24">
      <c r="A27" s="157" t="s">
        <v>199</v>
      </c>
      <c r="B27" s="157" t="s">
        <v>70</v>
      </c>
      <c r="C27" s="157" t="s">
        <v>233</v>
      </c>
      <c r="D27" s="157" t="s">
        <v>234</v>
      </c>
      <c r="E27" s="157" t="s">
        <v>107</v>
      </c>
      <c r="F27" s="157" t="s">
        <v>108</v>
      </c>
      <c r="G27" s="157" t="s">
        <v>235</v>
      </c>
      <c r="H27" s="157" t="s">
        <v>236</v>
      </c>
      <c r="I27" s="83">
        <v>272</v>
      </c>
      <c r="J27" s="83">
        <v>272</v>
      </c>
      <c r="K27" s="23"/>
      <c r="L27" s="23"/>
      <c r="M27" s="118">
        <v>272</v>
      </c>
      <c r="N27" s="2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ht="20.25" customHeight="1" spans="1:24">
      <c r="A28" s="157" t="s">
        <v>199</v>
      </c>
      <c r="B28" s="157" t="s">
        <v>70</v>
      </c>
      <c r="C28" s="157" t="s">
        <v>233</v>
      </c>
      <c r="D28" s="157" t="s">
        <v>234</v>
      </c>
      <c r="E28" s="157" t="s">
        <v>101</v>
      </c>
      <c r="F28" s="157" t="s">
        <v>102</v>
      </c>
      <c r="G28" s="157" t="s">
        <v>237</v>
      </c>
      <c r="H28" s="157" t="s">
        <v>238</v>
      </c>
      <c r="I28" s="83">
        <v>35245.76</v>
      </c>
      <c r="J28" s="83">
        <v>35245.76</v>
      </c>
      <c r="K28" s="23"/>
      <c r="L28" s="23"/>
      <c r="M28" s="118">
        <v>35245.76</v>
      </c>
      <c r="N28" s="2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ht="20.25" customHeight="1" spans="1:24">
      <c r="A29" s="157" t="s">
        <v>199</v>
      </c>
      <c r="B29" s="157" t="s">
        <v>70</v>
      </c>
      <c r="C29" s="157" t="s">
        <v>239</v>
      </c>
      <c r="D29" s="157" t="s">
        <v>240</v>
      </c>
      <c r="E29" s="157" t="s">
        <v>101</v>
      </c>
      <c r="F29" s="157" t="s">
        <v>102</v>
      </c>
      <c r="G29" s="157" t="s">
        <v>235</v>
      </c>
      <c r="H29" s="157" t="s">
        <v>236</v>
      </c>
      <c r="I29" s="83">
        <v>4800</v>
      </c>
      <c r="J29" s="83">
        <v>4800</v>
      </c>
      <c r="K29" s="23"/>
      <c r="L29" s="23"/>
      <c r="M29" s="118">
        <v>4800</v>
      </c>
      <c r="N29" s="2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ht="20.25" customHeight="1" spans="1:24">
      <c r="A30" s="157" t="s">
        <v>199</v>
      </c>
      <c r="B30" s="157" t="s">
        <v>70</v>
      </c>
      <c r="C30" s="157" t="s">
        <v>239</v>
      </c>
      <c r="D30" s="157" t="s">
        <v>240</v>
      </c>
      <c r="E30" s="157" t="s">
        <v>101</v>
      </c>
      <c r="F30" s="157" t="s">
        <v>102</v>
      </c>
      <c r="G30" s="157" t="s">
        <v>237</v>
      </c>
      <c r="H30" s="157" t="s">
        <v>238</v>
      </c>
      <c r="I30" s="83">
        <v>600</v>
      </c>
      <c r="J30" s="83">
        <v>600</v>
      </c>
      <c r="K30" s="23"/>
      <c r="L30" s="23"/>
      <c r="M30" s="118">
        <v>600</v>
      </c>
      <c r="N30" s="2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ht="20.25" customHeight="1" spans="1:24">
      <c r="A31" s="157" t="s">
        <v>199</v>
      </c>
      <c r="B31" s="157" t="s">
        <v>70</v>
      </c>
      <c r="C31" s="157" t="s">
        <v>241</v>
      </c>
      <c r="D31" s="157" t="s">
        <v>217</v>
      </c>
      <c r="E31" s="157" t="s">
        <v>123</v>
      </c>
      <c r="F31" s="157" t="s">
        <v>124</v>
      </c>
      <c r="G31" s="157" t="s">
        <v>214</v>
      </c>
      <c r="H31" s="157" t="s">
        <v>215</v>
      </c>
      <c r="I31" s="83">
        <v>32000</v>
      </c>
      <c r="J31" s="83">
        <v>32000</v>
      </c>
      <c r="K31" s="23"/>
      <c r="L31" s="23"/>
      <c r="M31" s="118">
        <v>32000</v>
      </c>
      <c r="N31" s="2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ht="17.25" customHeight="1" spans="1:24">
      <c r="A32" s="32" t="s">
        <v>171</v>
      </c>
      <c r="B32" s="33"/>
      <c r="C32" s="158"/>
      <c r="D32" s="158"/>
      <c r="E32" s="158"/>
      <c r="F32" s="158"/>
      <c r="G32" s="158"/>
      <c r="H32" s="159"/>
      <c r="I32" s="83">
        <v>11383749.06</v>
      </c>
      <c r="J32" s="83">
        <v>11383749.06</v>
      </c>
      <c r="K32" s="83"/>
      <c r="L32" s="83"/>
      <c r="M32" s="118">
        <v>11383749.06</v>
      </c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</sheetData>
  <mergeCells count="31">
    <mergeCell ref="A2:X2"/>
    <mergeCell ref="A3:H3"/>
    <mergeCell ref="I4:X4"/>
    <mergeCell ref="J5:N5"/>
    <mergeCell ref="O5:Q5"/>
    <mergeCell ref="S5:X5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7"/>
  <sheetViews>
    <sheetView showZeros="0" topLeftCell="A6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47"/>
      <c r="E1" s="1"/>
      <c r="F1" s="1"/>
      <c r="G1" s="1"/>
      <c r="H1" s="1"/>
      <c r="U1" s="147"/>
      <c r="W1" s="152" t="s">
        <v>242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"单位名称："&amp;"寻甸回族彝族自治县先锋镇初级中学"</f>
        <v>单位名称：寻甸回族彝族自治县先锋镇初级中学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7"/>
      <c r="W3" s="128" t="s">
        <v>1</v>
      </c>
    </row>
    <row r="4" ht="21.75" customHeight="1" spans="1:23">
      <c r="A4" s="8" t="s">
        <v>243</v>
      </c>
      <c r="B4" s="9" t="s">
        <v>183</v>
      </c>
      <c r="C4" s="8" t="s">
        <v>184</v>
      </c>
      <c r="D4" s="8" t="s">
        <v>244</v>
      </c>
      <c r="E4" s="9" t="s">
        <v>185</v>
      </c>
      <c r="F4" s="9" t="s">
        <v>186</v>
      </c>
      <c r="G4" s="9" t="s">
        <v>245</v>
      </c>
      <c r="H4" s="9" t="s">
        <v>246</v>
      </c>
      <c r="I4" s="27" t="s">
        <v>55</v>
      </c>
      <c r="J4" s="10" t="s">
        <v>247</v>
      </c>
      <c r="K4" s="11"/>
      <c r="L4" s="11"/>
      <c r="M4" s="12"/>
      <c r="N4" s="10" t="s">
        <v>191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8" t="s">
        <v>58</v>
      </c>
      <c r="K5" s="149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197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50" t="s">
        <v>57</v>
      </c>
      <c r="K6" s="151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9" t="s">
        <v>57</v>
      </c>
      <c r="K7" s="69" t="s">
        <v>248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19">
        <v>21</v>
      </c>
      <c r="V8" s="37">
        <v>22</v>
      </c>
      <c r="W8" s="19">
        <v>23</v>
      </c>
    </row>
    <row r="9" ht="21.75" customHeight="1" spans="1:23">
      <c r="A9" s="71" t="s">
        <v>249</v>
      </c>
      <c r="B9" s="71" t="s">
        <v>250</v>
      </c>
      <c r="C9" s="71" t="s">
        <v>251</v>
      </c>
      <c r="D9" s="71" t="s">
        <v>70</v>
      </c>
      <c r="E9" s="71" t="s">
        <v>103</v>
      </c>
      <c r="F9" s="71" t="s">
        <v>104</v>
      </c>
      <c r="G9" s="71" t="s">
        <v>252</v>
      </c>
      <c r="H9" s="71" t="s">
        <v>253</v>
      </c>
      <c r="I9" s="83">
        <v>47514</v>
      </c>
      <c r="J9" s="83">
        <v>47514</v>
      </c>
      <c r="K9" s="118">
        <v>47514</v>
      </c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ht="21.75" customHeight="1" spans="1:23">
      <c r="A10" s="71" t="s">
        <v>254</v>
      </c>
      <c r="B10" s="71" t="s">
        <v>255</v>
      </c>
      <c r="C10" s="71" t="s">
        <v>256</v>
      </c>
      <c r="D10" s="71" t="s">
        <v>70</v>
      </c>
      <c r="E10" s="71" t="s">
        <v>101</v>
      </c>
      <c r="F10" s="71" t="s">
        <v>102</v>
      </c>
      <c r="G10" s="71" t="s">
        <v>257</v>
      </c>
      <c r="H10" s="71" t="s">
        <v>258</v>
      </c>
      <c r="I10" s="83">
        <v>145160.7</v>
      </c>
      <c r="J10" s="83"/>
      <c r="K10" s="118"/>
      <c r="L10" s="83"/>
      <c r="M10" s="83"/>
      <c r="N10" s="83">
        <v>145160.7</v>
      </c>
      <c r="O10" s="83"/>
      <c r="P10" s="83"/>
      <c r="Q10" s="83"/>
      <c r="R10" s="83"/>
      <c r="S10" s="83"/>
      <c r="T10" s="83"/>
      <c r="U10" s="83"/>
      <c r="V10" s="83"/>
      <c r="W10" s="83"/>
    </row>
    <row r="11" ht="21.75" customHeight="1" spans="1:23">
      <c r="A11" s="71" t="s">
        <v>254</v>
      </c>
      <c r="B11" s="71" t="s">
        <v>255</v>
      </c>
      <c r="C11" s="71" t="s">
        <v>256</v>
      </c>
      <c r="D11" s="71" t="s">
        <v>70</v>
      </c>
      <c r="E11" s="71" t="s">
        <v>101</v>
      </c>
      <c r="F11" s="71" t="s">
        <v>102</v>
      </c>
      <c r="G11" s="71" t="s">
        <v>257</v>
      </c>
      <c r="H11" s="71" t="s">
        <v>258</v>
      </c>
      <c r="I11" s="83">
        <v>1684.7</v>
      </c>
      <c r="J11" s="83"/>
      <c r="K11" s="118"/>
      <c r="L11" s="83"/>
      <c r="M11" s="83"/>
      <c r="N11" s="83">
        <v>1684.7</v>
      </c>
      <c r="O11" s="83"/>
      <c r="P11" s="83"/>
      <c r="Q11" s="83"/>
      <c r="R11" s="83"/>
      <c r="S11" s="83"/>
      <c r="T11" s="83"/>
      <c r="U11" s="83"/>
      <c r="V11" s="83"/>
      <c r="W11" s="83"/>
    </row>
    <row r="12" ht="21.75" customHeight="1" spans="1:23">
      <c r="A12" s="71" t="s">
        <v>254</v>
      </c>
      <c r="B12" s="71" t="s">
        <v>259</v>
      </c>
      <c r="C12" s="71" t="s">
        <v>260</v>
      </c>
      <c r="D12" s="71" t="s">
        <v>70</v>
      </c>
      <c r="E12" s="71" t="s">
        <v>101</v>
      </c>
      <c r="F12" s="71" t="s">
        <v>102</v>
      </c>
      <c r="G12" s="71" t="s">
        <v>235</v>
      </c>
      <c r="H12" s="71" t="s">
        <v>236</v>
      </c>
      <c r="I12" s="83">
        <v>16431.9</v>
      </c>
      <c r="J12" s="83"/>
      <c r="K12" s="118"/>
      <c r="L12" s="83"/>
      <c r="M12" s="83"/>
      <c r="N12" s="83">
        <v>16431.9</v>
      </c>
      <c r="O12" s="83"/>
      <c r="P12" s="83"/>
      <c r="Q12" s="83"/>
      <c r="R12" s="83"/>
      <c r="S12" s="83"/>
      <c r="T12" s="83"/>
      <c r="U12" s="83"/>
      <c r="V12" s="83"/>
      <c r="W12" s="83"/>
    </row>
    <row r="13" ht="21.75" customHeight="1" spans="1:23">
      <c r="A13" s="71" t="s">
        <v>254</v>
      </c>
      <c r="B13" s="71" t="s">
        <v>259</v>
      </c>
      <c r="C13" s="71" t="s">
        <v>260</v>
      </c>
      <c r="D13" s="71" t="s">
        <v>70</v>
      </c>
      <c r="E13" s="71" t="s">
        <v>101</v>
      </c>
      <c r="F13" s="71" t="s">
        <v>102</v>
      </c>
      <c r="G13" s="71" t="s">
        <v>261</v>
      </c>
      <c r="H13" s="71" t="s">
        <v>262</v>
      </c>
      <c r="I13" s="83">
        <v>36745.95</v>
      </c>
      <c r="J13" s="83"/>
      <c r="K13" s="118"/>
      <c r="L13" s="83"/>
      <c r="M13" s="83"/>
      <c r="N13" s="83">
        <v>36745.95</v>
      </c>
      <c r="O13" s="83"/>
      <c r="P13" s="83"/>
      <c r="Q13" s="83"/>
      <c r="R13" s="83"/>
      <c r="S13" s="83"/>
      <c r="T13" s="83"/>
      <c r="U13" s="83"/>
      <c r="V13" s="83"/>
      <c r="W13" s="83"/>
    </row>
    <row r="14" ht="21.75" customHeight="1" spans="1:23">
      <c r="A14" s="71" t="s">
        <v>254</v>
      </c>
      <c r="B14" s="71" t="s">
        <v>259</v>
      </c>
      <c r="C14" s="71" t="s">
        <v>260</v>
      </c>
      <c r="D14" s="71" t="s">
        <v>70</v>
      </c>
      <c r="E14" s="71" t="s">
        <v>101</v>
      </c>
      <c r="F14" s="71" t="s">
        <v>102</v>
      </c>
      <c r="G14" s="71" t="s">
        <v>263</v>
      </c>
      <c r="H14" s="71" t="s">
        <v>264</v>
      </c>
      <c r="I14" s="83">
        <v>10320</v>
      </c>
      <c r="J14" s="83"/>
      <c r="K14" s="118"/>
      <c r="L14" s="83"/>
      <c r="M14" s="83"/>
      <c r="N14" s="83">
        <v>10320</v>
      </c>
      <c r="O14" s="83"/>
      <c r="P14" s="83"/>
      <c r="Q14" s="83"/>
      <c r="R14" s="83"/>
      <c r="S14" s="83"/>
      <c r="T14" s="83"/>
      <c r="U14" s="83"/>
      <c r="V14" s="83"/>
      <c r="W14" s="83"/>
    </row>
    <row r="15" ht="21.75" customHeight="1" spans="1:23">
      <c r="A15" s="71" t="s">
        <v>254</v>
      </c>
      <c r="B15" s="71" t="s">
        <v>259</v>
      </c>
      <c r="C15" s="71" t="s">
        <v>260</v>
      </c>
      <c r="D15" s="71" t="s">
        <v>70</v>
      </c>
      <c r="E15" s="71" t="s">
        <v>101</v>
      </c>
      <c r="F15" s="71" t="s">
        <v>102</v>
      </c>
      <c r="G15" s="71" t="s">
        <v>265</v>
      </c>
      <c r="H15" s="71" t="s">
        <v>266</v>
      </c>
      <c r="I15" s="83">
        <v>5850</v>
      </c>
      <c r="J15" s="83"/>
      <c r="K15" s="118"/>
      <c r="L15" s="83"/>
      <c r="M15" s="83"/>
      <c r="N15" s="83">
        <v>5850</v>
      </c>
      <c r="O15" s="83"/>
      <c r="P15" s="83"/>
      <c r="Q15" s="83"/>
      <c r="R15" s="83"/>
      <c r="S15" s="83"/>
      <c r="T15" s="83"/>
      <c r="U15" s="83"/>
      <c r="V15" s="83"/>
      <c r="W15" s="83"/>
    </row>
    <row r="16" ht="21.75" customHeight="1" spans="1:23">
      <c r="A16" s="71" t="s">
        <v>254</v>
      </c>
      <c r="B16" s="71" t="s">
        <v>259</v>
      </c>
      <c r="C16" s="71" t="s">
        <v>260</v>
      </c>
      <c r="D16" s="71" t="s">
        <v>70</v>
      </c>
      <c r="E16" s="71" t="s">
        <v>101</v>
      </c>
      <c r="F16" s="71" t="s">
        <v>102</v>
      </c>
      <c r="G16" s="71" t="s">
        <v>267</v>
      </c>
      <c r="H16" s="71" t="s">
        <v>268</v>
      </c>
      <c r="I16" s="83">
        <v>42938</v>
      </c>
      <c r="J16" s="83"/>
      <c r="K16" s="118"/>
      <c r="L16" s="83"/>
      <c r="M16" s="83"/>
      <c r="N16" s="83">
        <v>42938</v>
      </c>
      <c r="O16" s="83"/>
      <c r="P16" s="83"/>
      <c r="Q16" s="83"/>
      <c r="R16" s="83"/>
      <c r="S16" s="83"/>
      <c r="T16" s="83"/>
      <c r="U16" s="83"/>
      <c r="V16" s="83"/>
      <c r="W16" s="83"/>
    </row>
    <row r="17" ht="21.75" customHeight="1" spans="1:23">
      <c r="A17" s="71" t="s">
        <v>254</v>
      </c>
      <c r="B17" s="71" t="s">
        <v>259</v>
      </c>
      <c r="C17" s="71" t="s">
        <v>260</v>
      </c>
      <c r="D17" s="71" t="s">
        <v>70</v>
      </c>
      <c r="E17" s="71" t="s">
        <v>101</v>
      </c>
      <c r="F17" s="71" t="s">
        <v>102</v>
      </c>
      <c r="G17" s="71" t="s">
        <v>237</v>
      </c>
      <c r="H17" s="71" t="s">
        <v>238</v>
      </c>
      <c r="I17" s="83">
        <v>3840</v>
      </c>
      <c r="J17" s="83"/>
      <c r="K17" s="118"/>
      <c r="L17" s="83"/>
      <c r="M17" s="83"/>
      <c r="N17" s="83">
        <v>3840</v>
      </c>
      <c r="O17" s="83"/>
      <c r="P17" s="83"/>
      <c r="Q17" s="83"/>
      <c r="R17" s="83"/>
      <c r="S17" s="83"/>
      <c r="T17" s="83"/>
      <c r="U17" s="83"/>
      <c r="V17" s="83"/>
      <c r="W17" s="83"/>
    </row>
    <row r="18" ht="21.75" customHeight="1" spans="1:23">
      <c r="A18" s="71" t="s">
        <v>254</v>
      </c>
      <c r="B18" s="71" t="s">
        <v>259</v>
      </c>
      <c r="C18" s="71" t="s">
        <v>260</v>
      </c>
      <c r="D18" s="71" t="s">
        <v>70</v>
      </c>
      <c r="E18" s="71" t="s">
        <v>101</v>
      </c>
      <c r="F18" s="71" t="s">
        <v>102</v>
      </c>
      <c r="G18" s="71" t="s">
        <v>269</v>
      </c>
      <c r="H18" s="71" t="s">
        <v>270</v>
      </c>
      <c r="I18" s="83">
        <v>85500</v>
      </c>
      <c r="J18" s="83"/>
      <c r="K18" s="118"/>
      <c r="L18" s="83"/>
      <c r="M18" s="83"/>
      <c r="N18" s="83">
        <v>85500</v>
      </c>
      <c r="O18" s="83"/>
      <c r="P18" s="83"/>
      <c r="Q18" s="83"/>
      <c r="R18" s="83"/>
      <c r="S18" s="83"/>
      <c r="T18" s="83"/>
      <c r="U18" s="83"/>
      <c r="V18" s="83"/>
      <c r="W18" s="83"/>
    </row>
    <row r="19" ht="21.75" customHeight="1" spans="1:23">
      <c r="A19" s="71" t="s">
        <v>254</v>
      </c>
      <c r="B19" s="71" t="s">
        <v>271</v>
      </c>
      <c r="C19" s="71" t="s">
        <v>272</v>
      </c>
      <c r="D19" s="71" t="s">
        <v>70</v>
      </c>
      <c r="E19" s="71" t="s">
        <v>101</v>
      </c>
      <c r="F19" s="71" t="s">
        <v>102</v>
      </c>
      <c r="G19" s="71" t="s">
        <v>257</v>
      </c>
      <c r="H19" s="71" t="s">
        <v>258</v>
      </c>
      <c r="I19" s="83">
        <v>750</v>
      </c>
      <c r="J19" s="83"/>
      <c r="K19" s="118"/>
      <c r="L19" s="83"/>
      <c r="M19" s="83"/>
      <c r="N19" s="83">
        <v>750</v>
      </c>
      <c r="O19" s="83"/>
      <c r="P19" s="83"/>
      <c r="Q19" s="83"/>
      <c r="R19" s="83"/>
      <c r="S19" s="83"/>
      <c r="T19" s="83"/>
      <c r="U19" s="83"/>
      <c r="V19" s="83"/>
      <c r="W19" s="83"/>
    </row>
    <row r="20" ht="21.75" customHeight="1" spans="1:23">
      <c r="A20" s="71" t="s">
        <v>254</v>
      </c>
      <c r="B20" s="71" t="s">
        <v>273</v>
      </c>
      <c r="C20" s="71" t="s">
        <v>274</v>
      </c>
      <c r="D20" s="71" t="s">
        <v>70</v>
      </c>
      <c r="E20" s="71" t="s">
        <v>101</v>
      </c>
      <c r="F20" s="71" t="s">
        <v>102</v>
      </c>
      <c r="G20" s="71" t="s">
        <v>257</v>
      </c>
      <c r="H20" s="71" t="s">
        <v>258</v>
      </c>
      <c r="I20" s="83">
        <v>37368</v>
      </c>
      <c r="J20" s="83"/>
      <c r="K20" s="118"/>
      <c r="L20" s="83"/>
      <c r="M20" s="83"/>
      <c r="N20" s="83">
        <v>37368</v>
      </c>
      <c r="O20" s="83"/>
      <c r="P20" s="83"/>
      <c r="Q20" s="83"/>
      <c r="R20" s="83"/>
      <c r="S20" s="83"/>
      <c r="T20" s="83"/>
      <c r="U20" s="83"/>
      <c r="V20" s="83"/>
      <c r="W20" s="83"/>
    </row>
    <row r="21" ht="21.75" customHeight="1" spans="1:23">
      <c r="A21" s="71" t="s">
        <v>254</v>
      </c>
      <c r="B21" s="71" t="s">
        <v>275</v>
      </c>
      <c r="C21" s="71" t="s">
        <v>276</v>
      </c>
      <c r="D21" s="71" t="s">
        <v>70</v>
      </c>
      <c r="E21" s="71" t="s">
        <v>101</v>
      </c>
      <c r="F21" s="71" t="s">
        <v>102</v>
      </c>
      <c r="G21" s="71" t="s">
        <v>235</v>
      </c>
      <c r="H21" s="71" t="s">
        <v>236</v>
      </c>
      <c r="I21" s="83">
        <v>6550</v>
      </c>
      <c r="J21" s="83"/>
      <c r="K21" s="118"/>
      <c r="L21" s="83"/>
      <c r="M21" s="83"/>
      <c r="N21" s="83">
        <v>6550</v>
      </c>
      <c r="O21" s="83"/>
      <c r="P21" s="83"/>
      <c r="Q21" s="83"/>
      <c r="R21" s="83"/>
      <c r="S21" s="83"/>
      <c r="T21" s="83"/>
      <c r="U21" s="83"/>
      <c r="V21" s="83"/>
      <c r="W21" s="83"/>
    </row>
    <row r="22" ht="21.75" customHeight="1" spans="1:23">
      <c r="A22" s="71" t="s">
        <v>254</v>
      </c>
      <c r="B22" s="71" t="s">
        <v>275</v>
      </c>
      <c r="C22" s="71" t="s">
        <v>276</v>
      </c>
      <c r="D22" s="71" t="s">
        <v>70</v>
      </c>
      <c r="E22" s="71" t="s">
        <v>101</v>
      </c>
      <c r="F22" s="71" t="s">
        <v>102</v>
      </c>
      <c r="G22" s="71" t="s">
        <v>277</v>
      </c>
      <c r="H22" s="71" t="s">
        <v>278</v>
      </c>
      <c r="I22" s="83">
        <v>4833</v>
      </c>
      <c r="J22" s="83"/>
      <c r="K22" s="118"/>
      <c r="L22" s="83"/>
      <c r="M22" s="83"/>
      <c r="N22" s="83">
        <v>4833</v>
      </c>
      <c r="O22" s="83"/>
      <c r="P22" s="83"/>
      <c r="Q22" s="83"/>
      <c r="R22" s="83"/>
      <c r="S22" s="83"/>
      <c r="T22" s="83"/>
      <c r="U22" s="83"/>
      <c r="V22" s="83"/>
      <c r="W22" s="83"/>
    </row>
    <row r="23" ht="21.75" customHeight="1" spans="1:23">
      <c r="A23" s="71" t="s">
        <v>254</v>
      </c>
      <c r="B23" s="71" t="s">
        <v>275</v>
      </c>
      <c r="C23" s="71" t="s">
        <v>276</v>
      </c>
      <c r="D23" s="71" t="s">
        <v>70</v>
      </c>
      <c r="E23" s="71" t="s">
        <v>101</v>
      </c>
      <c r="F23" s="71" t="s">
        <v>102</v>
      </c>
      <c r="G23" s="71" t="s">
        <v>252</v>
      </c>
      <c r="H23" s="71" t="s">
        <v>253</v>
      </c>
      <c r="I23" s="83">
        <v>7400</v>
      </c>
      <c r="J23" s="83"/>
      <c r="K23" s="118"/>
      <c r="L23" s="83"/>
      <c r="M23" s="83"/>
      <c r="N23" s="83">
        <v>7400</v>
      </c>
      <c r="O23" s="83"/>
      <c r="P23" s="83"/>
      <c r="Q23" s="83"/>
      <c r="R23" s="83"/>
      <c r="S23" s="83"/>
      <c r="T23" s="83"/>
      <c r="U23" s="83"/>
      <c r="V23" s="83"/>
      <c r="W23" s="83"/>
    </row>
    <row r="24" ht="21.75" customHeight="1" spans="1:23">
      <c r="A24" s="71" t="s">
        <v>254</v>
      </c>
      <c r="B24" s="71" t="s">
        <v>279</v>
      </c>
      <c r="C24" s="71" t="s">
        <v>280</v>
      </c>
      <c r="D24" s="71" t="s">
        <v>70</v>
      </c>
      <c r="E24" s="71" t="s">
        <v>107</v>
      </c>
      <c r="F24" s="71" t="s">
        <v>108</v>
      </c>
      <c r="G24" s="71" t="s">
        <v>235</v>
      </c>
      <c r="H24" s="71" t="s">
        <v>236</v>
      </c>
      <c r="I24" s="83">
        <v>84</v>
      </c>
      <c r="J24" s="83"/>
      <c r="K24" s="118"/>
      <c r="L24" s="83"/>
      <c r="M24" s="83"/>
      <c r="N24" s="83">
        <v>84</v>
      </c>
      <c r="O24" s="83"/>
      <c r="P24" s="83"/>
      <c r="Q24" s="83"/>
      <c r="R24" s="83"/>
      <c r="S24" s="83"/>
      <c r="T24" s="83"/>
      <c r="U24" s="83"/>
      <c r="V24" s="83"/>
      <c r="W24" s="83"/>
    </row>
    <row r="25" ht="21.75" customHeight="1" spans="1:23">
      <c r="A25" s="71" t="s">
        <v>254</v>
      </c>
      <c r="B25" s="71" t="s">
        <v>281</v>
      </c>
      <c r="C25" s="71" t="s">
        <v>282</v>
      </c>
      <c r="D25" s="71" t="s">
        <v>70</v>
      </c>
      <c r="E25" s="71" t="s">
        <v>101</v>
      </c>
      <c r="F25" s="71" t="s">
        <v>102</v>
      </c>
      <c r="G25" s="71" t="s">
        <v>257</v>
      </c>
      <c r="H25" s="71" t="s">
        <v>258</v>
      </c>
      <c r="I25" s="83">
        <v>1500</v>
      </c>
      <c r="J25" s="83"/>
      <c r="K25" s="118"/>
      <c r="L25" s="83"/>
      <c r="M25" s="83"/>
      <c r="N25" s="83">
        <v>1500</v>
      </c>
      <c r="O25" s="83"/>
      <c r="P25" s="83"/>
      <c r="Q25" s="83"/>
      <c r="R25" s="83"/>
      <c r="S25" s="83"/>
      <c r="T25" s="83"/>
      <c r="U25" s="83"/>
      <c r="V25" s="83"/>
      <c r="W25" s="83"/>
    </row>
    <row r="26" ht="21.75" customHeight="1" spans="1:23">
      <c r="A26" s="71" t="s">
        <v>254</v>
      </c>
      <c r="B26" s="71" t="s">
        <v>283</v>
      </c>
      <c r="C26" s="71" t="s">
        <v>284</v>
      </c>
      <c r="D26" s="71" t="s">
        <v>70</v>
      </c>
      <c r="E26" s="71" t="s">
        <v>101</v>
      </c>
      <c r="F26" s="71" t="s">
        <v>102</v>
      </c>
      <c r="G26" s="71" t="s">
        <v>257</v>
      </c>
      <c r="H26" s="71" t="s">
        <v>258</v>
      </c>
      <c r="I26" s="83">
        <v>104082</v>
      </c>
      <c r="J26" s="83">
        <v>104082</v>
      </c>
      <c r="K26" s="118">
        <v>104082</v>
      </c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ht="18.75" customHeight="1" spans="1:23">
      <c r="A27" s="32" t="s">
        <v>171</v>
      </c>
      <c r="B27" s="33"/>
      <c r="C27" s="33"/>
      <c r="D27" s="33"/>
      <c r="E27" s="33"/>
      <c r="F27" s="33"/>
      <c r="G27" s="33"/>
      <c r="H27" s="34"/>
      <c r="I27" s="83">
        <v>558552.25</v>
      </c>
      <c r="J27" s="83">
        <v>151596</v>
      </c>
      <c r="K27" s="118">
        <v>151596</v>
      </c>
      <c r="L27" s="83"/>
      <c r="M27" s="83"/>
      <c r="N27" s="83">
        <v>406956.25</v>
      </c>
      <c r="O27" s="83"/>
      <c r="P27" s="83"/>
      <c r="Q27" s="83"/>
      <c r="R27" s="83"/>
      <c r="S27" s="83"/>
      <c r="T27" s="83"/>
      <c r="U27" s="83"/>
      <c r="V27" s="83"/>
      <c r="W27" s="83"/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3"/>
  <sheetViews>
    <sheetView showZeros="0" workbookViewId="0">
      <selection activeCell="A2" sqref="A2:J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285</v>
      </c>
    </row>
    <row r="2" ht="39.75" customHeight="1" spans="1:10">
      <c r="A2" s="67" t="str">
        <f>"2025"&amp;"年部门项目支出绩效目标表"</f>
        <v>2025年部门项目支出绩效目标表</v>
      </c>
      <c r="B2" s="3"/>
      <c r="C2" s="3"/>
      <c r="D2" s="3"/>
      <c r="E2" s="3"/>
      <c r="F2" s="68"/>
      <c r="G2" s="3"/>
      <c r="H2" s="68"/>
      <c r="I2" s="68"/>
      <c r="J2" s="3"/>
    </row>
    <row r="3" ht="17.25" customHeight="1" spans="1:1">
      <c r="A3" s="4" t="str">
        <f>"单位名称："&amp;"寻甸回族彝族自治县先锋镇初级中学"</f>
        <v>单位名称：寻甸回族彝族自治县先锋镇初级中学</v>
      </c>
    </row>
    <row r="4" ht="44.25" customHeight="1" spans="1:10">
      <c r="A4" s="69" t="s">
        <v>184</v>
      </c>
      <c r="B4" s="69" t="s">
        <v>286</v>
      </c>
      <c r="C4" s="69" t="s">
        <v>287</v>
      </c>
      <c r="D4" s="69" t="s">
        <v>288</v>
      </c>
      <c r="E4" s="69" t="s">
        <v>289</v>
      </c>
      <c r="F4" s="70" t="s">
        <v>290</v>
      </c>
      <c r="G4" s="69" t="s">
        <v>291</v>
      </c>
      <c r="H4" s="70" t="s">
        <v>292</v>
      </c>
      <c r="I4" s="70" t="s">
        <v>293</v>
      </c>
      <c r="J4" s="69" t="s">
        <v>294</v>
      </c>
    </row>
    <row r="5" ht="18.75" customHeight="1" spans="1:10">
      <c r="A5" s="145">
        <v>1</v>
      </c>
      <c r="B5" s="145">
        <v>2</v>
      </c>
      <c r="C5" s="145">
        <v>3</v>
      </c>
      <c r="D5" s="145">
        <v>4</v>
      </c>
      <c r="E5" s="145">
        <v>5</v>
      </c>
      <c r="F5" s="37">
        <v>6</v>
      </c>
      <c r="G5" s="145">
        <v>7</v>
      </c>
      <c r="H5" s="37">
        <v>8</v>
      </c>
      <c r="I5" s="37">
        <v>9</v>
      </c>
      <c r="J5" s="145">
        <v>10</v>
      </c>
    </row>
    <row r="6" ht="42" customHeight="1" spans="1:10">
      <c r="A6" s="29" t="s">
        <v>70</v>
      </c>
      <c r="B6" s="71"/>
      <c r="C6" s="71"/>
      <c r="D6" s="71"/>
      <c r="E6" s="55"/>
      <c r="F6" s="72"/>
      <c r="G6" s="55"/>
      <c r="H6" s="72"/>
      <c r="I6" s="72"/>
      <c r="J6" s="55"/>
    </row>
    <row r="7" ht="42" customHeight="1" spans="1:10">
      <c r="A7" s="146" t="s">
        <v>251</v>
      </c>
      <c r="B7" s="20" t="s">
        <v>295</v>
      </c>
      <c r="C7" s="20" t="s">
        <v>296</v>
      </c>
      <c r="D7" s="20" t="s">
        <v>297</v>
      </c>
      <c r="E7" s="29" t="s">
        <v>298</v>
      </c>
      <c r="F7" s="20" t="s">
        <v>299</v>
      </c>
      <c r="G7" s="29" t="s">
        <v>300</v>
      </c>
      <c r="H7" s="20" t="s">
        <v>301</v>
      </c>
      <c r="I7" s="20" t="s">
        <v>302</v>
      </c>
      <c r="J7" s="29" t="s">
        <v>303</v>
      </c>
    </row>
    <row r="8" ht="42" customHeight="1" spans="1:10">
      <c r="A8" s="146" t="s">
        <v>251</v>
      </c>
      <c r="B8" s="20" t="s">
        <v>295</v>
      </c>
      <c r="C8" s="20" t="s">
        <v>296</v>
      </c>
      <c r="D8" s="20" t="s">
        <v>297</v>
      </c>
      <c r="E8" s="29" t="s">
        <v>304</v>
      </c>
      <c r="F8" s="20" t="s">
        <v>299</v>
      </c>
      <c r="G8" s="29" t="s">
        <v>300</v>
      </c>
      <c r="H8" s="20" t="s">
        <v>301</v>
      </c>
      <c r="I8" s="20" t="s">
        <v>302</v>
      </c>
      <c r="J8" s="29" t="s">
        <v>305</v>
      </c>
    </row>
    <row r="9" ht="42" customHeight="1" spans="1:10">
      <c r="A9" s="146" t="s">
        <v>251</v>
      </c>
      <c r="B9" s="20" t="s">
        <v>295</v>
      </c>
      <c r="C9" s="20" t="s">
        <v>296</v>
      </c>
      <c r="D9" s="20" t="s">
        <v>306</v>
      </c>
      <c r="E9" s="29" t="s">
        <v>307</v>
      </c>
      <c r="F9" s="20" t="s">
        <v>299</v>
      </c>
      <c r="G9" s="29" t="s">
        <v>300</v>
      </c>
      <c r="H9" s="20" t="s">
        <v>301</v>
      </c>
      <c r="I9" s="20" t="s">
        <v>302</v>
      </c>
      <c r="J9" s="29" t="s">
        <v>308</v>
      </c>
    </row>
    <row r="10" ht="42" customHeight="1" spans="1:10">
      <c r="A10" s="146" t="s">
        <v>251</v>
      </c>
      <c r="B10" s="20" t="s">
        <v>295</v>
      </c>
      <c r="C10" s="20" t="s">
        <v>296</v>
      </c>
      <c r="D10" s="20" t="s">
        <v>306</v>
      </c>
      <c r="E10" s="29" t="s">
        <v>309</v>
      </c>
      <c r="F10" s="20" t="s">
        <v>310</v>
      </c>
      <c r="G10" s="29" t="s">
        <v>311</v>
      </c>
      <c r="H10" s="20" t="s">
        <v>301</v>
      </c>
      <c r="I10" s="20" t="s">
        <v>302</v>
      </c>
      <c r="J10" s="29" t="s">
        <v>312</v>
      </c>
    </row>
    <row r="11" ht="42" customHeight="1" spans="1:10">
      <c r="A11" s="146" t="s">
        <v>251</v>
      </c>
      <c r="B11" s="20" t="s">
        <v>295</v>
      </c>
      <c r="C11" s="20" t="s">
        <v>296</v>
      </c>
      <c r="D11" s="20" t="s">
        <v>306</v>
      </c>
      <c r="E11" s="29" t="s">
        <v>313</v>
      </c>
      <c r="F11" s="20" t="s">
        <v>310</v>
      </c>
      <c r="G11" s="29" t="s">
        <v>311</v>
      </c>
      <c r="H11" s="20" t="s">
        <v>301</v>
      </c>
      <c r="I11" s="20" t="s">
        <v>302</v>
      </c>
      <c r="J11" s="29" t="s">
        <v>314</v>
      </c>
    </row>
    <row r="12" ht="42" customHeight="1" spans="1:10">
      <c r="A12" s="146" t="s">
        <v>251</v>
      </c>
      <c r="B12" s="20" t="s">
        <v>295</v>
      </c>
      <c r="C12" s="20" t="s">
        <v>296</v>
      </c>
      <c r="D12" s="20" t="s">
        <v>315</v>
      </c>
      <c r="E12" s="29" t="s">
        <v>316</v>
      </c>
      <c r="F12" s="20" t="s">
        <v>299</v>
      </c>
      <c r="G12" s="29" t="s">
        <v>300</v>
      </c>
      <c r="H12" s="20" t="s">
        <v>301</v>
      </c>
      <c r="I12" s="20" t="s">
        <v>302</v>
      </c>
      <c r="J12" s="29" t="s">
        <v>317</v>
      </c>
    </row>
    <row r="13" ht="42" customHeight="1" spans="1:10">
      <c r="A13" s="146" t="s">
        <v>251</v>
      </c>
      <c r="B13" s="20" t="s">
        <v>295</v>
      </c>
      <c r="C13" s="20" t="s">
        <v>318</v>
      </c>
      <c r="D13" s="20" t="s">
        <v>319</v>
      </c>
      <c r="E13" s="29" t="s">
        <v>320</v>
      </c>
      <c r="F13" s="20" t="s">
        <v>310</v>
      </c>
      <c r="G13" s="29" t="s">
        <v>300</v>
      </c>
      <c r="H13" s="20" t="s">
        <v>301</v>
      </c>
      <c r="I13" s="20" t="s">
        <v>302</v>
      </c>
      <c r="J13" s="29" t="s">
        <v>321</v>
      </c>
    </row>
    <row r="14" ht="42" customHeight="1" spans="1:10">
      <c r="A14" s="146" t="s">
        <v>251</v>
      </c>
      <c r="B14" s="20" t="s">
        <v>295</v>
      </c>
      <c r="C14" s="20" t="s">
        <v>322</v>
      </c>
      <c r="D14" s="20" t="s">
        <v>323</v>
      </c>
      <c r="E14" s="29" t="s">
        <v>324</v>
      </c>
      <c r="F14" s="20" t="s">
        <v>310</v>
      </c>
      <c r="G14" s="29" t="s">
        <v>325</v>
      </c>
      <c r="H14" s="20" t="s">
        <v>301</v>
      </c>
      <c r="I14" s="20" t="s">
        <v>302</v>
      </c>
      <c r="J14" s="29" t="s">
        <v>326</v>
      </c>
    </row>
    <row r="15" ht="42" customHeight="1" spans="1:10">
      <c r="A15" s="146" t="s">
        <v>284</v>
      </c>
      <c r="B15" s="20" t="s">
        <v>327</v>
      </c>
      <c r="C15" s="20" t="s">
        <v>296</v>
      </c>
      <c r="D15" s="20" t="s">
        <v>297</v>
      </c>
      <c r="E15" s="29" t="s">
        <v>328</v>
      </c>
      <c r="F15" s="20" t="s">
        <v>299</v>
      </c>
      <c r="G15" s="29" t="s">
        <v>329</v>
      </c>
      <c r="H15" s="20" t="s">
        <v>330</v>
      </c>
      <c r="I15" s="20" t="s">
        <v>302</v>
      </c>
      <c r="J15" s="29" t="s">
        <v>331</v>
      </c>
    </row>
    <row r="16" ht="42" customHeight="1" spans="1:10">
      <c r="A16" s="146" t="s">
        <v>284</v>
      </c>
      <c r="B16" s="20" t="s">
        <v>327</v>
      </c>
      <c r="C16" s="20" t="s">
        <v>296</v>
      </c>
      <c r="D16" s="20" t="s">
        <v>306</v>
      </c>
      <c r="E16" s="29" t="s">
        <v>332</v>
      </c>
      <c r="F16" s="20" t="s">
        <v>299</v>
      </c>
      <c r="G16" s="29" t="s">
        <v>300</v>
      </c>
      <c r="H16" s="20" t="s">
        <v>301</v>
      </c>
      <c r="I16" s="20" t="s">
        <v>302</v>
      </c>
      <c r="J16" s="29" t="s">
        <v>333</v>
      </c>
    </row>
    <row r="17" ht="42" customHeight="1" spans="1:10">
      <c r="A17" s="146" t="s">
        <v>284</v>
      </c>
      <c r="B17" s="20" t="s">
        <v>327</v>
      </c>
      <c r="C17" s="20" t="s">
        <v>296</v>
      </c>
      <c r="D17" s="20" t="s">
        <v>306</v>
      </c>
      <c r="E17" s="29" t="s">
        <v>334</v>
      </c>
      <c r="F17" s="20" t="s">
        <v>299</v>
      </c>
      <c r="G17" s="29" t="s">
        <v>300</v>
      </c>
      <c r="H17" s="20" t="s">
        <v>301</v>
      </c>
      <c r="I17" s="20" t="s">
        <v>302</v>
      </c>
      <c r="J17" s="29" t="s">
        <v>335</v>
      </c>
    </row>
    <row r="18" ht="42" customHeight="1" spans="1:10">
      <c r="A18" s="146" t="s">
        <v>284</v>
      </c>
      <c r="B18" s="20" t="s">
        <v>327</v>
      </c>
      <c r="C18" s="20" t="s">
        <v>296</v>
      </c>
      <c r="D18" s="20" t="s">
        <v>306</v>
      </c>
      <c r="E18" s="29" t="s">
        <v>336</v>
      </c>
      <c r="F18" s="20" t="s">
        <v>299</v>
      </c>
      <c r="G18" s="29" t="s">
        <v>300</v>
      </c>
      <c r="H18" s="20" t="s">
        <v>301</v>
      </c>
      <c r="I18" s="20" t="s">
        <v>302</v>
      </c>
      <c r="J18" s="29" t="s">
        <v>337</v>
      </c>
    </row>
    <row r="19" ht="42" customHeight="1" spans="1:10">
      <c r="A19" s="146" t="s">
        <v>284</v>
      </c>
      <c r="B19" s="20" t="s">
        <v>327</v>
      </c>
      <c r="C19" s="20" t="s">
        <v>296</v>
      </c>
      <c r="D19" s="20" t="s">
        <v>306</v>
      </c>
      <c r="E19" s="29" t="s">
        <v>338</v>
      </c>
      <c r="F19" s="20" t="s">
        <v>299</v>
      </c>
      <c r="G19" s="29" t="s">
        <v>83</v>
      </c>
      <c r="H19" s="20" t="s">
        <v>339</v>
      </c>
      <c r="I19" s="20" t="s">
        <v>302</v>
      </c>
      <c r="J19" s="29" t="s">
        <v>340</v>
      </c>
    </row>
    <row r="20" ht="42" customHeight="1" spans="1:10">
      <c r="A20" s="146" t="s">
        <v>284</v>
      </c>
      <c r="B20" s="20" t="s">
        <v>327</v>
      </c>
      <c r="C20" s="20" t="s">
        <v>296</v>
      </c>
      <c r="D20" s="20" t="s">
        <v>315</v>
      </c>
      <c r="E20" s="29" t="s">
        <v>341</v>
      </c>
      <c r="F20" s="20" t="s">
        <v>299</v>
      </c>
      <c r="G20" s="29" t="s">
        <v>300</v>
      </c>
      <c r="H20" s="20" t="s">
        <v>301</v>
      </c>
      <c r="I20" s="20" t="s">
        <v>302</v>
      </c>
      <c r="J20" s="29" t="s">
        <v>342</v>
      </c>
    </row>
    <row r="21" ht="42" customHeight="1" spans="1:10">
      <c r="A21" s="146" t="s">
        <v>284</v>
      </c>
      <c r="B21" s="20" t="s">
        <v>327</v>
      </c>
      <c r="C21" s="20" t="s">
        <v>318</v>
      </c>
      <c r="D21" s="20" t="s">
        <v>319</v>
      </c>
      <c r="E21" s="29" t="s">
        <v>343</v>
      </c>
      <c r="F21" s="20" t="s">
        <v>310</v>
      </c>
      <c r="G21" s="29" t="s">
        <v>344</v>
      </c>
      <c r="H21" s="20" t="s">
        <v>345</v>
      </c>
      <c r="I21" s="20" t="s">
        <v>302</v>
      </c>
      <c r="J21" s="29" t="s">
        <v>346</v>
      </c>
    </row>
    <row r="22" ht="42" customHeight="1" spans="1:10">
      <c r="A22" s="146" t="s">
        <v>284</v>
      </c>
      <c r="B22" s="20" t="s">
        <v>327</v>
      </c>
      <c r="C22" s="20" t="s">
        <v>318</v>
      </c>
      <c r="D22" s="20" t="s">
        <v>319</v>
      </c>
      <c r="E22" s="29" t="s">
        <v>347</v>
      </c>
      <c r="F22" s="20" t="s">
        <v>299</v>
      </c>
      <c r="G22" s="29" t="s">
        <v>300</v>
      </c>
      <c r="H22" s="20" t="s">
        <v>301</v>
      </c>
      <c r="I22" s="20" t="s">
        <v>302</v>
      </c>
      <c r="J22" s="29" t="s">
        <v>348</v>
      </c>
    </row>
    <row r="23" ht="42" customHeight="1" spans="1:10">
      <c r="A23" s="146" t="s">
        <v>284</v>
      </c>
      <c r="B23" s="20" t="s">
        <v>327</v>
      </c>
      <c r="C23" s="20" t="s">
        <v>322</v>
      </c>
      <c r="D23" s="20" t="s">
        <v>323</v>
      </c>
      <c r="E23" s="29" t="s">
        <v>349</v>
      </c>
      <c r="F23" s="20" t="s">
        <v>310</v>
      </c>
      <c r="G23" s="29" t="s">
        <v>311</v>
      </c>
      <c r="H23" s="20" t="s">
        <v>301</v>
      </c>
      <c r="I23" s="20" t="s">
        <v>302</v>
      </c>
      <c r="J23" s="29" t="s">
        <v>350</v>
      </c>
    </row>
  </sheetData>
  <mergeCells count="6">
    <mergeCell ref="A2:J2"/>
    <mergeCell ref="A3:H3"/>
    <mergeCell ref="A7:A14"/>
    <mergeCell ref="A15:A23"/>
    <mergeCell ref="B7:B14"/>
    <mergeCell ref="B15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2025-03-21T05:59:00Z</dcterms:created>
  <dcterms:modified xsi:type="dcterms:W3CDTF">2025-03-28T01:36:58Z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4651AE0716E54D1794CC4B7CF4843555</vt:lpwstr>
  </property>
  <property fmtid="{D5CDD505-2E9C-101B-9397-08002B2CF9AE}" pid="3" name="KSOProductBuildVer">
    <vt:lpwstr>2052-11.8.2.12089</vt:lpwstr>
  </property>
</Properties>
</file>