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590" windowHeight="1780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<sst xmlns="http://schemas.openxmlformats.org/spreadsheetml/2006/main" count="2533" uniqueCount="650">
  <si>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</si>
  <si>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</si>
  <si>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</si>
  <si>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</si>
  <si>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</si>
  <si>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</si>
  <si>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</si>
  <si>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</si>
  <si>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</si>
  <si>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</si>
  <si>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</si>
  <si>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</si>
  <si>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</si>
  <si>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</si>
  <si>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</si>
  <si>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</si>
  <si>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</si>
  <si>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</si>
  <si>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</si>
  <si>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</si>
  <si>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</si>
  <si>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</si>
  <si>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</si>
  <si>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</si>
  <si>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</si>
  <si>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</si>
  <si>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</si>
  <si>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</si>
  <si>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</si>
  <si>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</si>
  <si>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</si>
  <si>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</si>
  <si>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</si>
  <si>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</si>
  <si>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</si>
  <si>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</si>
  <si>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</si>
  <si>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</si>
  <si>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</si>
  <si>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</si>
  <si>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</si>
  <si>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</si>
  <si>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</si>
  <si>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</si>
  <si>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</si>
  <si>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</si>
  <si>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</si>
  <si>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</si>
  <si>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</si>
  <si>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</si>
  <si>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</si>
  <si>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</si>
  <si>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</si>
  <si>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</si>
  <si>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</si>
  <si>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</si>
  <si>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</si>
  <si>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</si>
  <si>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</si>
  <si>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</si>
  <si>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</si>
  <si>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</si>
  <si>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</si>
  <si>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</si>
  <si>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</si>
  <si>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</si>
  <si>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</si>
  <si>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</si>
  <si>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</si>
  <si>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121001</t>
  </si>
  <si>
    <t>寻甸回族彝族自治县自然资源局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</si>
  <si>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</si>
  <si>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</si>
  <si>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</si>
  <si>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</si>
  <si>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</si>
  <si>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</si>
  <si>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</si>
  <si>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</si>
  <si>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</si>
  <si>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</si>
  <si>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</si>
  <si>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</si>
  <si>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</si>
  <si>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</si>
  <si>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</si>
  <si>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</si>
  <si>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</si>
  <si>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</si>
  <si>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</si>
  <si>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</si>
  <si>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</si>
  <si>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</si>
  <si>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</si>
  <si>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</si>
  <si>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</si>
  <si>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</si>
  <si>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</si>
  <si>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</si>
  <si>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</si>
  <si>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</si>
  <si>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</si>
  <si>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</si>
  <si>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</si>
  <si>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</si>
  <si>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</si>
  <si>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</si>
  <si>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</si>
  <si>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</si>
  <si>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</si>
  <si>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</si>
  <si>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</si>
  <si>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</si>
  <si>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</si>
  <si>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</si>
  <si>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</si>
  <si>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</si>
  <si>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</si>
  <si>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</si>
  <si>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</si>
  <si>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</si>
  <si>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</si>
  <si>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</si>
  <si>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</si>
  <si>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</si>
  <si>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</si>
  <si>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</si>
  <si>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2120814</t>
  </si>
  <si>
    <t>农业生产发展支出</t>
  </si>
  <si>
    <t>213</t>
  </si>
  <si>
    <t>农林水支出</t>
  </si>
  <si>
    <t>21305</t>
  </si>
  <si>
    <t>巩固脱贫攻坚成果衔接乡村振兴</t>
  </si>
  <si>
    <t>2130504</t>
  </si>
  <si>
    <t>农村基础设施建设</t>
  </si>
  <si>
    <t>2130599</t>
  </si>
  <si>
    <t>其他巩固脱贫攻坚成果衔接乡村振兴支出</t>
  </si>
  <si>
    <t>220</t>
  </si>
  <si>
    <t>自然资源海洋气象等支出</t>
  </si>
  <si>
    <t>22001</t>
  </si>
  <si>
    <t>自然资源事务</t>
  </si>
  <si>
    <t>2200101</t>
  </si>
  <si>
    <t>行政运行</t>
  </si>
  <si>
    <t>2200104</t>
  </si>
  <si>
    <t>自然资源规划及管理</t>
  </si>
  <si>
    <t>2200106</t>
  </si>
  <si>
    <t>自然资源利用与保护</t>
  </si>
  <si>
    <t>2200109</t>
  </si>
  <si>
    <t>自然资源调查与确权登记</t>
  </si>
  <si>
    <t>2200150</t>
  </si>
  <si>
    <t>事业运行</t>
  </si>
  <si>
    <t>2200199</t>
  </si>
  <si>
    <t>其他自然资源事务支出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</si>
  <si>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</si>
  <si>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</si>
  <si>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</si>
  <si>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</si>
  <si>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</si>
  <si>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</si>
  <si>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</si>
  <si>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</si>
  <si>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</si>
  <si>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</si>
  <si>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</si>
  <si>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</si>
  <si>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</si>
  <si>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</si>
  <si>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</si>
  <si>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</si>
  <si>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</si>
  <si>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</si>
  <si>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</si>
  <si>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</si>
  <si>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</si>
  <si>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</si>
  <si>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</si>
  <si>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</si>
  <si>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</si>
  <si>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</si>
  <si>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</si>
  <si>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</si>
  <si>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</si>
  <si>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</si>
  <si>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</si>
  <si>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</si>
  <si>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</si>
  <si>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</si>
  <si>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</si>
  <si>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</si>
  <si>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</si>
  <si>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</si>
  <si>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</si>
  <si>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</si>
  <si>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</si>
  <si>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</si>
  <si>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</si>
  <si>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</si>
  <si>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</si>
  <si>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</si>
  <si>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</si>
  <si>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</si>
  <si>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</si>
  <si>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</si>
  <si>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</si>
  <si>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</si>
  <si>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</si>
  <si>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</si>
  <si>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</si>
  <si>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</si>
  <si>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</si>
  <si>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</si>
  <si>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</si>
  <si>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</si>
  <si>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</si>
  <si>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</si>
  <si>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</si>
  <si>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</si>
  <si>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</si>
  <si>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</si>
  <si>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</si>
  <si>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</si>
  <si>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</si>
  <si>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</si>
  <si>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</si>
  <si>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530129210000000003457</t>
  </si>
  <si>
    <t>行政人员支出工资</t>
  </si>
  <si>
    <t>30101</t>
  </si>
  <si>
    <t>基本工资</t>
  </si>
  <si>
    <t>30102</t>
  </si>
  <si>
    <t>津贴补贴</t>
  </si>
  <si>
    <t>30103</t>
  </si>
  <si>
    <t>奖金</t>
  </si>
  <si>
    <t>530129210000000003458</t>
  </si>
  <si>
    <t>事业人员支出工资</t>
  </si>
  <si>
    <t>30107</t>
  </si>
  <si>
    <t>绩效工资</t>
  </si>
  <si>
    <t>530129210000000003459</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</si>
  <si>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</si>
  <si>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</si>
  <si>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</si>
  <si>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</si>
  <si>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</si>
  <si>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</si>
  <si>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</si>
  <si>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</si>
  <si>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</si>
  <si>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</si>
  <si>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</si>
  <si>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530129210000000003460</t>
  </si>
  <si>
    <t>30113</t>
  </si>
  <si>
    <t>530129210000000003461</t>
  </si>
  <si>
    <t>对个人和家庭的补助</t>
  </si>
  <si>
    <t>30305</t>
  </si>
  <si>
    <t>生活补助</t>
  </si>
  <si>
    <t>530129210000000003463</t>
  </si>
  <si>
    <t>公车购置及运维费</t>
  </si>
  <si>
    <t>30231</t>
  </si>
  <si>
    <t>公务用车运行维护费</t>
  </si>
  <si>
    <t>530129210000000003464</t>
  </si>
  <si>
    <t>公务交通补贴</t>
  </si>
  <si>
    <t>30239</t>
  </si>
  <si>
    <t>其他交通费用</t>
  </si>
  <si>
    <t>530129210000000003465</t>
  </si>
  <si>
    <t>工会经费</t>
  </si>
  <si>
    <t>30228</t>
  </si>
  <si>
    <t>530129210000000004857</t>
  </si>
  <si>
    <t>30217</t>
  </si>
  <si>
    <t>530129210000000004858</t>
  </si>
  <si>
    <t>一般公用经费支出</t>
  </si>
  <si>
    <t>30201</t>
  </si>
  <si>
    <t>办公费</t>
  </si>
  <si>
    <t>30211</t>
  </si>
  <si>
    <t>差旅费</t>
  </si>
  <si>
    <t>30299</t>
  </si>
  <si>
    <t>其他商品和服务支出</t>
  </si>
  <si>
    <t>530129231100001418614</t>
  </si>
  <si>
    <t>其他财政补助人员生活补助</t>
  </si>
  <si>
    <t>530129231100001418615</t>
  </si>
  <si>
    <t>遗属补助</t>
  </si>
  <si>
    <t>530129231100001418631</t>
  </si>
  <si>
    <t>行政人员绩效奖励</t>
  </si>
  <si>
    <t>530129231100001418633</t>
  </si>
  <si>
    <t>事业人员绩效奖励</t>
  </si>
  <si>
    <t>530129241100002354408</t>
  </si>
  <si>
    <t>预算05-1表</t>
  </si>
  <si>
    <t>项目分类</t>
  </si>
  <si>
    <t>项目单位</t>
  </si>
  <si>
    <t>经济科目编码</t>
  </si>
  <si>
    <t>经济科目名称</t>
  </si>
  <si>
    <t>本年拨款</t>
  </si>
  <si>
    <t>其中：本次下达</t>
  </si>
  <si>
    <t>其他人员支出</t>
  </si>
  <si>
    <t>530129251100004017012</t>
  </si>
  <si>
    <t>寻财综〔2024〕11号下达2024年度自然资源管理综合行政执法大队劳务派遣人员经费的资金</t>
  </si>
  <si>
    <t>30199</t>
  </si>
  <si>
    <t>其他工资福利支出</t>
  </si>
  <si>
    <t>530129251100004017119</t>
  </si>
  <si>
    <t>寻财预〔2024〕1号矿产资源开发服务中心人员经费</t>
  </si>
  <si>
    <t>30399</t>
  </si>
  <si>
    <t>其他对个人和家庭的补助</t>
  </si>
  <si>
    <t>530129251100004017156</t>
  </si>
  <si>
    <t>寻财预〔2024〕1号土地开发服务中心人员经费</t>
  </si>
  <si>
    <t>其他公用支出</t>
  </si>
  <si>
    <t>530129251100004012757</t>
  </si>
  <si>
    <t>寻财预〔2024〕2号下达寻甸县自然资源局司法追缴土地出让金诉讼费的资金</t>
  </si>
  <si>
    <t>30227</t>
  </si>
  <si>
    <t>委托业务费</t>
  </si>
  <si>
    <t>530129251100004017176</t>
  </si>
  <si>
    <t>寻财综〔2024〕67号下达寻甸县自然资源局自然管理工作经费的资金</t>
  </si>
  <si>
    <t>专项业务类</t>
  </si>
  <si>
    <t>530129251100004012915</t>
  </si>
  <si>
    <t>寻财预〔2024〕2号下达寻甸县自然资源移动空间信息建设的资金</t>
  </si>
  <si>
    <t>31007</t>
  </si>
  <si>
    <t>信息网络及软件购置更新</t>
  </si>
  <si>
    <t>530129251100004013134</t>
  </si>
  <si>
    <t>寻财预〔2024〕68号下达寻甸县自然资源局云南省卫片执法补助经费（第二批）的资金</t>
  </si>
  <si>
    <t>530129251100004013171</t>
  </si>
  <si>
    <t>寻财综〔2024〕33号下达昆明市多规合一实用性村庄规划编制市级专项补助的资金</t>
  </si>
  <si>
    <t>31005</t>
  </si>
  <si>
    <t>基础设施建设</t>
  </si>
  <si>
    <t>530129251100004013539</t>
  </si>
  <si>
    <t>寻财综〔2024〕66号下达2024年云南省卫片执法补助经费的资金</t>
  </si>
  <si>
    <t>530129251100004013755</t>
  </si>
  <si>
    <t>寻财预〔2024〕2号寻甸县县乡两级国土空间规划编制专项资金</t>
  </si>
  <si>
    <t>530129251100004013950</t>
  </si>
  <si>
    <t>寻财预〔2024〕2号寻甸县15个矿山地质环境保护与土地复垦方案评审专项资金</t>
  </si>
  <si>
    <t>530129251100004014372</t>
  </si>
  <si>
    <t>寻财预〔2024〕2号2021年土地指标跨省域调剂收入安排专项的资金</t>
  </si>
  <si>
    <t>530129251100004014491</t>
  </si>
  <si>
    <t>寻财预〔2024〕2号县城控制性详细规划及城市设计编制经费</t>
  </si>
  <si>
    <t>530129251100004014657</t>
  </si>
  <si>
    <t>寻财预〔2024〕2号2022年重点生态区历史遗留矿山修复治理任务补助资金</t>
  </si>
  <si>
    <t>530129251100004014748</t>
  </si>
  <si>
    <t>寻财预〔2024〕2号2023年城乡建设用地增减挂钩结余指标跨省域调剂的资金</t>
  </si>
  <si>
    <t>530129251100004014815</t>
  </si>
  <si>
    <t>寻财预〔2024〕2号2023年云南省卫片执法补助的经费</t>
  </si>
  <si>
    <t>530129251100004014877</t>
  </si>
  <si>
    <t>寻财预〔2024〕2号昆明市多规合一实用性村庄规划编制市级专项补助（二期）经费</t>
  </si>
  <si>
    <t>530129251100004016322</t>
  </si>
  <si>
    <t>下达寻甸县自然资源局2025年非税收入成本返还的经费</t>
  </si>
  <si>
    <t>530129251100004017044</t>
  </si>
  <si>
    <t>寻财综〔2024〕12号下达寻甸县园地林地草地定级和基准地价制定技术工作的经费</t>
  </si>
  <si>
    <t>530129251100004017224</t>
  </si>
  <si>
    <t>寻财综〔2024〕下达县自然资源局司法鉴定的经费</t>
  </si>
  <si>
    <t>530129251100004017298</t>
  </si>
  <si>
    <t>寻财预〔2024〕30号寻甸县自然资源局预算调整追加2024年度检测技术服务费用的资金</t>
  </si>
  <si>
    <t>530129251100004017424</t>
  </si>
  <si>
    <t>寻财预〔2024〕30号寻甸县自然资源局预算调整2024年度国土变更调查工作技术服务费的资金</t>
  </si>
  <si>
    <t>530129251100004017533</t>
  </si>
  <si>
    <t>寻财预〔2024〕17号下达寻甸县地方财政调整预算安排支出项目资金</t>
  </si>
  <si>
    <t>530129251100004017570</t>
  </si>
  <si>
    <t>寻财预〔2024〕17号下达寻甸县2024年地方财政预算调整安排支出项目的经费</t>
  </si>
  <si>
    <t>530129251100004017680</t>
  </si>
  <si>
    <t>寻财预〔2024〕17号下达寻甸县2024年地方预算调整安排支出项目的资金</t>
  </si>
  <si>
    <t>预算05-2表</t>
  </si>
  <si>
    <t>项目年度绩效目标</t>
  </si>
  <si>
    <t>一级指标</t>
  </si>
  <si>
    <t>二级指标</t>
  </si>
  <si>
    <t>三级指标</t>
  </si>
  <si>
    <t>指标性质</t>
  </si>
  <si>
    <t>指标值</t>
  </si>
  <si>
    <t>度量单位</t>
  </si>
  <si>
    <t>指标属性</t>
  </si>
  <si>
    <t>指标内容</t>
  </si>
  <si>
    <t>寻甸县园地林地草地定级和基准地价制定技术服务工作经费22万元,,为土地利用规划提供科学依据，优化土地资源配置。</t>
  </si>
  <si>
    <t>产出指标</t>
  </si>
  <si>
    <t>数量指标</t>
  </si>
  <si>
    <t>主体工程完成率</t>
  </si>
  <si>
    <t>&gt;=</t>
  </si>
  <si>
    <t>100</t>
  </si>
  <si>
    <t>%</t>
  </si>
  <si>
    <t>定量指标</t>
  </si>
  <si>
    <t>主体工程完成率为100%</t>
  </si>
  <si>
    <t>根据寻财综〔2024〕12号文件要求，下达寻甸县园地林地草地定级和基准地价制定技术服务工作经费22万元。</t>
  </si>
  <si>
    <t>质量指标</t>
  </si>
  <si>
    <t>安全事故发生率</t>
  </si>
  <si>
    <t>&lt;=</t>
  </si>
  <si>
    <t>50</t>
  </si>
  <si>
    <t>安全事故发生率低</t>
  </si>
  <si>
    <t>时效指标</t>
  </si>
  <si>
    <t>计划开工率</t>
  </si>
  <si>
    <t>90</t>
  </si>
  <si>
    <t>计划开工率为90%</t>
  </si>
  <si>
    <t>效益指标</t>
  </si>
  <si>
    <t>社会效益</t>
  </si>
  <si>
    <t>综合使用率</t>
  </si>
  <si>
    <t>综合使用率为100%</t>
  </si>
  <si>
    <t>满意度指标</t>
  </si>
  <si>
    <t>服务对象满意度</t>
  </si>
  <si>
    <t>受益人群满意度</t>
  </si>
  <si>
    <t>受益人群满意度为100%</t>
  </si>
  <si>
    <t>下达2024年度自然资源管理综合行政执法大队劳务派遣人员经费的资金</t>
  </si>
  <si>
    <t>执法大队劳务派遣人员数</t>
  </si>
  <si>
    <t>=</t>
  </si>
  <si>
    <t>执法大队劳务派遣人员数为10人</t>
  </si>
  <si>
    <t>发放经费率</t>
  </si>
  <si>
    <t>95</t>
  </si>
  <si>
    <t>发放经费率为95%</t>
  </si>
  <si>
    <t>资金支付及时率</t>
  </si>
  <si>
    <t>发放工资及时率</t>
  </si>
  <si>
    <t>发放工资及时率为100%</t>
  </si>
  <si>
    <t>受益人群满意度为95%</t>
  </si>
  <si>
    <t>下达寻甸县矿产资源开发服务中心人员经费</t>
  </si>
  <si>
    <t>矿产开发服务中心人员在职数</t>
  </si>
  <si>
    <t>人</t>
  </si>
  <si>
    <t>矿产开发服务中心人员在职数为7人</t>
  </si>
  <si>
    <t>矿产开发服务中心人员退休人员数</t>
  </si>
  <si>
    <t>矿产开发服务中心人员退休人员数为2人</t>
  </si>
  <si>
    <t>保障人员经费</t>
  </si>
  <si>
    <t>定性指标</t>
  </si>
  <si>
    <t>在一定程度上保障人员经费</t>
  </si>
  <si>
    <t>资金支付及时率为100%</t>
  </si>
  <si>
    <t>受益人群覆盖率</t>
  </si>
  <si>
    <t>受益人群覆盖率为95%</t>
  </si>
  <si>
    <t>紧紧围绕将寻甸打造成为全国民族团结进步示范区、昆明绿色经济发展区、休闲养生旅游度假区、城市生态涵养区和具有民族特色的滇中北部山水生态宜居新城的“四区一城”的工作目标，建立国土空间规划体系，强化国土空间规划的基础性作用和对空间性专项规划的指导约束作用，加快完善规划实施管理机制，有效提升国土空间治理能力。</t>
  </si>
  <si>
    <t>寻甸县中心城区规划建设用地总面积</t>
  </si>
  <si>
    <t>30</t>
  </si>
  <si>
    <t>万平方公里</t>
  </si>
  <si>
    <t>寻甸县中心城区规划建设用地总面积为30万平方公里</t>
  </si>
  <si>
    <t>寻甸县县域总面积</t>
  </si>
  <si>
    <t>3588</t>
  </si>
  <si>
    <t>平方公里</t>
  </si>
  <si>
    <t>寻甸县县域总面积为3588平方公里</t>
  </si>
  <si>
    <t>配套设施完成率</t>
  </si>
  <si>
    <t>配套设施完成率为90%</t>
  </si>
  <si>
    <t>竣工验收合格率</t>
  </si>
  <si>
    <t>竣工验收合格率为95%</t>
  </si>
  <si>
    <t>国土空间规划期限</t>
  </si>
  <si>
    <t>国土空间规划期限为2020-2035</t>
  </si>
  <si>
    <t>年</t>
  </si>
  <si>
    <t>综合使用率为90%</t>
  </si>
  <si>
    <t>确保全县耕地不再减少并争取有所增加，永久基本农田一亩不少，现状耕地和永久基本农田面积不低于市级下达的考核目标，全面完成流出耕地整改、恢复耕种工作。</t>
  </si>
  <si>
    <t>耕地流出整改恢复面积</t>
  </si>
  <si>
    <t>21648</t>
  </si>
  <si>
    <t>亩</t>
  </si>
  <si>
    <t>耕地流出整改恢复面积为21648亩</t>
  </si>
  <si>
    <t>复垦耕地利用率</t>
  </si>
  <si>
    <t>复垦耕地利用率为100%</t>
  </si>
  <si>
    <t>设计功能实现率</t>
  </si>
  <si>
    <t>设计功能实现率为95%</t>
  </si>
  <si>
    <t>在云南省2023年度国土变更调查成果基础上，以2024年12月31日为时点，收集分析利用现有资料，整合国家下发监测图斑、森林草原湿地荒漠化普查地类对接、全省自然资源常规监测和日常变更调查等成果，以最新遥感影像数据为基底，全面掌握全省国土利用现状及变化情况，为耕地保护和粮食安全责任制考核及国土空间规划评估做好数据准备，支撑我省生态文明建设和经济社会高质量发展，服务我省“3815”战略发展目标。</t>
  </si>
  <si>
    <t>监测图斑数</t>
  </si>
  <si>
    <t>1903</t>
  </si>
  <si>
    <t>个</t>
  </si>
  <si>
    <t>监测图斑数为1903个</t>
  </si>
  <si>
    <t>利于耕地保护确保粮食安全</t>
  </si>
  <si>
    <t>在一定程度上利于耕地保护确保粮食安全</t>
  </si>
  <si>
    <t>工期控制率</t>
  </si>
  <si>
    <t>工期控制率为90%</t>
  </si>
  <si>
    <t>根据自然资源部对推进全国历史遗留矿山生态修复的总体要求，结合我县实际，力争尽快完成历史遗留生态修复。通过实施历史遗留矿山生态修复工程，有效维护地质环境稳定性，修复和提升土地资源利用价值，结合植被恢复和山体修复，最大限度减少裸露地面，增加绿化面积，切实筑牢长江、黄河上游重要生态屏障。</t>
  </si>
  <si>
    <t>修复历史遗留矿山面积</t>
  </si>
  <si>
    <t>500</t>
  </si>
  <si>
    <t>修复历史遗留矿山面积为500亩</t>
  </si>
  <si>
    <t>实施区域历史遗留工矿废弃地复垦利用率</t>
  </si>
  <si>
    <t>实施区域历史遗留工矿废弃地复垦利用率为50%</t>
  </si>
  <si>
    <t>修复后的地质环境稳定程度</t>
  </si>
  <si>
    <t>稳步提升</t>
  </si>
  <si>
    <t>修复后的地质环境稳定程度得到稳步提升</t>
  </si>
  <si>
    <t>修复后与周边生态状况的和谐度</t>
  </si>
  <si>
    <t>提升</t>
  </si>
  <si>
    <t>修复后与周边生态状况的和谐度得到提升</t>
  </si>
  <si>
    <t>计划完工率</t>
  </si>
  <si>
    <t>计划完工率为100%</t>
  </si>
  <si>
    <t>实施区域矿山地质安全隐患</t>
  </si>
  <si>
    <t>下降</t>
  </si>
  <si>
    <t>实施区域矿山地质安全隐患得到下降</t>
  </si>
  <si>
    <t>实施区域群众生命财产安全保障</t>
  </si>
  <si>
    <t>实施区域群众生命财产安全保障得到提升</t>
  </si>
  <si>
    <t>根据相关要求，下达寻甸县自然资源局2025年非税收入成本返还162.00万元，保障2025年自然资源工作正常运转。</t>
  </si>
  <si>
    <t>自然资源行政事业性收费项目</t>
  </si>
  <si>
    <t>耕地开垦费、不动产登记费</t>
  </si>
  <si>
    <t>样</t>
  </si>
  <si>
    <t>自然资源行政事业性收费项目耕地开垦费、不动产登记费</t>
  </si>
  <si>
    <t>下达寻甸县自然自然资源局2025年非税收入成本返还的经费</t>
  </si>
  <si>
    <t>根据相关要求，下达寻甸县自然资源局2025年非税收入成本返还162.00万元</t>
  </si>
  <si>
    <t>自然资源财政供养人员数</t>
  </si>
  <si>
    <t>自然资源财政供养人员数为100人</t>
  </si>
  <si>
    <t>自然资源工作正常运转</t>
  </si>
  <si>
    <t>资金支付完成率</t>
  </si>
  <si>
    <t>资金支付完成率为100%</t>
  </si>
  <si>
    <t>可持续影响</t>
  </si>
  <si>
    <t>使用年限</t>
  </si>
  <si>
    <t>1.00</t>
  </si>
  <si>
    <t>使用年限为2025年</t>
  </si>
  <si>
    <t>受益人群满意度为90%</t>
  </si>
  <si>
    <t>1.组织开展自然资源部下发卫片图斑的内业比对、数据录入和违法用地用矿查处、整改，并对核查、填报数据真实性、准确性负责。每个月1次；2.可视情自行组织开展县级卫片检查；3.做好日常执法监管工作，综合应用卫片成果和违法行为处理信息系统（综合统计）数据成果，评估乡镇（街道）年度自然资源管理秩序状况，1次；4.提请县（市、区）人民政府对自然资源管理秩序混乱、违法用地用矿情况严重的乡镇（街道）开展约谈，并会同相关部门启动问责，1次；5.要以规范查处违法行为和推动查处整改落实到位为重点，督促县人民政府积极采取措施，消除自然资源违法状态；6.通过自然资源卫片执法检查项目，将违法行为发现在初始，解决在萌芽，为自然资源科学监管、快速决策提供依据，不断促进自然资源监管的信息化、规范化和科学化，提高自然资源的管理与服务水平。</t>
  </si>
  <si>
    <t>图斑核查率</t>
  </si>
  <si>
    <t>图斑核查率为100%</t>
  </si>
  <si>
    <t>图斑审核率</t>
  </si>
  <si>
    <t>图斑审核率为100%</t>
  </si>
  <si>
    <t>竣工验收合格率为100%</t>
  </si>
  <si>
    <t>月清确认时限</t>
  </si>
  <si>
    <t>每月最后1天</t>
  </si>
  <si>
    <t>月清确认时限为每月最后1天</t>
  </si>
  <si>
    <t>违法整治责停率</t>
  </si>
  <si>
    <t>75</t>
  </si>
  <si>
    <t xml:space="preserve">1.组织开展自然资源部下发卫片图斑的内业比对、数据录入和违法用地用矿查处、整改，并对核查、填报数据真实性、准确性负责。每个月1次；2.可视情自行组织开展县级卫片检查；3.做好日常执法监管工作，综合应用卫片成果和违法行为处理信息系统（综合统计）数据成果，评估乡镇（街道）年度自然资源管理秩序状况，1次；4.提请县（市、区）人民政府对自然资源管理秩序混乱、违法用地用矿情况严重的乡镇（街道）开展约谈，并会同相关部门启动问责，1次；5.要以规范查处违法行为和推动查处整改落实到位为重点，督促县人民政府积极采取措施，消除自然资源违法状态；6.通过自然资源卫片执法检查项目，将违法行为发现在初始，解决在萌芽，为自然资源科学监管、快速决策提供依据，不断促进自然资源监管的信息化、规范化和科学化，提高自然资源的管理与服务水平。						</t>
  </si>
  <si>
    <t>平方米/公里/立方/亩等</t>
  </si>
  <si>
    <t>图斑核查率为90%</t>
  </si>
  <si>
    <t>设计功能实现率为90%</t>
  </si>
  <si>
    <t>健全县城规划体系，确保县城建设合法有序推进，维护县城建设和项目规划审批法定性和严谨性。</t>
  </si>
  <si>
    <t>工程总量</t>
  </si>
  <si>
    <t>390</t>
  </si>
  <si>
    <t>公顷</t>
  </si>
  <si>
    <t>工程总量为390公顷</t>
  </si>
  <si>
    <t>顺利通过验收</t>
  </si>
  <si>
    <t>成果顺利通过验收</t>
  </si>
  <si>
    <t>成果顺利通过验收。</t>
  </si>
  <si>
    <t>下达寻甸县自然资源局寻甸县倘甸镇污水处理厂用地报批费用387.6817万元。</t>
  </si>
  <si>
    <t>主体工程完成率为95%</t>
  </si>
  <si>
    <t>根据寻财预〔2024〕17号文件要求，下达寻甸县自然资源局寻甸县倘甸镇污水处理厂用地报批费用387.6817万元。</t>
  </si>
  <si>
    <t>计划开工率为100%</t>
  </si>
  <si>
    <t>综合使用率为95%</t>
  </si>
  <si>
    <t>巩固脱贫攻坚成果和支持乡村振兴战略，优先和重点保障产生节余指标地区的安置补偿、拆旧复垦、基础设施和公共服务设施建设、生态修复、耕地保护、高标准农田建设、农业农村发展建设以及购买易地扶贫搬迁服务等。</t>
  </si>
  <si>
    <t>完成拆旧复垦面积</t>
  </si>
  <si>
    <t>4546.79</t>
  </si>
  <si>
    <t>完成拆旧复垦面积为4546.79亩</t>
  </si>
  <si>
    <t>巩固脱贫攻坚成果和支持乡村振兴战略，优先和重点保障产生节余指标地区的安置补偿、拆旧复垦、基础设施和公共服务设施建设、生态修复、耕地保护、高标准农田建设、农业农村发展建设以及购买异地扶贫搬迁服务等。</t>
  </si>
  <si>
    <t>工程数量</t>
  </si>
  <si>
    <t>工程数量为10个</t>
  </si>
  <si>
    <t>紧紧围绕寻甸县域发展战略和寻甸县实际，加快转变矿业发展方式，对矿产资源进行合理开发和有效保护。坚持开发与保护并重，把有效利用资源放在首位，节约利用资源，对资源进行保护；同时注重矿山地质环境保护、安全生产及生态文明建设。协调好生态环境保护与矿产资源开发保护的关系，全面落实七彩云南生态文明建设的要求，统筹资源开发的资源效益、经济效益、环境效益和社会效益。实现资源开发、环境保护和民生改善的互利共赢。</t>
  </si>
  <si>
    <t>修复矿山数量</t>
  </si>
  <si>
    <t>修复矿山数量为15个</t>
  </si>
  <si>
    <t>计划完工率为95%</t>
  </si>
  <si>
    <t>下达寻甸县土地开发服务中心人员经费</t>
  </si>
  <si>
    <t>在职人员数量</t>
  </si>
  <si>
    <t>无</t>
  </si>
  <si>
    <t>保障正常运转</t>
  </si>
  <si>
    <t>根据寻财预〔2024〕17号文件要求，下达寻甸县自然资源局寻甸县凤合镇大麦地村新发村和联合乡联合村麻塘双水塘丫易地扶贫搬迁安置点完善用地报批费用612.3183万元。</t>
  </si>
  <si>
    <t>计划完工率为90%</t>
  </si>
  <si>
    <t>下达寻甸县自然资源移动空间信息建设的资金</t>
  </si>
  <si>
    <t>移动空间信息建设数量</t>
  </si>
  <si>
    <t>16</t>
  </si>
  <si>
    <t>移动空间信息建设数量为16个乡镇数</t>
  </si>
  <si>
    <t>设计功能实现率为100%</t>
  </si>
  <si>
    <t>下达寻甸县自然资源局寻甸县凤合镇大麦地村新发村和联合乡联合村麻塘双水塘丫易地扶贫搬迁安置点完善用地报批费用217.9417万元。</t>
  </si>
  <si>
    <t>根据寻财预〔2024〕17号文件要求，下达寻甸县自然资源局寻甸县凤合镇大麦地村新发村和联合乡联合村麻塘双水塘丫易地扶贫搬迁安置点完善用地报批费用217.9417万元。</t>
  </si>
  <si>
    <t>下达寻甸县自然资源局自然管理工作经费的资金</t>
  </si>
  <si>
    <t>自然资源保运转人员数量</t>
  </si>
  <si>
    <t>自然资源保运转人员数量为100人</t>
  </si>
  <si>
    <t>保证自然资源正常运转</t>
  </si>
  <si>
    <t>资金支付及时率为90%</t>
  </si>
  <si>
    <t xml:space="preserve">1.组织开展自然资源部下发卫片图斑的内业比对、数据录入和违法用地用矿查处、整改，并对核查、填报数据真实性、准确性负责。每个月1次；2.可视情自行组织开展县级卫片检查；3.做好日常执法监管工作，综合应用卫片成果和违法行为处理信息系统（综合统计）数据成果，评估乡镇（街道）年度自然资源管理秩序状况，1次；4.提请县（市、区）人民政府对自然资源管理秩序混乱、违法用地用矿情况严重的乡镇（街道）开展约谈，并会同相关部门启动问责，1次；5.要以规范查处违法行为和推动查处整改落实到位为重点，督促县人民政府积极采取措施，消除自然资源违法状态；6.通过自然资源卫片执法检查项目，将违法行为发现在初始，解决在萌芽，为自然资源科学监管、快速决策提供依据，不断促进自然资源监管的信息化、规范化和科学化，提高自然资源的管理与服务水平。						
</t>
  </si>
  <si>
    <t>图斑审核率为95%</t>
  </si>
  <si>
    <t>成果通过国家、省级级审核率</t>
  </si>
  <si>
    <t>成果通过国家、省级级审核率为90%</t>
  </si>
  <si>
    <t>每月最后一天</t>
  </si>
  <si>
    <t>月清确认时限每月最后一天</t>
  </si>
  <si>
    <t>违法案件查处整改到位率</t>
  </si>
  <si>
    <t>80</t>
  </si>
  <si>
    <t>违法案件查处整改到位率为80%</t>
  </si>
  <si>
    <t>下达寻甸县自然资源局司法追缴土地出让金诉讼费的资金</t>
  </si>
  <si>
    <t>追缴土地出让金案件数量</t>
  </si>
  <si>
    <t>件</t>
  </si>
  <si>
    <t>追缴土地出让金案件数量为5件</t>
  </si>
  <si>
    <t>欠缴土地出让金土地数</t>
  </si>
  <si>
    <t>宗</t>
  </si>
  <si>
    <t>欠缴土地出让金土地数为6宗</t>
  </si>
  <si>
    <t>避免国有资产流失</t>
  </si>
  <si>
    <t>资金支付完成率为95%</t>
  </si>
  <si>
    <t>图斑审核率为90%</t>
  </si>
  <si>
    <t>成果通过国家、省级级审核率为100%</t>
  </si>
  <si>
    <t>违法行为责停率</t>
  </si>
  <si>
    <t>违法行为责停率为95%</t>
  </si>
  <si>
    <t>违法案件查处整改到位率100%</t>
  </si>
  <si>
    <t>自然资源部办公厅《关于加强村庄规划促进乡村振兴的通知》（自然资办发〔2019〕35号） 明确：“村庄规划是法定规划，是国土空间规划体系中乡村地区的详细规划，是开展国土空间开发保护活动、实施国土空间用途管制、核发乡村建设项目规划许可、进行各项建设等的法定依据。要整合村土地利用规划、村庄建设规划等乡村规划，实现土地利用规划、城乡规划等有机融合，编制“多规合一”的实用性村庄规划。村庄规划范围为村域全部国土空间，可以一个或几个行政村为单元编制。”</t>
  </si>
  <si>
    <t>村庄规划数量</t>
  </si>
  <si>
    <t>村庄规划数量为95个</t>
  </si>
  <si>
    <t>验收通过率</t>
  </si>
  <si>
    <t>验收通过率为100%</t>
  </si>
  <si>
    <t>完成任务及时率</t>
  </si>
  <si>
    <t>完成任务及时率为90%</t>
  </si>
  <si>
    <t>规划成果获审批机关批复</t>
  </si>
  <si>
    <t>规划成果完成验收获审批机关批复</t>
  </si>
  <si>
    <t>成果信息发布或公开</t>
  </si>
  <si>
    <t>成果信息及时发布</t>
  </si>
  <si>
    <t>图斑监测数量</t>
  </si>
  <si>
    <t>图斑监测数量为1903个</t>
  </si>
  <si>
    <t>为2024年国土变更调查打好坚实基础</t>
  </si>
  <si>
    <t>验收通过率为90%</t>
  </si>
  <si>
    <t>完成任务及时率为100%</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</si>
  <si>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</si>
  <si>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</si>
  <si>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</si>
  <si>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</si>
  <si>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</si>
  <si>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</si>
  <si>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</si>
  <si>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</si>
  <si>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</si>
  <si>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</si>
  <si>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</si>
  <si>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</si>
  <si>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</si>
  <si>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</si>
  <si>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</si>
  <si>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备注：我单位2025年无部门政府采购预算表。</t>
  </si>
  <si>
    <t>预算08表</t>
  </si>
  <si>
    <t>政府购买服务项目</t>
  </si>
  <si>
    <t>政府购买服务指导性目录代码</t>
  </si>
  <si>
    <t>基本支出/项目支出</t>
  </si>
  <si>
    <t>所属服务类别</t>
  </si>
  <si>
    <t>所属服务领域</t>
  </si>
  <si>
    <t>购买内容简述</t>
  </si>
  <si>
    <t>备注：我单位无2025年部门政府购买服务预算。</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</si>
  <si>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</si>
  <si>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</si>
  <si>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</si>
  <si>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</si>
  <si>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</si>
  <si>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</si>
  <si>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</si>
  <si>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</si>
  <si>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</si>
  <si>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</si>
  <si>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</si>
  <si>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</si>
  <si>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</si>
  <si>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</si>
  <si>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</si>
  <si>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</si>
  <si>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</si>
  <si>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</si>
  <si>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</si>
  <si>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</si>
  <si>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</si>
  <si>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</si>
  <si>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</si>
  <si>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备注：我单位无2025年对下转移支付预算。</t>
  </si>
  <si>
    <t>预算09-2表</t>
  </si>
  <si>
    <t>备注：我单位无2025年对下转移支付。</t>
  </si>
  <si>
    <t xml:space="preserve">预算10表
</t>
  </si>
  <si>
    <t>资产类别</t>
  </si>
  <si>
    <t>资产分类代码.名称</t>
  </si>
  <si>
    <t>资产名称</t>
  </si>
  <si>
    <t>计量单位</t>
  </si>
  <si>
    <t>财政部门批复数（元）</t>
  </si>
  <si>
    <t>单价</t>
  </si>
  <si>
    <t>金额</t>
  </si>
  <si>
    <t>备注：我单位无2025年新增资产。</t>
  </si>
  <si>
    <t>预算11表</t>
  </si>
  <si>
    <t>上级补助</t>
  </si>
  <si>
    <t>备注：我单位无2025年上级转移支付补助项目支出预算。</t>
  </si>
  <si>
    <t>预算12表</t>
  </si>
  <si>
    <t>项目级次</t>
  </si>
  <si>
    <t>116 其他人员支出</t>
  </si>
  <si>
    <t>本级</t>
  </si>
  <si>
    <t>216 其他公用支出</t>
  </si>
  <si>
    <t>311 专项业务类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</si>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</sst>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49" fontId="34" fillId="0" borderId="7">
      <alignment horizontal="left" vertical="center" wrapText="1"/>
    </xf>
    <xf numFmtId="178" fontId="34" fillId="0" borderId="7">
      <alignment horizontal="right" vertical="center"/>
    </xf>
    <xf numFmtId="179" fontId="34" fillId="0" borderId="7">
      <alignment horizontal="right" vertical="center"/>
    </xf>
    <xf numFmtId="180" fontId="34" fillId="0" borderId="7">
      <alignment horizontal="right" vertical="center"/>
    </xf>
  </cellStyleXfs>
  <cellXfs count="198">
    <xf numFmtId="0" fontId="0" fillId="0" borderId="0" xfId="0"/>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3"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lignment horizontal="right" vertical="center"/>
    </xf>
    <xf numFmtId="0" fontId="2" fillId="2" borderId="0" xfId="0" applyFont="1" applyFill="1" applyAlignment="1" applyProtection="1">
      <alignment horizontal="right" vertical="top" wrapText="1"/>
      <protection locked="0"/>
    </xf>
    <xf numFmtId="0" fontId="6" fillId="0" borderId="0" xfId="0" applyFont="1" applyAlignment="1" applyProtection="1">
      <alignment vertical="top"/>
      <protection locked="0"/>
    </xf>
    <xf numFmtId="0" fontId="6" fillId="0" borderId="0" xfId="0" applyFont="1" applyAlignment="1">
      <alignment vertical="top"/>
    </xf>
    <xf numFmtId="0" fontId="7" fillId="2" borderId="0" xfId="0" applyFont="1" applyFill="1" applyAlignment="1" applyProtection="1">
      <alignment horizontal="center" vertical="center" wrapText="1"/>
      <protection locked="0"/>
    </xf>
    <xf numFmtId="0" fontId="6" fillId="0" borderId="0" xfId="0" applyFont="1" applyProtection="1">
      <protection locked="0"/>
    </xf>
    <xf numFmtId="0" fontId="6" fillId="0" borderId="0" xfId="0" applyFont="1"/>
    <xf numFmtId="0" fontId="2" fillId="2" borderId="0" xfId="0" applyFont="1" applyFill="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0" fontId="1" fillId="2" borderId="0" xfId="0" applyFont="1" applyFill="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Alignment="1" applyProtection="1">
      <alignment horizontal="right" vertical="center" wrapText="1"/>
      <protection locked="0"/>
    </xf>
    <xf numFmtId="0" fontId="8"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Alignment="1">
      <alignment horizontal="right" vertical="center"/>
    </xf>
    <xf numFmtId="0" fontId="8"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54" applyFo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178" fontId="5" fillId="0" borderId="7" xfId="0" applyNumberFormat="1" applyFont="1" applyBorder="1" applyAlignment="1">
      <alignment horizontal="right" vertical="center"/>
    </xf>
    <xf numFmtId="0" fontId="2" fillId="0" borderId="0" xfId="0" applyFont="1" applyAlignment="1">
      <alignment horizontal="left" vertical="center"/>
    </xf>
    <xf numFmtId="180" fontId="5" fillId="0" borderId="7" xfId="56" applyFont="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Alignment="1">
      <alignment horizontal="right"/>
    </xf>
    <xf numFmtId="0" fontId="9" fillId="0" borderId="0" xfId="0" applyFont="1" applyAlignment="1" applyProtection="1">
      <alignment horizontal="right"/>
      <protection locked="0"/>
    </xf>
    <xf numFmtId="49" fontId="9" fillId="0" borderId="0" xfId="0" applyNumberFormat="1" applyFont="1" applyProtection="1">
      <protection locked="0"/>
    </xf>
    <xf numFmtId="0" fontId="1" fillId="0" borderId="0" xfId="0" applyFont="1" applyAlignment="1">
      <alignment horizontal="right"/>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Alignment="1">
      <alignment horizontal="right" vertical="center" wrapText="1"/>
    </xf>
    <xf numFmtId="0" fontId="11" fillId="0" borderId="0" xfId="0" applyFont="1" applyAlignment="1">
      <alignment horizontal="center" vertical="center"/>
    </xf>
    <xf numFmtId="0" fontId="1" fillId="2" borderId="0" xfId="0" applyFont="1" applyFill="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8"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GridLines="0" showZeros="0" tabSelected="1" workbookViewId="0">
      <selection activeCell="A1" sqref="A1"/>
    </sheetView>
  </sheetViews>
  <sheetFormatPr defaultColWidth="8.57272727272727" defaultRowHeight="12.75" customHeight="1" outlineLevelCol="3"/>
  <cols>
    <col min="1" max="4" width="41" customWidth="1"/>
  </cols>
  <sheetData>
    <row r="1" ht="15" customHeight="1" spans="1:4">
      <c r="A1" s="45"/>
      <c r="B1" s="45"/>
      <c r="C1" s="45"/>
      <c r="D1" s="62" t="s">
        <v>0</v>
      </c>
    </row>
    <row r="2" ht="41.25" customHeight="1" spans="1:1">
      <c r="A2" s="40" t="str">
        <f>"2025"&amp;"年部门财务收支预算总表"</f>
        <v>2025年部门财务收支预算总表</v>
      </c>
    </row>
    <row r="3" ht="17.25" customHeight="1" spans="1:4">
      <c r="A3" s="43" t="str">
        <f>"单位名称："&amp;"寻甸回族彝族自治县自然资源局"</f>
        <v>单位名称：寻甸回族彝族自治县自然资源局</v>
      </c>
      <c r="B3" s="163"/>
      <c r="D3" s="142" t="s">
        <v>1</v>
      </c>
    </row>
    <row r="4" ht="23.25" customHeight="1" spans="1:4">
      <c r="A4" s="164" t="s">
        <v>2</v>
      </c>
      <c r="B4" s="165"/>
      <c r="C4" s="164" t="s">
        <v>3</v>
      </c>
      <c r="D4" s="165"/>
    </row>
    <row r="5" ht="24" customHeight="1" spans="1:4">
      <c r="A5" s="164" t="s">
        <v>4</v>
      </c>
      <c r="B5" s="164" t="s">
        <v>5</v>
      </c>
      <c r="C5" s="164" t="s">
        <v>6</v>
      </c>
      <c r="D5" s="164" t="s">
        <v>5</v>
      </c>
    </row>
    <row r="6" ht="17.25" customHeight="1" spans="1:4">
      <c r="A6" s="166" t="s">
        <v>7</v>
      </c>
      <c r="B6" s="77">
        <v>59034317.05</v>
      </c>
      <c r="C6" s="166" t="s">
        <v>8</v>
      </c>
      <c r="D6" s="77"/>
    </row>
    <row r="7" ht="17.25" customHeight="1" spans="1:4">
      <c r="A7" s="166" t="s">
        <v>9</v>
      </c>
      <c r="B7" s="77">
        <v>18752600</v>
      </c>
      <c r="C7" s="166" t="s">
        <v>10</v>
      </c>
      <c r="D7" s="77"/>
    </row>
    <row r="8" ht="17.25" customHeight="1" spans="1:4">
      <c r="A8" s="166" t="s">
        <v>11</v>
      </c>
      <c r="B8" s="77"/>
      <c r="C8" s="197" t="s">
        <v>12</v>
      </c>
      <c r="D8" s="77"/>
    </row>
    <row r="9" ht="17.25" customHeight="1" spans="1:4">
      <c r="A9" s="166" t="s">
        <v>13</v>
      </c>
      <c r="B9" s="77"/>
      <c r="C9" s="197" t="s">
        <v>14</v>
      </c>
      <c r="D9" s="77"/>
    </row>
    <row r="10" ht="17.25" customHeight="1" spans="1:4">
      <c r="A10" s="166" t="s">
        <v>15</v>
      </c>
      <c r="B10" s="77"/>
      <c r="C10" s="197" t="s">
        <v>16</v>
      </c>
      <c r="D10" s="77"/>
    </row>
    <row r="11" ht="17.25" customHeight="1" spans="1:4">
      <c r="A11" s="166" t="s">
        <v>17</v>
      </c>
      <c r="B11" s="77"/>
      <c r="C11" s="197" t="s">
        <v>18</v>
      </c>
      <c r="D11" s="77"/>
    </row>
    <row r="12" ht="17.25" customHeight="1" spans="1:4">
      <c r="A12" s="166" t="s">
        <v>19</v>
      </c>
      <c r="B12" s="77"/>
      <c r="C12" s="31" t="s">
        <v>20</v>
      </c>
      <c r="D12" s="77"/>
    </row>
    <row r="13" ht="17.25" customHeight="1" spans="1:4">
      <c r="A13" s="166" t="s">
        <v>21</v>
      </c>
      <c r="B13" s="77"/>
      <c r="C13" s="31" t="s">
        <v>22</v>
      </c>
      <c r="D13" s="77">
        <v>2310888.63</v>
      </c>
    </row>
    <row r="14" ht="17.25" customHeight="1" spans="1:4">
      <c r="A14" s="166" t="s">
        <v>23</v>
      </c>
      <c r="B14" s="77"/>
      <c r="C14" s="31" t="s">
        <v>24</v>
      </c>
      <c r="D14" s="77">
        <v>1737495.39</v>
      </c>
    </row>
    <row r="15" ht="17.25" customHeight="1" spans="1:4">
      <c r="A15" s="166" t="s">
        <v>25</v>
      </c>
      <c r="B15" s="108"/>
      <c r="C15" s="31" t="s">
        <v>26</v>
      </c>
      <c r="D15" s="77"/>
    </row>
    <row r="16" ht="17.25" customHeight="1" spans="1:4">
      <c r="A16" s="147"/>
      <c r="B16" s="77"/>
      <c r="C16" s="31" t="s">
        <v>27</v>
      </c>
      <c r="D16" s="77">
        <v>18752600</v>
      </c>
    </row>
    <row r="17" ht="17.25" customHeight="1" spans="1:4">
      <c r="A17" s="167"/>
      <c r="B17" s="77"/>
      <c r="C17" s="31" t="s">
        <v>28</v>
      </c>
      <c r="D17" s="77">
        <v>24949190.21</v>
      </c>
    </row>
    <row r="18" ht="17.25" customHeight="1" spans="1:4">
      <c r="A18" s="167"/>
      <c r="B18" s="77"/>
      <c r="C18" s="31" t="s">
        <v>29</v>
      </c>
      <c r="D18" s="77"/>
    </row>
    <row r="19" ht="17.25" customHeight="1" spans="1:4">
      <c r="A19" s="167"/>
      <c r="B19" s="77"/>
      <c r="C19" s="31" t="s">
        <v>30</v>
      </c>
      <c r="D19" s="77"/>
    </row>
    <row r="20" ht="17.25" customHeight="1" spans="1:4">
      <c r="A20" s="167"/>
      <c r="B20" s="77"/>
      <c r="C20" s="31" t="s">
        <v>31</v>
      </c>
      <c r="D20" s="77"/>
    </row>
    <row r="21" ht="17.25" customHeight="1" spans="1:4">
      <c r="A21" s="167"/>
      <c r="B21" s="77"/>
      <c r="C21" s="31" t="s">
        <v>32</v>
      </c>
      <c r="D21" s="77"/>
    </row>
    <row r="22" ht="17.25" customHeight="1" spans="1:4">
      <c r="A22" s="167"/>
      <c r="B22" s="77"/>
      <c r="C22" s="31" t="s">
        <v>33</v>
      </c>
      <c r="D22" s="77"/>
    </row>
    <row r="23" ht="17.25" customHeight="1" spans="1:4">
      <c r="A23" s="167"/>
      <c r="B23" s="77"/>
      <c r="C23" s="31" t="s">
        <v>34</v>
      </c>
      <c r="D23" s="77">
        <v>28670920.34</v>
      </c>
    </row>
    <row r="24" ht="17.25" customHeight="1" spans="1:4">
      <c r="A24" s="167"/>
      <c r="B24" s="77"/>
      <c r="C24" s="31" t="s">
        <v>35</v>
      </c>
      <c r="D24" s="77">
        <v>1365822.48</v>
      </c>
    </row>
    <row r="25" ht="17.25" customHeight="1" spans="1:4">
      <c r="A25" s="167"/>
      <c r="B25" s="77"/>
      <c r="C25" s="31" t="s">
        <v>36</v>
      </c>
      <c r="D25" s="77"/>
    </row>
    <row r="26" ht="17.25" customHeight="1" spans="1:4">
      <c r="A26" s="167"/>
      <c r="B26" s="77"/>
      <c r="C26" s="147" t="s">
        <v>37</v>
      </c>
      <c r="D26" s="77"/>
    </row>
    <row r="27" ht="17.25" customHeight="1" spans="1:4">
      <c r="A27" s="167"/>
      <c r="B27" s="77"/>
      <c r="C27" s="31" t="s">
        <v>38</v>
      </c>
      <c r="D27" s="77"/>
    </row>
    <row r="28" ht="16.5" customHeight="1" spans="1:4">
      <c r="A28" s="167"/>
      <c r="B28" s="77"/>
      <c r="C28" s="31" t="s">
        <v>39</v>
      </c>
      <c r="D28" s="77"/>
    </row>
    <row r="29" ht="16.5" customHeight="1" spans="1:4">
      <c r="A29" s="167"/>
      <c r="B29" s="77"/>
      <c r="C29" s="147" t="s">
        <v>40</v>
      </c>
      <c r="D29" s="77"/>
    </row>
    <row r="30" ht="17.25" customHeight="1" spans="1:4">
      <c r="A30" s="167"/>
      <c r="B30" s="77"/>
      <c r="C30" s="147" t="s">
        <v>41</v>
      </c>
      <c r="D30" s="77"/>
    </row>
    <row r="31" ht="17.25" customHeight="1" spans="1:4">
      <c r="A31" s="167"/>
      <c r="B31" s="77"/>
      <c r="C31" s="31" t="s">
        <v>42</v>
      </c>
      <c r="D31" s="77"/>
    </row>
    <row r="32" ht="16.5" customHeight="1" spans="1:4">
      <c r="A32" s="167" t="s">
        <v>43</v>
      </c>
      <c r="B32" s="77">
        <v>77786917.05</v>
      </c>
      <c r="C32" s="167" t="s">
        <v>44</v>
      </c>
      <c r="D32" s="77">
        <v>77786917.05</v>
      </c>
    </row>
    <row r="33" ht="16.5" customHeight="1" spans="1:4">
      <c r="A33" s="147" t="s">
        <v>45</v>
      </c>
      <c r="B33" s="77"/>
      <c r="C33" s="147" t="s">
        <v>46</v>
      </c>
      <c r="D33" s="77"/>
    </row>
    <row r="34" ht="16.5" customHeight="1" spans="1:4">
      <c r="A34" s="31" t="s">
        <v>47</v>
      </c>
      <c r="B34" s="108"/>
      <c r="C34" s="31" t="s">
        <v>47</v>
      </c>
      <c r="D34" s="108"/>
    </row>
    <row r="35" ht="16.5" customHeight="1" spans="1:4">
      <c r="A35" s="31" t="s">
        <v>48</v>
      </c>
      <c r="B35" s="108"/>
      <c r="C35" s="31" t="s">
        <v>49</v>
      </c>
      <c r="D35" s="108"/>
    </row>
    <row r="36" ht="16.5" customHeight="1" spans="1:4">
      <c r="A36" s="168" t="s">
        <v>50</v>
      </c>
      <c r="B36" s="77">
        <v>77786917.05</v>
      </c>
      <c r="C36" s="168" t="s">
        <v>51</v>
      </c>
      <c r="D36" s="77">
        <v>77786917.05</v>
      </c>
    </row>
  </sheetData>
  <mergeCells count="4">
    <mergeCell ref="A2:D2"/>
    <mergeCell ref="A3:B3"/>
    <mergeCell ref="A4:B4"/>
    <mergeCell ref="C4:D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1"/>
  <sheetViews>
    <sheetView showZeros="0" workbookViewId="0">
      <selection activeCell="A1" sqref="A1"/>
    </sheetView>
  </sheetViews>
  <sheetFormatPr defaultColWidth="9.14545454545454" defaultRowHeight="14.25" customHeight="1" outlineLevelCol="5"/>
  <cols>
    <col min="1" max="1" width="32.1454545454545" customWidth="1"/>
    <col min="2" max="2" width="20.7090909090909" customWidth="1"/>
    <col min="3" max="3" width="32.1454545454545" customWidth="1"/>
    <col min="4" max="4" width="27.7090909090909" customWidth="1"/>
    <col min="5" max="6" width="36.7090909090909" customWidth="1"/>
  </cols>
  <sheetData>
    <row r="1" ht="12" customHeight="1" spans="1:6">
      <c r="A1" s="119">
        <v>1</v>
      </c>
      <c r="B1" s="120">
        <v>0</v>
      </c>
      <c r="C1" s="119">
        <v>1</v>
      </c>
      <c r="D1" s="121"/>
      <c r="E1" s="121"/>
      <c r="F1" s="118" t="s">
        <v>581</v>
      </c>
    </row>
    <row r="2" ht="42" customHeight="1" spans="1:6">
      <c r="A2" s="122" t="str">
        <f>"2025"&amp;"年部门政府性基金预算支出预算表"</f>
        <v>2025年部门政府性基金预算支出预算表</v>
      </c>
      <c r="B2" s="122" t="s">
        <v>582</v>
      </c>
      <c r="C2" s="123"/>
      <c r="D2" s="124"/>
      <c r="E2" s="124"/>
      <c r="F2" s="124"/>
    </row>
    <row r="3" ht="13.5" customHeight="1" spans="1:6">
      <c r="A3" s="4" t="str">
        <f>"单位名称："&amp;"寻甸回族彝族自治县自然资源局"</f>
        <v>单位名称：寻甸回族彝族自治县自然资源局</v>
      </c>
      <c r="B3" s="4" t="s">
        <v>583</v>
      </c>
      <c r="C3" s="119"/>
      <c r="D3" s="121"/>
      <c r="E3" s="121"/>
      <c r="F3" s="118" t="s">
        <v>1</v>
      </c>
    </row>
    <row r="4" ht="19.5" customHeight="1" spans="1:6">
      <c r="A4" s="125" t="s">
        <v>207</v>
      </c>
      <c r="B4" s="126" t="s">
        <v>72</v>
      </c>
      <c r="C4" s="125" t="s">
        <v>73</v>
      </c>
      <c r="D4" s="10" t="s">
        <v>584</v>
      </c>
      <c r="E4" s="11"/>
      <c r="F4" s="12"/>
    </row>
    <row r="5" ht="18.75" customHeight="1" spans="1:6">
      <c r="A5" s="127"/>
      <c r="B5" s="128"/>
      <c r="C5" s="127"/>
      <c r="D5" s="15" t="s">
        <v>55</v>
      </c>
      <c r="E5" s="10" t="s">
        <v>75</v>
      </c>
      <c r="F5" s="15" t="s">
        <v>76</v>
      </c>
    </row>
    <row r="6" ht="18.75" customHeight="1" spans="1:6">
      <c r="A6" s="66">
        <v>1</v>
      </c>
      <c r="B6" s="129" t="s">
        <v>83</v>
      </c>
      <c r="C6" s="66">
        <v>3</v>
      </c>
      <c r="D6" s="130">
        <v>4</v>
      </c>
      <c r="E6" s="130">
        <v>5</v>
      </c>
      <c r="F6" s="130">
        <v>6</v>
      </c>
    </row>
    <row r="7" ht="21" customHeight="1" spans="1:6">
      <c r="A7" s="20" t="s">
        <v>70</v>
      </c>
      <c r="B7" s="20"/>
      <c r="C7" s="20"/>
      <c r="D7" s="77">
        <v>18752600</v>
      </c>
      <c r="E7" s="77"/>
      <c r="F7" s="77">
        <v>18752600</v>
      </c>
    </row>
    <row r="8" ht="21" customHeight="1" spans="1:6">
      <c r="A8" s="20"/>
      <c r="B8" s="20" t="s">
        <v>123</v>
      </c>
      <c r="C8" s="20" t="s">
        <v>124</v>
      </c>
      <c r="D8" s="77">
        <v>18752600</v>
      </c>
      <c r="E8" s="77"/>
      <c r="F8" s="77">
        <v>18752600</v>
      </c>
    </row>
    <row r="9" ht="21" customHeight="1" spans="1:6">
      <c r="A9" s="23"/>
      <c r="B9" s="131" t="s">
        <v>125</v>
      </c>
      <c r="C9" s="131" t="s">
        <v>126</v>
      </c>
      <c r="D9" s="77">
        <v>18752600</v>
      </c>
      <c r="E9" s="77"/>
      <c r="F9" s="77">
        <v>18752600</v>
      </c>
    </row>
    <row r="10" ht="21" customHeight="1" spans="1:6">
      <c r="A10" s="23"/>
      <c r="B10" s="132" t="s">
        <v>127</v>
      </c>
      <c r="C10" s="132" t="s">
        <v>128</v>
      </c>
      <c r="D10" s="77">
        <v>18752600</v>
      </c>
      <c r="E10" s="77"/>
      <c r="F10" s="77">
        <v>18752600</v>
      </c>
    </row>
    <row r="11" ht="18.75" customHeight="1" spans="1:6">
      <c r="A11" s="133" t="s">
        <v>197</v>
      </c>
      <c r="B11" s="133" t="s">
        <v>197</v>
      </c>
      <c r="C11" s="134" t="s">
        <v>197</v>
      </c>
      <c r="D11" s="77">
        <v>18752600</v>
      </c>
      <c r="E11" s="77"/>
      <c r="F11" s="77">
        <v>18752600</v>
      </c>
    </row>
  </sheetData>
  <mergeCells count="7">
    <mergeCell ref="A2:F2"/>
    <mergeCell ref="A3:C3"/>
    <mergeCell ref="D4:F4"/>
    <mergeCell ref="A11:C11"/>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selection activeCell="A10" sqref="A10:S10"/>
    </sheetView>
  </sheetViews>
  <sheetFormatPr defaultColWidth="9.14545454545454" defaultRowHeight="14.25" customHeight="1"/>
  <cols>
    <col min="1" max="2" width="32.5727272727273" customWidth="1"/>
    <col min="3" max="3" width="41.1454545454545" customWidth="1"/>
    <col min="4" max="4" width="21.7090909090909" customWidth="1"/>
    <col min="5" max="5" width="35.2818181818182" customWidth="1"/>
    <col min="6" max="6" width="7.70909090909091" customWidth="1"/>
    <col min="7" max="7" width="11.1454545454545" customWidth="1"/>
    <col min="8" max="8" width="13.2818181818182" customWidth="1"/>
    <col min="9" max="18" width="20" customWidth="1"/>
    <col min="19" max="19" width="19.8545454545455" customWidth="1"/>
  </cols>
  <sheetData>
    <row r="1" ht="15.75" customHeight="1" spans="2:19">
      <c r="B1" s="81"/>
      <c r="C1" s="81"/>
      <c r="R1" s="2"/>
      <c r="S1" s="2" t="s">
        <v>585</v>
      </c>
    </row>
    <row r="2" ht="41.25" customHeight="1" spans="1:19">
      <c r="A2" s="70" t="str">
        <f>"2025"&amp;"年部门政府采购预算表"</f>
        <v>2025年部门政府采购预算表</v>
      </c>
      <c r="B2" s="64"/>
      <c r="C2" s="64"/>
      <c r="D2" s="3"/>
      <c r="E2" s="3"/>
      <c r="F2" s="3"/>
      <c r="G2" s="3"/>
      <c r="H2" s="3"/>
      <c r="I2" s="3"/>
      <c r="J2" s="3"/>
      <c r="K2" s="3"/>
      <c r="L2" s="3"/>
      <c r="M2" s="64"/>
      <c r="N2" s="3"/>
      <c r="O2" s="3"/>
      <c r="P2" s="64"/>
      <c r="Q2" s="3"/>
      <c r="R2" s="64"/>
      <c r="S2" s="64"/>
    </row>
    <row r="3" ht="18.75" customHeight="1" spans="1:19">
      <c r="A3" s="109" t="str">
        <f>"单位名称："&amp;"寻甸回族彝族自治县自然资源局"</f>
        <v>单位名称：寻甸回族彝族自治县自然资源局</v>
      </c>
      <c r="B3" s="83"/>
      <c r="C3" s="83"/>
      <c r="D3" s="6"/>
      <c r="E3" s="6"/>
      <c r="F3" s="6"/>
      <c r="G3" s="6"/>
      <c r="H3" s="6"/>
      <c r="I3" s="6"/>
      <c r="J3" s="6"/>
      <c r="K3" s="6"/>
      <c r="L3" s="6"/>
      <c r="R3" s="7"/>
      <c r="S3" s="118" t="s">
        <v>1</v>
      </c>
    </row>
    <row r="4" ht="15.75" customHeight="1" spans="1:19">
      <c r="A4" s="9" t="s">
        <v>206</v>
      </c>
      <c r="B4" s="84" t="s">
        <v>207</v>
      </c>
      <c r="C4" s="84" t="s">
        <v>586</v>
      </c>
      <c r="D4" s="85" t="s">
        <v>587</v>
      </c>
      <c r="E4" s="85" t="s">
        <v>588</v>
      </c>
      <c r="F4" s="85" t="s">
        <v>589</v>
      </c>
      <c r="G4" s="85" t="s">
        <v>590</v>
      </c>
      <c r="H4" s="85" t="s">
        <v>591</v>
      </c>
      <c r="I4" s="98" t="s">
        <v>214</v>
      </c>
      <c r="J4" s="98"/>
      <c r="K4" s="98"/>
      <c r="L4" s="98"/>
      <c r="M4" s="99"/>
      <c r="N4" s="98"/>
      <c r="O4" s="98"/>
      <c r="P4" s="78"/>
      <c r="Q4" s="98"/>
      <c r="R4" s="99"/>
      <c r="S4" s="79"/>
    </row>
    <row r="5" ht="17.25" customHeight="1" spans="1:19">
      <c r="A5" s="14"/>
      <c r="B5" s="86"/>
      <c r="C5" s="86"/>
      <c r="D5" s="87"/>
      <c r="E5" s="87"/>
      <c r="F5" s="87"/>
      <c r="G5" s="87"/>
      <c r="H5" s="87"/>
      <c r="I5" s="87" t="s">
        <v>55</v>
      </c>
      <c r="J5" s="87" t="s">
        <v>58</v>
      </c>
      <c r="K5" s="87" t="s">
        <v>592</v>
      </c>
      <c r="L5" s="87" t="s">
        <v>593</v>
      </c>
      <c r="M5" s="100" t="s">
        <v>594</v>
      </c>
      <c r="N5" s="101" t="s">
        <v>595</v>
      </c>
      <c r="O5" s="101"/>
      <c r="P5" s="106"/>
      <c r="Q5" s="101"/>
      <c r="R5" s="107"/>
      <c r="S5" s="88"/>
    </row>
    <row r="6" ht="54" customHeight="1" spans="1:19">
      <c r="A6" s="17"/>
      <c r="B6" s="88"/>
      <c r="C6" s="88"/>
      <c r="D6" s="89"/>
      <c r="E6" s="89"/>
      <c r="F6" s="89"/>
      <c r="G6" s="89"/>
      <c r="H6" s="89"/>
      <c r="I6" s="89"/>
      <c r="J6" s="89" t="s">
        <v>57</v>
      </c>
      <c r="K6" s="89"/>
      <c r="L6" s="89"/>
      <c r="M6" s="102"/>
      <c r="N6" s="89" t="s">
        <v>57</v>
      </c>
      <c r="O6" s="89" t="s">
        <v>64</v>
      </c>
      <c r="P6" s="88" t="s">
        <v>65</v>
      </c>
      <c r="Q6" s="89" t="s">
        <v>66</v>
      </c>
      <c r="R6" s="102" t="s">
        <v>67</v>
      </c>
      <c r="S6" s="88" t="s">
        <v>68</v>
      </c>
    </row>
    <row r="7" ht="18" customHeight="1" spans="1:19">
      <c r="A7" s="110">
        <v>1</v>
      </c>
      <c r="B7" s="110" t="s">
        <v>83</v>
      </c>
      <c r="C7" s="111">
        <v>3</v>
      </c>
      <c r="D7" s="111">
        <v>4</v>
      </c>
      <c r="E7" s="110">
        <v>5</v>
      </c>
      <c r="F7" s="110">
        <v>6</v>
      </c>
      <c r="G7" s="110">
        <v>7</v>
      </c>
      <c r="H7" s="110">
        <v>8</v>
      </c>
      <c r="I7" s="110">
        <v>9</v>
      </c>
      <c r="J7" s="110">
        <v>10</v>
      </c>
      <c r="K7" s="110">
        <v>11</v>
      </c>
      <c r="L7" s="110">
        <v>12</v>
      </c>
      <c r="M7" s="110">
        <v>13</v>
      </c>
      <c r="N7" s="110">
        <v>14</v>
      </c>
      <c r="O7" s="110">
        <v>15</v>
      </c>
      <c r="P7" s="110">
        <v>16</v>
      </c>
      <c r="Q7" s="110">
        <v>17</v>
      </c>
      <c r="R7" s="110">
        <v>18</v>
      </c>
      <c r="S7" s="110">
        <v>19</v>
      </c>
    </row>
    <row r="8" ht="21" customHeight="1" spans="1:19">
      <c r="A8" s="90"/>
      <c r="B8" s="91"/>
      <c r="C8" s="91"/>
      <c r="D8" s="92"/>
      <c r="E8" s="92"/>
      <c r="F8" s="92"/>
      <c r="G8" s="112"/>
      <c r="H8" s="77"/>
      <c r="I8" s="77"/>
      <c r="J8" s="77"/>
      <c r="K8" s="77"/>
      <c r="L8" s="77"/>
      <c r="M8" s="77"/>
      <c r="N8" s="77"/>
      <c r="O8" s="77"/>
      <c r="P8" s="108"/>
      <c r="Q8" s="108"/>
      <c r="R8" s="77"/>
      <c r="S8" s="77"/>
    </row>
    <row r="9" ht="21" customHeight="1" spans="1:19">
      <c r="A9" s="93" t="s">
        <v>197</v>
      </c>
      <c r="B9" s="94"/>
      <c r="C9" s="94"/>
      <c r="D9" s="95"/>
      <c r="E9" s="95"/>
      <c r="F9" s="95"/>
      <c r="G9" s="113"/>
      <c r="H9" s="77"/>
      <c r="I9" s="77"/>
      <c r="J9" s="77"/>
      <c r="K9" s="77"/>
      <c r="L9" s="77"/>
      <c r="M9" s="77"/>
      <c r="N9" s="77"/>
      <c r="O9" s="77"/>
      <c r="P9" s="108"/>
      <c r="Q9" s="108"/>
      <c r="R9" s="77"/>
      <c r="S9" s="77"/>
    </row>
    <row r="10" ht="21" customHeight="1" spans="1:19">
      <c r="A10" s="114" t="s">
        <v>596</v>
      </c>
      <c r="B10" s="115"/>
      <c r="C10" s="115"/>
      <c r="D10" s="114"/>
      <c r="E10" s="114"/>
      <c r="F10" s="114"/>
      <c r="G10" s="116"/>
      <c r="H10" s="117"/>
      <c r="I10" s="117"/>
      <c r="J10" s="117"/>
      <c r="K10" s="117"/>
      <c r="L10" s="117"/>
      <c r="M10" s="117"/>
      <c r="N10" s="117"/>
      <c r="O10" s="117"/>
      <c r="P10" s="117"/>
      <c r="Q10" s="117"/>
      <c r="R10" s="117"/>
      <c r="S10" s="117"/>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workbookViewId="0">
      <selection activeCell="A1" sqref="A$1:A$1048576"/>
    </sheetView>
  </sheetViews>
  <sheetFormatPr defaultColWidth="9.14545454545454" defaultRowHeight="14.25" customHeight="1"/>
  <cols>
    <col min="1" max="1" width="41.3727272727273" customWidth="1"/>
    <col min="2" max="5" width="39.1454545454545" customWidth="1"/>
    <col min="6" max="6" width="27.5727272727273" customWidth="1"/>
    <col min="7" max="7" width="28.5727272727273" customWidth="1"/>
    <col min="8" max="8" width="28.1454545454545" customWidth="1"/>
    <col min="9" max="9" width="39.1454545454545" customWidth="1"/>
    <col min="10" max="18" width="20.4272727272727" customWidth="1"/>
    <col min="19" max="20" width="20.2818181818182" customWidth="1"/>
  </cols>
  <sheetData>
    <row r="1" ht="16.5" customHeight="1" spans="1:20">
      <c r="A1" s="74"/>
      <c r="B1" s="81"/>
      <c r="C1" s="81"/>
      <c r="D1" s="81"/>
      <c r="E1" s="81"/>
      <c r="F1" s="81"/>
      <c r="G1" s="81"/>
      <c r="H1" s="74"/>
      <c r="I1" s="74"/>
      <c r="J1" s="74"/>
      <c r="K1" s="74"/>
      <c r="L1" s="74"/>
      <c r="M1" s="74"/>
      <c r="N1" s="96"/>
      <c r="O1" s="74"/>
      <c r="P1" s="74"/>
      <c r="Q1" s="81"/>
      <c r="R1" s="74"/>
      <c r="S1" s="104"/>
      <c r="T1" s="104" t="s">
        <v>597</v>
      </c>
    </row>
    <row r="2" ht="41.25" customHeight="1" spans="1:20">
      <c r="A2" s="70" t="str">
        <f>"2025"&amp;"年部门政府购买服务预算表"</f>
        <v>2025年部门政府购买服务预算表</v>
      </c>
      <c r="B2" s="64"/>
      <c r="C2" s="64"/>
      <c r="D2" s="64"/>
      <c r="E2" s="64"/>
      <c r="F2" s="64"/>
      <c r="G2" s="64"/>
      <c r="H2" s="82"/>
      <c r="I2" s="82"/>
      <c r="J2" s="82"/>
      <c r="K2" s="82"/>
      <c r="L2" s="82"/>
      <c r="M2" s="82"/>
      <c r="N2" s="97"/>
      <c r="O2" s="82"/>
      <c r="P2" s="82"/>
      <c r="Q2" s="64"/>
      <c r="R2" s="82"/>
      <c r="S2" s="97"/>
      <c r="T2" s="64"/>
    </row>
    <row r="3" ht="22.5" customHeight="1" spans="1:20">
      <c r="A3" s="71" t="str">
        <f>"单位名称："&amp;"寻甸回族彝族自治县自然资源局"</f>
        <v>单位名称：寻甸回族彝族自治县自然资源局</v>
      </c>
      <c r="B3" s="83"/>
      <c r="C3" s="83"/>
      <c r="D3" s="83"/>
      <c r="E3" s="83"/>
      <c r="F3" s="83"/>
      <c r="G3" s="83"/>
      <c r="H3" s="72"/>
      <c r="I3" s="72"/>
      <c r="J3" s="72"/>
      <c r="K3" s="72"/>
      <c r="L3" s="72"/>
      <c r="M3" s="72"/>
      <c r="N3" s="96"/>
      <c r="O3" s="74"/>
      <c r="P3" s="74"/>
      <c r="Q3" s="81"/>
      <c r="R3" s="74"/>
      <c r="S3" s="105"/>
      <c r="T3" s="104" t="s">
        <v>1</v>
      </c>
    </row>
    <row r="4" ht="24" customHeight="1" spans="1:20">
      <c r="A4" s="9" t="s">
        <v>206</v>
      </c>
      <c r="B4" s="84" t="s">
        <v>207</v>
      </c>
      <c r="C4" s="84" t="s">
        <v>586</v>
      </c>
      <c r="D4" s="84" t="s">
        <v>598</v>
      </c>
      <c r="E4" s="84" t="s">
        <v>599</v>
      </c>
      <c r="F4" s="84" t="s">
        <v>600</v>
      </c>
      <c r="G4" s="84" t="s">
        <v>601</v>
      </c>
      <c r="H4" s="85" t="s">
        <v>602</v>
      </c>
      <c r="I4" s="85" t="s">
        <v>603</v>
      </c>
      <c r="J4" s="98" t="s">
        <v>214</v>
      </c>
      <c r="K4" s="98"/>
      <c r="L4" s="98"/>
      <c r="M4" s="98"/>
      <c r="N4" s="99"/>
      <c r="O4" s="98"/>
      <c r="P4" s="98"/>
      <c r="Q4" s="78"/>
      <c r="R4" s="98"/>
      <c r="S4" s="99"/>
      <c r="T4" s="79"/>
    </row>
    <row r="5" ht="24" customHeight="1" spans="1:20">
      <c r="A5" s="14"/>
      <c r="B5" s="86"/>
      <c r="C5" s="86"/>
      <c r="D5" s="86"/>
      <c r="E5" s="86"/>
      <c r="F5" s="86"/>
      <c r="G5" s="86"/>
      <c r="H5" s="87"/>
      <c r="I5" s="87"/>
      <c r="J5" s="87" t="s">
        <v>55</v>
      </c>
      <c r="K5" s="87" t="s">
        <v>58</v>
      </c>
      <c r="L5" s="87" t="s">
        <v>592</v>
      </c>
      <c r="M5" s="87" t="s">
        <v>593</v>
      </c>
      <c r="N5" s="100" t="s">
        <v>594</v>
      </c>
      <c r="O5" s="101" t="s">
        <v>595</v>
      </c>
      <c r="P5" s="101"/>
      <c r="Q5" s="106"/>
      <c r="R5" s="101"/>
      <c r="S5" s="107"/>
      <c r="T5" s="88"/>
    </row>
    <row r="6" ht="54" customHeight="1" spans="1:20">
      <c r="A6" s="17"/>
      <c r="B6" s="88"/>
      <c r="C6" s="88"/>
      <c r="D6" s="88"/>
      <c r="E6" s="88"/>
      <c r="F6" s="88"/>
      <c r="G6" s="88"/>
      <c r="H6" s="89"/>
      <c r="I6" s="89"/>
      <c r="J6" s="89"/>
      <c r="K6" s="89" t="s">
        <v>57</v>
      </c>
      <c r="L6" s="89"/>
      <c r="M6" s="89"/>
      <c r="N6" s="102"/>
      <c r="O6" s="89" t="s">
        <v>57</v>
      </c>
      <c r="P6" s="89" t="s">
        <v>64</v>
      </c>
      <c r="Q6" s="88" t="s">
        <v>65</v>
      </c>
      <c r="R6" s="89" t="s">
        <v>66</v>
      </c>
      <c r="S6" s="102" t="s">
        <v>67</v>
      </c>
      <c r="T6" s="88" t="s">
        <v>68</v>
      </c>
    </row>
    <row r="7" ht="17.25" customHeight="1" spans="1:20">
      <c r="A7" s="18">
        <v>1</v>
      </c>
      <c r="B7" s="88">
        <v>2</v>
      </c>
      <c r="C7" s="18">
        <v>3</v>
      </c>
      <c r="D7" s="18">
        <v>4</v>
      </c>
      <c r="E7" s="88">
        <v>5</v>
      </c>
      <c r="F7" s="18">
        <v>6</v>
      </c>
      <c r="G7" s="18">
        <v>7</v>
      </c>
      <c r="H7" s="88">
        <v>8</v>
      </c>
      <c r="I7" s="18">
        <v>9</v>
      </c>
      <c r="J7" s="18">
        <v>10</v>
      </c>
      <c r="K7" s="88">
        <v>11</v>
      </c>
      <c r="L7" s="18">
        <v>12</v>
      </c>
      <c r="M7" s="18">
        <v>13</v>
      </c>
      <c r="N7" s="88">
        <v>14</v>
      </c>
      <c r="O7" s="18">
        <v>15</v>
      </c>
      <c r="P7" s="18">
        <v>16</v>
      </c>
      <c r="Q7" s="88">
        <v>17</v>
      </c>
      <c r="R7" s="18">
        <v>18</v>
      </c>
      <c r="S7" s="18">
        <v>19</v>
      </c>
      <c r="T7" s="18">
        <v>20</v>
      </c>
    </row>
    <row r="8" ht="21" customHeight="1" spans="1:20">
      <c r="A8" s="90"/>
      <c r="B8" s="91"/>
      <c r="C8" s="91"/>
      <c r="D8" s="91"/>
      <c r="E8" s="91"/>
      <c r="F8" s="91"/>
      <c r="G8" s="91"/>
      <c r="H8" s="92"/>
      <c r="I8" s="92"/>
      <c r="J8" s="77"/>
      <c r="K8" s="77"/>
      <c r="L8" s="77"/>
      <c r="M8" s="77"/>
      <c r="N8" s="77"/>
      <c r="O8" s="77"/>
      <c r="P8" s="77"/>
      <c r="Q8" s="108"/>
      <c r="R8" s="108"/>
      <c r="S8" s="77"/>
      <c r="T8" s="77"/>
    </row>
    <row r="9" ht="21" customHeight="1" spans="1:20">
      <c r="A9" s="93" t="s">
        <v>197</v>
      </c>
      <c r="B9" s="94"/>
      <c r="C9" s="94"/>
      <c r="D9" s="94"/>
      <c r="E9" s="94"/>
      <c r="F9" s="94"/>
      <c r="G9" s="94"/>
      <c r="H9" s="95"/>
      <c r="I9" s="103"/>
      <c r="J9" s="77"/>
      <c r="K9" s="77"/>
      <c r="L9" s="77"/>
      <c r="M9" s="77"/>
      <c r="N9" s="77"/>
      <c r="O9" s="77"/>
      <c r="P9" s="77"/>
      <c r="Q9" s="108"/>
      <c r="R9" s="108"/>
      <c r="S9" s="77"/>
      <c r="T9" s="77"/>
    </row>
    <row r="10" customHeight="1" spans="1:1">
      <c r="A10" t="s">
        <v>604</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9"/>
  <sheetViews>
    <sheetView showZeros="0" workbookViewId="0">
      <selection activeCell="A9" sqref="A9"/>
    </sheetView>
  </sheetViews>
  <sheetFormatPr defaultColWidth="9.14545454545454" defaultRowHeight="14.25" customHeight="1"/>
  <cols>
    <col min="1" max="1" width="37.7090909090909" customWidth="1"/>
    <col min="2" max="24" width="20" customWidth="1"/>
  </cols>
  <sheetData>
    <row r="1" ht="17.25" customHeight="1" spans="4:24">
      <c r="D1" s="69"/>
      <c r="W1" s="2"/>
      <c r="X1" s="2" t="s">
        <v>605</v>
      </c>
    </row>
    <row r="2" ht="41.25" customHeight="1" spans="1:24">
      <c r="A2" s="70"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4"/>
      <c r="X2" s="64"/>
    </row>
    <row r="3" ht="18" customHeight="1" spans="1:24">
      <c r="A3" s="71" t="str">
        <f>"单位名称："&amp;"寻甸回族彝族自治县自然资源局"</f>
        <v>单位名称：寻甸回族彝族自治县自然资源局</v>
      </c>
      <c r="B3" s="72"/>
      <c r="C3" s="72"/>
      <c r="D3" s="73"/>
      <c r="E3" s="74"/>
      <c r="F3" s="74"/>
      <c r="G3" s="74"/>
      <c r="H3" s="74"/>
      <c r="I3" s="74"/>
      <c r="W3" s="7"/>
      <c r="X3" s="7" t="s">
        <v>1</v>
      </c>
    </row>
    <row r="4" ht="19.5" customHeight="1" spans="1:24">
      <c r="A4" s="27" t="s">
        <v>606</v>
      </c>
      <c r="B4" s="10" t="s">
        <v>214</v>
      </c>
      <c r="C4" s="11"/>
      <c r="D4" s="11"/>
      <c r="E4" s="10" t="s">
        <v>607</v>
      </c>
      <c r="F4" s="11"/>
      <c r="G4" s="11"/>
      <c r="H4" s="11"/>
      <c r="I4" s="11"/>
      <c r="J4" s="11"/>
      <c r="K4" s="11"/>
      <c r="L4" s="11"/>
      <c r="M4" s="11"/>
      <c r="N4" s="11"/>
      <c r="O4" s="11"/>
      <c r="P4" s="11"/>
      <c r="Q4" s="11"/>
      <c r="R4" s="11"/>
      <c r="S4" s="11"/>
      <c r="T4" s="11"/>
      <c r="U4" s="11"/>
      <c r="V4" s="11"/>
      <c r="W4" s="78"/>
      <c r="X4" s="79"/>
    </row>
    <row r="5" ht="40.5" customHeight="1" spans="1:24">
      <c r="A5" s="18"/>
      <c r="B5" s="28" t="s">
        <v>55</v>
      </c>
      <c r="C5" s="9" t="s">
        <v>58</v>
      </c>
      <c r="D5" s="75" t="s">
        <v>592</v>
      </c>
      <c r="E5" s="47" t="s">
        <v>608</v>
      </c>
      <c r="F5" s="47" t="s">
        <v>609</v>
      </c>
      <c r="G5" s="47" t="s">
        <v>610</v>
      </c>
      <c r="H5" s="47" t="s">
        <v>611</v>
      </c>
      <c r="I5" s="47" t="s">
        <v>612</v>
      </c>
      <c r="J5" s="47" t="s">
        <v>613</v>
      </c>
      <c r="K5" s="47" t="s">
        <v>614</v>
      </c>
      <c r="L5" s="47" t="s">
        <v>615</v>
      </c>
      <c r="M5" s="47" t="s">
        <v>616</v>
      </c>
      <c r="N5" s="47" t="s">
        <v>617</v>
      </c>
      <c r="O5" s="47" t="s">
        <v>618</v>
      </c>
      <c r="P5" s="47" t="s">
        <v>619</v>
      </c>
      <c r="Q5" s="47" t="s">
        <v>620</v>
      </c>
      <c r="R5" s="47" t="s">
        <v>621</v>
      </c>
      <c r="S5" s="47" t="s">
        <v>622</v>
      </c>
      <c r="T5" s="47" t="s">
        <v>623</v>
      </c>
      <c r="U5" s="47" t="s">
        <v>624</v>
      </c>
      <c r="V5" s="47" t="s">
        <v>625</v>
      </c>
      <c r="W5" s="47" t="s">
        <v>626</v>
      </c>
      <c r="X5" s="80" t="s">
        <v>627</v>
      </c>
    </row>
    <row r="6" ht="19.5" customHeight="1" spans="1:24">
      <c r="A6" s="19">
        <v>1</v>
      </c>
      <c r="B6" s="19">
        <v>2</v>
      </c>
      <c r="C6" s="19">
        <v>3</v>
      </c>
      <c r="D6" s="76">
        <v>4</v>
      </c>
      <c r="E6" s="35">
        <v>5</v>
      </c>
      <c r="F6" s="19">
        <v>6</v>
      </c>
      <c r="G6" s="19">
        <v>7</v>
      </c>
      <c r="H6" s="76">
        <v>8</v>
      </c>
      <c r="I6" s="19">
        <v>9</v>
      </c>
      <c r="J6" s="19">
        <v>10</v>
      </c>
      <c r="K6" s="19">
        <v>11</v>
      </c>
      <c r="L6" s="76">
        <v>12</v>
      </c>
      <c r="M6" s="19">
        <v>13</v>
      </c>
      <c r="N6" s="19">
        <v>14</v>
      </c>
      <c r="O6" s="19">
        <v>15</v>
      </c>
      <c r="P6" s="76">
        <v>16</v>
      </c>
      <c r="Q6" s="19">
        <v>17</v>
      </c>
      <c r="R6" s="19">
        <v>18</v>
      </c>
      <c r="S6" s="19">
        <v>19</v>
      </c>
      <c r="T6" s="76">
        <v>20</v>
      </c>
      <c r="U6" s="76">
        <v>21</v>
      </c>
      <c r="V6" s="76">
        <v>22</v>
      </c>
      <c r="W6" s="35">
        <v>23</v>
      </c>
      <c r="X6" s="35">
        <v>24</v>
      </c>
    </row>
    <row r="7" ht="19.5" customHeight="1" spans="1:24">
      <c r="A7" s="29"/>
      <c r="B7" s="77"/>
      <c r="C7" s="77"/>
      <c r="D7" s="77"/>
      <c r="E7" s="77"/>
      <c r="F7" s="77"/>
      <c r="G7" s="77"/>
      <c r="H7" s="77"/>
      <c r="I7" s="77"/>
      <c r="J7" s="77"/>
      <c r="K7" s="77"/>
      <c r="L7" s="77"/>
      <c r="M7" s="77"/>
      <c r="N7" s="77"/>
      <c r="O7" s="77"/>
      <c r="P7" s="77"/>
      <c r="Q7" s="77"/>
      <c r="R7" s="77"/>
      <c r="S7" s="77"/>
      <c r="T7" s="77"/>
      <c r="U7" s="77"/>
      <c r="V7" s="77"/>
      <c r="W7" s="77"/>
      <c r="X7" s="77"/>
    </row>
    <row r="8" ht="19.5" customHeight="1" spans="1:24">
      <c r="A8" s="67"/>
      <c r="B8" s="77"/>
      <c r="C8" s="77"/>
      <c r="D8" s="77"/>
      <c r="E8" s="77"/>
      <c r="F8" s="77"/>
      <c r="G8" s="77"/>
      <c r="H8" s="77"/>
      <c r="I8" s="77"/>
      <c r="J8" s="77"/>
      <c r="K8" s="77"/>
      <c r="L8" s="77"/>
      <c r="M8" s="77"/>
      <c r="N8" s="77"/>
      <c r="O8" s="77"/>
      <c r="P8" s="77"/>
      <c r="Q8" s="77"/>
      <c r="R8" s="77"/>
      <c r="S8" s="77"/>
      <c r="T8" s="77"/>
      <c r="U8" s="77"/>
      <c r="V8" s="77"/>
      <c r="W8" s="77"/>
      <c r="X8" s="77"/>
    </row>
    <row r="9" customHeight="1" spans="1:1">
      <c r="A9" t="s">
        <v>628</v>
      </c>
    </row>
  </sheetData>
  <mergeCells count="5">
    <mergeCell ref="A2:X2"/>
    <mergeCell ref="A3:I3"/>
    <mergeCell ref="B4:D4"/>
    <mergeCell ref="E4:X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B13" sqref="B13"/>
    </sheetView>
  </sheetViews>
  <sheetFormatPr defaultColWidth="9.14545454545454" defaultRowHeight="12" customHeight="1" outlineLevelRow="7"/>
  <cols>
    <col min="1" max="1" width="34.2818181818182" customWidth="1"/>
    <col min="2" max="2" width="29" customWidth="1"/>
    <col min="3" max="5" width="23.5727272727273" customWidth="1"/>
    <col min="6" max="6" width="11.2818181818182" customWidth="1"/>
    <col min="7" max="7" width="25.1454545454545" customWidth="1"/>
    <col min="8" max="8" width="15.5727272727273" customWidth="1"/>
    <col min="9" max="9" width="13.4272727272727" customWidth="1"/>
    <col min="10" max="10" width="18.8545454545455" customWidth="1"/>
  </cols>
  <sheetData>
    <row r="1" ht="16.5" customHeight="1" spans="10:10">
      <c r="J1" s="2" t="s">
        <v>629</v>
      </c>
    </row>
    <row r="2" ht="41.25" customHeight="1" spans="1:10">
      <c r="A2" s="63" t="str">
        <f>"2025"&amp;"年对下转移支付绩效目标表"</f>
        <v>2025年对下转移支付绩效目标表</v>
      </c>
      <c r="B2" s="3"/>
      <c r="C2" s="3"/>
      <c r="D2" s="3"/>
      <c r="E2" s="3"/>
      <c r="F2" s="64"/>
      <c r="G2" s="3"/>
      <c r="H2" s="64"/>
      <c r="I2" s="64"/>
      <c r="J2" s="3"/>
    </row>
    <row r="3" ht="17.25" customHeight="1" spans="1:1">
      <c r="A3" s="4" t="str">
        <f>"单位名称："&amp;"寻甸回族彝族自治县自然资源局"</f>
        <v>单位名称：寻甸回族彝族自治县自然资源局</v>
      </c>
    </row>
    <row r="4" ht="44.25" customHeight="1" spans="1:10">
      <c r="A4" s="65" t="s">
        <v>606</v>
      </c>
      <c r="B4" s="65" t="s">
        <v>355</v>
      </c>
      <c r="C4" s="65" t="s">
        <v>356</v>
      </c>
      <c r="D4" s="65" t="s">
        <v>357</v>
      </c>
      <c r="E4" s="65" t="s">
        <v>358</v>
      </c>
      <c r="F4" s="66" t="s">
        <v>359</v>
      </c>
      <c r="G4" s="65" t="s">
        <v>360</v>
      </c>
      <c r="H4" s="66" t="s">
        <v>361</v>
      </c>
      <c r="I4" s="66" t="s">
        <v>362</v>
      </c>
      <c r="J4" s="65" t="s">
        <v>363</v>
      </c>
    </row>
    <row r="5" ht="14.25" customHeight="1" spans="1:10">
      <c r="A5" s="65">
        <v>1</v>
      </c>
      <c r="B5" s="65">
        <v>2</v>
      </c>
      <c r="C5" s="65">
        <v>3</v>
      </c>
      <c r="D5" s="65">
        <v>4</v>
      </c>
      <c r="E5" s="65">
        <v>5</v>
      </c>
      <c r="F5" s="66">
        <v>6</v>
      </c>
      <c r="G5" s="65">
        <v>7</v>
      </c>
      <c r="H5" s="66">
        <v>8</v>
      </c>
      <c r="I5" s="66">
        <v>9</v>
      </c>
      <c r="J5" s="65">
        <v>10</v>
      </c>
    </row>
    <row r="6" ht="42" customHeight="1" spans="1:10">
      <c r="A6" s="29"/>
      <c r="B6" s="67"/>
      <c r="C6" s="67"/>
      <c r="D6" s="67"/>
      <c r="E6" s="53"/>
      <c r="F6" s="68"/>
      <c r="G6" s="53"/>
      <c r="H6" s="68"/>
      <c r="I6" s="68"/>
      <c r="J6" s="53"/>
    </row>
    <row r="7" ht="42" customHeight="1" spans="1:10">
      <c r="A7" s="29"/>
      <c r="B7" s="20"/>
      <c r="C7" s="20"/>
      <c r="D7" s="20"/>
      <c r="E7" s="29"/>
      <c r="F7" s="20"/>
      <c r="G7" s="29"/>
      <c r="H7" s="20"/>
      <c r="I7" s="20"/>
      <c r="J7" s="29"/>
    </row>
    <row r="8" ht="27" customHeight="1" spans="1:1">
      <c r="A8" t="s">
        <v>630</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9"/>
  <sheetViews>
    <sheetView showZeros="0" workbookViewId="0">
      <selection activeCell="A9" sqref="A9"/>
    </sheetView>
  </sheetViews>
  <sheetFormatPr defaultColWidth="10.4272727272727" defaultRowHeight="14.25" customHeight="1"/>
  <cols>
    <col min="1" max="3" width="33.7090909090909" customWidth="1"/>
    <col min="4" max="4" width="45.5727272727273" customWidth="1"/>
    <col min="5" max="5" width="27.5727272727273" customWidth="1"/>
    <col min="6" max="6" width="21.7090909090909" customWidth="1"/>
    <col min="7" max="9" width="26.2818181818182" customWidth="1"/>
  </cols>
  <sheetData>
    <row r="1" customHeight="1" spans="1:9">
      <c r="A1" s="37" t="s">
        <v>631</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"单位名称："&amp;"寻甸回族彝族自治县自然资源局"</f>
        <v>单位名称：寻甸回族彝族自治县自然资源局</v>
      </c>
      <c r="B3" s="44"/>
      <c r="C3" s="44"/>
      <c r="D3" s="45"/>
      <c r="F3" s="42"/>
      <c r="G3" s="41"/>
      <c r="H3" s="41"/>
      <c r="I3" s="62" t="s">
        <v>1</v>
      </c>
    </row>
    <row r="4" ht="28.5" customHeight="1" spans="1:9">
      <c r="A4" s="46" t="s">
        <v>206</v>
      </c>
      <c r="B4" s="47" t="s">
        <v>207</v>
      </c>
      <c r="C4" s="48" t="s">
        <v>632</v>
      </c>
      <c r="D4" s="46" t="s">
        <v>633</v>
      </c>
      <c r="E4" s="46" t="s">
        <v>634</v>
      </c>
      <c r="F4" s="46" t="s">
        <v>635</v>
      </c>
      <c r="G4" s="47" t="s">
        <v>636</v>
      </c>
      <c r="H4" s="35"/>
      <c r="I4" s="46"/>
    </row>
    <row r="5" ht="21" customHeight="1" spans="1:9">
      <c r="A5" s="48"/>
      <c r="B5" s="49"/>
      <c r="C5" s="49"/>
      <c r="D5" s="50"/>
      <c r="E5" s="49"/>
      <c r="F5" s="49"/>
      <c r="G5" s="47" t="s">
        <v>590</v>
      </c>
      <c r="H5" s="47" t="s">
        <v>637</v>
      </c>
      <c r="I5" s="47" t="s">
        <v>638</v>
      </c>
    </row>
    <row r="6" ht="17.25" customHeight="1" spans="1:9">
      <c r="A6" s="51" t="s">
        <v>82</v>
      </c>
      <c r="B6" s="52" t="s">
        <v>83</v>
      </c>
      <c r="C6" s="51" t="s">
        <v>84</v>
      </c>
      <c r="D6" s="53" t="s">
        <v>85</v>
      </c>
      <c r="E6" s="51" t="s">
        <v>86</v>
      </c>
      <c r="F6" s="52" t="s">
        <v>87</v>
      </c>
      <c r="G6" s="54" t="s">
        <v>88</v>
      </c>
      <c r="H6" s="53" t="s">
        <v>89</v>
      </c>
      <c r="I6" s="53">
        <v>9</v>
      </c>
    </row>
    <row r="7" ht="19.5" customHeight="1" spans="1:9">
      <c r="A7" s="55"/>
      <c r="B7" s="31"/>
      <c r="C7" s="31"/>
      <c r="D7" s="29"/>
      <c r="E7" s="20"/>
      <c r="F7" s="54"/>
      <c r="G7" s="56"/>
      <c r="H7" s="57"/>
      <c r="I7" s="57"/>
    </row>
    <row r="8" ht="19.5" customHeight="1" spans="1:9">
      <c r="A8" s="58" t="s">
        <v>55</v>
      </c>
      <c r="B8" s="59"/>
      <c r="C8" s="59"/>
      <c r="D8" s="60"/>
      <c r="E8" s="61"/>
      <c r="F8" s="61"/>
      <c r="G8" s="56"/>
      <c r="H8" s="57"/>
      <c r="I8" s="57"/>
    </row>
    <row r="9" ht="21" customHeight="1" spans="1:1">
      <c r="A9" t="s">
        <v>639</v>
      </c>
    </row>
  </sheetData>
  <mergeCells count="11">
    <mergeCell ref="A1:I1"/>
    <mergeCell ref="A2:I2"/>
    <mergeCell ref="A3:C3"/>
    <mergeCell ref="G4:I4"/>
    <mergeCell ref="A8:F8"/>
    <mergeCell ref="A4:A5"/>
    <mergeCell ref="B4:B5"/>
    <mergeCell ref="C4:C5"/>
    <mergeCell ref="D4:D5"/>
    <mergeCell ref="E4:E5"/>
    <mergeCell ref="F4:F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C26" sqref="C26"/>
    </sheetView>
  </sheetViews>
  <sheetFormatPr defaultColWidth="9.14545454545454" defaultRowHeight="14.25" customHeight="1"/>
  <cols>
    <col min="1" max="1" width="19.2818181818182" customWidth="1"/>
    <col min="2" max="2" width="33.8454545454545" customWidth="1"/>
    <col min="3" max="3" width="23.8545454545455" customWidth="1"/>
    <col min="4" max="4" width="11.1454545454545" customWidth="1"/>
    <col min="5" max="5" width="17.7090909090909" customWidth="1"/>
    <col min="6" max="6" width="9.85454545454546" customWidth="1"/>
    <col min="7" max="7" width="17.7090909090909" customWidth="1"/>
    <col min="8" max="11" width="23.1454545454545" customWidth="1"/>
  </cols>
  <sheetData>
    <row r="1" customHeight="1" spans="4:11">
      <c r="D1" s="1"/>
      <c r="E1" s="1"/>
      <c r="F1" s="1"/>
      <c r="G1" s="1"/>
      <c r="K1" s="2" t="s">
        <v>640</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"单位名称："&amp;"寻甸回族彝族自治县自然资源局"</f>
        <v>单位名称：寻甸回族彝族自治县自然资源局</v>
      </c>
      <c r="B3" s="5"/>
      <c r="C3" s="5"/>
      <c r="D3" s="5"/>
      <c r="E3" s="5"/>
      <c r="F3" s="5"/>
      <c r="G3" s="5"/>
      <c r="H3" s="6"/>
      <c r="I3" s="6"/>
      <c r="J3" s="6"/>
      <c r="K3" s="7" t="s">
        <v>1</v>
      </c>
    </row>
    <row r="4" ht="21.75" customHeight="1" spans="1:11">
      <c r="A4" s="8" t="s">
        <v>285</v>
      </c>
      <c r="B4" s="8" t="s">
        <v>209</v>
      </c>
      <c r="C4" s="8" t="s">
        <v>286</v>
      </c>
      <c r="D4" s="9" t="s">
        <v>210</v>
      </c>
      <c r="E4" s="9" t="s">
        <v>211</v>
      </c>
      <c r="F4" s="9" t="s">
        <v>287</v>
      </c>
      <c r="G4" s="9" t="s">
        <v>288</v>
      </c>
      <c r="H4" s="27" t="s">
        <v>55</v>
      </c>
      <c r="I4" s="10" t="s">
        <v>641</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197</v>
      </c>
      <c r="B10" s="33"/>
      <c r="C10" s="33"/>
      <c r="D10" s="33"/>
      <c r="E10" s="33"/>
      <c r="F10" s="33"/>
      <c r="G10" s="34"/>
      <c r="H10" s="22"/>
      <c r="I10" s="22"/>
      <c r="J10" s="22"/>
      <c r="K10" s="30"/>
    </row>
    <row r="11" ht="26" customHeight="1" spans="1:1">
      <c r="A11" t="s">
        <v>642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1"/>
  <sheetViews>
    <sheetView showZeros="0" workbookViewId="0">
      <selection activeCell="C1" sqref="C$1:C$1048576"/>
    </sheetView>
  </sheetViews>
  <sheetFormatPr defaultColWidth="9.14545454545454" defaultRowHeight="14.25" customHeight="1" outlineLevelCol="6"/>
  <cols>
    <col min="1" max="1" width="35.2818181818182" customWidth="1"/>
    <col min="2" max="2" width="28" customWidth="1"/>
    <col min="3" max="3" width="66.1272727272727" customWidth="1"/>
    <col min="4" max="4" width="28" customWidth="1"/>
    <col min="5" max="7" width="23.8545454545455" customWidth="1"/>
  </cols>
  <sheetData>
    <row r="1" ht="13.5" customHeight="1" spans="4:7">
      <c r="D1" s="1"/>
      <c r="G1" s="2" t="s">
        <v>643</v>
      </c>
    </row>
    <row r="2" ht="41.25" customHeight="1" spans="1:7">
      <c r="A2" s="3" t="str">
        <f>"2025"&amp;"年部门项目中期规划预算表"</f>
        <v>2025年部门项目中期规划预算表</v>
      </c>
      <c r="B2" s="3"/>
      <c r="C2" s="3"/>
      <c r="D2" s="3"/>
      <c r="E2" s="3"/>
      <c r="F2" s="3"/>
      <c r="G2" s="3"/>
    </row>
    <row r="3" ht="13.5" customHeight="1" spans="1:7">
      <c r="A3" s="4" t="str">
        <f>"单位名称："&amp;"寻甸回族彝族自治县自然资源局"</f>
        <v>单位名称：寻甸回族彝族自治县自然资源局</v>
      </c>
      <c r="B3" s="5"/>
      <c r="C3" s="5"/>
      <c r="D3" s="5"/>
      <c r="E3" s="6"/>
      <c r="F3" s="6"/>
      <c r="G3" s="7" t="s">
        <v>1</v>
      </c>
    </row>
    <row r="4" ht="21.75" customHeight="1" spans="1:7">
      <c r="A4" s="8" t="s">
        <v>286</v>
      </c>
      <c r="B4" s="8" t="s">
        <v>285</v>
      </c>
      <c r="C4" s="8" t="s">
        <v>209</v>
      </c>
      <c r="D4" s="9" t="s">
        <v>644</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36617736.35</v>
      </c>
      <c r="F8" s="22"/>
      <c r="G8" s="22"/>
    </row>
    <row r="9" ht="18.75" customHeight="1" spans="1:7">
      <c r="A9" s="20"/>
      <c r="B9" s="20" t="s">
        <v>645</v>
      </c>
      <c r="C9" s="20" t="s">
        <v>293</v>
      </c>
      <c r="D9" s="20" t="s">
        <v>646</v>
      </c>
      <c r="E9" s="22">
        <v>134020.82</v>
      </c>
      <c r="F9" s="22"/>
      <c r="G9" s="22"/>
    </row>
    <row r="10" ht="18.75" customHeight="1" spans="1:7">
      <c r="A10" s="23"/>
      <c r="B10" s="20" t="s">
        <v>645</v>
      </c>
      <c r="C10" s="20" t="s">
        <v>297</v>
      </c>
      <c r="D10" s="20" t="s">
        <v>646</v>
      </c>
      <c r="E10" s="22">
        <v>570570.22</v>
      </c>
      <c r="F10" s="22"/>
      <c r="G10" s="22"/>
    </row>
    <row r="11" ht="18.75" customHeight="1" spans="1:7">
      <c r="A11" s="23"/>
      <c r="B11" s="20" t="s">
        <v>645</v>
      </c>
      <c r="C11" s="20" t="s">
        <v>301</v>
      </c>
      <c r="D11" s="20" t="s">
        <v>646</v>
      </c>
      <c r="E11" s="22">
        <v>524765.67</v>
      </c>
      <c r="F11" s="22"/>
      <c r="G11" s="22"/>
    </row>
    <row r="12" ht="18.75" customHeight="1" spans="1:7">
      <c r="A12" s="23"/>
      <c r="B12" s="20" t="s">
        <v>647</v>
      </c>
      <c r="C12" s="20" t="s">
        <v>304</v>
      </c>
      <c r="D12" s="20" t="s">
        <v>646</v>
      </c>
      <c r="E12" s="22">
        <v>1472446</v>
      </c>
      <c r="F12" s="22"/>
      <c r="G12" s="22"/>
    </row>
    <row r="13" ht="18.75" customHeight="1" spans="1:7">
      <c r="A13" s="23"/>
      <c r="B13" s="20" t="s">
        <v>647</v>
      </c>
      <c r="C13" s="20" t="s">
        <v>308</v>
      </c>
      <c r="D13" s="20" t="s">
        <v>646</v>
      </c>
      <c r="E13" s="22">
        <v>209323.6</v>
      </c>
      <c r="F13" s="22"/>
      <c r="G13" s="22"/>
    </row>
    <row r="14" ht="18.75" customHeight="1" spans="1:7">
      <c r="A14" s="23"/>
      <c r="B14" s="20" t="s">
        <v>648</v>
      </c>
      <c r="C14" s="20" t="s">
        <v>311</v>
      </c>
      <c r="D14" s="20" t="s">
        <v>646</v>
      </c>
      <c r="E14" s="22">
        <v>258000</v>
      </c>
      <c r="F14" s="22"/>
      <c r="G14" s="22"/>
    </row>
    <row r="15" ht="18.75" customHeight="1" spans="1:7">
      <c r="A15" s="23"/>
      <c r="B15" s="20" t="s">
        <v>648</v>
      </c>
      <c r="C15" s="20" t="s">
        <v>315</v>
      </c>
      <c r="D15" s="20" t="s">
        <v>646</v>
      </c>
      <c r="E15" s="22">
        <v>67680</v>
      </c>
      <c r="F15" s="22"/>
      <c r="G15" s="22"/>
    </row>
    <row r="16" ht="18.75" customHeight="1" spans="1:7">
      <c r="A16" s="23"/>
      <c r="B16" s="20" t="s">
        <v>648</v>
      </c>
      <c r="C16" s="20" t="s">
        <v>317</v>
      </c>
      <c r="D16" s="20" t="s">
        <v>646</v>
      </c>
      <c r="E16" s="22">
        <v>950000</v>
      </c>
      <c r="F16" s="22"/>
      <c r="G16" s="22"/>
    </row>
    <row r="17" ht="18.75" customHeight="1" spans="1:7">
      <c r="A17" s="23"/>
      <c r="B17" s="20" t="s">
        <v>648</v>
      </c>
      <c r="C17" s="20" t="s">
        <v>321</v>
      </c>
      <c r="D17" s="20" t="s">
        <v>646</v>
      </c>
      <c r="E17" s="22">
        <v>22050</v>
      </c>
      <c r="F17" s="22"/>
      <c r="G17" s="22"/>
    </row>
    <row r="18" ht="18.75" customHeight="1" spans="1:7">
      <c r="A18" s="23"/>
      <c r="B18" s="20" t="s">
        <v>648</v>
      </c>
      <c r="C18" s="20" t="s">
        <v>323</v>
      </c>
      <c r="D18" s="20" t="s">
        <v>646</v>
      </c>
      <c r="E18" s="22">
        <v>8008000</v>
      </c>
      <c r="F18" s="22"/>
      <c r="G18" s="22"/>
    </row>
    <row r="19" ht="18.75" customHeight="1" spans="1:7">
      <c r="A19" s="23"/>
      <c r="B19" s="20" t="s">
        <v>648</v>
      </c>
      <c r="C19" s="20" t="s">
        <v>325</v>
      </c>
      <c r="D19" s="20" t="s">
        <v>646</v>
      </c>
      <c r="E19" s="22">
        <v>93000</v>
      </c>
      <c r="F19" s="22"/>
      <c r="G19" s="22"/>
    </row>
    <row r="20" ht="18.75" customHeight="1" spans="1:7">
      <c r="A20" s="23"/>
      <c r="B20" s="20" t="s">
        <v>648</v>
      </c>
      <c r="C20" s="20" t="s">
        <v>327</v>
      </c>
      <c r="D20" s="20" t="s">
        <v>646</v>
      </c>
      <c r="E20" s="22">
        <v>14868221.41</v>
      </c>
      <c r="F20" s="22"/>
      <c r="G20" s="22"/>
    </row>
    <row r="21" ht="18.75" customHeight="1" spans="1:7">
      <c r="A21" s="23"/>
      <c r="B21" s="20" t="s">
        <v>648</v>
      </c>
      <c r="C21" s="20" t="s">
        <v>329</v>
      </c>
      <c r="D21" s="20" t="s">
        <v>646</v>
      </c>
      <c r="E21" s="22">
        <v>1150000</v>
      </c>
      <c r="F21" s="22"/>
      <c r="G21" s="22"/>
    </row>
    <row r="22" ht="18.75" customHeight="1" spans="1:7">
      <c r="A22" s="23"/>
      <c r="B22" s="20" t="s">
        <v>648</v>
      </c>
      <c r="C22" s="20" t="s">
        <v>331</v>
      </c>
      <c r="D22" s="20" t="s">
        <v>646</v>
      </c>
      <c r="E22" s="22">
        <v>1771674.83</v>
      </c>
      <c r="F22" s="22"/>
      <c r="G22" s="22"/>
    </row>
    <row r="23" ht="18.75" customHeight="1" spans="1:7">
      <c r="A23" s="23"/>
      <c r="B23" s="20" t="s">
        <v>648</v>
      </c>
      <c r="C23" s="20" t="s">
        <v>333</v>
      </c>
      <c r="D23" s="20" t="s">
        <v>646</v>
      </c>
      <c r="E23" s="22">
        <v>1979968.8</v>
      </c>
      <c r="F23" s="22"/>
      <c r="G23" s="22"/>
    </row>
    <row r="24" ht="18.75" customHeight="1" spans="1:7">
      <c r="A24" s="23"/>
      <c r="B24" s="20" t="s">
        <v>648</v>
      </c>
      <c r="C24" s="20" t="s">
        <v>335</v>
      </c>
      <c r="D24" s="20" t="s">
        <v>646</v>
      </c>
      <c r="E24" s="22">
        <v>153015</v>
      </c>
      <c r="F24" s="22"/>
      <c r="G24" s="22"/>
    </row>
    <row r="25" ht="18.75" customHeight="1" spans="1:7">
      <c r="A25" s="23"/>
      <c r="B25" s="20" t="s">
        <v>648</v>
      </c>
      <c r="C25" s="20" t="s">
        <v>337</v>
      </c>
      <c r="D25" s="20" t="s">
        <v>646</v>
      </c>
      <c r="E25" s="22">
        <v>950000</v>
      </c>
      <c r="F25" s="22"/>
      <c r="G25" s="22"/>
    </row>
    <row r="26" ht="18.75" customHeight="1" spans="1:7">
      <c r="A26" s="23"/>
      <c r="B26" s="20" t="s">
        <v>648</v>
      </c>
      <c r="C26" s="20" t="s">
        <v>473</v>
      </c>
      <c r="D26" s="20" t="s">
        <v>646</v>
      </c>
      <c r="E26" s="22">
        <v>1620000</v>
      </c>
      <c r="F26" s="22"/>
      <c r="G26" s="22"/>
    </row>
    <row r="27" ht="18.75" customHeight="1" spans="1:7">
      <c r="A27" s="23"/>
      <c r="B27" s="20" t="s">
        <v>648</v>
      </c>
      <c r="C27" s="20" t="s">
        <v>341</v>
      </c>
      <c r="D27" s="20" t="s">
        <v>646</v>
      </c>
      <c r="E27" s="22">
        <v>220000</v>
      </c>
      <c r="F27" s="22"/>
      <c r="G27" s="22"/>
    </row>
    <row r="28" ht="18.75" customHeight="1" spans="1:7">
      <c r="A28" s="23"/>
      <c r="B28" s="20" t="s">
        <v>648</v>
      </c>
      <c r="C28" s="20" t="s">
        <v>343</v>
      </c>
      <c r="D28" s="20" t="s">
        <v>646</v>
      </c>
      <c r="E28" s="22">
        <v>195000</v>
      </c>
      <c r="F28" s="22"/>
      <c r="G28" s="22"/>
    </row>
    <row r="29" ht="18.75" customHeight="1" spans="1:7">
      <c r="A29" s="23"/>
      <c r="B29" s="20" t="s">
        <v>648</v>
      </c>
      <c r="C29" s="20" t="s">
        <v>345</v>
      </c>
      <c r="D29" s="20" t="s">
        <v>646</v>
      </c>
      <c r="E29" s="22">
        <v>500000</v>
      </c>
      <c r="F29" s="22"/>
      <c r="G29" s="22"/>
    </row>
    <row r="30" ht="18.75" customHeight="1" spans="1:7">
      <c r="A30" s="23"/>
      <c r="B30" s="20" t="s">
        <v>648</v>
      </c>
      <c r="C30" s="20" t="s">
        <v>347</v>
      </c>
      <c r="D30" s="20" t="s">
        <v>646</v>
      </c>
      <c r="E30" s="22">
        <v>900000</v>
      </c>
      <c r="F30" s="22"/>
      <c r="G30" s="22"/>
    </row>
    <row r="31" ht="18.75" customHeight="1" spans="1:7">
      <c r="A31" s="24" t="s">
        <v>55</v>
      </c>
      <c r="B31" s="25" t="s">
        <v>649</v>
      </c>
      <c r="C31" s="25"/>
      <c r="D31" s="26"/>
      <c r="E31" s="22">
        <v>36617736.35</v>
      </c>
      <c r="F31" s="22"/>
      <c r="G31" s="22"/>
    </row>
  </sheetData>
  <mergeCells count="11">
    <mergeCell ref="A2:G2"/>
    <mergeCell ref="A3:D3"/>
    <mergeCell ref="E4:G4"/>
    <mergeCell ref="A31:D31"/>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workbookViewId="0">
      <selection activeCell="A1" sqref="A1:S1"/>
    </sheetView>
  </sheetViews>
  <sheetFormatPr defaultColWidth="8.57272727272727" defaultRowHeight="12.75" customHeight="1"/>
  <cols>
    <col min="1" max="1" width="15.8909090909091" customWidth="1"/>
    <col min="2" max="2" width="35" customWidth="1"/>
    <col min="3" max="19" width="22" customWidth="1"/>
  </cols>
  <sheetData>
    <row r="1" ht="17.25" customHeight="1" spans="1:1">
      <c r="A1" s="62" t="s">
        <v>52</v>
      </c>
    </row>
    <row r="2" ht="41.25" customHeight="1" spans="1:1">
      <c r="A2" s="40" t="str">
        <f>"2025"&amp;"年部门收入预算表"</f>
        <v>2025年部门收入预算表</v>
      </c>
    </row>
    <row r="3" ht="17.25" customHeight="1" spans="1:19">
      <c r="A3" s="43" t="str">
        <f>"单位名称："&amp;"寻甸回族彝族自治县自然资源局"</f>
        <v>单位名称：寻甸回族彝族自治县自然资源局</v>
      </c>
      <c r="S3" s="45" t="s">
        <v>1</v>
      </c>
    </row>
    <row r="4" ht="21.75" customHeight="1" spans="1:19">
      <c r="A4" s="184" t="s">
        <v>53</v>
      </c>
      <c r="B4" s="185" t="s">
        <v>54</v>
      </c>
      <c r="C4" s="185" t="s">
        <v>55</v>
      </c>
      <c r="D4" s="186" t="s">
        <v>56</v>
      </c>
      <c r="E4" s="186"/>
      <c r="F4" s="186"/>
      <c r="G4" s="186"/>
      <c r="H4" s="186"/>
      <c r="I4" s="133"/>
      <c r="J4" s="186"/>
      <c r="K4" s="186"/>
      <c r="L4" s="186"/>
      <c r="M4" s="186"/>
      <c r="N4" s="192"/>
      <c r="O4" s="186" t="s">
        <v>45</v>
      </c>
      <c r="P4" s="186"/>
      <c r="Q4" s="186"/>
      <c r="R4" s="186"/>
      <c r="S4" s="192"/>
    </row>
    <row r="5" ht="27" customHeight="1" spans="1:19">
      <c r="A5" s="187"/>
      <c r="B5" s="188"/>
      <c r="C5" s="188"/>
      <c r="D5" s="188" t="s">
        <v>57</v>
      </c>
      <c r="E5" s="188" t="s">
        <v>58</v>
      </c>
      <c r="F5" s="188" t="s">
        <v>59</v>
      </c>
      <c r="G5" s="188" t="s">
        <v>60</v>
      </c>
      <c r="H5" s="188" t="s">
        <v>61</v>
      </c>
      <c r="I5" s="193" t="s">
        <v>62</v>
      </c>
      <c r="J5" s="194"/>
      <c r="K5" s="194"/>
      <c r="L5" s="194"/>
      <c r="M5" s="194"/>
      <c r="N5" s="195"/>
      <c r="O5" s="188" t="s">
        <v>57</v>
      </c>
      <c r="P5" s="188" t="s">
        <v>58</v>
      </c>
      <c r="Q5" s="188" t="s">
        <v>59</v>
      </c>
      <c r="R5" s="188" t="s">
        <v>60</v>
      </c>
      <c r="S5" s="188" t="s">
        <v>63</v>
      </c>
    </row>
    <row r="6" ht="30" customHeight="1" spans="1:19">
      <c r="A6" s="189"/>
      <c r="B6" s="103"/>
      <c r="C6" s="113"/>
      <c r="D6" s="113"/>
      <c r="E6" s="113"/>
      <c r="F6" s="113"/>
      <c r="G6" s="113"/>
      <c r="H6" s="113"/>
      <c r="I6" s="68" t="s">
        <v>57</v>
      </c>
      <c r="J6" s="195" t="s">
        <v>64</v>
      </c>
      <c r="K6" s="195" t="s">
        <v>65</v>
      </c>
      <c r="L6" s="195" t="s">
        <v>66</v>
      </c>
      <c r="M6" s="195" t="s">
        <v>67</v>
      </c>
      <c r="N6" s="195" t="s">
        <v>68</v>
      </c>
      <c r="O6" s="196"/>
      <c r="P6" s="196"/>
      <c r="Q6" s="196"/>
      <c r="R6" s="196"/>
      <c r="S6" s="113"/>
    </row>
    <row r="7" ht="15" customHeight="1" spans="1:19">
      <c r="A7" s="190">
        <v>1</v>
      </c>
      <c r="B7" s="190">
        <v>2</v>
      </c>
      <c r="C7" s="190">
        <v>3</v>
      </c>
      <c r="D7" s="190">
        <v>4</v>
      </c>
      <c r="E7" s="190">
        <v>5</v>
      </c>
      <c r="F7" s="190">
        <v>6</v>
      </c>
      <c r="G7" s="190">
        <v>7</v>
      </c>
      <c r="H7" s="190">
        <v>8</v>
      </c>
      <c r="I7" s="68">
        <v>9</v>
      </c>
      <c r="J7" s="190">
        <v>10</v>
      </c>
      <c r="K7" s="190">
        <v>11</v>
      </c>
      <c r="L7" s="190">
        <v>12</v>
      </c>
      <c r="M7" s="190">
        <v>13</v>
      </c>
      <c r="N7" s="190">
        <v>14</v>
      </c>
      <c r="O7" s="190">
        <v>15</v>
      </c>
      <c r="P7" s="190">
        <v>16</v>
      </c>
      <c r="Q7" s="190">
        <v>17</v>
      </c>
      <c r="R7" s="190">
        <v>18</v>
      </c>
      <c r="S7" s="190">
        <v>19</v>
      </c>
    </row>
    <row r="8" ht="18" customHeight="1" spans="1:19">
      <c r="A8" s="20" t="s">
        <v>69</v>
      </c>
      <c r="B8" s="20" t="s">
        <v>70</v>
      </c>
      <c r="C8" s="108">
        <v>77786917.05</v>
      </c>
      <c r="D8" s="77">
        <v>77786917.05</v>
      </c>
      <c r="E8" s="77">
        <v>59034317.05</v>
      </c>
      <c r="F8" s="77">
        <v>18752600</v>
      </c>
      <c r="G8" s="77"/>
      <c r="H8" s="77"/>
      <c r="I8" s="77"/>
      <c r="J8" s="77"/>
      <c r="K8" s="77"/>
      <c r="L8" s="77"/>
      <c r="M8" s="77"/>
      <c r="N8" s="77"/>
      <c r="O8" s="77"/>
      <c r="P8" s="77"/>
      <c r="Q8" s="77"/>
      <c r="R8" s="77"/>
      <c r="S8" s="77"/>
    </row>
    <row r="9" ht="18" customHeight="1" spans="1:19">
      <c r="A9" s="48" t="s">
        <v>55</v>
      </c>
      <c r="B9" s="191"/>
      <c r="C9" s="77">
        <v>77786917.05</v>
      </c>
      <c r="D9" s="77">
        <v>77786917.05</v>
      </c>
      <c r="E9" s="77">
        <v>59034317.05</v>
      </c>
      <c r="F9" s="77">
        <v>18752600</v>
      </c>
      <c r="G9" s="77"/>
      <c r="H9" s="77"/>
      <c r="I9" s="77"/>
      <c r="J9" s="77"/>
      <c r="K9" s="77"/>
      <c r="L9" s="77"/>
      <c r="M9" s="77"/>
      <c r="N9" s="77"/>
      <c r="O9" s="77"/>
      <c r="P9" s="77"/>
      <c r="Q9" s="77"/>
      <c r="R9" s="77"/>
      <c r="S9" s="77"/>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scale="3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8"/>
  <sheetViews>
    <sheetView showGridLines="0" showZeros="0" workbookViewId="0">
      <selection activeCell="D8" sqref="D8"/>
    </sheetView>
  </sheetViews>
  <sheetFormatPr defaultColWidth="8.57272727272727" defaultRowHeight="12.75" customHeight="1"/>
  <cols>
    <col min="1" max="1" width="14.2818181818182" customWidth="1"/>
    <col min="2" max="2" width="37.5727272727273" customWidth="1"/>
    <col min="3" max="8" width="24.5727272727273" customWidth="1"/>
    <col min="9" max="9" width="26.7090909090909" customWidth="1"/>
    <col min="10" max="11" width="24.4272727272727" customWidth="1"/>
    <col min="12" max="15" width="24.5727272727273" customWidth="1"/>
  </cols>
  <sheetData>
    <row r="1" ht="17.25" customHeight="1" spans="1:1">
      <c r="A1" s="45" t="s">
        <v>71</v>
      </c>
    </row>
    <row r="2" ht="41.25" customHeight="1" spans="1:1">
      <c r="A2" s="40" t="str">
        <f>"2025"&amp;"年部门支出预算表"</f>
        <v>2025年部门支出预算表</v>
      </c>
    </row>
    <row r="3" ht="17.25" customHeight="1" spans="1:15">
      <c r="A3" s="43" t="str">
        <f>"单位名称："&amp;"寻甸回族彝族自治县自然资源局"</f>
        <v>单位名称：寻甸回族彝族自治县自然资源局</v>
      </c>
      <c r="O3" s="45" t="s">
        <v>1</v>
      </c>
    </row>
    <row r="4" ht="27" customHeight="1" spans="1:15">
      <c r="A4" s="170" t="s">
        <v>72</v>
      </c>
      <c r="B4" s="170" t="s">
        <v>73</v>
      </c>
      <c r="C4" s="170" t="s">
        <v>55</v>
      </c>
      <c r="D4" s="171" t="s">
        <v>58</v>
      </c>
      <c r="E4" s="172"/>
      <c r="F4" s="173"/>
      <c r="G4" s="174" t="s">
        <v>59</v>
      </c>
      <c r="H4" s="174" t="s">
        <v>60</v>
      </c>
      <c r="I4" s="174" t="s">
        <v>74</v>
      </c>
      <c r="J4" s="171" t="s">
        <v>62</v>
      </c>
      <c r="K4" s="172"/>
      <c r="L4" s="172"/>
      <c r="M4" s="172"/>
      <c r="N4" s="181"/>
      <c r="O4" s="182"/>
    </row>
    <row r="5" ht="42" customHeight="1" spans="1:15">
      <c r="A5" s="175"/>
      <c r="B5" s="175"/>
      <c r="C5" s="176"/>
      <c r="D5" s="177" t="s">
        <v>57</v>
      </c>
      <c r="E5" s="177" t="s">
        <v>75</v>
      </c>
      <c r="F5" s="177" t="s">
        <v>76</v>
      </c>
      <c r="G5" s="176"/>
      <c r="H5" s="176"/>
      <c r="I5" s="183"/>
      <c r="J5" s="177" t="s">
        <v>57</v>
      </c>
      <c r="K5" s="164" t="s">
        <v>77</v>
      </c>
      <c r="L5" s="164" t="s">
        <v>78</v>
      </c>
      <c r="M5" s="164" t="s">
        <v>79</v>
      </c>
      <c r="N5" s="164" t="s">
        <v>80</v>
      </c>
      <c r="O5" s="164" t="s">
        <v>81</v>
      </c>
    </row>
    <row r="6" ht="18" customHeight="1" spans="1:15">
      <c r="A6" s="51" t="s">
        <v>82</v>
      </c>
      <c r="B6" s="51" t="s">
        <v>83</v>
      </c>
      <c r="C6" s="51" t="s">
        <v>84</v>
      </c>
      <c r="D6" s="54" t="s">
        <v>85</v>
      </c>
      <c r="E6" s="54" t="s">
        <v>86</v>
      </c>
      <c r="F6" s="54" t="s">
        <v>87</v>
      </c>
      <c r="G6" s="54" t="s">
        <v>88</v>
      </c>
      <c r="H6" s="54" t="s">
        <v>89</v>
      </c>
      <c r="I6" s="54" t="s">
        <v>90</v>
      </c>
      <c r="J6" s="54" t="s">
        <v>91</v>
      </c>
      <c r="K6" s="54" t="s">
        <v>92</v>
      </c>
      <c r="L6" s="54" t="s">
        <v>93</v>
      </c>
      <c r="M6" s="54" t="s">
        <v>94</v>
      </c>
      <c r="N6" s="51" t="s">
        <v>95</v>
      </c>
      <c r="O6" s="54" t="s">
        <v>96</v>
      </c>
    </row>
    <row r="7" ht="21" customHeight="1" spans="1:15">
      <c r="A7" s="55" t="s">
        <v>97</v>
      </c>
      <c r="B7" s="55" t="s">
        <v>98</v>
      </c>
      <c r="C7" s="77">
        <v>2310888.63</v>
      </c>
      <c r="D7" s="77">
        <v>2310888.63</v>
      </c>
      <c r="E7" s="77">
        <v>2310888.63</v>
      </c>
      <c r="F7" s="77"/>
      <c r="G7" s="77"/>
      <c r="H7" s="77"/>
      <c r="I7" s="77"/>
      <c r="J7" s="77"/>
      <c r="K7" s="77"/>
      <c r="L7" s="77"/>
      <c r="M7" s="77"/>
      <c r="N7" s="77"/>
      <c r="O7" s="77"/>
    </row>
    <row r="8" ht="21" customHeight="1" spans="1:15">
      <c r="A8" s="178" t="s">
        <v>99</v>
      </c>
      <c r="B8" s="178" t="s">
        <v>100</v>
      </c>
      <c r="C8" s="77">
        <v>2298096.63</v>
      </c>
      <c r="D8" s="77">
        <v>2298096.63</v>
      </c>
      <c r="E8" s="77">
        <v>2298096.63</v>
      </c>
      <c r="F8" s="77"/>
      <c r="G8" s="77"/>
      <c r="H8" s="77"/>
      <c r="I8" s="77"/>
      <c r="J8" s="77"/>
      <c r="K8" s="77"/>
      <c r="L8" s="77"/>
      <c r="M8" s="77"/>
      <c r="N8" s="77"/>
      <c r="O8" s="77"/>
    </row>
    <row r="9" ht="21" customHeight="1" spans="1:15">
      <c r="A9" s="179" t="s">
        <v>101</v>
      </c>
      <c r="B9" s="179" t="s">
        <v>102</v>
      </c>
      <c r="C9" s="77">
        <v>1821096.63</v>
      </c>
      <c r="D9" s="77">
        <v>1821096.63</v>
      </c>
      <c r="E9" s="77">
        <v>1821096.63</v>
      </c>
      <c r="F9" s="77"/>
      <c r="G9" s="77"/>
      <c r="H9" s="77"/>
      <c r="I9" s="77"/>
      <c r="J9" s="77"/>
      <c r="K9" s="77"/>
      <c r="L9" s="77"/>
      <c r="M9" s="77"/>
      <c r="N9" s="77"/>
      <c r="O9" s="77"/>
    </row>
    <row r="10" ht="21" customHeight="1" spans="1:15">
      <c r="A10" s="179" t="s">
        <v>103</v>
      </c>
      <c r="B10" s="179" t="s">
        <v>104</v>
      </c>
      <c r="C10" s="77">
        <v>450000</v>
      </c>
      <c r="D10" s="77">
        <v>450000</v>
      </c>
      <c r="E10" s="77">
        <v>450000</v>
      </c>
      <c r="F10" s="77"/>
      <c r="G10" s="77"/>
      <c r="H10" s="77"/>
      <c r="I10" s="77"/>
      <c r="J10" s="77"/>
      <c r="K10" s="77"/>
      <c r="L10" s="77"/>
      <c r="M10" s="77"/>
      <c r="N10" s="77"/>
      <c r="O10" s="77"/>
    </row>
    <row r="11" ht="21" customHeight="1" spans="1:15">
      <c r="A11" s="179" t="s">
        <v>105</v>
      </c>
      <c r="B11" s="179" t="s">
        <v>106</v>
      </c>
      <c r="C11" s="77">
        <v>27000</v>
      </c>
      <c r="D11" s="77">
        <v>27000</v>
      </c>
      <c r="E11" s="77">
        <v>27000</v>
      </c>
      <c r="F11" s="77"/>
      <c r="G11" s="77"/>
      <c r="H11" s="77"/>
      <c r="I11" s="77"/>
      <c r="J11" s="77"/>
      <c r="K11" s="77"/>
      <c r="L11" s="77"/>
      <c r="M11" s="77"/>
      <c r="N11" s="77"/>
      <c r="O11" s="77"/>
    </row>
    <row r="12" ht="21" customHeight="1" spans="1:15">
      <c r="A12" s="178" t="s">
        <v>107</v>
      </c>
      <c r="B12" s="178" t="s">
        <v>108</v>
      </c>
      <c r="C12" s="77">
        <v>12792</v>
      </c>
      <c r="D12" s="77">
        <v>12792</v>
      </c>
      <c r="E12" s="77">
        <v>12792</v>
      </c>
      <c r="F12" s="77"/>
      <c r="G12" s="77"/>
      <c r="H12" s="77"/>
      <c r="I12" s="77"/>
      <c r="J12" s="77"/>
      <c r="K12" s="77"/>
      <c r="L12" s="77"/>
      <c r="M12" s="77"/>
      <c r="N12" s="77"/>
      <c r="O12" s="77"/>
    </row>
    <row r="13" ht="21" customHeight="1" spans="1:15">
      <c r="A13" s="179" t="s">
        <v>109</v>
      </c>
      <c r="B13" s="179" t="s">
        <v>110</v>
      </c>
      <c r="C13" s="77">
        <v>12792</v>
      </c>
      <c r="D13" s="77">
        <v>12792</v>
      </c>
      <c r="E13" s="77">
        <v>12792</v>
      </c>
      <c r="F13" s="77"/>
      <c r="G13" s="77"/>
      <c r="H13" s="77"/>
      <c r="I13" s="77"/>
      <c r="J13" s="77"/>
      <c r="K13" s="77"/>
      <c r="L13" s="77"/>
      <c r="M13" s="77"/>
      <c r="N13" s="77"/>
      <c r="O13" s="77"/>
    </row>
    <row r="14" ht="21" customHeight="1" spans="1:15">
      <c r="A14" s="55" t="s">
        <v>111</v>
      </c>
      <c r="B14" s="55" t="s">
        <v>112</v>
      </c>
      <c r="C14" s="77">
        <v>1737495.39</v>
      </c>
      <c r="D14" s="77">
        <v>1737495.39</v>
      </c>
      <c r="E14" s="77">
        <v>1737495.39</v>
      </c>
      <c r="F14" s="77"/>
      <c r="G14" s="77"/>
      <c r="H14" s="77"/>
      <c r="I14" s="77"/>
      <c r="J14" s="77"/>
      <c r="K14" s="77"/>
      <c r="L14" s="77"/>
      <c r="M14" s="77"/>
      <c r="N14" s="77"/>
      <c r="O14" s="77"/>
    </row>
    <row r="15" ht="21" customHeight="1" spans="1:15">
      <c r="A15" s="178" t="s">
        <v>113</v>
      </c>
      <c r="B15" s="178" t="s">
        <v>114</v>
      </c>
      <c r="C15" s="77">
        <v>1737495.39</v>
      </c>
      <c r="D15" s="77">
        <v>1737495.39</v>
      </c>
      <c r="E15" s="77">
        <v>1737495.39</v>
      </c>
      <c r="F15" s="77"/>
      <c r="G15" s="77"/>
      <c r="H15" s="77"/>
      <c r="I15" s="77"/>
      <c r="J15" s="77"/>
      <c r="K15" s="77"/>
      <c r="L15" s="77"/>
      <c r="M15" s="77"/>
      <c r="N15" s="77"/>
      <c r="O15" s="77"/>
    </row>
    <row r="16" ht="21" customHeight="1" spans="1:15">
      <c r="A16" s="179" t="s">
        <v>115</v>
      </c>
      <c r="B16" s="179" t="s">
        <v>116</v>
      </c>
      <c r="C16" s="77">
        <v>717275.79</v>
      </c>
      <c r="D16" s="77">
        <v>717275.79</v>
      </c>
      <c r="E16" s="77">
        <v>717275.79</v>
      </c>
      <c r="F16" s="77"/>
      <c r="G16" s="77"/>
      <c r="H16" s="77"/>
      <c r="I16" s="77"/>
      <c r="J16" s="77"/>
      <c r="K16" s="77"/>
      <c r="L16" s="77"/>
      <c r="M16" s="77"/>
      <c r="N16" s="77"/>
      <c r="O16" s="77"/>
    </row>
    <row r="17" ht="21" customHeight="1" spans="1:15">
      <c r="A17" s="179" t="s">
        <v>117</v>
      </c>
      <c r="B17" s="179" t="s">
        <v>118</v>
      </c>
      <c r="C17" s="77">
        <v>275355.03</v>
      </c>
      <c r="D17" s="77">
        <v>275355.03</v>
      </c>
      <c r="E17" s="77">
        <v>275355.03</v>
      </c>
      <c r="F17" s="77"/>
      <c r="G17" s="77"/>
      <c r="H17" s="77"/>
      <c r="I17" s="77"/>
      <c r="J17" s="77"/>
      <c r="K17" s="77"/>
      <c r="L17" s="77"/>
      <c r="M17" s="77"/>
      <c r="N17" s="77"/>
      <c r="O17" s="77"/>
    </row>
    <row r="18" ht="21" customHeight="1" spans="1:15">
      <c r="A18" s="179" t="s">
        <v>119</v>
      </c>
      <c r="B18" s="179" t="s">
        <v>120</v>
      </c>
      <c r="C18" s="77">
        <v>681328.7</v>
      </c>
      <c r="D18" s="77">
        <v>681328.7</v>
      </c>
      <c r="E18" s="77">
        <v>681328.7</v>
      </c>
      <c r="F18" s="77"/>
      <c r="G18" s="77"/>
      <c r="H18" s="77"/>
      <c r="I18" s="77"/>
      <c r="J18" s="77"/>
      <c r="K18" s="77"/>
      <c r="L18" s="77"/>
      <c r="M18" s="77"/>
      <c r="N18" s="77"/>
      <c r="O18" s="77"/>
    </row>
    <row r="19" ht="21" customHeight="1" spans="1:15">
      <c r="A19" s="179" t="s">
        <v>121</v>
      </c>
      <c r="B19" s="179" t="s">
        <v>122</v>
      </c>
      <c r="C19" s="77">
        <v>63535.87</v>
      </c>
      <c r="D19" s="77">
        <v>63535.87</v>
      </c>
      <c r="E19" s="77">
        <v>63535.87</v>
      </c>
      <c r="F19" s="77"/>
      <c r="G19" s="77"/>
      <c r="H19" s="77"/>
      <c r="I19" s="77"/>
      <c r="J19" s="77"/>
      <c r="K19" s="77"/>
      <c r="L19" s="77"/>
      <c r="M19" s="77"/>
      <c r="N19" s="77"/>
      <c r="O19" s="77"/>
    </row>
    <row r="20" ht="21" customHeight="1" spans="1:15">
      <c r="A20" s="55" t="s">
        <v>123</v>
      </c>
      <c r="B20" s="55" t="s">
        <v>124</v>
      </c>
      <c r="C20" s="77">
        <v>18752600</v>
      </c>
      <c r="D20" s="77"/>
      <c r="E20" s="77"/>
      <c r="F20" s="77"/>
      <c r="G20" s="77">
        <v>18752600</v>
      </c>
      <c r="H20" s="77"/>
      <c r="I20" s="77"/>
      <c r="J20" s="77"/>
      <c r="K20" s="77"/>
      <c r="L20" s="77"/>
      <c r="M20" s="77"/>
      <c r="N20" s="77"/>
      <c r="O20" s="77"/>
    </row>
    <row r="21" ht="21" customHeight="1" spans="1:15">
      <c r="A21" s="178" t="s">
        <v>125</v>
      </c>
      <c r="B21" s="178" t="s">
        <v>126</v>
      </c>
      <c r="C21" s="77">
        <v>18752600</v>
      </c>
      <c r="D21" s="77"/>
      <c r="E21" s="77"/>
      <c r="F21" s="77"/>
      <c r="G21" s="77">
        <v>18752600</v>
      </c>
      <c r="H21" s="77"/>
      <c r="I21" s="77"/>
      <c r="J21" s="77"/>
      <c r="K21" s="77"/>
      <c r="L21" s="77"/>
      <c r="M21" s="77"/>
      <c r="N21" s="77"/>
      <c r="O21" s="77"/>
    </row>
    <row r="22" ht="21" customHeight="1" spans="1:15">
      <c r="A22" s="179" t="s">
        <v>127</v>
      </c>
      <c r="B22" s="179" t="s">
        <v>128</v>
      </c>
      <c r="C22" s="77">
        <v>18752600</v>
      </c>
      <c r="D22" s="77"/>
      <c r="E22" s="77"/>
      <c r="F22" s="77"/>
      <c r="G22" s="77">
        <v>18752600</v>
      </c>
      <c r="H22" s="77"/>
      <c r="I22" s="77"/>
      <c r="J22" s="77"/>
      <c r="K22" s="77"/>
      <c r="L22" s="77"/>
      <c r="M22" s="77"/>
      <c r="N22" s="77"/>
      <c r="O22" s="77"/>
    </row>
    <row r="23" ht="21" customHeight="1" spans="1:15">
      <c r="A23" s="55" t="s">
        <v>129</v>
      </c>
      <c r="B23" s="55" t="s">
        <v>130</v>
      </c>
      <c r="C23" s="77">
        <v>24949190.21</v>
      </c>
      <c r="D23" s="77">
        <v>24949190.21</v>
      </c>
      <c r="E23" s="77"/>
      <c r="F23" s="77">
        <v>24949190.21</v>
      </c>
      <c r="G23" s="77"/>
      <c r="H23" s="77"/>
      <c r="I23" s="77"/>
      <c r="J23" s="77"/>
      <c r="K23" s="77"/>
      <c r="L23" s="77"/>
      <c r="M23" s="77"/>
      <c r="N23" s="77"/>
      <c r="O23" s="77"/>
    </row>
    <row r="24" ht="21" customHeight="1" spans="1:15">
      <c r="A24" s="178" t="s">
        <v>131</v>
      </c>
      <c r="B24" s="178" t="s">
        <v>132</v>
      </c>
      <c r="C24" s="77">
        <v>24949190.21</v>
      </c>
      <c r="D24" s="77">
        <v>24949190.21</v>
      </c>
      <c r="E24" s="77"/>
      <c r="F24" s="77">
        <v>24949190.21</v>
      </c>
      <c r="G24" s="77"/>
      <c r="H24" s="77"/>
      <c r="I24" s="77"/>
      <c r="J24" s="77"/>
      <c r="K24" s="77"/>
      <c r="L24" s="77"/>
      <c r="M24" s="77"/>
      <c r="N24" s="77"/>
      <c r="O24" s="77"/>
    </row>
    <row r="25" ht="21" customHeight="1" spans="1:15">
      <c r="A25" s="179" t="s">
        <v>133</v>
      </c>
      <c r="B25" s="179" t="s">
        <v>134</v>
      </c>
      <c r="C25" s="77">
        <v>22969221.41</v>
      </c>
      <c r="D25" s="77">
        <v>22969221.41</v>
      </c>
      <c r="E25" s="77"/>
      <c r="F25" s="77">
        <v>22969221.41</v>
      </c>
      <c r="G25" s="77"/>
      <c r="H25" s="77"/>
      <c r="I25" s="77"/>
      <c r="J25" s="77"/>
      <c r="K25" s="77"/>
      <c r="L25" s="77"/>
      <c r="M25" s="77"/>
      <c r="N25" s="77"/>
      <c r="O25" s="77"/>
    </row>
    <row r="26" ht="21" customHeight="1" spans="1:15">
      <c r="A26" s="179" t="s">
        <v>135</v>
      </c>
      <c r="B26" s="179" t="s">
        <v>136</v>
      </c>
      <c r="C26" s="77">
        <v>1979968.8</v>
      </c>
      <c r="D26" s="77">
        <v>1979968.8</v>
      </c>
      <c r="E26" s="77"/>
      <c r="F26" s="77">
        <v>1979968.8</v>
      </c>
      <c r="G26" s="77"/>
      <c r="H26" s="77"/>
      <c r="I26" s="77"/>
      <c r="J26" s="77"/>
      <c r="K26" s="77"/>
      <c r="L26" s="77"/>
      <c r="M26" s="77"/>
      <c r="N26" s="77"/>
      <c r="O26" s="77"/>
    </row>
    <row r="27" ht="21" customHeight="1" spans="1:15">
      <c r="A27" s="55" t="s">
        <v>137</v>
      </c>
      <c r="B27" s="55" t="s">
        <v>138</v>
      </c>
      <c r="C27" s="77">
        <v>28670920.34</v>
      </c>
      <c r="D27" s="77">
        <v>28670920.34</v>
      </c>
      <c r="E27" s="77">
        <v>17002374.2</v>
      </c>
      <c r="F27" s="77">
        <v>11668546.14</v>
      </c>
      <c r="G27" s="77"/>
      <c r="H27" s="77"/>
      <c r="I27" s="77"/>
      <c r="J27" s="77"/>
      <c r="K27" s="77"/>
      <c r="L27" s="77"/>
      <c r="M27" s="77"/>
      <c r="N27" s="77"/>
      <c r="O27" s="77"/>
    </row>
    <row r="28" ht="21" customHeight="1" spans="1:15">
      <c r="A28" s="178" t="s">
        <v>139</v>
      </c>
      <c r="B28" s="178" t="s">
        <v>140</v>
      </c>
      <c r="C28" s="77">
        <v>28670920.34</v>
      </c>
      <c r="D28" s="77">
        <v>28670920.34</v>
      </c>
      <c r="E28" s="77">
        <v>17002374.2</v>
      </c>
      <c r="F28" s="77">
        <v>11668546.14</v>
      </c>
      <c r="G28" s="77"/>
      <c r="H28" s="77"/>
      <c r="I28" s="77"/>
      <c r="J28" s="77"/>
      <c r="K28" s="77"/>
      <c r="L28" s="77"/>
      <c r="M28" s="77"/>
      <c r="N28" s="77"/>
      <c r="O28" s="77"/>
    </row>
    <row r="29" ht="21" customHeight="1" spans="1:15">
      <c r="A29" s="179" t="s">
        <v>141</v>
      </c>
      <c r="B29" s="179" t="s">
        <v>142</v>
      </c>
      <c r="C29" s="77">
        <v>15687194.42</v>
      </c>
      <c r="D29" s="77">
        <v>15687194.42</v>
      </c>
      <c r="E29" s="77">
        <v>13723850</v>
      </c>
      <c r="F29" s="77">
        <v>1963344.42</v>
      </c>
      <c r="G29" s="77"/>
      <c r="H29" s="77"/>
      <c r="I29" s="77"/>
      <c r="J29" s="77"/>
      <c r="K29" s="77"/>
      <c r="L29" s="77"/>
      <c r="M29" s="77"/>
      <c r="N29" s="77"/>
      <c r="O29" s="77"/>
    </row>
    <row r="30" ht="21" customHeight="1" spans="1:15">
      <c r="A30" s="179" t="s">
        <v>143</v>
      </c>
      <c r="B30" s="179" t="s">
        <v>144</v>
      </c>
      <c r="C30" s="77">
        <v>3050000</v>
      </c>
      <c r="D30" s="77">
        <v>3050000</v>
      </c>
      <c r="E30" s="77"/>
      <c r="F30" s="77">
        <v>3050000</v>
      </c>
      <c r="G30" s="77"/>
      <c r="H30" s="77"/>
      <c r="I30" s="77"/>
      <c r="J30" s="77"/>
      <c r="K30" s="77"/>
      <c r="L30" s="77"/>
      <c r="M30" s="77"/>
      <c r="N30" s="77"/>
      <c r="O30" s="77"/>
    </row>
    <row r="31" ht="21" customHeight="1" spans="1:15">
      <c r="A31" s="179" t="s">
        <v>145</v>
      </c>
      <c r="B31" s="179" t="s">
        <v>146</v>
      </c>
      <c r="C31" s="77">
        <v>1861404.83</v>
      </c>
      <c r="D31" s="77">
        <v>1861404.83</v>
      </c>
      <c r="E31" s="77"/>
      <c r="F31" s="77">
        <v>1861404.83</v>
      </c>
      <c r="G31" s="77"/>
      <c r="H31" s="77"/>
      <c r="I31" s="77"/>
      <c r="J31" s="77"/>
      <c r="K31" s="77"/>
      <c r="L31" s="77"/>
      <c r="M31" s="77"/>
      <c r="N31" s="77"/>
      <c r="O31" s="77"/>
    </row>
    <row r="32" ht="21" customHeight="1" spans="1:15">
      <c r="A32" s="179" t="s">
        <v>147</v>
      </c>
      <c r="B32" s="179" t="s">
        <v>148</v>
      </c>
      <c r="C32" s="77">
        <v>1400000</v>
      </c>
      <c r="D32" s="77">
        <v>1400000</v>
      </c>
      <c r="E32" s="77"/>
      <c r="F32" s="77">
        <v>1400000</v>
      </c>
      <c r="G32" s="77"/>
      <c r="H32" s="77"/>
      <c r="I32" s="77"/>
      <c r="J32" s="77"/>
      <c r="K32" s="77"/>
      <c r="L32" s="77"/>
      <c r="M32" s="77"/>
      <c r="N32" s="77"/>
      <c r="O32" s="77"/>
    </row>
    <row r="33" ht="21" customHeight="1" spans="1:15">
      <c r="A33" s="179" t="s">
        <v>149</v>
      </c>
      <c r="B33" s="179" t="s">
        <v>150</v>
      </c>
      <c r="C33" s="77">
        <v>4373860.09</v>
      </c>
      <c r="D33" s="77">
        <v>4373860.09</v>
      </c>
      <c r="E33" s="77">
        <v>3278524.2</v>
      </c>
      <c r="F33" s="77">
        <v>1095335.89</v>
      </c>
      <c r="G33" s="77"/>
      <c r="H33" s="77"/>
      <c r="I33" s="77"/>
      <c r="J33" s="77"/>
      <c r="K33" s="77"/>
      <c r="L33" s="77"/>
      <c r="M33" s="77"/>
      <c r="N33" s="77"/>
      <c r="O33" s="77"/>
    </row>
    <row r="34" ht="21" customHeight="1" spans="1:15">
      <c r="A34" s="179" t="s">
        <v>151</v>
      </c>
      <c r="B34" s="179" t="s">
        <v>152</v>
      </c>
      <c r="C34" s="77">
        <v>2298461</v>
      </c>
      <c r="D34" s="77">
        <v>2298461</v>
      </c>
      <c r="E34" s="77"/>
      <c r="F34" s="77">
        <v>2298461</v>
      </c>
      <c r="G34" s="77"/>
      <c r="H34" s="77"/>
      <c r="I34" s="77"/>
      <c r="J34" s="77"/>
      <c r="K34" s="77"/>
      <c r="L34" s="77"/>
      <c r="M34" s="77"/>
      <c r="N34" s="77"/>
      <c r="O34" s="77"/>
    </row>
    <row r="35" ht="21" customHeight="1" spans="1:15">
      <c r="A35" s="55" t="s">
        <v>153</v>
      </c>
      <c r="B35" s="55" t="s">
        <v>154</v>
      </c>
      <c r="C35" s="77">
        <v>1365822.48</v>
      </c>
      <c r="D35" s="77">
        <v>1365822.48</v>
      </c>
      <c r="E35" s="77">
        <v>1365822.48</v>
      </c>
      <c r="F35" s="77"/>
      <c r="G35" s="77"/>
      <c r="H35" s="77"/>
      <c r="I35" s="77"/>
      <c r="J35" s="77"/>
      <c r="K35" s="77"/>
      <c r="L35" s="77"/>
      <c r="M35" s="77"/>
      <c r="N35" s="77"/>
      <c r="O35" s="77"/>
    </row>
    <row r="36" ht="21" customHeight="1" spans="1:15">
      <c r="A36" s="178" t="s">
        <v>155</v>
      </c>
      <c r="B36" s="178" t="s">
        <v>156</v>
      </c>
      <c r="C36" s="77">
        <v>1365822.48</v>
      </c>
      <c r="D36" s="77">
        <v>1365822.48</v>
      </c>
      <c r="E36" s="77">
        <v>1365822.48</v>
      </c>
      <c r="F36" s="77"/>
      <c r="G36" s="77"/>
      <c r="H36" s="77"/>
      <c r="I36" s="77"/>
      <c r="J36" s="77"/>
      <c r="K36" s="77"/>
      <c r="L36" s="77"/>
      <c r="M36" s="77"/>
      <c r="N36" s="77"/>
      <c r="O36" s="77"/>
    </row>
    <row r="37" ht="21" customHeight="1" spans="1:15">
      <c r="A37" s="179" t="s">
        <v>157</v>
      </c>
      <c r="B37" s="179" t="s">
        <v>158</v>
      </c>
      <c r="C37" s="77">
        <v>1365822.48</v>
      </c>
      <c r="D37" s="77">
        <v>1365822.48</v>
      </c>
      <c r="E37" s="77">
        <v>1365822.48</v>
      </c>
      <c r="F37" s="77"/>
      <c r="G37" s="77"/>
      <c r="H37" s="77"/>
      <c r="I37" s="77"/>
      <c r="J37" s="77"/>
      <c r="K37" s="77"/>
      <c r="L37" s="77"/>
      <c r="M37" s="77"/>
      <c r="N37" s="77"/>
      <c r="O37" s="77"/>
    </row>
    <row r="38" ht="21" customHeight="1" spans="1:15">
      <c r="A38" s="180" t="s">
        <v>55</v>
      </c>
      <c r="B38" s="34"/>
      <c r="C38" s="77">
        <v>77786917.05</v>
      </c>
      <c r="D38" s="77">
        <v>59034317.05</v>
      </c>
      <c r="E38" s="77">
        <v>22416580.7</v>
      </c>
      <c r="F38" s="77">
        <v>36617736.35</v>
      </c>
      <c r="G38" s="77">
        <v>18752600</v>
      </c>
      <c r="H38" s="77"/>
      <c r="I38" s="77"/>
      <c r="J38" s="77"/>
      <c r="K38" s="77"/>
      <c r="L38" s="77"/>
      <c r="M38" s="77"/>
      <c r="N38" s="77"/>
      <c r="O38" s="77"/>
    </row>
  </sheetData>
  <mergeCells count="12">
    <mergeCell ref="A1:O1"/>
    <mergeCell ref="A2:O2"/>
    <mergeCell ref="A3:B3"/>
    <mergeCell ref="D4:F4"/>
    <mergeCell ref="J4:O4"/>
    <mergeCell ref="A38:B38"/>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4"/>
  <sheetViews>
    <sheetView showGridLines="0" showZeros="0" workbookViewId="0">
      <selection activeCell="A1" sqref="A1"/>
    </sheetView>
  </sheetViews>
  <sheetFormatPr defaultColWidth="8.57272727272727" defaultRowHeight="12.75" customHeight="1" outlineLevelCol="3"/>
  <cols>
    <col min="1" max="4" width="35.5727272727273" customWidth="1"/>
  </cols>
  <sheetData>
    <row r="1" ht="15" customHeight="1" spans="1:4">
      <c r="A1" s="41"/>
      <c r="B1" s="45"/>
      <c r="C1" s="45"/>
      <c r="D1" s="45" t="s">
        <v>159</v>
      </c>
    </row>
    <row r="2" ht="41.25" customHeight="1" spans="1:1">
      <c r="A2" s="40" t="str">
        <f>"2025"&amp;"年部门财政拨款收支预算总表"</f>
        <v>2025年部门财政拨款收支预算总表</v>
      </c>
    </row>
    <row r="3" ht="17.25" customHeight="1" spans="1:4">
      <c r="A3" s="43" t="str">
        <f>"单位名称："&amp;"寻甸回族彝族自治县自然资源局"</f>
        <v>单位名称：寻甸回族彝族自治县自然资源局</v>
      </c>
      <c r="B3" s="163"/>
      <c r="D3" s="45" t="s">
        <v>1</v>
      </c>
    </row>
    <row r="4" ht="17.25" customHeight="1" spans="1:4">
      <c r="A4" s="164" t="s">
        <v>2</v>
      </c>
      <c r="B4" s="165"/>
      <c r="C4" s="164" t="s">
        <v>3</v>
      </c>
      <c r="D4" s="165"/>
    </row>
    <row r="5" ht="18.75" customHeight="1" spans="1:4">
      <c r="A5" s="164" t="s">
        <v>4</v>
      </c>
      <c r="B5" s="164" t="s">
        <v>5</v>
      </c>
      <c r="C5" s="164" t="s">
        <v>6</v>
      </c>
      <c r="D5" s="164" t="s">
        <v>5</v>
      </c>
    </row>
    <row r="6" ht="16.5" customHeight="1" spans="1:4">
      <c r="A6" s="166" t="s">
        <v>160</v>
      </c>
      <c r="B6" s="77">
        <v>77786917.05</v>
      </c>
      <c r="C6" s="166" t="s">
        <v>161</v>
      </c>
      <c r="D6" s="108">
        <v>77786917.05</v>
      </c>
    </row>
    <row r="7" ht="16.5" customHeight="1" spans="1:4">
      <c r="A7" s="166" t="s">
        <v>162</v>
      </c>
      <c r="B7" s="77">
        <v>59034317.05</v>
      </c>
      <c r="C7" s="166" t="s">
        <v>163</v>
      </c>
      <c r="D7" s="108"/>
    </row>
    <row r="8" ht="16.5" customHeight="1" spans="1:4">
      <c r="A8" s="166" t="s">
        <v>164</v>
      </c>
      <c r="B8" s="77">
        <v>18752600</v>
      </c>
      <c r="C8" s="166" t="s">
        <v>165</v>
      </c>
      <c r="D8" s="108"/>
    </row>
    <row r="9" ht="16.5" customHeight="1" spans="1:4">
      <c r="A9" s="166" t="s">
        <v>166</v>
      </c>
      <c r="B9" s="77"/>
      <c r="C9" s="166" t="s">
        <v>167</v>
      </c>
      <c r="D9" s="108"/>
    </row>
    <row r="10" ht="16.5" customHeight="1" spans="1:4">
      <c r="A10" s="166" t="s">
        <v>168</v>
      </c>
      <c r="B10" s="77"/>
      <c r="C10" s="166" t="s">
        <v>169</v>
      </c>
      <c r="D10" s="108"/>
    </row>
    <row r="11" ht="16.5" customHeight="1" spans="1:4">
      <c r="A11" s="166" t="s">
        <v>162</v>
      </c>
      <c r="B11" s="77"/>
      <c r="C11" s="166" t="s">
        <v>170</v>
      </c>
      <c r="D11" s="108"/>
    </row>
    <row r="12" ht="16.5" customHeight="1" spans="1:4">
      <c r="A12" s="147" t="s">
        <v>164</v>
      </c>
      <c r="B12" s="77"/>
      <c r="C12" s="67" t="s">
        <v>171</v>
      </c>
      <c r="D12" s="108"/>
    </row>
    <row r="13" ht="16.5" customHeight="1" spans="1:4">
      <c r="A13" s="147" t="s">
        <v>166</v>
      </c>
      <c r="B13" s="77"/>
      <c r="C13" s="67" t="s">
        <v>172</v>
      </c>
      <c r="D13" s="108"/>
    </row>
    <row r="14" ht="16.5" customHeight="1" spans="1:4">
      <c r="A14" s="167"/>
      <c r="B14" s="77"/>
      <c r="C14" s="67" t="s">
        <v>173</v>
      </c>
      <c r="D14" s="108">
        <v>2310888.63</v>
      </c>
    </row>
    <row r="15" ht="16.5" customHeight="1" spans="1:4">
      <c r="A15" s="167"/>
      <c r="B15" s="77"/>
      <c r="C15" s="67" t="s">
        <v>174</v>
      </c>
      <c r="D15" s="108">
        <v>1737495.39</v>
      </c>
    </row>
    <row r="16" ht="16.5" customHeight="1" spans="1:4">
      <c r="A16" s="167"/>
      <c r="B16" s="77"/>
      <c r="C16" s="67" t="s">
        <v>175</v>
      </c>
      <c r="D16" s="108"/>
    </row>
    <row r="17" ht="16.5" customHeight="1" spans="1:4">
      <c r="A17" s="167"/>
      <c r="B17" s="77"/>
      <c r="C17" s="67" t="s">
        <v>176</v>
      </c>
      <c r="D17" s="108">
        <v>18752600</v>
      </c>
    </row>
    <row r="18" ht="16.5" customHeight="1" spans="1:4">
      <c r="A18" s="167"/>
      <c r="B18" s="77"/>
      <c r="C18" s="67" t="s">
        <v>177</v>
      </c>
      <c r="D18" s="108">
        <v>24949190.21</v>
      </c>
    </row>
    <row r="19" ht="16.5" customHeight="1" spans="1:4">
      <c r="A19" s="167"/>
      <c r="B19" s="77"/>
      <c r="C19" s="67" t="s">
        <v>178</v>
      </c>
      <c r="D19" s="108"/>
    </row>
    <row r="20" ht="16.5" customHeight="1" spans="1:4">
      <c r="A20" s="167"/>
      <c r="B20" s="77"/>
      <c r="C20" s="67" t="s">
        <v>179</v>
      </c>
      <c r="D20" s="108"/>
    </row>
    <row r="21" ht="16.5" customHeight="1" spans="1:4">
      <c r="A21" s="167"/>
      <c r="B21" s="77"/>
      <c r="C21" s="67" t="s">
        <v>180</v>
      </c>
      <c r="D21" s="108"/>
    </row>
    <row r="22" ht="16.5" customHeight="1" spans="1:4">
      <c r="A22" s="167"/>
      <c r="B22" s="77"/>
      <c r="C22" s="67" t="s">
        <v>181</v>
      </c>
      <c r="D22" s="108"/>
    </row>
    <row r="23" ht="16.5" customHeight="1" spans="1:4">
      <c r="A23" s="167"/>
      <c r="B23" s="77"/>
      <c r="C23" s="67" t="s">
        <v>182</v>
      </c>
      <c r="D23" s="108"/>
    </row>
    <row r="24" ht="16.5" customHeight="1" spans="1:4">
      <c r="A24" s="167"/>
      <c r="B24" s="77"/>
      <c r="C24" s="67" t="s">
        <v>183</v>
      </c>
      <c r="D24" s="108">
        <v>28670920.34</v>
      </c>
    </row>
    <row r="25" ht="16.5" customHeight="1" spans="1:4">
      <c r="A25" s="167"/>
      <c r="B25" s="77"/>
      <c r="C25" s="67" t="s">
        <v>184</v>
      </c>
      <c r="D25" s="108">
        <v>1365822.48</v>
      </c>
    </row>
    <row r="26" ht="16.5" customHeight="1" spans="1:4">
      <c r="A26" s="167"/>
      <c r="B26" s="77"/>
      <c r="C26" s="67" t="s">
        <v>185</v>
      </c>
      <c r="D26" s="108"/>
    </row>
    <row r="27" ht="16.5" customHeight="1" spans="1:4">
      <c r="A27" s="167"/>
      <c r="B27" s="77"/>
      <c r="C27" s="67" t="s">
        <v>186</v>
      </c>
      <c r="D27" s="108"/>
    </row>
    <row r="28" ht="16.5" customHeight="1" spans="1:4">
      <c r="A28" s="167"/>
      <c r="B28" s="77"/>
      <c r="C28" s="67" t="s">
        <v>187</v>
      </c>
      <c r="D28" s="108"/>
    </row>
    <row r="29" ht="16.5" customHeight="1" spans="1:4">
      <c r="A29" s="167"/>
      <c r="B29" s="77"/>
      <c r="C29" s="67" t="s">
        <v>188</v>
      </c>
      <c r="D29" s="108"/>
    </row>
    <row r="30" ht="16.5" customHeight="1" spans="1:4">
      <c r="A30" s="167"/>
      <c r="B30" s="77"/>
      <c r="C30" s="67" t="s">
        <v>189</v>
      </c>
      <c r="D30" s="108"/>
    </row>
    <row r="31" ht="16.5" customHeight="1" spans="1:4">
      <c r="A31" s="167"/>
      <c r="B31" s="77"/>
      <c r="C31" s="147" t="s">
        <v>190</v>
      </c>
      <c r="D31" s="108"/>
    </row>
    <row r="32" ht="16.5" customHeight="1" spans="1:4">
      <c r="A32" s="167"/>
      <c r="B32" s="77"/>
      <c r="C32" s="147" t="s">
        <v>191</v>
      </c>
      <c r="D32" s="108"/>
    </row>
    <row r="33" ht="16.5" customHeight="1" spans="1:4">
      <c r="A33" s="167"/>
      <c r="B33" s="77"/>
      <c r="C33" s="29" t="s">
        <v>192</v>
      </c>
      <c r="D33" s="108"/>
    </row>
    <row r="34" ht="15" customHeight="1" spans="1:4">
      <c r="A34" s="168" t="s">
        <v>50</v>
      </c>
      <c r="B34" s="169">
        <v>77786917.05</v>
      </c>
      <c r="C34" s="168" t="s">
        <v>51</v>
      </c>
      <c r="D34" s="169">
        <v>77786917.05</v>
      </c>
    </row>
  </sheetData>
  <mergeCells count="4">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5"/>
  <sheetViews>
    <sheetView showZeros="0" topLeftCell="A19" workbookViewId="0">
      <selection activeCell="A1" sqref="A1"/>
    </sheetView>
  </sheetViews>
  <sheetFormatPr defaultColWidth="9.14545454545454" defaultRowHeight="14.25" customHeight="1" outlineLevelCol="6"/>
  <cols>
    <col min="1" max="1" width="20.1454545454545" customWidth="1"/>
    <col min="2" max="2" width="44" customWidth="1"/>
    <col min="3" max="7" width="24.1454545454545" customWidth="1"/>
  </cols>
  <sheetData>
    <row r="1" customHeight="1" spans="4:7">
      <c r="D1" s="137"/>
      <c r="F1" s="69"/>
      <c r="G1" s="142" t="s">
        <v>193</v>
      </c>
    </row>
    <row r="2" ht="41.25" customHeight="1" spans="1:7">
      <c r="A2" s="124" t="str">
        <f>"2025"&amp;"年一般公共预算支出预算表（按功能科目分类）"</f>
        <v>2025年一般公共预算支出预算表（按功能科目分类）</v>
      </c>
      <c r="B2" s="124"/>
      <c r="C2" s="124"/>
      <c r="D2" s="124"/>
      <c r="E2" s="124"/>
      <c r="F2" s="124"/>
      <c r="G2" s="124"/>
    </row>
    <row r="3" ht="18" customHeight="1" spans="1:7">
      <c r="A3" s="4" t="str">
        <f>"单位名称："&amp;"寻甸回族彝族自治县自然资源局"</f>
        <v>单位名称：寻甸回族彝族自治县自然资源局</v>
      </c>
      <c r="F3" s="121"/>
      <c r="G3" s="142" t="s">
        <v>1</v>
      </c>
    </row>
    <row r="4" ht="20.25" customHeight="1" spans="1:7">
      <c r="A4" s="158" t="s">
        <v>194</v>
      </c>
      <c r="B4" s="159"/>
      <c r="C4" s="125" t="s">
        <v>55</v>
      </c>
      <c r="D4" s="150" t="s">
        <v>75</v>
      </c>
      <c r="E4" s="11"/>
      <c r="F4" s="12"/>
      <c r="G4" s="139" t="s">
        <v>76</v>
      </c>
    </row>
    <row r="5" ht="20.25" customHeight="1" spans="1:7">
      <c r="A5" s="160" t="s">
        <v>72</v>
      </c>
      <c r="B5" s="160" t="s">
        <v>73</v>
      </c>
      <c r="C5" s="18"/>
      <c r="D5" s="130" t="s">
        <v>57</v>
      </c>
      <c r="E5" s="130" t="s">
        <v>195</v>
      </c>
      <c r="F5" s="130" t="s">
        <v>196</v>
      </c>
      <c r="G5" s="141"/>
    </row>
    <row r="6" ht="15" customHeight="1" spans="1:7">
      <c r="A6" s="58" t="s">
        <v>82</v>
      </c>
      <c r="B6" s="58" t="s">
        <v>83</v>
      </c>
      <c r="C6" s="58" t="s">
        <v>84</v>
      </c>
      <c r="D6" s="58" t="s">
        <v>85</v>
      </c>
      <c r="E6" s="58" t="s">
        <v>86</v>
      </c>
      <c r="F6" s="58" t="s">
        <v>87</v>
      </c>
      <c r="G6" s="58" t="s">
        <v>88</v>
      </c>
    </row>
    <row r="7" ht="18" customHeight="1" spans="1:7">
      <c r="A7" s="29" t="s">
        <v>97</v>
      </c>
      <c r="B7" s="29" t="s">
        <v>98</v>
      </c>
      <c r="C7" s="77">
        <v>2310888.63</v>
      </c>
      <c r="D7" s="77">
        <v>2310888.63</v>
      </c>
      <c r="E7" s="77">
        <v>2283888.63</v>
      </c>
      <c r="F7" s="77">
        <v>27000</v>
      </c>
      <c r="G7" s="77"/>
    </row>
    <row r="8" ht="18" customHeight="1" spans="1:7">
      <c r="A8" s="136" t="s">
        <v>99</v>
      </c>
      <c r="B8" s="136" t="s">
        <v>100</v>
      </c>
      <c r="C8" s="77">
        <v>2298096.63</v>
      </c>
      <c r="D8" s="77">
        <v>2298096.63</v>
      </c>
      <c r="E8" s="77">
        <v>2271096.63</v>
      </c>
      <c r="F8" s="77">
        <v>27000</v>
      </c>
      <c r="G8" s="77"/>
    </row>
    <row r="9" ht="18" customHeight="1" spans="1:7">
      <c r="A9" s="161" t="s">
        <v>101</v>
      </c>
      <c r="B9" s="161" t="s">
        <v>102</v>
      </c>
      <c r="C9" s="77">
        <v>1821096.63</v>
      </c>
      <c r="D9" s="77">
        <v>1821096.63</v>
      </c>
      <c r="E9" s="77">
        <v>1821096.63</v>
      </c>
      <c r="F9" s="77"/>
      <c r="G9" s="77"/>
    </row>
    <row r="10" ht="18" customHeight="1" spans="1:7">
      <c r="A10" s="161" t="s">
        <v>103</v>
      </c>
      <c r="B10" s="161" t="s">
        <v>104</v>
      </c>
      <c r="C10" s="77">
        <v>450000</v>
      </c>
      <c r="D10" s="77">
        <v>450000</v>
      </c>
      <c r="E10" s="77">
        <v>450000</v>
      </c>
      <c r="F10" s="77"/>
      <c r="G10" s="77"/>
    </row>
    <row r="11" ht="18" customHeight="1" spans="1:7">
      <c r="A11" s="161" t="s">
        <v>105</v>
      </c>
      <c r="B11" s="161" t="s">
        <v>106</v>
      </c>
      <c r="C11" s="77">
        <v>27000</v>
      </c>
      <c r="D11" s="77">
        <v>27000</v>
      </c>
      <c r="E11" s="77"/>
      <c r="F11" s="77">
        <v>27000</v>
      </c>
      <c r="G11" s="77"/>
    </row>
    <row r="12" ht="18" customHeight="1" spans="1:7">
      <c r="A12" s="136" t="s">
        <v>107</v>
      </c>
      <c r="B12" s="136" t="s">
        <v>108</v>
      </c>
      <c r="C12" s="77">
        <v>12792</v>
      </c>
      <c r="D12" s="77">
        <v>12792</v>
      </c>
      <c r="E12" s="77">
        <v>12792</v>
      </c>
      <c r="F12" s="77"/>
      <c r="G12" s="77"/>
    </row>
    <row r="13" ht="18" customHeight="1" spans="1:7">
      <c r="A13" s="161" t="s">
        <v>109</v>
      </c>
      <c r="B13" s="161" t="s">
        <v>110</v>
      </c>
      <c r="C13" s="77">
        <v>12792</v>
      </c>
      <c r="D13" s="77">
        <v>12792</v>
      </c>
      <c r="E13" s="77">
        <v>12792</v>
      </c>
      <c r="F13" s="77"/>
      <c r="G13" s="77"/>
    </row>
    <row r="14" ht="18" customHeight="1" spans="1:7">
      <c r="A14" s="29" t="s">
        <v>111</v>
      </c>
      <c r="B14" s="29" t="s">
        <v>112</v>
      </c>
      <c r="C14" s="77">
        <v>1737495.39</v>
      </c>
      <c r="D14" s="77">
        <v>1737495.39</v>
      </c>
      <c r="E14" s="77">
        <v>1737495.39</v>
      </c>
      <c r="F14" s="77"/>
      <c r="G14" s="77"/>
    </row>
    <row r="15" ht="18" customHeight="1" spans="1:7">
      <c r="A15" s="136" t="s">
        <v>113</v>
      </c>
      <c r="B15" s="136" t="s">
        <v>114</v>
      </c>
      <c r="C15" s="77">
        <v>1737495.39</v>
      </c>
      <c r="D15" s="77">
        <v>1737495.39</v>
      </c>
      <c r="E15" s="77">
        <v>1737495.39</v>
      </c>
      <c r="F15" s="77"/>
      <c r="G15" s="77"/>
    </row>
    <row r="16" ht="18" customHeight="1" spans="1:7">
      <c r="A16" s="161" t="s">
        <v>115</v>
      </c>
      <c r="B16" s="161" t="s">
        <v>116</v>
      </c>
      <c r="C16" s="77">
        <v>717275.79</v>
      </c>
      <c r="D16" s="77">
        <v>717275.79</v>
      </c>
      <c r="E16" s="77">
        <v>717275.79</v>
      </c>
      <c r="F16" s="77"/>
      <c r="G16" s="77"/>
    </row>
    <row r="17" ht="18" customHeight="1" spans="1:7">
      <c r="A17" s="161" t="s">
        <v>117</v>
      </c>
      <c r="B17" s="161" t="s">
        <v>118</v>
      </c>
      <c r="C17" s="77">
        <v>275355.03</v>
      </c>
      <c r="D17" s="77">
        <v>275355.03</v>
      </c>
      <c r="E17" s="77">
        <v>275355.03</v>
      </c>
      <c r="F17" s="77"/>
      <c r="G17" s="77"/>
    </row>
    <row r="18" ht="18" customHeight="1" spans="1:7">
      <c r="A18" s="161" t="s">
        <v>119</v>
      </c>
      <c r="B18" s="161" t="s">
        <v>120</v>
      </c>
      <c r="C18" s="77">
        <v>681328.7</v>
      </c>
      <c r="D18" s="77">
        <v>681328.7</v>
      </c>
      <c r="E18" s="77">
        <v>681328.7</v>
      </c>
      <c r="F18" s="77"/>
      <c r="G18" s="77"/>
    </row>
    <row r="19" ht="18" customHeight="1" spans="1:7">
      <c r="A19" s="161" t="s">
        <v>121</v>
      </c>
      <c r="B19" s="161" t="s">
        <v>122</v>
      </c>
      <c r="C19" s="77">
        <v>63535.87</v>
      </c>
      <c r="D19" s="77">
        <v>63535.87</v>
      </c>
      <c r="E19" s="77">
        <v>63535.87</v>
      </c>
      <c r="F19" s="77"/>
      <c r="G19" s="77"/>
    </row>
    <row r="20" ht="18" customHeight="1" spans="1:7">
      <c r="A20" s="29" t="s">
        <v>129</v>
      </c>
      <c r="B20" s="29" t="s">
        <v>130</v>
      </c>
      <c r="C20" s="77">
        <v>24949190.21</v>
      </c>
      <c r="D20" s="77"/>
      <c r="E20" s="77"/>
      <c r="F20" s="77"/>
      <c r="G20" s="77">
        <v>24949190.21</v>
      </c>
    </row>
    <row r="21" ht="18" customHeight="1" spans="1:7">
      <c r="A21" s="136" t="s">
        <v>131</v>
      </c>
      <c r="B21" s="136" t="s">
        <v>132</v>
      </c>
      <c r="C21" s="77">
        <v>24949190.21</v>
      </c>
      <c r="D21" s="77"/>
      <c r="E21" s="77"/>
      <c r="F21" s="77"/>
      <c r="G21" s="77">
        <v>24949190.21</v>
      </c>
    </row>
    <row r="22" ht="18" customHeight="1" spans="1:7">
      <c r="A22" s="161" t="s">
        <v>133</v>
      </c>
      <c r="B22" s="161" t="s">
        <v>134</v>
      </c>
      <c r="C22" s="77">
        <v>22969221.41</v>
      </c>
      <c r="D22" s="77"/>
      <c r="E22" s="77"/>
      <c r="F22" s="77"/>
      <c r="G22" s="77">
        <v>22969221.41</v>
      </c>
    </row>
    <row r="23" ht="18" customHeight="1" spans="1:7">
      <c r="A23" s="161" t="s">
        <v>135</v>
      </c>
      <c r="B23" s="161" t="s">
        <v>136</v>
      </c>
      <c r="C23" s="77">
        <v>1979968.8</v>
      </c>
      <c r="D23" s="77"/>
      <c r="E23" s="77"/>
      <c r="F23" s="77"/>
      <c r="G23" s="77">
        <v>1979968.8</v>
      </c>
    </row>
    <row r="24" ht="18" customHeight="1" spans="1:7">
      <c r="A24" s="29" t="s">
        <v>137</v>
      </c>
      <c r="B24" s="29" t="s">
        <v>138</v>
      </c>
      <c r="C24" s="77">
        <v>28670920.34</v>
      </c>
      <c r="D24" s="77">
        <v>17002374.2</v>
      </c>
      <c r="E24" s="77">
        <v>15998094.2</v>
      </c>
      <c r="F24" s="77">
        <v>1004280</v>
      </c>
      <c r="G24" s="77">
        <v>11668546.14</v>
      </c>
    </row>
    <row r="25" ht="18" customHeight="1" spans="1:7">
      <c r="A25" s="136" t="s">
        <v>139</v>
      </c>
      <c r="B25" s="136" t="s">
        <v>140</v>
      </c>
      <c r="C25" s="77">
        <v>28670920.34</v>
      </c>
      <c r="D25" s="77">
        <v>17002374.2</v>
      </c>
      <c r="E25" s="77">
        <v>15998094.2</v>
      </c>
      <c r="F25" s="77">
        <v>1004280</v>
      </c>
      <c r="G25" s="77">
        <v>11668546.14</v>
      </c>
    </row>
    <row r="26" ht="18" customHeight="1" spans="1:7">
      <c r="A26" s="161" t="s">
        <v>141</v>
      </c>
      <c r="B26" s="161" t="s">
        <v>142</v>
      </c>
      <c r="C26" s="77">
        <v>15687194.42</v>
      </c>
      <c r="D26" s="77">
        <v>13723850</v>
      </c>
      <c r="E26" s="77">
        <v>12719570</v>
      </c>
      <c r="F26" s="77">
        <v>1004280</v>
      </c>
      <c r="G26" s="77">
        <v>1963344.42</v>
      </c>
    </row>
    <row r="27" ht="18" customHeight="1" spans="1:7">
      <c r="A27" s="161" t="s">
        <v>143</v>
      </c>
      <c r="B27" s="161" t="s">
        <v>144</v>
      </c>
      <c r="C27" s="77">
        <v>3050000</v>
      </c>
      <c r="D27" s="77"/>
      <c r="E27" s="77"/>
      <c r="F27" s="77"/>
      <c r="G27" s="77">
        <v>3050000</v>
      </c>
    </row>
    <row r="28" ht="18" customHeight="1" spans="1:7">
      <c r="A28" s="161" t="s">
        <v>145</v>
      </c>
      <c r="B28" s="161" t="s">
        <v>146</v>
      </c>
      <c r="C28" s="77">
        <v>1861404.83</v>
      </c>
      <c r="D28" s="77"/>
      <c r="E28" s="77"/>
      <c r="F28" s="77"/>
      <c r="G28" s="77">
        <v>1861404.83</v>
      </c>
    </row>
    <row r="29" ht="18" customHeight="1" spans="1:7">
      <c r="A29" s="161" t="s">
        <v>147</v>
      </c>
      <c r="B29" s="161" t="s">
        <v>148</v>
      </c>
      <c r="C29" s="77">
        <v>1400000</v>
      </c>
      <c r="D29" s="77"/>
      <c r="E29" s="77"/>
      <c r="F29" s="77"/>
      <c r="G29" s="77">
        <v>1400000</v>
      </c>
    </row>
    <row r="30" ht="18" customHeight="1" spans="1:7">
      <c r="A30" s="161" t="s">
        <v>149</v>
      </c>
      <c r="B30" s="161" t="s">
        <v>150</v>
      </c>
      <c r="C30" s="77">
        <v>4373860.09</v>
      </c>
      <c r="D30" s="77">
        <v>3278524.2</v>
      </c>
      <c r="E30" s="77">
        <v>3278524.2</v>
      </c>
      <c r="F30" s="77"/>
      <c r="G30" s="77">
        <v>1095335.89</v>
      </c>
    </row>
    <row r="31" ht="18" customHeight="1" spans="1:7">
      <c r="A31" s="161" t="s">
        <v>151</v>
      </c>
      <c r="B31" s="161" t="s">
        <v>152</v>
      </c>
      <c r="C31" s="77">
        <v>2298461</v>
      </c>
      <c r="D31" s="77"/>
      <c r="E31" s="77"/>
      <c r="F31" s="77"/>
      <c r="G31" s="77">
        <v>2298461</v>
      </c>
    </row>
    <row r="32" ht="18" customHeight="1" spans="1:7">
      <c r="A32" s="29" t="s">
        <v>153</v>
      </c>
      <c r="B32" s="29" t="s">
        <v>154</v>
      </c>
      <c r="C32" s="77">
        <v>1365822.48</v>
      </c>
      <c r="D32" s="77">
        <v>1365822.48</v>
      </c>
      <c r="E32" s="77">
        <v>1365822.48</v>
      </c>
      <c r="F32" s="77"/>
      <c r="G32" s="77"/>
    </row>
    <row r="33" ht="18" customHeight="1" spans="1:7">
      <c r="A33" s="136" t="s">
        <v>155</v>
      </c>
      <c r="B33" s="136" t="s">
        <v>156</v>
      </c>
      <c r="C33" s="77">
        <v>1365822.48</v>
      </c>
      <c r="D33" s="77">
        <v>1365822.48</v>
      </c>
      <c r="E33" s="77">
        <v>1365822.48</v>
      </c>
      <c r="F33" s="77"/>
      <c r="G33" s="77"/>
    </row>
    <row r="34" ht="18" customHeight="1" spans="1:7">
      <c r="A34" s="161" t="s">
        <v>157</v>
      </c>
      <c r="B34" s="161" t="s">
        <v>158</v>
      </c>
      <c r="C34" s="77">
        <v>1365822.48</v>
      </c>
      <c r="D34" s="77">
        <v>1365822.48</v>
      </c>
      <c r="E34" s="77">
        <v>1365822.48</v>
      </c>
      <c r="F34" s="77"/>
      <c r="G34" s="77"/>
    </row>
    <row r="35" ht="18" customHeight="1" spans="1:7">
      <c r="A35" s="76" t="s">
        <v>197</v>
      </c>
      <c r="B35" s="162" t="s">
        <v>197</v>
      </c>
      <c r="C35" s="77">
        <v>59034317.05</v>
      </c>
      <c r="D35" s="77">
        <v>22416580.7</v>
      </c>
      <c r="E35" s="77">
        <v>21385300.7</v>
      </c>
      <c r="F35" s="77">
        <v>1031280</v>
      </c>
      <c r="G35" s="77">
        <v>36617736.35</v>
      </c>
    </row>
  </sheetData>
  <mergeCells count="6">
    <mergeCell ref="A2:G2"/>
    <mergeCell ref="A4:B4"/>
    <mergeCell ref="D4:F4"/>
    <mergeCell ref="A35:B35"/>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1" sqref="A1"/>
    </sheetView>
  </sheetViews>
  <sheetFormatPr defaultColWidth="10.4272727272727" defaultRowHeight="14.25" customHeight="1" outlineLevelRow="6" outlineLevelCol="5"/>
  <cols>
    <col min="1" max="6" width="28.1454545454545" customWidth="1"/>
  </cols>
  <sheetData>
    <row r="1" customHeight="1" spans="1:6">
      <c r="A1" s="42"/>
      <c r="B1" s="42"/>
      <c r="C1" s="42"/>
      <c r="D1" s="42"/>
      <c r="E1" s="41"/>
      <c r="F1" s="154" t="s">
        <v>198</v>
      </c>
    </row>
    <row r="2" ht="41.25" customHeight="1" spans="1:6">
      <c r="A2" s="155" t="str">
        <f>"2025"&amp;"年一般公共预算“三公”经费支出预算表"</f>
        <v>2025年一般公共预算“三公”经费支出预算表</v>
      </c>
      <c r="B2" s="42"/>
      <c r="C2" s="42"/>
      <c r="D2" s="42"/>
      <c r="E2" s="41"/>
      <c r="F2" s="42"/>
    </row>
    <row r="3" customHeight="1" spans="1:6">
      <c r="A3" s="109" t="str">
        <f>"单位名称："&amp;"寻甸回族彝族自治县自然资源局"</f>
        <v>单位名称：寻甸回族彝族自治县自然资源局</v>
      </c>
      <c r="B3" s="156"/>
      <c r="D3" s="42"/>
      <c r="E3" s="41"/>
      <c r="F3" s="62" t="s">
        <v>1</v>
      </c>
    </row>
    <row r="4" ht="27" customHeight="1" spans="1:6">
      <c r="A4" s="46" t="s">
        <v>199</v>
      </c>
      <c r="B4" s="46" t="s">
        <v>200</v>
      </c>
      <c r="C4" s="48" t="s">
        <v>201</v>
      </c>
      <c r="D4" s="46"/>
      <c r="E4" s="47"/>
      <c r="F4" s="46" t="s">
        <v>202</v>
      </c>
    </row>
    <row r="5" ht="28.5" customHeight="1" spans="1:6">
      <c r="A5" s="157"/>
      <c r="B5" s="50"/>
      <c r="C5" s="47" t="s">
        <v>57</v>
      </c>
      <c r="D5" s="47" t="s">
        <v>203</v>
      </c>
      <c r="E5" s="47" t="s">
        <v>204</v>
      </c>
      <c r="F5" s="49"/>
    </row>
    <row r="6" ht="17.25" customHeight="1" spans="1:6">
      <c r="A6" s="54" t="s">
        <v>82</v>
      </c>
      <c r="B6" s="54" t="s">
        <v>83</v>
      </c>
      <c r="C6" s="54" t="s">
        <v>84</v>
      </c>
      <c r="D6" s="54" t="s">
        <v>85</v>
      </c>
      <c r="E6" s="54" t="s">
        <v>86</v>
      </c>
      <c r="F6" s="54" t="s">
        <v>87</v>
      </c>
    </row>
    <row r="7" ht="17.25" customHeight="1" spans="1:6">
      <c r="A7" s="77">
        <v>35000</v>
      </c>
      <c r="B7" s="77"/>
      <c r="C7" s="77">
        <v>30000</v>
      </c>
      <c r="D7" s="77"/>
      <c r="E7" s="77">
        <v>30000</v>
      </c>
      <c r="F7" s="77">
        <v>5000</v>
      </c>
    </row>
  </sheetData>
  <mergeCells count="6">
    <mergeCell ref="A2:F2"/>
    <mergeCell ref="A3:B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50"/>
  <sheetViews>
    <sheetView showZeros="0" topLeftCell="G1" workbookViewId="0">
      <selection activeCell="A1" sqref="A1"/>
    </sheetView>
  </sheetViews>
  <sheetFormatPr defaultColWidth="9.14545454545454" defaultRowHeight="14.25" customHeight="1"/>
  <cols>
    <col min="1" max="2" width="32.8454545454545" customWidth="1"/>
    <col min="3" max="3" width="20.7090909090909" customWidth="1"/>
    <col min="4" max="4" width="31.2818181818182" customWidth="1"/>
    <col min="5" max="5" width="10.1454545454545" customWidth="1"/>
    <col min="6" max="6" width="17.5727272727273" customWidth="1"/>
    <col min="7" max="7" width="10.2818181818182" customWidth="1"/>
    <col min="8" max="8" width="23" customWidth="1"/>
    <col min="9" max="24" width="18.7090909090909" customWidth="1"/>
  </cols>
  <sheetData>
    <row r="1" ht="13.5" customHeight="1" spans="2:24">
      <c r="B1" s="137"/>
      <c r="C1" s="143"/>
      <c r="E1" s="144"/>
      <c r="F1" s="144"/>
      <c r="G1" s="144"/>
      <c r="H1" s="144"/>
      <c r="I1" s="81"/>
      <c r="J1" s="81"/>
      <c r="K1" s="81"/>
      <c r="L1" s="81"/>
      <c r="M1" s="81"/>
      <c r="N1" s="81"/>
      <c r="R1" s="81"/>
      <c r="V1" s="143"/>
      <c r="X1" s="2" t="s">
        <v>205</v>
      </c>
    </row>
    <row r="2" ht="45.75" customHeight="1" spans="1:24">
      <c r="A2" s="64" t="str">
        <f>"2025"&amp;"年部门基本支出预算表"</f>
        <v>2025年部门基本支出预算表</v>
      </c>
      <c r="B2" s="3"/>
      <c r="C2" s="64"/>
      <c r="D2" s="64"/>
      <c r="E2" s="64"/>
      <c r="F2" s="64"/>
      <c r="G2" s="64"/>
      <c r="H2" s="64"/>
      <c r="I2" s="64"/>
      <c r="J2" s="64"/>
      <c r="K2" s="64"/>
      <c r="L2" s="64"/>
      <c r="M2" s="64"/>
      <c r="N2" s="64"/>
      <c r="O2" s="3"/>
      <c r="P2" s="3"/>
      <c r="Q2" s="3"/>
      <c r="R2" s="64"/>
      <c r="S2" s="64"/>
      <c r="T2" s="64"/>
      <c r="U2" s="64"/>
      <c r="V2" s="64"/>
      <c r="W2" s="64"/>
      <c r="X2" s="64"/>
    </row>
    <row r="3" ht="18.75" customHeight="1" spans="1:24">
      <c r="A3" s="4" t="str">
        <f>"单位名称："&amp;"寻甸回族彝族自治县自然资源局"</f>
        <v>单位名称：寻甸回族彝族自治县自然资源局</v>
      </c>
      <c r="B3" s="5"/>
      <c r="C3" s="145"/>
      <c r="D3" s="145"/>
      <c r="E3" s="145"/>
      <c r="F3" s="145"/>
      <c r="G3" s="145"/>
      <c r="H3" s="145"/>
      <c r="I3" s="83"/>
      <c r="J3" s="83"/>
      <c r="K3" s="83"/>
      <c r="L3" s="83"/>
      <c r="M3" s="83"/>
      <c r="N3" s="83"/>
      <c r="O3" s="6"/>
      <c r="P3" s="6"/>
      <c r="Q3" s="6"/>
      <c r="R3" s="83"/>
      <c r="V3" s="143"/>
      <c r="X3" s="2" t="s">
        <v>1</v>
      </c>
    </row>
    <row r="4" ht="18" customHeight="1" spans="1:24">
      <c r="A4" s="8" t="s">
        <v>206</v>
      </c>
      <c r="B4" s="8" t="s">
        <v>207</v>
      </c>
      <c r="C4" s="8" t="s">
        <v>208</v>
      </c>
      <c r="D4" s="8" t="s">
        <v>209</v>
      </c>
      <c r="E4" s="8" t="s">
        <v>210</v>
      </c>
      <c r="F4" s="8" t="s">
        <v>211</v>
      </c>
      <c r="G4" s="8" t="s">
        <v>212</v>
      </c>
      <c r="H4" s="8" t="s">
        <v>213</v>
      </c>
      <c r="I4" s="150" t="s">
        <v>214</v>
      </c>
      <c r="J4" s="78" t="s">
        <v>214</v>
      </c>
      <c r="K4" s="78"/>
      <c r="L4" s="78"/>
      <c r="M4" s="78"/>
      <c r="N4" s="78"/>
      <c r="O4" s="11"/>
      <c r="P4" s="11"/>
      <c r="Q4" s="11"/>
      <c r="R4" s="99" t="s">
        <v>61</v>
      </c>
      <c r="S4" s="78" t="s">
        <v>62</v>
      </c>
      <c r="T4" s="78"/>
      <c r="U4" s="78"/>
      <c r="V4" s="78"/>
      <c r="W4" s="78"/>
      <c r="X4" s="79"/>
    </row>
    <row r="5" ht="18" customHeight="1" spans="1:24">
      <c r="A5" s="13"/>
      <c r="B5" s="28"/>
      <c r="C5" s="127"/>
      <c r="D5" s="13"/>
      <c r="E5" s="13"/>
      <c r="F5" s="13"/>
      <c r="G5" s="13"/>
      <c r="H5" s="13"/>
      <c r="I5" s="125" t="s">
        <v>215</v>
      </c>
      <c r="J5" s="150" t="s">
        <v>58</v>
      </c>
      <c r="K5" s="78"/>
      <c r="L5" s="78"/>
      <c r="M5" s="78"/>
      <c r="N5" s="79"/>
      <c r="O5" s="10" t="s">
        <v>216</v>
      </c>
      <c r="P5" s="11"/>
      <c r="Q5" s="12"/>
      <c r="R5" s="8" t="s">
        <v>61</v>
      </c>
      <c r="S5" s="150" t="s">
        <v>62</v>
      </c>
      <c r="T5" s="99" t="s">
        <v>64</v>
      </c>
      <c r="U5" s="78" t="s">
        <v>62</v>
      </c>
      <c r="V5" s="99" t="s">
        <v>66</v>
      </c>
      <c r="W5" s="99" t="s">
        <v>67</v>
      </c>
      <c r="X5" s="153" t="s">
        <v>68</v>
      </c>
    </row>
    <row r="6" ht="19.5" customHeight="1" spans="1:24">
      <c r="A6" s="28"/>
      <c r="B6" s="28"/>
      <c r="C6" s="28"/>
      <c r="D6" s="28"/>
      <c r="E6" s="28"/>
      <c r="F6" s="28"/>
      <c r="G6" s="28"/>
      <c r="H6" s="28"/>
      <c r="I6" s="28"/>
      <c r="J6" s="151" t="s">
        <v>217</v>
      </c>
      <c r="K6" s="8" t="s">
        <v>218</v>
      </c>
      <c r="L6" s="8" t="s">
        <v>219</v>
      </c>
      <c r="M6" s="8" t="s">
        <v>220</v>
      </c>
      <c r="N6" s="8" t="s">
        <v>221</v>
      </c>
      <c r="O6" s="8" t="s">
        <v>58</v>
      </c>
      <c r="P6" s="8" t="s">
        <v>59</v>
      </c>
      <c r="Q6" s="8" t="s">
        <v>60</v>
      </c>
      <c r="R6" s="28"/>
      <c r="S6" s="8" t="s">
        <v>57</v>
      </c>
      <c r="T6" s="8" t="s">
        <v>64</v>
      </c>
      <c r="U6" s="8" t="s">
        <v>222</v>
      </c>
      <c r="V6" s="8" t="s">
        <v>66</v>
      </c>
      <c r="W6" s="8" t="s">
        <v>67</v>
      </c>
      <c r="X6" s="8" t="s">
        <v>68</v>
      </c>
    </row>
    <row r="7" ht="37.5" customHeight="1" spans="1:24">
      <c r="A7" s="146"/>
      <c r="B7" s="18"/>
      <c r="C7" s="146"/>
      <c r="D7" s="146"/>
      <c r="E7" s="146"/>
      <c r="F7" s="146"/>
      <c r="G7" s="146"/>
      <c r="H7" s="146"/>
      <c r="I7" s="146"/>
      <c r="J7" s="152" t="s">
        <v>57</v>
      </c>
      <c r="K7" s="16" t="s">
        <v>223</v>
      </c>
      <c r="L7" s="16" t="s">
        <v>219</v>
      </c>
      <c r="M7" s="16" t="s">
        <v>220</v>
      </c>
      <c r="N7" s="16" t="s">
        <v>221</v>
      </c>
      <c r="O7" s="16" t="s">
        <v>219</v>
      </c>
      <c r="P7" s="16" t="s">
        <v>220</v>
      </c>
      <c r="Q7" s="16" t="s">
        <v>221</v>
      </c>
      <c r="R7" s="16" t="s">
        <v>61</v>
      </c>
      <c r="S7" s="16" t="s">
        <v>57</v>
      </c>
      <c r="T7" s="16" t="s">
        <v>64</v>
      </c>
      <c r="U7" s="16" t="s">
        <v>222</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7" t="s">
        <v>70</v>
      </c>
      <c r="B9" s="147" t="s">
        <v>70</v>
      </c>
      <c r="C9" s="147" t="s">
        <v>224</v>
      </c>
      <c r="D9" s="147" t="s">
        <v>225</v>
      </c>
      <c r="E9" s="147" t="s">
        <v>141</v>
      </c>
      <c r="F9" s="147" t="s">
        <v>142</v>
      </c>
      <c r="G9" s="147" t="s">
        <v>226</v>
      </c>
      <c r="H9" s="147" t="s">
        <v>227</v>
      </c>
      <c r="I9" s="77">
        <v>3121128</v>
      </c>
      <c r="J9" s="77">
        <v>3121128</v>
      </c>
      <c r="K9" s="77"/>
      <c r="L9" s="77"/>
      <c r="M9" s="108">
        <v>3121128</v>
      </c>
      <c r="N9" s="77"/>
      <c r="O9" s="77"/>
      <c r="P9" s="77"/>
      <c r="Q9" s="77"/>
      <c r="R9" s="77"/>
      <c r="S9" s="77"/>
      <c r="T9" s="77"/>
      <c r="U9" s="77"/>
      <c r="V9" s="77"/>
      <c r="W9" s="77"/>
      <c r="X9" s="77"/>
    </row>
    <row r="10" ht="20.25" customHeight="1" spans="1:24">
      <c r="A10" s="147" t="s">
        <v>70</v>
      </c>
      <c r="B10" s="147" t="s">
        <v>70</v>
      </c>
      <c r="C10" s="147" t="s">
        <v>224</v>
      </c>
      <c r="D10" s="147" t="s">
        <v>225</v>
      </c>
      <c r="E10" s="147" t="s">
        <v>141</v>
      </c>
      <c r="F10" s="147" t="s">
        <v>142</v>
      </c>
      <c r="G10" s="147" t="s">
        <v>228</v>
      </c>
      <c r="H10" s="147" t="s">
        <v>229</v>
      </c>
      <c r="I10" s="77">
        <v>270000</v>
      </c>
      <c r="J10" s="77">
        <v>270000</v>
      </c>
      <c r="K10" s="23"/>
      <c r="L10" s="23"/>
      <c r="M10" s="108">
        <v>270000</v>
      </c>
      <c r="N10" s="23"/>
      <c r="O10" s="77"/>
      <c r="P10" s="77"/>
      <c r="Q10" s="77"/>
      <c r="R10" s="77"/>
      <c r="S10" s="77"/>
      <c r="T10" s="77"/>
      <c r="U10" s="77"/>
      <c r="V10" s="77"/>
      <c r="W10" s="77"/>
      <c r="X10" s="77"/>
    </row>
    <row r="11" ht="20.25" customHeight="1" spans="1:24">
      <c r="A11" s="147" t="s">
        <v>70</v>
      </c>
      <c r="B11" s="147" t="s">
        <v>70</v>
      </c>
      <c r="C11" s="147" t="s">
        <v>224</v>
      </c>
      <c r="D11" s="147" t="s">
        <v>225</v>
      </c>
      <c r="E11" s="147" t="s">
        <v>141</v>
      </c>
      <c r="F11" s="147" t="s">
        <v>142</v>
      </c>
      <c r="G11" s="147" t="s">
        <v>228</v>
      </c>
      <c r="H11" s="147" t="s">
        <v>229</v>
      </c>
      <c r="I11" s="77">
        <v>4638288</v>
      </c>
      <c r="J11" s="77">
        <v>4638288</v>
      </c>
      <c r="K11" s="23"/>
      <c r="L11" s="23"/>
      <c r="M11" s="108">
        <v>4638288</v>
      </c>
      <c r="N11" s="23"/>
      <c r="O11" s="77"/>
      <c r="P11" s="77"/>
      <c r="Q11" s="77"/>
      <c r="R11" s="77"/>
      <c r="S11" s="77"/>
      <c r="T11" s="77"/>
      <c r="U11" s="77"/>
      <c r="V11" s="77"/>
      <c r="W11" s="77"/>
      <c r="X11" s="77"/>
    </row>
    <row r="12" ht="20.25" customHeight="1" spans="1:24">
      <c r="A12" s="147" t="s">
        <v>70</v>
      </c>
      <c r="B12" s="147" t="s">
        <v>70</v>
      </c>
      <c r="C12" s="147" t="s">
        <v>224</v>
      </c>
      <c r="D12" s="147" t="s">
        <v>225</v>
      </c>
      <c r="E12" s="147" t="s">
        <v>141</v>
      </c>
      <c r="F12" s="147" t="s">
        <v>142</v>
      </c>
      <c r="G12" s="147" t="s">
        <v>230</v>
      </c>
      <c r="H12" s="147" t="s">
        <v>231</v>
      </c>
      <c r="I12" s="77">
        <v>274294</v>
      </c>
      <c r="J12" s="77">
        <v>274294</v>
      </c>
      <c r="K12" s="23"/>
      <c r="L12" s="23"/>
      <c r="M12" s="108">
        <v>274294</v>
      </c>
      <c r="N12" s="23"/>
      <c r="O12" s="77"/>
      <c r="P12" s="77"/>
      <c r="Q12" s="77"/>
      <c r="R12" s="77"/>
      <c r="S12" s="77"/>
      <c r="T12" s="77"/>
      <c r="U12" s="77"/>
      <c r="V12" s="77"/>
      <c r="W12" s="77"/>
      <c r="X12" s="77"/>
    </row>
    <row r="13" ht="20.25" customHeight="1" spans="1:24">
      <c r="A13" s="147" t="s">
        <v>70</v>
      </c>
      <c r="B13" s="147" t="s">
        <v>70</v>
      </c>
      <c r="C13" s="147" t="s">
        <v>232</v>
      </c>
      <c r="D13" s="147" t="s">
        <v>233</v>
      </c>
      <c r="E13" s="147" t="s">
        <v>141</v>
      </c>
      <c r="F13" s="147" t="s">
        <v>142</v>
      </c>
      <c r="G13" s="147" t="s">
        <v>226</v>
      </c>
      <c r="H13" s="147" t="s">
        <v>227</v>
      </c>
      <c r="I13" s="77">
        <v>1204752</v>
      </c>
      <c r="J13" s="77">
        <v>1204752</v>
      </c>
      <c r="K13" s="23"/>
      <c r="L13" s="23"/>
      <c r="M13" s="108">
        <v>1204752</v>
      </c>
      <c r="N13" s="23"/>
      <c r="O13" s="77"/>
      <c r="P13" s="77"/>
      <c r="Q13" s="77"/>
      <c r="R13" s="77"/>
      <c r="S13" s="77"/>
      <c r="T13" s="77"/>
      <c r="U13" s="77"/>
      <c r="V13" s="77"/>
      <c r="W13" s="77"/>
      <c r="X13" s="77"/>
    </row>
    <row r="14" ht="20.25" customHeight="1" spans="1:24">
      <c r="A14" s="147" t="s">
        <v>70</v>
      </c>
      <c r="B14" s="147" t="s">
        <v>70</v>
      </c>
      <c r="C14" s="147" t="s">
        <v>232</v>
      </c>
      <c r="D14" s="147" t="s">
        <v>233</v>
      </c>
      <c r="E14" s="147" t="s">
        <v>141</v>
      </c>
      <c r="F14" s="147" t="s">
        <v>142</v>
      </c>
      <c r="G14" s="147" t="s">
        <v>228</v>
      </c>
      <c r="H14" s="147" t="s">
        <v>229</v>
      </c>
      <c r="I14" s="77">
        <v>212736</v>
      </c>
      <c r="J14" s="77">
        <v>212736</v>
      </c>
      <c r="K14" s="23"/>
      <c r="L14" s="23"/>
      <c r="M14" s="108">
        <v>212736</v>
      </c>
      <c r="N14" s="23"/>
      <c r="O14" s="77"/>
      <c r="P14" s="77"/>
      <c r="Q14" s="77"/>
      <c r="R14" s="77"/>
      <c r="S14" s="77"/>
      <c r="T14" s="77"/>
      <c r="U14" s="77"/>
      <c r="V14" s="77"/>
      <c r="W14" s="77"/>
      <c r="X14" s="77"/>
    </row>
    <row r="15" ht="20.25" customHeight="1" spans="1:24">
      <c r="A15" s="147" t="s">
        <v>70</v>
      </c>
      <c r="B15" s="147" t="s">
        <v>70</v>
      </c>
      <c r="C15" s="147" t="s">
        <v>232</v>
      </c>
      <c r="D15" s="147" t="s">
        <v>233</v>
      </c>
      <c r="E15" s="147" t="s">
        <v>141</v>
      </c>
      <c r="F15" s="147" t="s">
        <v>142</v>
      </c>
      <c r="G15" s="147" t="s">
        <v>228</v>
      </c>
      <c r="H15" s="147" t="s">
        <v>229</v>
      </c>
      <c r="I15" s="77">
        <v>12000</v>
      </c>
      <c r="J15" s="77">
        <v>12000</v>
      </c>
      <c r="K15" s="23"/>
      <c r="L15" s="23"/>
      <c r="M15" s="108">
        <v>12000</v>
      </c>
      <c r="N15" s="23"/>
      <c r="O15" s="77"/>
      <c r="P15" s="77"/>
      <c r="Q15" s="77"/>
      <c r="R15" s="77"/>
      <c r="S15" s="77"/>
      <c r="T15" s="77"/>
      <c r="U15" s="77"/>
      <c r="V15" s="77"/>
      <c r="W15" s="77"/>
      <c r="X15" s="77"/>
    </row>
    <row r="16" ht="20.25" customHeight="1" spans="1:24">
      <c r="A16" s="147" t="s">
        <v>70</v>
      </c>
      <c r="B16" s="147" t="s">
        <v>70</v>
      </c>
      <c r="C16" s="147" t="s">
        <v>232</v>
      </c>
      <c r="D16" s="147" t="s">
        <v>233</v>
      </c>
      <c r="E16" s="147" t="s">
        <v>141</v>
      </c>
      <c r="F16" s="147" t="s">
        <v>142</v>
      </c>
      <c r="G16" s="147" t="s">
        <v>234</v>
      </c>
      <c r="H16" s="147" t="s">
        <v>235</v>
      </c>
      <c r="I16" s="77">
        <v>105996</v>
      </c>
      <c r="J16" s="77">
        <v>105996</v>
      </c>
      <c r="K16" s="23"/>
      <c r="L16" s="23"/>
      <c r="M16" s="108">
        <v>105996</v>
      </c>
      <c r="N16" s="23"/>
      <c r="O16" s="77"/>
      <c r="P16" s="77"/>
      <c r="Q16" s="77"/>
      <c r="R16" s="77"/>
      <c r="S16" s="77"/>
      <c r="T16" s="77"/>
      <c r="U16" s="77"/>
      <c r="V16" s="77"/>
      <c r="W16" s="77"/>
      <c r="X16" s="77"/>
    </row>
    <row r="17" ht="20.25" customHeight="1" spans="1:24">
      <c r="A17" s="147" t="s">
        <v>70</v>
      </c>
      <c r="B17" s="147" t="s">
        <v>70</v>
      </c>
      <c r="C17" s="147" t="s">
        <v>232</v>
      </c>
      <c r="D17" s="147" t="s">
        <v>233</v>
      </c>
      <c r="E17" s="147" t="s">
        <v>141</v>
      </c>
      <c r="F17" s="147" t="s">
        <v>142</v>
      </c>
      <c r="G17" s="147" t="s">
        <v>234</v>
      </c>
      <c r="H17" s="147" t="s">
        <v>235</v>
      </c>
      <c r="I17" s="77">
        <v>795120</v>
      </c>
      <c r="J17" s="77">
        <v>795120</v>
      </c>
      <c r="K17" s="23"/>
      <c r="L17" s="23"/>
      <c r="M17" s="108">
        <v>795120</v>
      </c>
      <c r="N17" s="23"/>
      <c r="O17" s="77"/>
      <c r="P17" s="77"/>
      <c r="Q17" s="77"/>
      <c r="R17" s="77"/>
      <c r="S17" s="77"/>
      <c r="T17" s="77"/>
      <c r="U17" s="77"/>
      <c r="V17" s="77"/>
      <c r="W17" s="77"/>
      <c r="X17" s="77"/>
    </row>
    <row r="18" ht="20.25" customHeight="1" spans="1:24">
      <c r="A18" s="147" t="s">
        <v>70</v>
      </c>
      <c r="B18" s="147" t="s">
        <v>70</v>
      </c>
      <c r="C18" s="147" t="s">
        <v>232</v>
      </c>
      <c r="D18" s="147" t="s">
        <v>233</v>
      </c>
      <c r="E18" s="147" t="s">
        <v>141</v>
      </c>
      <c r="F18" s="147" t="s">
        <v>142</v>
      </c>
      <c r="G18" s="147" t="s">
        <v>234</v>
      </c>
      <c r="H18" s="147" t="s">
        <v>235</v>
      </c>
      <c r="I18" s="77">
        <v>494520</v>
      </c>
      <c r="J18" s="77">
        <v>494520</v>
      </c>
      <c r="K18" s="23"/>
      <c r="L18" s="23"/>
      <c r="M18" s="108">
        <v>494520</v>
      </c>
      <c r="N18" s="23"/>
      <c r="O18" s="77"/>
      <c r="P18" s="77"/>
      <c r="Q18" s="77"/>
      <c r="R18" s="77"/>
      <c r="S18" s="77"/>
      <c r="T18" s="77"/>
      <c r="U18" s="77"/>
      <c r="V18" s="77"/>
      <c r="W18" s="77"/>
      <c r="X18" s="77"/>
    </row>
    <row r="19" ht="20.25" customHeight="1" spans="1:24">
      <c r="A19" s="147" t="s">
        <v>70</v>
      </c>
      <c r="B19" s="147" t="s">
        <v>70</v>
      </c>
      <c r="C19" s="147" t="s">
        <v>236</v>
      </c>
      <c r="D19" s="147" t="s">
        <v>237</v>
      </c>
      <c r="E19" s="147" t="s">
        <v>101</v>
      </c>
      <c r="F19" s="147" t="s">
        <v>102</v>
      </c>
      <c r="G19" s="147" t="s">
        <v>238</v>
      </c>
      <c r="H19" s="147" t="s">
        <v>239</v>
      </c>
      <c r="I19" s="77">
        <v>483763.83</v>
      </c>
      <c r="J19" s="77">
        <v>483763.83</v>
      </c>
      <c r="K19" s="23"/>
      <c r="L19" s="23"/>
      <c r="M19" s="108">
        <v>483763.83</v>
      </c>
      <c r="N19" s="23"/>
      <c r="O19" s="77"/>
      <c r="P19" s="77"/>
      <c r="Q19" s="77"/>
      <c r="R19" s="77"/>
      <c r="S19" s="77"/>
      <c r="T19" s="77"/>
      <c r="U19" s="77"/>
      <c r="V19" s="77"/>
      <c r="W19" s="77"/>
      <c r="X19" s="77"/>
    </row>
    <row r="20" ht="20.25" customHeight="1" spans="1:24">
      <c r="A20" s="147" t="s">
        <v>70</v>
      </c>
      <c r="B20" s="147" t="s">
        <v>70</v>
      </c>
      <c r="C20" s="147" t="s">
        <v>236</v>
      </c>
      <c r="D20" s="147" t="s">
        <v>237</v>
      </c>
      <c r="E20" s="147" t="s">
        <v>101</v>
      </c>
      <c r="F20" s="147" t="s">
        <v>102</v>
      </c>
      <c r="G20" s="147" t="s">
        <v>238</v>
      </c>
      <c r="H20" s="147" t="s">
        <v>239</v>
      </c>
      <c r="I20" s="77">
        <v>1337332.8</v>
      </c>
      <c r="J20" s="77">
        <v>1337332.8</v>
      </c>
      <c r="K20" s="23"/>
      <c r="L20" s="23"/>
      <c r="M20" s="108">
        <v>1337332.8</v>
      </c>
      <c r="N20" s="23"/>
      <c r="O20" s="77"/>
      <c r="P20" s="77"/>
      <c r="Q20" s="77"/>
      <c r="R20" s="77"/>
      <c r="S20" s="77"/>
      <c r="T20" s="77"/>
      <c r="U20" s="77"/>
      <c r="V20" s="77"/>
      <c r="W20" s="77"/>
      <c r="X20" s="77"/>
    </row>
    <row r="21" ht="20.25" customHeight="1" spans="1:24">
      <c r="A21" s="147" t="s">
        <v>70</v>
      </c>
      <c r="B21" s="147" t="s">
        <v>70</v>
      </c>
      <c r="C21" s="147" t="s">
        <v>236</v>
      </c>
      <c r="D21" s="147" t="s">
        <v>237</v>
      </c>
      <c r="E21" s="147" t="s">
        <v>103</v>
      </c>
      <c r="F21" s="147" t="s">
        <v>104</v>
      </c>
      <c r="G21" s="147" t="s">
        <v>240</v>
      </c>
      <c r="H21" s="147" t="s">
        <v>241</v>
      </c>
      <c r="I21" s="77">
        <v>450000</v>
      </c>
      <c r="J21" s="77">
        <v>450000</v>
      </c>
      <c r="K21" s="23"/>
      <c r="L21" s="23"/>
      <c r="M21" s="108">
        <v>450000</v>
      </c>
      <c r="N21" s="23"/>
      <c r="O21" s="77"/>
      <c r="P21" s="77"/>
      <c r="Q21" s="77"/>
      <c r="R21" s="77"/>
      <c r="S21" s="77"/>
      <c r="T21" s="77"/>
      <c r="U21" s="77"/>
      <c r="V21" s="77"/>
      <c r="W21" s="77"/>
      <c r="X21" s="77"/>
    </row>
    <row r="22" ht="20.25" customHeight="1" spans="1:24">
      <c r="A22" s="147" t="s">
        <v>70</v>
      </c>
      <c r="B22" s="147" t="s">
        <v>70</v>
      </c>
      <c r="C22" s="147" t="s">
        <v>236</v>
      </c>
      <c r="D22" s="147" t="s">
        <v>237</v>
      </c>
      <c r="E22" s="147" t="s">
        <v>115</v>
      </c>
      <c r="F22" s="147" t="s">
        <v>116</v>
      </c>
      <c r="G22" s="147" t="s">
        <v>242</v>
      </c>
      <c r="H22" s="147" t="s">
        <v>243</v>
      </c>
      <c r="I22" s="77">
        <v>717275.79</v>
      </c>
      <c r="J22" s="77">
        <v>717275.79</v>
      </c>
      <c r="K22" s="23"/>
      <c r="L22" s="23"/>
      <c r="M22" s="108">
        <v>717275.79</v>
      </c>
      <c r="N22" s="23"/>
      <c r="O22" s="77"/>
      <c r="P22" s="77"/>
      <c r="Q22" s="77"/>
      <c r="R22" s="77"/>
      <c r="S22" s="77"/>
      <c r="T22" s="77"/>
      <c r="U22" s="77"/>
      <c r="V22" s="77"/>
      <c r="W22" s="77"/>
      <c r="X22" s="77"/>
    </row>
    <row r="23" ht="20.25" customHeight="1" spans="1:24">
      <c r="A23" s="147" t="s">
        <v>70</v>
      </c>
      <c r="B23" s="147" t="s">
        <v>70</v>
      </c>
      <c r="C23" s="147" t="s">
        <v>236</v>
      </c>
      <c r="D23" s="147" t="s">
        <v>237</v>
      </c>
      <c r="E23" s="147" t="s">
        <v>117</v>
      </c>
      <c r="F23" s="147" t="s">
        <v>118</v>
      </c>
      <c r="G23" s="147" t="s">
        <v>242</v>
      </c>
      <c r="H23" s="147" t="s">
        <v>243</v>
      </c>
      <c r="I23" s="77">
        <v>275355.03</v>
      </c>
      <c r="J23" s="77">
        <v>275355.03</v>
      </c>
      <c r="K23" s="23"/>
      <c r="L23" s="23"/>
      <c r="M23" s="108">
        <v>275355.03</v>
      </c>
      <c r="N23" s="23"/>
      <c r="O23" s="77"/>
      <c r="P23" s="77"/>
      <c r="Q23" s="77"/>
      <c r="R23" s="77"/>
      <c r="S23" s="77"/>
      <c r="T23" s="77"/>
      <c r="U23" s="77"/>
      <c r="V23" s="77"/>
      <c r="W23" s="77"/>
      <c r="X23" s="77"/>
    </row>
    <row r="24" ht="20.25" customHeight="1" spans="1:24">
      <c r="A24" s="147" t="s">
        <v>70</v>
      </c>
      <c r="B24" s="147" t="s">
        <v>70</v>
      </c>
      <c r="C24" s="147" t="s">
        <v>236</v>
      </c>
      <c r="D24" s="147" t="s">
        <v>237</v>
      </c>
      <c r="E24" s="147" t="s">
        <v>119</v>
      </c>
      <c r="F24" s="147" t="s">
        <v>120</v>
      </c>
      <c r="G24" s="147" t="s">
        <v>244</v>
      </c>
      <c r="H24" s="147" t="s">
        <v>245</v>
      </c>
      <c r="I24" s="77">
        <v>362260.5</v>
      </c>
      <c r="J24" s="77">
        <v>362260.5</v>
      </c>
      <c r="K24" s="23"/>
      <c r="L24" s="23"/>
      <c r="M24" s="108">
        <v>362260.5</v>
      </c>
      <c r="N24" s="23"/>
      <c r="O24" s="77"/>
      <c r="P24" s="77"/>
      <c r="Q24" s="77"/>
      <c r="R24" s="77"/>
      <c r="S24" s="77"/>
      <c r="T24" s="77"/>
      <c r="U24" s="77"/>
      <c r="V24" s="77"/>
      <c r="W24" s="77"/>
      <c r="X24" s="77"/>
    </row>
    <row r="25" ht="20.25" customHeight="1" spans="1:24">
      <c r="A25" s="147" t="s">
        <v>70</v>
      </c>
      <c r="B25" s="147" t="s">
        <v>70</v>
      </c>
      <c r="C25" s="147" t="s">
        <v>236</v>
      </c>
      <c r="D25" s="147" t="s">
        <v>237</v>
      </c>
      <c r="E25" s="147" t="s">
        <v>119</v>
      </c>
      <c r="F25" s="147" t="s">
        <v>120</v>
      </c>
      <c r="G25" s="147" t="s">
        <v>244</v>
      </c>
      <c r="H25" s="147" t="s">
        <v>245</v>
      </c>
      <c r="I25" s="77">
        <v>139068.2</v>
      </c>
      <c r="J25" s="77">
        <v>139068.2</v>
      </c>
      <c r="K25" s="23"/>
      <c r="L25" s="23"/>
      <c r="M25" s="108">
        <v>139068.2</v>
      </c>
      <c r="N25" s="23"/>
      <c r="O25" s="77"/>
      <c r="P25" s="77"/>
      <c r="Q25" s="77"/>
      <c r="R25" s="77"/>
      <c r="S25" s="77"/>
      <c r="T25" s="77"/>
      <c r="U25" s="77"/>
      <c r="V25" s="77"/>
      <c r="W25" s="77"/>
      <c r="X25" s="77"/>
    </row>
    <row r="26" ht="20.25" customHeight="1" spans="1:24">
      <c r="A26" s="147" t="s">
        <v>70</v>
      </c>
      <c r="B26" s="147" t="s">
        <v>70</v>
      </c>
      <c r="C26" s="147" t="s">
        <v>236</v>
      </c>
      <c r="D26" s="147" t="s">
        <v>237</v>
      </c>
      <c r="E26" s="147" t="s">
        <v>121</v>
      </c>
      <c r="F26" s="147" t="s">
        <v>122</v>
      </c>
      <c r="G26" s="147" t="s">
        <v>246</v>
      </c>
      <c r="H26" s="147" t="s">
        <v>247</v>
      </c>
      <c r="I26" s="77">
        <v>11531.52</v>
      </c>
      <c r="J26" s="77">
        <v>11531.52</v>
      </c>
      <c r="K26" s="23"/>
      <c r="L26" s="23"/>
      <c r="M26" s="108">
        <v>11531.52</v>
      </c>
      <c r="N26" s="23"/>
      <c r="O26" s="77"/>
      <c r="P26" s="77"/>
      <c r="Q26" s="77"/>
      <c r="R26" s="77"/>
      <c r="S26" s="77"/>
      <c r="T26" s="77"/>
      <c r="U26" s="77"/>
      <c r="V26" s="77"/>
      <c r="W26" s="77"/>
      <c r="X26" s="77"/>
    </row>
    <row r="27" ht="20.25" customHeight="1" spans="1:24">
      <c r="A27" s="147" t="s">
        <v>70</v>
      </c>
      <c r="B27" s="147" t="s">
        <v>70</v>
      </c>
      <c r="C27" s="147" t="s">
        <v>236</v>
      </c>
      <c r="D27" s="147" t="s">
        <v>237</v>
      </c>
      <c r="E27" s="147" t="s">
        <v>121</v>
      </c>
      <c r="F27" s="147" t="s">
        <v>122</v>
      </c>
      <c r="G27" s="147" t="s">
        <v>246</v>
      </c>
      <c r="H27" s="147" t="s">
        <v>247</v>
      </c>
      <c r="I27" s="77">
        <v>29240.64</v>
      </c>
      <c r="J27" s="77">
        <v>29240.64</v>
      </c>
      <c r="K27" s="23"/>
      <c r="L27" s="23"/>
      <c r="M27" s="108">
        <v>29240.64</v>
      </c>
      <c r="N27" s="23"/>
      <c r="O27" s="77"/>
      <c r="P27" s="77"/>
      <c r="Q27" s="77"/>
      <c r="R27" s="77"/>
      <c r="S27" s="77"/>
      <c r="T27" s="77"/>
      <c r="U27" s="77"/>
      <c r="V27" s="77"/>
      <c r="W27" s="77"/>
      <c r="X27" s="77"/>
    </row>
    <row r="28" ht="20.25" customHeight="1" spans="1:24">
      <c r="A28" s="147" t="s">
        <v>70</v>
      </c>
      <c r="B28" s="147" t="s">
        <v>70</v>
      </c>
      <c r="C28" s="147" t="s">
        <v>236</v>
      </c>
      <c r="D28" s="147" t="s">
        <v>237</v>
      </c>
      <c r="E28" s="147" t="s">
        <v>121</v>
      </c>
      <c r="F28" s="147" t="s">
        <v>122</v>
      </c>
      <c r="G28" s="147" t="s">
        <v>246</v>
      </c>
      <c r="H28" s="147" t="s">
        <v>247</v>
      </c>
      <c r="I28" s="77">
        <v>16716.66</v>
      </c>
      <c r="J28" s="77">
        <v>16716.66</v>
      </c>
      <c r="K28" s="23"/>
      <c r="L28" s="23"/>
      <c r="M28" s="108">
        <v>16716.66</v>
      </c>
      <c r="N28" s="23"/>
      <c r="O28" s="77"/>
      <c r="P28" s="77"/>
      <c r="Q28" s="77"/>
      <c r="R28" s="77"/>
      <c r="S28" s="77"/>
      <c r="T28" s="77"/>
      <c r="U28" s="77"/>
      <c r="V28" s="77"/>
      <c r="W28" s="77"/>
      <c r="X28" s="77"/>
    </row>
    <row r="29" ht="20.25" customHeight="1" spans="1:24">
      <c r="A29" s="147" t="s">
        <v>70</v>
      </c>
      <c r="B29" s="147" t="s">
        <v>70</v>
      </c>
      <c r="C29" s="147" t="s">
        <v>236</v>
      </c>
      <c r="D29" s="147" t="s">
        <v>237</v>
      </c>
      <c r="E29" s="147" t="s">
        <v>121</v>
      </c>
      <c r="F29" s="147" t="s">
        <v>122</v>
      </c>
      <c r="G29" s="147" t="s">
        <v>246</v>
      </c>
      <c r="H29" s="147" t="s">
        <v>247</v>
      </c>
      <c r="I29" s="77">
        <v>6047.05</v>
      </c>
      <c r="J29" s="77">
        <v>6047.05</v>
      </c>
      <c r="K29" s="23"/>
      <c r="L29" s="23"/>
      <c r="M29" s="108">
        <v>6047.05</v>
      </c>
      <c r="N29" s="23"/>
      <c r="O29" s="77"/>
      <c r="P29" s="77"/>
      <c r="Q29" s="77"/>
      <c r="R29" s="77"/>
      <c r="S29" s="77"/>
      <c r="T29" s="77"/>
      <c r="U29" s="77"/>
      <c r="V29" s="77"/>
      <c r="W29" s="77"/>
      <c r="X29" s="77"/>
    </row>
    <row r="30" ht="20.25" customHeight="1" spans="1:24">
      <c r="A30" s="147" t="s">
        <v>70</v>
      </c>
      <c r="B30" s="147" t="s">
        <v>70</v>
      </c>
      <c r="C30" s="147" t="s">
        <v>236</v>
      </c>
      <c r="D30" s="147" t="s">
        <v>237</v>
      </c>
      <c r="E30" s="147" t="s">
        <v>141</v>
      </c>
      <c r="F30" s="147" t="s">
        <v>142</v>
      </c>
      <c r="G30" s="147" t="s">
        <v>246</v>
      </c>
      <c r="H30" s="147" t="s">
        <v>247</v>
      </c>
      <c r="I30" s="77">
        <v>8064</v>
      </c>
      <c r="J30" s="77">
        <v>8064</v>
      </c>
      <c r="K30" s="23"/>
      <c r="L30" s="23"/>
      <c r="M30" s="108">
        <v>8064</v>
      </c>
      <c r="N30" s="23"/>
      <c r="O30" s="77"/>
      <c r="P30" s="77"/>
      <c r="Q30" s="77"/>
      <c r="R30" s="77"/>
      <c r="S30" s="77"/>
      <c r="T30" s="77"/>
      <c r="U30" s="77"/>
      <c r="V30" s="77"/>
      <c r="W30" s="77"/>
      <c r="X30" s="77"/>
    </row>
    <row r="31" ht="20.25" customHeight="1" spans="1:24">
      <c r="A31" s="147" t="s">
        <v>70</v>
      </c>
      <c r="B31" s="147" t="s">
        <v>70</v>
      </c>
      <c r="C31" s="147" t="s">
        <v>236</v>
      </c>
      <c r="D31" s="147" t="s">
        <v>237</v>
      </c>
      <c r="E31" s="147" t="s">
        <v>141</v>
      </c>
      <c r="F31" s="147" t="s">
        <v>142</v>
      </c>
      <c r="G31" s="147" t="s">
        <v>246</v>
      </c>
      <c r="H31" s="147" t="s">
        <v>247</v>
      </c>
      <c r="I31" s="77">
        <v>10752</v>
      </c>
      <c r="J31" s="77">
        <v>10752</v>
      </c>
      <c r="K31" s="23"/>
      <c r="L31" s="23"/>
      <c r="M31" s="108">
        <v>10752</v>
      </c>
      <c r="N31" s="23"/>
      <c r="O31" s="77"/>
      <c r="P31" s="77"/>
      <c r="Q31" s="77"/>
      <c r="R31" s="77"/>
      <c r="S31" s="77"/>
      <c r="T31" s="77"/>
      <c r="U31" s="77"/>
      <c r="V31" s="77"/>
      <c r="W31" s="77"/>
      <c r="X31" s="77"/>
    </row>
    <row r="32" ht="20.25" customHeight="1" spans="1:24">
      <c r="A32" s="147" t="s">
        <v>70</v>
      </c>
      <c r="B32" s="147" t="s">
        <v>70</v>
      </c>
      <c r="C32" s="147" t="s">
        <v>248</v>
      </c>
      <c r="D32" s="147" t="s">
        <v>158</v>
      </c>
      <c r="E32" s="147" t="s">
        <v>157</v>
      </c>
      <c r="F32" s="147" t="s">
        <v>158</v>
      </c>
      <c r="G32" s="147" t="s">
        <v>249</v>
      </c>
      <c r="H32" s="147" t="s">
        <v>158</v>
      </c>
      <c r="I32" s="77">
        <v>1002999.6</v>
      </c>
      <c r="J32" s="77">
        <v>1002999.6</v>
      </c>
      <c r="K32" s="23"/>
      <c r="L32" s="23"/>
      <c r="M32" s="108">
        <v>1002999.6</v>
      </c>
      <c r="N32" s="23"/>
      <c r="O32" s="77"/>
      <c r="P32" s="77"/>
      <c r="Q32" s="77"/>
      <c r="R32" s="77"/>
      <c r="S32" s="77"/>
      <c r="T32" s="77"/>
      <c r="U32" s="77"/>
      <c r="V32" s="77"/>
      <c r="W32" s="77"/>
      <c r="X32" s="77"/>
    </row>
    <row r="33" ht="20.25" customHeight="1" spans="1:24">
      <c r="A33" s="147" t="s">
        <v>70</v>
      </c>
      <c r="B33" s="147" t="s">
        <v>70</v>
      </c>
      <c r="C33" s="147" t="s">
        <v>248</v>
      </c>
      <c r="D33" s="147" t="s">
        <v>158</v>
      </c>
      <c r="E33" s="147" t="s">
        <v>157</v>
      </c>
      <c r="F33" s="147" t="s">
        <v>158</v>
      </c>
      <c r="G33" s="147" t="s">
        <v>249</v>
      </c>
      <c r="H33" s="147" t="s">
        <v>158</v>
      </c>
      <c r="I33" s="77">
        <v>362822.88</v>
      </c>
      <c r="J33" s="77">
        <v>362822.88</v>
      </c>
      <c r="K33" s="23"/>
      <c r="L33" s="23"/>
      <c r="M33" s="108">
        <v>362822.88</v>
      </c>
      <c r="N33" s="23"/>
      <c r="O33" s="77"/>
      <c r="P33" s="77"/>
      <c r="Q33" s="77"/>
      <c r="R33" s="77"/>
      <c r="S33" s="77"/>
      <c r="T33" s="77"/>
      <c r="U33" s="77"/>
      <c r="V33" s="77"/>
      <c r="W33" s="77"/>
      <c r="X33" s="77"/>
    </row>
    <row r="34" ht="20.25" customHeight="1" spans="1:24">
      <c r="A34" s="147" t="s">
        <v>70</v>
      </c>
      <c r="B34" s="147" t="s">
        <v>70</v>
      </c>
      <c r="C34" s="147" t="s">
        <v>250</v>
      </c>
      <c r="D34" s="147" t="s">
        <v>251</v>
      </c>
      <c r="E34" s="147" t="s">
        <v>149</v>
      </c>
      <c r="F34" s="147" t="s">
        <v>150</v>
      </c>
      <c r="G34" s="147" t="s">
        <v>252</v>
      </c>
      <c r="H34" s="147" t="s">
        <v>253</v>
      </c>
      <c r="I34" s="77">
        <v>1981739.16</v>
      </c>
      <c r="J34" s="77">
        <v>1981739.16</v>
      </c>
      <c r="K34" s="23"/>
      <c r="L34" s="23"/>
      <c r="M34" s="108">
        <v>1981739.16</v>
      </c>
      <c r="N34" s="23"/>
      <c r="O34" s="77"/>
      <c r="P34" s="77"/>
      <c r="Q34" s="77"/>
      <c r="R34" s="77"/>
      <c r="S34" s="77"/>
      <c r="T34" s="77"/>
      <c r="U34" s="77"/>
      <c r="V34" s="77"/>
      <c r="W34" s="77"/>
      <c r="X34" s="77"/>
    </row>
    <row r="35" ht="20.25" customHeight="1" spans="1:24">
      <c r="A35" s="147" t="s">
        <v>70</v>
      </c>
      <c r="B35" s="147" t="s">
        <v>70</v>
      </c>
      <c r="C35" s="147" t="s">
        <v>250</v>
      </c>
      <c r="D35" s="147" t="s">
        <v>251</v>
      </c>
      <c r="E35" s="147" t="s">
        <v>149</v>
      </c>
      <c r="F35" s="147" t="s">
        <v>150</v>
      </c>
      <c r="G35" s="147" t="s">
        <v>252</v>
      </c>
      <c r="H35" s="147" t="s">
        <v>253</v>
      </c>
      <c r="I35" s="77">
        <v>1296785.04</v>
      </c>
      <c r="J35" s="77">
        <v>1296785.04</v>
      </c>
      <c r="K35" s="23"/>
      <c r="L35" s="23"/>
      <c r="M35" s="108">
        <v>1296785.04</v>
      </c>
      <c r="N35" s="23"/>
      <c r="O35" s="77"/>
      <c r="P35" s="77"/>
      <c r="Q35" s="77"/>
      <c r="R35" s="77"/>
      <c r="S35" s="77"/>
      <c r="T35" s="77"/>
      <c r="U35" s="77"/>
      <c r="V35" s="77"/>
      <c r="W35" s="77"/>
      <c r="X35" s="77"/>
    </row>
    <row r="36" ht="20.25" customHeight="1" spans="1:24">
      <c r="A36" s="147" t="s">
        <v>70</v>
      </c>
      <c r="B36" s="147" t="s">
        <v>70</v>
      </c>
      <c r="C36" s="147" t="s">
        <v>254</v>
      </c>
      <c r="D36" s="147" t="s">
        <v>255</v>
      </c>
      <c r="E36" s="147" t="s">
        <v>141</v>
      </c>
      <c r="F36" s="147" t="s">
        <v>142</v>
      </c>
      <c r="G36" s="147" t="s">
        <v>256</v>
      </c>
      <c r="H36" s="147" t="s">
        <v>257</v>
      </c>
      <c r="I36" s="77">
        <v>30000</v>
      </c>
      <c r="J36" s="77">
        <v>30000</v>
      </c>
      <c r="K36" s="23"/>
      <c r="L36" s="23"/>
      <c r="M36" s="108">
        <v>30000</v>
      </c>
      <c r="N36" s="23"/>
      <c r="O36" s="77"/>
      <c r="P36" s="77"/>
      <c r="Q36" s="77"/>
      <c r="R36" s="77"/>
      <c r="S36" s="77"/>
      <c r="T36" s="77"/>
      <c r="U36" s="77"/>
      <c r="V36" s="77"/>
      <c r="W36" s="77"/>
      <c r="X36" s="77"/>
    </row>
    <row r="37" ht="20.25" customHeight="1" spans="1:24">
      <c r="A37" s="147" t="s">
        <v>70</v>
      </c>
      <c r="B37" s="147" t="s">
        <v>70</v>
      </c>
      <c r="C37" s="147" t="s">
        <v>258</v>
      </c>
      <c r="D37" s="147" t="s">
        <v>259</v>
      </c>
      <c r="E37" s="147" t="s">
        <v>141</v>
      </c>
      <c r="F37" s="147" t="s">
        <v>142</v>
      </c>
      <c r="G37" s="147" t="s">
        <v>260</v>
      </c>
      <c r="H37" s="147" t="s">
        <v>261</v>
      </c>
      <c r="I37" s="77">
        <v>625800</v>
      </c>
      <c r="J37" s="77">
        <v>625800</v>
      </c>
      <c r="K37" s="23"/>
      <c r="L37" s="23"/>
      <c r="M37" s="108">
        <v>625800</v>
      </c>
      <c r="N37" s="23"/>
      <c r="O37" s="77"/>
      <c r="P37" s="77"/>
      <c r="Q37" s="77"/>
      <c r="R37" s="77"/>
      <c r="S37" s="77"/>
      <c r="T37" s="77"/>
      <c r="U37" s="77"/>
      <c r="V37" s="77"/>
      <c r="W37" s="77"/>
      <c r="X37" s="77"/>
    </row>
    <row r="38" ht="20.25" customHeight="1" spans="1:24">
      <c r="A38" s="147" t="s">
        <v>70</v>
      </c>
      <c r="B38" s="147" t="s">
        <v>70</v>
      </c>
      <c r="C38" s="147" t="s">
        <v>262</v>
      </c>
      <c r="D38" s="147" t="s">
        <v>263</v>
      </c>
      <c r="E38" s="147" t="s">
        <v>141</v>
      </c>
      <c r="F38" s="147" t="s">
        <v>142</v>
      </c>
      <c r="G38" s="147" t="s">
        <v>264</v>
      </c>
      <c r="H38" s="147" t="s">
        <v>263</v>
      </c>
      <c r="I38" s="77">
        <v>164720</v>
      </c>
      <c r="J38" s="77">
        <v>164720</v>
      </c>
      <c r="K38" s="23"/>
      <c r="L38" s="23"/>
      <c r="M38" s="108">
        <v>164720</v>
      </c>
      <c r="N38" s="23"/>
      <c r="O38" s="77"/>
      <c r="P38" s="77"/>
      <c r="Q38" s="77"/>
      <c r="R38" s="77"/>
      <c r="S38" s="77"/>
      <c r="T38" s="77"/>
      <c r="U38" s="77"/>
      <c r="V38" s="77"/>
      <c r="W38" s="77"/>
      <c r="X38" s="77"/>
    </row>
    <row r="39" ht="20.25" customHeight="1" spans="1:24">
      <c r="A39" s="147" t="s">
        <v>70</v>
      </c>
      <c r="B39" s="147" t="s">
        <v>70</v>
      </c>
      <c r="C39" s="147" t="s">
        <v>262</v>
      </c>
      <c r="D39" s="147" t="s">
        <v>263</v>
      </c>
      <c r="E39" s="147" t="s">
        <v>141</v>
      </c>
      <c r="F39" s="147" t="s">
        <v>142</v>
      </c>
      <c r="G39" s="147" t="s">
        <v>264</v>
      </c>
      <c r="H39" s="147" t="s">
        <v>263</v>
      </c>
      <c r="I39" s="77">
        <v>64960</v>
      </c>
      <c r="J39" s="77">
        <v>64960</v>
      </c>
      <c r="K39" s="23"/>
      <c r="L39" s="23"/>
      <c r="M39" s="108">
        <v>64960</v>
      </c>
      <c r="N39" s="23"/>
      <c r="O39" s="77"/>
      <c r="P39" s="77"/>
      <c r="Q39" s="77"/>
      <c r="R39" s="77"/>
      <c r="S39" s="77"/>
      <c r="T39" s="77"/>
      <c r="U39" s="77"/>
      <c r="V39" s="77"/>
      <c r="W39" s="77"/>
      <c r="X39" s="77"/>
    </row>
    <row r="40" ht="20.25" customHeight="1" spans="1:24">
      <c r="A40" s="147" t="s">
        <v>70</v>
      </c>
      <c r="B40" s="147" t="s">
        <v>70</v>
      </c>
      <c r="C40" s="147" t="s">
        <v>265</v>
      </c>
      <c r="D40" s="147" t="s">
        <v>202</v>
      </c>
      <c r="E40" s="147" t="s">
        <v>141</v>
      </c>
      <c r="F40" s="147" t="s">
        <v>142</v>
      </c>
      <c r="G40" s="147" t="s">
        <v>266</v>
      </c>
      <c r="H40" s="147" t="s">
        <v>202</v>
      </c>
      <c r="I40" s="77">
        <v>5000</v>
      </c>
      <c r="J40" s="77">
        <v>5000</v>
      </c>
      <c r="K40" s="23"/>
      <c r="L40" s="23"/>
      <c r="M40" s="108">
        <v>5000</v>
      </c>
      <c r="N40" s="23"/>
      <c r="O40" s="77"/>
      <c r="P40" s="77"/>
      <c r="Q40" s="77"/>
      <c r="R40" s="77"/>
      <c r="S40" s="77"/>
      <c r="T40" s="77"/>
      <c r="U40" s="77"/>
      <c r="V40" s="77"/>
      <c r="W40" s="77"/>
      <c r="X40" s="77"/>
    </row>
    <row r="41" ht="20.25" customHeight="1" spans="1:24">
      <c r="A41" s="147" t="s">
        <v>70</v>
      </c>
      <c r="B41" s="147" t="s">
        <v>70</v>
      </c>
      <c r="C41" s="147" t="s">
        <v>267</v>
      </c>
      <c r="D41" s="147" t="s">
        <v>268</v>
      </c>
      <c r="E41" s="147" t="s">
        <v>141</v>
      </c>
      <c r="F41" s="147" t="s">
        <v>142</v>
      </c>
      <c r="G41" s="147" t="s">
        <v>269</v>
      </c>
      <c r="H41" s="147" t="s">
        <v>270</v>
      </c>
      <c r="I41" s="77">
        <v>45200</v>
      </c>
      <c r="J41" s="77">
        <v>45200</v>
      </c>
      <c r="K41" s="23"/>
      <c r="L41" s="23"/>
      <c r="M41" s="108">
        <v>45200</v>
      </c>
      <c r="N41" s="23"/>
      <c r="O41" s="77"/>
      <c r="P41" s="77"/>
      <c r="Q41" s="77"/>
      <c r="R41" s="77"/>
      <c r="S41" s="77"/>
      <c r="T41" s="77"/>
      <c r="U41" s="77"/>
      <c r="V41" s="77"/>
      <c r="W41" s="77"/>
      <c r="X41" s="77"/>
    </row>
    <row r="42" ht="20.25" customHeight="1" spans="1:24">
      <c r="A42" s="147" t="s">
        <v>70</v>
      </c>
      <c r="B42" s="147" t="s">
        <v>70</v>
      </c>
      <c r="C42" s="147" t="s">
        <v>267</v>
      </c>
      <c r="D42" s="147" t="s">
        <v>268</v>
      </c>
      <c r="E42" s="147" t="s">
        <v>141</v>
      </c>
      <c r="F42" s="147" t="s">
        <v>142</v>
      </c>
      <c r="G42" s="147" t="s">
        <v>269</v>
      </c>
      <c r="H42" s="147" t="s">
        <v>270</v>
      </c>
      <c r="I42" s="77">
        <v>28600</v>
      </c>
      <c r="J42" s="77">
        <v>28600</v>
      </c>
      <c r="K42" s="23"/>
      <c r="L42" s="23"/>
      <c r="M42" s="108">
        <v>28600</v>
      </c>
      <c r="N42" s="23"/>
      <c r="O42" s="77"/>
      <c r="P42" s="77"/>
      <c r="Q42" s="77"/>
      <c r="R42" s="77"/>
      <c r="S42" s="77"/>
      <c r="T42" s="77"/>
      <c r="U42" s="77"/>
      <c r="V42" s="77"/>
      <c r="W42" s="77"/>
      <c r="X42" s="77"/>
    </row>
    <row r="43" ht="20.25" customHeight="1" spans="1:24">
      <c r="A43" s="147" t="s">
        <v>70</v>
      </c>
      <c r="B43" s="147" t="s">
        <v>70</v>
      </c>
      <c r="C43" s="147" t="s">
        <v>267</v>
      </c>
      <c r="D43" s="147" t="s">
        <v>268</v>
      </c>
      <c r="E43" s="147" t="s">
        <v>141</v>
      </c>
      <c r="F43" s="147" t="s">
        <v>142</v>
      </c>
      <c r="G43" s="147" t="s">
        <v>271</v>
      </c>
      <c r="H43" s="147" t="s">
        <v>272</v>
      </c>
      <c r="I43" s="77">
        <v>40000</v>
      </c>
      <c r="J43" s="77">
        <v>40000</v>
      </c>
      <c r="K43" s="23"/>
      <c r="L43" s="23"/>
      <c r="M43" s="108">
        <v>40000</v>
      </c>
      <c r="N43" s="23"/>
      <c r="O43" s="77"/>
      <c r="P43" s="77"/>
      <c r="Q43" s="77"/>
      <c r="R43" s="77"/>
      <c r="S43" s="77"/>
      <c r="T43" s="77"/>
      <c r="U43" s="77"/>
      <c r="V43" s="77"/>
      <c r="W43" s="77"/>
      <c r="X43" s="77"/>
    </row>
    <row r="44" ht="20.25" customHeight="1" spans="1:24">
      <c r="A44" s="147" t="s">
        <v>70</v>
      </c>
      <c r="B44" s="147" t="s">
        <v>70</v>
      </c>
      <c r="C44" s="147" t="s">
        <v>267</v>
      </c>
      <c r="D44" s="147" t="s">
        <v>268</v>
      </c>
      <c r="E44" s="147" t="s">
        <v>105</v>
      </c>
      <c r="F44" s="147" t="s">
        <v>106</v>
      </c>
      <c r="G44" s="147" t="s">
        <v>273</v>
      </c>
      <c r="H44" s="147" t="s">
        <v>274</v>
      </c>
      <c r="I44" s="77">
        <v>27000</v>
      </c>
      <c r="J44" s="77">
        <v>27000</v>
      </c>
      <c r="K44" s="23"/>
      <c r="L44" s="23"/>
      <c r="M44" s="108">
        <v>27000</v>
      </c>
      <c r="N44" s="23"/>
      <c r="O44" s="77"/>
      <c r="P44" s="77"/>
      <c r="Q44" s="77"/>
      <c r="R44" s="77"/>
      <c r="S44" s="77"/>
      <c r="T44" s="77"/>
      <c r="U44" s="77"/>
      <c r="V44" s="77"/>
      <c r="W44" s="77"/>
      <c r="X44" s="77"/>
    </row>
    <row r="45" ht="20.25" customHeight="1" spans="1:24">
      <c r="A45" s="147" t="s">
        <v>70</v>
      </c>
      <c r="B45" s="147" t="s">
        <v>70</v>
      </c>
      <c r="C45" s="147" t="s">
        <v>275</v>
      </c>
      <c r="D45" s="147" t="s">
        <v>276</v>
      </c>
      <c r="E45" s="147" t="s">
        <v>141</v>
      </c>
      <c r="F45" s="147" t="s">
        <v>142</v>
      </c>
      <c r="G45" s="147" t="s">
        <v>252</v>
      </c>
      <c r="H45" s="147" t="s">
        <v>253</v>
      </c>
      <c r="I45" s="77">
        <v>232000</v>
      </c>
      <c r="J45" s="77">
        <v>232000</v>
      </c>
      <c r="K45" s="23"/>
      <c r="L45" s="23"/>
      <c r="M45" s="108">
        <v>232000</v>
      </c>
      <c r="N45" s="23"/>
      <c r="O45" s="77"/>
      <c r="P45" s="77"/>
      <c r="Q45" s="77"/>
      <c r="R45" s="77"/>
      <c r="S45" s="77"/>
      <c r="T45" s="77"/>
      <c r="U45" s="77"/>
      <c r="V45" s="77"/>
      <c r="W45" s="77"/>
      <c r="X45" s="77"/>
    </row>
    <row r="46" ht="20.25" customHeight="1" spans="1:24">
      <c r="A46" s="147" t="s">
        <v>70</v>
      </c>
      <c r="B46" s="147" t="s">
        <v>70</v>
      </c>
      <c r="C46" s="147" t="s">
        <v>277</v>
      </c>
      <c r="D46" s="147" t="s">
        <v>278</v>
      </c>
      <c r="E46" s="147" t="s">
        <v>109</v>
      </c>
      <c r="F46" s="147" t="s">
        <v>110</v>
      </c>
      <c r="G46" s="147" t="s">
        <v>252</v>
      </c>
      <c r="H46" s="147" t="s">
        <v>253</v>
      </c>
      <c r="I46" s="77">
        <v>12792</v>
      </c>
      <c r="J46" s="77">
        <v>12792</v>
      </c>
      <c r="K46" s="23"/>
      <c r="L46" s="23"/>
      <c r="M46" s="108">
        <v>12792</v>
      </c>
      <c r="N46" s="23"/>
      <c r="O46" s="77"/>
      <c r="P46" s="77"/>
      <c r="Q46" s="77"/>
      <c r="R46" s="77"/>
      <c r="S46" s="77"/>
      <c r="T46" s="77"/>
      <c r="U46" s="77"/>
      <c r="V46" s="77"/>
      <c r="W46" s="77"/>
      <c r="X46" s="77"/>
    </row>
    <row r="47" ht="20.25" customHeight="1" spans="1:24">
      <c r="A47" s="147" t="s">
        <v>70</v>
      </c>
      <c r="B47" s="147" t="s">
        <v>70</v>
      </c>
      <c r="C47" s="147" t="s">
        <v>279</v>
      </c>
      <c r="D47" s="147" t="s">
        <v>280</v>
      </c>
      <c r="E47" s="147" t="s">
        <v>141</v>
      </c>
      <c r="F47" s="147" t="s">
        <v>142</v>
      </c>
      <c r="G47" s="147" t="s">
        <v>230</v>
      </c>
      <c r="H47" s="147" t="s">
        <v>231</v>
      </c>
      <c r="I47" s="77">
        <v>1113120</v>
      </c>
      <c r="J47" s="77">
        <v>1113120</v>
      </c>
      <c r="K47" s="23"/>
      <c r="L47" s="23"/>
      <c r="M47" s="108">
        <v>1113120</v>
      </c>
      <c r="N47" s="23"/>
      <c r="O47" s="77"/>
      <c r="P47" s="77"/>
      <c r="Q47" s="77"/>
      <c r="R47" s="77"/>
      <c r="S47" s="77"/>
      <c r="T47" s="77"/>
      <c r="U47" s="77"/>
      <c r="V47" s="77"/>
      <c r="W47" s="77"/>
      <c r="X47" s="77"/>
    </row>
    <row r="48" ht="20.25" customHeight="1" spans="1:24">
      <c r="A48" s="147" t="s">
        <v>70</v>
      </c>
      <c r="B48" s="147" t="s">
        <v>70</v>
      </c>
      <c r="C48" s="147" t="s">
        <v>281</v>
      </c>
      <c r="D48" s="147" t="s">
        <v>282</v>
      </c>
      <c r="E48" s="147" t="s">
        <v>141</v>
      </c>
      <c r="F48" s="147" t="s">
        <v>142</v>
      </c>
      <c r="G48" s="147" t="s">
        <v>234</v>
      </c>
      <c r="H48" s="147" t="s">
        <v>235</v>
      </c>
      <c r="I48" s="77">
        <v>226800</v>
      </c>
      <c r="J48" s="77">
        <v>226800</v>
      </c>
      <c r="K48" s="23"/>
      <c r="L48" s="23"/>
      <c r="M48" s="108">
        <v>226800</v>
      </c>
      <c r="N48" s="23"/>
      <c r="O48" s="77"/>
      <c r="P48" s="77"/>
      <c r="Q48" s="77"/>
      <c r="R48" s="77"/>
      <c r="S48" s="77"/>
      <c r="T48" s="77"/>
      <c r="U48" s="77"/>
      <c r="V48" s="77"/>
      <c r="W48" s="77"/>
      <c r="X48" s="77"/>
    </row>
    <row r="49" ht="20.25" customHeight="1" spans="1:24">
      <c r="A49" s="147" t="s">
        <v>70</v>
      </c>
      <c r="B49" s="147" t="s">
        <v>70</v>
      </c>
      <c r="C49" s="147" t="s">
        <v>283</v>
      </c>
      <c r="D49" s="147" t="s">
        <v>247</v>
      </c>
      <c r="E49" s="147" t="s">
        <v>119</v>
      </c>
      <c r="F49" s="147" t="s">
        <v>120</v>
      </c>
      <c r="G49" s="147" t="s">
        <v>244</v>
      </c>
      <c r="H49" s="147" t="s">
        <v>245</v>
      </c>
      <c r="I49" s="77">
        <v>180000</v>
      </c>
      <c r="J49" s="77">
        <v>180000</v>
      </c>
      <c r="K49" s="23"/>
      <c r="L49" s="23"/>
      <c r="M49" s="108">
        <v>180000</v>
      </c>
      <c r="N49" s="23"/>
      <c r="O49" s="77"/>
      <c r="P49" s="77"/>
      <c r="Q49" s="77"/>
      <c r="R49" s="77"/>
      <c r="S49" s="77"/>
      <c r="T49" s="77"/>
      <c r="U49" s="77"/>
      <c r="V49" s="77"/>
      <c r="W49" s="77"/>
      <c r="X49" s="77"/>
    </row>
    <row r="50" ht="17.25" customHeight="1" spans="1:24">
      <c r="A50" s="32" t="s">
        <v>197</v>
      </c>
      <c r="B50" s="33"/>
      <c r="C50" s="148"/>
      <c r="D50" s="148"/>
      <c r="E50" s="148"/>
      <c r="F50" s="148"/>
      <c r="G50" s="148"/>
      <c r="H50" s="149"/>
      <c r="I50" s="77">
        <v>22416580.7</v>
      </c>
      <c r="J50" s="77">
        <v>22416580.7</v>
      </c>
      <c r="K50" s="77"/>
      <c r="L50" s="77"/>
      <c r="M50" s="108">
        <v>22416580.7</v>
      </c>
      <c r="N50" s="77"/>
      <c r="O50" s="77"/>
      <c r="P50" s="77"/>
      <c r="Q50" s="77"/>
      <c r="R50" s="77"/>
      <c r="S50" s="77"/>
      <c r="T50" s="77"/>
      <c r="U50" s="77"/>
      <c r="V50" s="77"/>
      <c r="W50" s="77"/>
      <c r="X50" s="77"/>
    </row>
  </sheetData>
  <mergeCells count="31">
    <mergeCell ref="A2:X2"/>
    <mergeCell ref="A3:H3"/>
    <mergeCell ref="I4:X4"/>
    <mergeCell ref="J5:N5"/>
    <mergeCell ref="O5:Q5"/>
    <mergeCell ref="S5:X5"/>
    <mergeCell ref="A50:H50"/>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4"/>
  <sheetViews>
    <sheetView showZeros="0" topLeftCell="A10" workbookViewId="0">
      <selection activeCell="C26" sqref="C26"/>
    </sheetView>
  </sheetViews>
  <sheetFormatPr defaultColWidth="9.14545454545454" defaultRowHeight="14.25" customHeight="1"/>
  <cols>
    <col min="1" max="1" width="10.2818181818182" customWidth="1"/>
    <col min="2" max="2" width="13.4272727272727" customWidth="1"/>
    <col min="3" max="3" width="68.3727272727273" customWidth="1"/>
    <col min="4" max="4" width="23.8545454545455" customWidth="1"/>
    <col min="5" max="5" width="11.1454545454545" customWidth="1"/>
    <col min="6" max="6" width="17.7090909090909" customWidth="1"/>
    <col min="7" max="7" width="9.85454545454546" customWidth="1"/>
    <col min="8" max="8" width="17.7090909090909" customWidth="1"/>
    <col min="9" max="13" width="20" customWidth="1"/>
    <col min="14" max="14" width="12.2818181818182" customWidth="1"/>
    <col min="15" max="15" width="12.7090909090909" customWidth="1"/>
    <col min="16" max="16" width="11.1454545454545" customWidth="1"/>
    <col min="17" max="21" width="19.8545454545455" customWidth="1"/>
    <col min="22" max="22" width="20" customWidth="1"/>
    <col min="23" max="23" width="19.8545454545455" customWidth="1"/>
  </cols>
  <sheetData>
    <row r="1" ht="13.5" customHeight="1" spans="2:23">
      <c r="B1" s="137"/>
      <c r="E1" s="1"/>
      <c r="F1" s="1"/>
      <c r="G1" s="1"/>
      <c r="H1" s="1"/>
      <c r="U1" s="137"/>
      <c r="W1" s="142" t="s">
        <v>284</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"单位名称："&amp;"寻甸回族彝族自治县自然资源局"</f>
        <v>单位名称：寻甸回族彝族自治县自然资源局</v>
      </c>
      <c r="B3" s="5"/>
      <c r="C3" s="5"/>
      <c r="D3" s="5"/>
      <c r="E3" s="5"/>
      <c r="F3" s="5"/>
      <c r="G3" s="5"/>
      <c r="H3" s="5"/>
      <c r="I3" s="6"/>
      <c r="J3" s="6"/>
      <c r="K3" s="6"/>
      <c r="L3" s="6"/>
      <c r="M3" s="6"/>
      <c r="N3" s="6"/>
      <c r="O3" s="6"/>
      <c r="P3" s="6"/>
      <c r="Q3" s="6"/>
      <c r="U3" s="137"/>
      <c r="W3" s="118" t="s">
        <v>1</v>
      </c>
    </row>
    <row r="4" ht="21.75" customHeight="1" spans="1:23">
      <c r="A4" s="8" t="s">
        <v>285</v>
      </c>
      <c r="B4" s="9" t="s">
        <v>208</v>
      </c>
      <c r="C4" s="8" t="s">
        <v>209</v>
      </c>
      <c r="D4" s="8" t="s">
        <v>286</v>
      </c>
      <c r="E4" s="9" t="s">
        <v>210</v>
      </c>
      <c r="F4" s="9" t="s">
        <v>211</v>
      </c>
      <c r="G4" s="9" t="s">
        <v>287</v>
      </c>
      <c r="H4" s="9" t="s">
        <v>288</v>
      </c>
      <c r="I4" s="27" t="s">
        <v>55</v>
      </c>
      <c r="J4" s="10" t="s">
        <v>289</v>
      </c>
      <c r="K4" s="11"/>
      <c r="L4" s="11"/>
      <c r="M4" s="12"/>
      <c r="N4" s="10" t="s">
        <v>216</v>
      </c>
      <c r="O4" s="11"/>
      <c r="P4" s="12"/>
      <c r="Q4" s="9" t="s">
        <v>61</v>
      </c>
      <c r="R4" s="10" t="s">
        <v>62</v>
      </c>
      <c r="S4" s="11"/>
      <c r="T4" s="11"/>
      <c r="U4" s="11"/>
      <c r="V4" s="11"/>
      <c r="W4" s="12"/>
    </row>
    <row r="5" ht="21.75" customHeight="1" spans="1:23">
      <c r="A5" s="13"/>
      <c r="B5" s="28"/>
      <c r="C5" s="13"/>
      <c r="D5" s="13"/>
      <c r="E5" s="14"/>
      <c r="F5" s="14"/>
      <c r="G5" s="14"/>
      <c r="H5" s="14"/>
      <c r="I5" s="28"/>
      <c r="J5" s="138" t="s">
        <v>58</v>
      </c>
      <c r="K5" s="139"/>
      <c r="L5" s="9" t="s">
        <v>59</v>
      </c>
      <c r="M5" s="9" t="s">
        <v>60</v>
      </c>
      <c r="N5" s="9" t="s">
        <v>58</v>
      </c>
      <c r="O5" s="9" t="s">
        <v>59</v>
      </c>
      <c r="P5" s="9" t="s">
        <v>60</v>
      </c>
      <c r="Q5" s="14"/>
      <c r="R5" s="9" t="s">
        <v>57</v>
      </c>
      <c r="S5" s="9" t="s">
        <v>64</v>
      </c>
      <c r="T5" s="9" t="s">
        <v>222</v>
      </c>
      <c r="U5" s="9" t="s">
        <v>66</v>
      </c>
      <c r="V5" s="9" t="s">
        <v>67</v>
      </c>
      <c r="W5" s="9" t="s">
        <v>68</v>
      </c>
    </row>
    <row r="6" ht="21" customHeight="1" spans="1:23">
      <c r="A6" s="28"/>
      <c r="B6" s="28"/>
      <c r="C6" s="28"/>
      <c r="D6" s="28"/>
      <c r="E6" s="28"/>
      <c r="F6" s="28"/>
      <c r="G6" s="28"/>
      <c r="H6" s="28"/>
      <c r="I6" s="28"/>
      <c r="J6" s="140" t="s">
        <v>57</v>
      </c>
      <c r="K6" s="141"/>
      <c r="L6" s="28"/>
      <c r="M6" s="28"/>
      <c r="N6" s="28"/>
      <c r="O6" s="28"/>
      <c r="P6" s="28"/>
      <c r="Q6" s="28"/>
      <c r="R6" s="28"/>
      <c r="S6" s="28"/>
      <c r="T6" s="28"/>
      <c r="U6" s="28"/>
      <c r="V6" s="28"/>
      <c r="W6" s="28"/>
    </row>
    <row r="7" ht="39.75" customHeight="1" spans="1:23">
      <c r="A7" s="16"/>
      <c r="B7" s="18"/>
      <c r="C7" s="16"/>
      <c r="D7" s="16"/>
      <c r="E7" s="17"/>
      <c r="F7" s="17"/>
      <c r="G7" s="17"/>
      <c r="H7" s="17"/>
      <c r="I7" s="18"/>
      <c r="J7" s="65" t="s">
        <v>57</v>
      </c>
      <c r="K7" s="65" t="s">
        <v>290</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7" t="s">
        <v>291</v>
      </c>
      <c r="B9" s="67" t="s">
        <v>292</v>
      </c>
      <c r="C9" s="67" t="s">
        <v>293</v>
      </c>
      <c r="D9" s="67" t="s">
        <v>70</v>
      </c>
      <c r="E9" s="67" t="s">
        <v>141</v>
      </c>
      <c r="F9" s="67" t="s">
        <v>142</v>
      </c>
      <c r="G9" s="67" t="s">
        <v>294</v>
      </c>
      <c r="H9" s="67" t="s">
        <v>295</v>
      </c>
      <c r="I9" s="77">
        <v>134020.82</v>
      </c>
      <c r="J9" s="77">
        <v>134020.82</v>
      </c>
      <c r="K9" s="108">
        <v>134020.82</v>
      </c>
      <c r="L9" s="77"/>
      <c r="M9" s="77"/>
      <c r="N9" s="77"/>
      <c r="O9" s="77"/>
      <c r="P9" s="77"/>
      <c r="Q9" s="77"/>
      <c r="R9" s="77"/>
      <c r="S9" s="77"/>
      <c r="T9" s="77"/>
      <c r="U9" s="77"/>
      <c r="V9" s="77"/>
      <c r="W9" s="77"/>
    </row>
    <row r="10" ht="21.75" customHeight="1" spans="1:23">
      <c r="A10" s="67" t="s">
        <v>291</v>
      </c>
      <c r="B10" s="67" t="s">
        <v>296</v>
      </c>
      <c r="C10" s="67" t="s">
        <v>297</v>
      </c>
      <c r="D10" s="67" t="s">
        <v>70</v>
      </c>
      <c r="E10" s="67" t="s">
        <v>149</v>
      </c>
      <c r="F10" s="67" t="s">
        <v>150</v>
      </c>
      <c r="G10" s="67" t="s">
        <v>298</v>
      </c>
      <c r="H10" s="67" t="s">
        <v>299</v>
      </c>
      <c r="I10" s="77">
        <v>570570.22</v>
      </c>
      <c r="J10" s="77">
        <v>570570.22</v>
      </c>
      <c r="K10" s="108">
        <v>570570.22</v>
      </c>
      <c r="L10" s="77"/>
      <c r="M10" s="77"/>
      <c r="N10" s="77"/>
      <c r="O10" s="77"/>
      <c r="P10" s="77"/>
      <c r="Q10" s="77"/>
      <c r="R10" s="77"/>
      <c r="S10" s="77"/>
      <c r="T10" s="77"/>
      <c r="U10" s="77"/>
      <c r="V10" s="77"/>
      <c r="W10" s="77"/>
    </row>
    <row r="11" ht="21.75" customHeight="1" spans="1:23">
      <c r="A11" s="67" t="s">
        <v>291</v>
      </c>
      <c r="B11" s="67" t="s">
        <v>300</v>
      </c>
      <c r="C11" s="67" t="s">
        <v>301</v>
      </c>
      <c r="D11" s="67" t="s">
        <v>70</v>
      </c>
      <c r="E11" s="67" t="s">
        <v>149</v>
      </c>
      <c r="F11" s="67" t="s">
        <v>150</v>
      </c>
      <c r="G11" s="67" t="s">
        <v>298</v>
      </c>
      <c r="H11" s="67" t="s">
        <v>299</v>
      </c>
      <c r="I11" s="77">
        <v>524765.67</v>
      </c>
      <c r="J11" s="77">
        <v>524765.67</v>
      </c>
      <c r="K11" s="108">
        <v>524765.67</v>
      </c>
      <c r="L11" s="77"/>
      <c r="M11" s="77"/>
      <c r="N11" s="77"/>
      <c r="O11" s="77"/>
      <c r="P11" s="77"/>
      <c r="Q11" s="77"/>
      <c r="R11" s="77"/>
      <c r="S11" s="77"/>
      <c r="T11" s="77"/>
      <c r="U11" s="77"/>
      <c r="V11" s="77"/>
      <c r="W11" s="77"/>
    </row>
    <row r="12" ht="21.75" customHeight="1" spans="1:23">
      <c r="A12" s="67" t="s">
        <v>302</v>
      </c>
      <c r="B12" s="67" t="s">
        <v>303</v>
      </c>
      <c r="C12" s="67" t="s">
        <v>304</v>
      </c>
      <c r="D12" s="67" t="s">
        <v>70</v>
      </c>
      <c r="E12" s="67" t="s">
        <v>151</v>
      </c>
      <c r="F12" s="67" t="s">
        <v>152</v>
      </c>
      <c r="G12" s="67" t="s">
        <v>305</v>
      </c>
      <c r="H12" s="67" t="s">
        <v>306</v>
      </c>
      <c r="I12" s="77">
        <v>1472446</v>
      </c>
      <c r="J12" s="77">
        <v>1472446</v>
      </c>
      <c r="K12" s="108">
        <v>1472446</v>
      </c>
      <c r="L12" s="77"/>
      <c r="M12" s="77"/>
      <c r="N12" s="77"/>
      <c r="O12" s="77"/>
      <c r="P12" s="77"/>
      <c r="Q12" s="77"/>
      <c r="R12" s="77"/>
      <c r="S12" s="77"/>
      <c r="T12" s="77"/>
      <c r="U12" s="77"/>
      <c r="V12" s="77"/>
      <c r="W12" s="77"/>
    </row>
    <row r="13" ht="21.75" customHeight="1" spans="1:23">
      <c r="A13" s="67" t="s">
        <v>302</v>
      </c>
      <c r="B13" s="67" t="s">
        <v>307</v>
      </c>
      <c r="C13" s="67" t="s">
        <v>308</v>
      </c>
      <c r="D13" s="67" t="s">
        <v>70</v>
      </c>
      <c r="E13" s="67" t="s">
        <v>141</v>
      </c>
      <c r="F13" s="67" t="s">
        <v>142</v>
      </c>
      <c r="G13" s="67" t="s">
        <v>273</v>
      </c>
      <c r="H13" s="67" t="s">
        <v>274</v>
      </c>
      <c r="I13" s="77">
        <v>209323.6</v>
      </c>
      <c r="J13" s="77">
        <v>209323.6</v>
      </c>
      <c r="K13" s="108">
        <v>209323.6</v>
      </c>
      <c r="L13" s="77"/>
      <c r="M13" s="77"/>
      <c r="N13" s="77"/>
      <c r="O13" s="77"/>
      <c r="P13" s="77"/>
      <c r="Q13" s="77"/>
      <c r="R13" s="77"/>
      <c r="S13" s="77"/>
      <c r="T13" s="77"/>
      <c r="U13" s="77"/>
      <c r="V13" s="77"/>
      <c r="W13" s="77"/>
    </row>
    <row r="14" ht="21.75" customHeight="1" spans="1:23">
      <c r="A14" s="67" t="s">
        <v>309</v>
      </c>
      <c r="B14" s="67" t="s">
        <v>310</v>
      </c>
      <c r="C14" s="67" t="s">
        <v>311</v>
      </c>
      <c r="D14" s="67" t="s">
        <v>70</v>
      </c>
      <c r="E14" s="67" t="s">
        <v>151</v>
      </c>
      <c r="F14" s="67" t="s">
        <v>152</v>
      </c>
      <c r="G14" s="67" t="s">
        <v>312</v>
      </c>
      <c r="H14" s="67" t="s">
        <v>313</v>
      </c>
      <c r="I14" s="77">
        <v>258000</v>
      </c>
      <c r="J14" s="77">
        <v>258000</v>
      </c>
      <c r="K14" s="108">
        <v>258000</v>
      </c>
      <c r="L14" s="77"/>
      <c r="M14" s="77"/>
      <c r="N14" s="77"/>
      <c r="O14" s="77"/>
      <c r="P14" s="77"/>
      <c r="Q14" s="77"/>
      <c r="R14" s="77"/>
      <c r="S14" s="77"/>
      <c r="T14" s="77"/>
      <c r="U14" s="77"/>
      <c r="V14" s="77"/>
      <c r="W14" s="77"/>
    </row>
    <row r="15" ht="21.75" customHeight="1" spans="1:23">
      <c r="A15" s="67" t="s">
        <v>309</v>
      </c>
      <c r="B15" s="67" t="s">
        <v>314</v>
      </c>
      <c r="C15" s="67" t="s">
        <v>315</v>
      </c>
      <c r="D15" s="67" t="s">
        <v>70</v>
      </c>
      <c r="E15" s="67" t="s">
        <v>145</v>
      </c>
      <c r="F15" s="67" t="s">
        <v>146</v>
      </c>
      <c r="G15" s="67" t="s">
        <v>305</v>
      </c>
      <c r="H15" s="67" t="s">
        <v>306</v>
      </c>
      <c r="I15" s="77">
        <v>67680</v>
      </c>
      <c r="J15" s="77">
        <v>67680</v>
      </c>
      <c r="K15" s="108">
        <v>67680</v>
      </c>
      <c r="L15" s="77"/>
      <c r="M15" s="77"/>
      <c r="N15" s="77"/>
      <c r="O15" s="77"/>
      <c r="P15" s="77"/>
      <c r="Q15" s="77"/>
      <c r="R15" s="77"/>
      <c r="S15" s="77"/>
      <c r="T15" s="77"/>
      <c r="U15" s="77"/>
      <c r="V15" s="77"/>
      <c r="W15" s="77"/>
    </row>
    <row r="16" ht="21.75" customHeight="1" spans="1:23">
      <c r="A16" s="67" t="s">
        <v>309</v>
      </c>
      <c r="B16" s="67" t="s">
        <v>316</v>
      </c>
      <c r="C16" s="67" t="s">
        <v>317</v>
      </c>
      <c r="D16" s="67" t="s">
        <v>70</v>
      </c>
      <c r="E16" s="67" t="s">
        <v>143</v>
      </c>
      <c r="F16" s="67" t="s">
        <v>144</v>
      </c>
      <c r="G16" s="67" t="s">
        <v>318</v>
      </c>
      <c r="H16" s="67" t="s">
        <v>319</v>
      </c>
      <c r="I16" s="77">
        <v>950000</v>
      </c>
      <c r="J16" s="77">
        <v>950000</v>
      </c>
      <c r="K16" s="108">
        <v>950000</v>
      </c>
      <c r="L16" s="77"/>
      <c r="M16" s="77"/>
      <c r="N16" s="77"/>
      <c r="O16" s="77"/>
      <c r="P16" s="77"/>
      <c r="Q16" s="77"/>
      <c r="R16" s="77"/>
      <c r="S16" s="77"/>
      <c r="T16" s="77"/>
      <c r="U16" s="77"/>
      <c r="V16" s="77"/>
      <c r="W16" s="77"/>
    </row>
    <row r="17" ht="21.75" customHeight="1" spans="1:23">
      <c r="A17" s="67" t="s">
        <v>309</v>
      </c>
      <c r="B17" s="67" t="s">
        <v>320</v>
      </c>
      <c r="C17" s="67" t="s">
        <v>321</v>
      </c>
      <c r="D17" s="67" t="s">
        <v>70</v>
      </c>
      <c r="E17" s="67" t="s">
        <v>145</v>
      </c>
      <c r="F17" s="67" t="s">
        <v>146</v>
      </c>
      <c r="G17" s="67" t="s">
        <v>305</v>
      </c>
      <c r="H17" s="67" t="s">
        <v>306</v>
      </c>
      <c r="I17" s="77">
        <v>22050</v>
      </c>
      <c r="J17" s="77">
        <v>22050</v>
      </c>
      <c r="K17" s="108">
        <v>22050</v>
      </c>
      <c r="L17" s="77"/>
      <c r="M17" s="77"/>
      <c r="N17" s="77"/>
      <c r="O17" s="77"/>
      <c r="P17" s="77"/>
      <c r="Q17" s="77"/>
      <c r="R17" s="77"/>
      <c r="S17" s="77"/>
      <c r="T17" s="77"/>
      <c r="U17" s="77"/>
      <c r="V17" s="77"/>
      <c r="W17" s="77"/>
    </row>
    <row r="18" ht="21.75" customHeight="1" spans="1:23">
      <c r="A18" s="67" t="s">
        <v>309</v>
      </c>
      <c r="B18" s="67" t="s">
        <v>322</v>
      </c>
      <c r="C18" s="67" t="s">
        <v>323</v>
      </c>
      <c r="D18" s="67" t="s">
        <v>70</v>
      </c>
      <c r="E18" s="67" t="s">
        <v>133</v>
      </c>
      <c r="F18" s="67" t="s">
        <v>134</v>
      </c>
      <c r="G18" s="67" t="s">
        <v>318</v>
      </c>
      <c r="H18" s="67" t="s">
        <v>319</v>
      </c>
      <c r="I18" s="77">
        <v>8008000</v>
      </c>
      <c r="J18" s="77">
        <v>8008000</v>
      </c>
      <c r="K18" s="108">
        <v>8008000</v>
      </c>
      <c r="L18" s="77"/>
      <c r="M18" s="77"/>
      <c r="N18" s="77"/>
      <c r="O18" s="77"/>
      <c r="P18" s="77"/>
      <c r="Q18" s="77"/>
      <c r="R18" s="77"/>
      <c r="S18" s="77"/>
      <c r="T18" s="77"/>
      <c r="U18" s="77"/>
      <c r="V18" s="77"/>
      <c r="W18" s="77"/>
    </row>
    <row r="19" ht="21.75" customHeight="1" spans="1:23">
      <c r="A19" s="67" t="s">
        <v>309</v>
      </c>
      <c r="B19" s="67" t="s">
        <v>324</v>
      </c>
      <c r="C19" s="67" t="s">
        <v>325</v>
      </c>
      <c r="D19" s="67" t="s">
        <v>70</v>
      </c>
      <c r="E19" s="67" t="s">
        <v>133</v>
      </c>
      <c r="F19" s="67" t="s">
        <v>134</v>
      </c>
      <c r="G19" s="67" t="s">
        <v>318</v>
      </c>
      <c r="H19" s="67" t="s">
        <v>319</v>
      </c>
      <c r="I19" s="77">
        <v>93000</v>
      </c>
      <c r="J19" s="77">
        <v>93000</v>
      </c>
      <c r="K19" s="108">
        <v>93000</v>
      </c>
      <c r="L19" s="77"/>
      <c r="M19" s="77"/>
      <c r="N19" s="77"/>
      <c r="O19" s="77"/>
      <c r="P19" s="77"/>
      <c r="Q19" s="77"/>
      <c r="R19" s="77"/>
      <c r="S19" s="77"/>
      <c r="T19" s="77"/>
      <c r="U19" s="77"/>
      <c r="V19" s="77"/>
      <c r="W19" s="77"/>
    </row>
    <row r="20" ht="21.75" customHeight="1" spans="1:23">
      <c r="A20" s="67" t="s">
        <v>309</v>
      </c>
      <c r="B20" s="67" t="s">
        <v>326</v>
      </c>
      <c r="C20" s="67" t="s">
        <v>327</v>
      </c>
      <c r="D20" s="67" t="s">
        <v>70</v>
      </c>
      <c r="E20" s="67" t="s">
        <v>133</v>
      </c>
      <c r="F20" s="67" t="s">
        <v>134</v>
      </c>
      <c r="G20" s="67" t="s">
        <v>318</v>
      </c>
      <c r="H20" s="67" t="s">
        <v>319</v>
      </c>
      <c r="I20" s="77">
        <v>14868221.41</v>
      </c>
      <c r="J20" s="77">
        <v>14868221.41</v>
      </c>
      <c r="K20" s="108">
        <v>14868221.41</v>
      </c>
      <c r="L20" s="77"/>
      <c r="M20" s="77"/>
      <c r="N20" s="77"/>
      <c r="O20" s="77"/>
      <c r="P20" s="77"/>
      <c r="Q20" s="77"/>
      <c r="R20" s="77"/>
      <c r="S20" s="77"/>
      <c r="T20" s="77"/>
      <c r="U20" s="77"/>
      <c r="V20" s="77"/>
      <c r="W20" s="77"/>
    </row>
    <row r="21" ht="21.75" customHeight="1" spans="1:23">
      <c r="A21" s="67" t="s">
        <v>309</v>
      </c>
      <c r="B21" s="67" t="s">
        <v>328</v>
      </c>
      <c r="C21" s="67" t="s">
        <v>329</v>
      </c>
      <c r="D21" s="67" t="s">
        <v>70</v>
      </c>
      <c r="E21" s="67" t="s">
        <v>143</v>
      </c>
      <c r="F21" s="67" t="s">
        <v>144</v>
      </c>
      <c r="G21" s="67" t="s">
        <v>305</v>
      </c>
      <c r="H21" s="67" t="s">
        <v>306</v>
      </c>
      <c r="I21" s="77">
        <v>1150000</v>
      </c>
      <c r="J21" s="77">
        <v>1150000</v>
      </c>
      <c r="K21" s="108">
        <v>1150000</v>
      </c>
      <c r="L21" s="77"/>
      <c r="M21" s="77"/>
      <c r="N21" s="77"/>
      <c r="O21" s="77"/>
      <c r="P21" s="77"/>
      <c r="Q21" s="77"/>
      <c r="R21" s="77"/>
      <c r="S21" s="77"/>
      <c r="T21" s="77"/>
      <c r="U21" s="77"/>
      <c r="V21" s="77"/>
      <c r="W21" s="77"/>
    </row>
    <row r="22" ht="21.75" customHeight="1" spans="1:23">
      <c r="A22" s="67" t="s">
        <v>309</v>
      </c>
      <c r="B22" s="67" t="s">
        <v>330</v>
      </c>
      <c r="C22" s="67" t="s">
        <v>331</v>
      </c>
      <c r="D22" s="67" t="s">
        <v>70</v>
      </c>
      <c r="E22" s="67" t="s">
        <v>145</v>
      </c>
      <c r="F22" s="67" t="s">
        <v>146</v>
      </c>
      <c r="G22" s="67" t="s">
        <v>318</v>
      </c>
      <c r="H22" s="67" t="s">
        <v>319</v>
      </c>
      <c r="I22" s="77">
        <v>1771674.83</v>
      </c>
      <c r="J22" s="77">
        <v>1771674.83</v>
      </c>
      <c r="K22" s="108">
        <v>1771674.83</v>
      </c>
      <c r="L22" s="77"/>
      <c r="M22" s="77"/>
      <c r="N22" s="77"/>
      <c r="O22" s="77"/>
      <c r="P22" s="77"/>
      <c r="Q22" s="77"/>
      <c r="R22" s="77"/>
      <c r="S22" s="77"/>
      <c r="T22" s="77"/>
      <c r="U22" s="77"/>
      <c r="V22" s="77"/>
      <c r="W22" s="77"/>
    </row>
    <row r="23" ht="21.75" customHeight="1" spans="1:23">
      <c r="A23" s="67" t="s">
        <v>309</v>
      </c>
      <c r="B23" s="67" t="s">
        <v>332</v>
      </c>
      <c r="C23" s="67" t="s">
        <v>333</v>
      </c>
      <c r="D23" s="67" t="s">
        <v>70</v>
      </c>
      <c r="E23" s="67" t="s">
        <v>135</v>
      </c>
      <c r="F23" s="67" t="s">
        <v>136</v>
      </c>
      <c r="G23" s="67" t="s">
        <v>318</v>
      </c>
      <c r="H23" s="67" t="s">
        <v>319</v>
      </c>
      <c r="I23" s="77">
        <v>1979968.8</v>
      </c>
      <c r="J23" s="77">
        <v>1979968.8</v>
      </c>
      <c r="K23" s="108">
        <v>1979968.8</v>
      </c>
      <c r="L23" s="77"/>
      <c r="M23" s="77"/>
      <c r="N23" s="77"/>
      <c r="O23" s="77"/>
      <c r="P23" s="77"/>
      <c r="Q23" s="77"/>
      <c r="R23" s="77"/>
      <c r="S23" s="77"/>
      <c r="T23" s="77"/>
      <c r="U23" s="77"/>
      <c r="V23" s="77"/>
      <c r="W23" s="77"/>
    </row>
    <row r="24" ht="21.75" customHeight="1" spans="1:23">
      <c r="A24" s="67" t="s">
        <v>309</v>
      </c>
      <c r="B24" s="67" t="s">
        <v>334</v>
      </c>
      <c r="C24" s="67" t="s">
        <v>335</v>
      </c>
      <c r="D24" s="67" t="s">
        <v>70</v>
      </c>
      <c r="E24" s="67" t="s">
        <v>151</v>
      </c>
      <c r="F24" s="67" t="s">
        <v>152</v>
      </c>
      <c r="G24" s="67" t="s">
        <v>305</v>
      </c>
      <c r="H24" s="67" t="s">
        <v>306</v>
      </c>
      <c r="I24" s="77">
        <v>153015</v>
      </c>
      <c r="J24" s="77">
        <v>153015</v>
      </c>
      <c r="K24" s="108">
        <v>153015</v>
      </c>
      <c r="L24" s="77"/>
      <c r="M24" s="77"/>
      <c r="N24" s="77"/>
      <c r="O24" s="77"/>
      <c r="P24" s="77"/>
      <c r="Q24" s="77"/>
      <c r="R24" s="77"/>
      <c r="S24" s="77"/>
      <c r="T24" s="77"/>
      <c r="U24" s="77"/>
      <c r="V24" s="77"/>
      <c r="W24" s="77"/>
    </row>
    <row r="25" ht="21.75" customHeight="1" spans="1:23">
      <c r="A25" s="67" t="s">
        <v>309</v>
      </c>
      <c r="B25" s="67" t="s">
        <v>336</v>
      </c>
      <c r="C25" s="67" t="s">
        <v>337</v>
      </c>
      <c r="D25" s="67" t="s">
        <v>70</v>
      </c>
      <c r="E25" s="67" t="s">
        <v>143</v>
      </c>
      <c r="F25" s="67" t="s">
        <v>144</v>
      </c>
      <c r="G25" s="67" t="s">
        <v>318</v>
      </c>
      <c r="H25" s="67" t="s">
        <v>319</v>
      </c>
      <c r="I25" s="77">
        <v>950000</v>
      </c>
      <c r="J25" s="77">
        <v>950000</v>
      </c>
      <c r="K25" s="108">
        <v>950000</v>
      </c>
      <c r="L25" s="77"/>
      <c r="M25" s="77"/>
      <c r="N25" s="77"/>
      <c r="O25" s="77"/>
      <c r="P25" s="77"/>
      <c r="Q25" s="77"/>
      <c r="R25" s="77"/>
      <c r="S25" s="77"/>
      <c r="T25" s="77"/>
      <c r="U25" s="77"/>
      <c r="V25" s="77"/>
      <c r="W25" s="77"/>
    </row>
    <row r="26" ht="21.75" customHeight="1" spans="1:23">
      <c r="A26" s="67" t="s">
        <v>309</v>
      </c>
      <c r="B26" s="67" t="s">
        <v>338</v>
      </c>
      <c r="C26" s="67" t="s">
        <v>339</v>
      </c>
      <c r="D26" s="67" t="s">
        <v>70</v>
      </c>
      <c r="E26" s="67" t="s">
        <v>141</v>
      </c>
      <c r="F26" s="67" t="s">
        <v>142</v>
      </c>
      <c r="G26" s="67" t="s">
        <v>269</v>
      </c>
      <c r="H26" s="67" t="s">
        <v>270</v>
      </c>
      <c r="I26" s="77">
        <v>1620000</v>
      </c>
      <c r="J26" s="77">
        <v>1620000</v>
      </c>
      <c r="K26" s="108">
        <v>1620000</v>
      </c>
      <c r="L26" s="77"/>
      <c r="M26" s="77"/>
      <c r="N26" s="77"/>
      <c r="O26" s="77"/>
      <c r="P26" s="77"/>
      <c r="Q26" s="77"/>
      <c r="R26" s="77"/>
      <c r="S26" s="77"/>
      <c r="T26" s="77"/>
      <c r="U26" s="77"/>
      <c r="V26" s="77"/>
      <c r="W26" s="77"/>
    </row>
    <row r="27" ht="21.75" customHeight="1" spans="1:23">
      <c r="A27" s="67" t="s">
        <v>309</v>
      </c>
      <c r="B27" s="67" t="s">
        <v>340</v>
      </c>
      <c r="C27" s="67" t="s">
        <v>341</v>
      </c>
      <c r="D27" s="67" t="s">
        <v>70</v>
      </c>
      <c r="E27" s="67" t="s">
        <v>151</v>
      </c>
      <c r="F27" s="67" t="s">
        <v>152</v>
      </c>
      <c r="G27" s="67" t="s">
        <v>305</v>
      </c>
      <c r="H27" s="67" t="s">
        <v>306</v>
      </c>
      <c r="I27" s="77">
        <v>220000</v>
      </c>
      <c r="J27" s="77">
        <v>220000</v>
      </c>
      <c r="K27" s="108">
        <v>220000</v>
      </c>
      <c r="L27" s="77"/>
      <c r="M27" s="77"/>
      <c r="N27" s="77"/>
      <c r="O27" s="77"/>
      <c r="P27" s="77"/>
      <c r="Q27" s="77"/>
      <c r="R27" s="77"/>
      <c r="S27" s="77"/>
      <c r="T27" s="77"/>
      <c r="U27" s="77"/>
      <c r="V27" s="77"/>
      <c r="W27" s="77"/>
    </row>
    <row r="28" ht="21.75" customHeight="1" spans="1:23">
      <c r="A28" s="67" t="s">
        <v>309</v>
      </c>
      <c r="B28" s="67" t="s">
        <v>342</v>
      </c>
      <c r="C28" s="67" t="s">
        <v>343</v>
      </c>
      <c r="D28" s="67" t="s">
        <v>70</v>
      </c>
      <c r="E28" s="67" t="s">
        <v>151</v>
      </c>
      <c r="F28" s="67" t="s">
        <v>152</v>
      </c>
      <c r="G28" s="67" t="s">
        <v>305</v>
      </c>
      <c r="H28" s="67" t="s">
        <v>306</v>
      </c>
      <c r="I28" s="77">
        <v>195000</v>
      </c>
      <c r="J28" s="77">
        <v>195000</v>
      </c>
      <c r="K28" s="108">
        <v>195000</v>
      </c>
      <c r="L28" s="77"/>
      <c r="M28" s="77"/>
      <c r="N28" s="77"/>
      <c r="O28" s="77"/>
      <c r="P28" s="77"/>
      <c r="Q28" s="77"/>
      <c r="R28" s="77"/>
      <c r="S28" s="77"/>
      <c r="T28" s="77"/>
      <c r="U28" s="77"/>
      <c r="V28" s="77"/>
      <c r="W28" s="77"/>
    </row>
    <row r="29" ht="21.75" customHeight="1" spans="1:23">
      <c r="A29" s="67" t="s">
        <v>309</v>
      </c>
      <c r="B29" s="67" t="s">
        <v>344</v>
      </c>
      <c r="C29" s="67" t="s">
        <v>345</v>
      </c>
      <c r="D29" s="67" t="s">
        <v>70</v>
      </c>
      <c r="E29" s="67" t="s">
        <v>147</v>
      </c>
      <c r="F29" s="67" t="s">
        <v>148</v>
      </c>
      <c r="G29" s="67" t="s">
        <v>305</v>
      </c>
      <c r="H29" s="67" t="s">
        <v>306</v>
      </c>
      <c r="I29" s="77">
        <v>500000</v>
      </c>
      <c r="J29" s="77">
        <v>500000</v>
      </c>
      <c r="K29" s="108">
        <v>500000</v>
      </c>
      <c r="L29" s="77"/>
      <c r="M29" s="77"/>
      <c r="N29" s="77"/>
      <c r="O29" s="77"/>
      <c r="P29" s="77"/>
      <c r="Q29" s="77"/>
      <c r="R29" s="77"/>
      <c r="S29" s="77"/>
      <c r="T29" s="77"/>
      <c r="U29" s="77"/>
      <c r="V29" s="77"/>
      <c r="W29" s="77"/>
    </row>
    <row r="30" ht="21.75" customHeight="1" spans="1:23">
      <c r="A30" s="67" t="s">
        <v>309</v>
      </c>
      <c r="B30" s="67" t="s">
        <v>346</v>
      </c>
      <c r="C30" s="67" t="s">
        <v>347</v>
      </c>
      <c r="D30" s="67" t="s">
        <v>70</v>
      </c>
      <c r="E30" s="67" t="s">
        <v>147</v>
      </c>
      <c r="F30" s="67" t="s">
        <v>148</v>
      </c>
      <c r="G30" s="67" t="s">
        <v>305</v>
      </c>
      <c r="H30" s="67" t="s">
        <v>306</v>
      </c>
      <c r="I30" s="77">
        <v>900000</v>
      </c>
      <c r="J30" s="77">
        <v>900000</v>
      </c>
      <c r="K30" s="108">
        <v>900000</v>
      </c>
      <c r="L30" s="77"/>
      <c r="M30" s="77"/>
      <c r="N30" s="77"/>
      <c r="O30" s="77"/>
      <c r="P30" s="77"/>
      <c r="Q30" s="77"/>
      <c r="R30" s="77"/>
      <c r="S30" s="77"/>
      <c r="T30" s="77"/>
      <c r="U30" s="77"/>
      <c r="V30" s="77"/>
      <c r="W30" s="77"/>
    </row>
    <row r="31" ht="21.75" customHeight="1" spans="1:23">
      <c r="A31" s="67" t="s">
        <v>309</v>
      </c>
      <c r="B31" s="67" t="s">
        <v>348</v>
      </c>
      <c r="C31" s="67" t="s">
        <v>349</v>
      </c>
      <c r="D31" s="67" t="s">
        <v>70</v>
      </c>
      <c r="E31" s="67" t="s">
        <v>127</v>
      </c>
      <c r="F31" s="67" t="s">
        <v>128</v>
      </c>
      <c r="G31" s="67" t="s">
        <v>318</v>
      </c>
      <c r="H31" s="67" t="s">
        <v>319</v>
      </c>
      <c r="I31" s="77">
        <v>2179417</v>
      </c>
      <c r="J31" s="77"/>
      <c r="K31" s="108"/>
      <c r="L31" s="77">
        <v>2179417</v>
      </c>
      <c r="M31" s="77"/>
      <c r="N31" s="77"/>
      <c r="O31" s="77"/>
      <c r="P31" s="77"/>
      <c r="Q31" s="77"/>
      <c r="R31" s="77"/>
      <c r="S31" s="77"/>
      <c r="T31" s="77"/>
      <c r="U31" s="77"/>
      <c r="V31" s="77"/>
      <c r="W31" s="77"/>
    </row>
    <row r="32" ht="21.75" customHeight="1" spans="1:23">
      <c r="A32" s="67" t="s">
        <v>309</v>
      </c>
      <c r="B32" s="67" t="s">
        <v>350</v>
      </c>
      <c r="C32" s="67" t="s">
        <v>351</v>
      </c>
      <c r="D32" s="67" t="s">
        <v>70</v>
      </c>
      <c r="E32" s="67" t="s">
        <v>127</v>
      </c>
      <c r="F32" s="67" t="s">
        <v>128</v>
      </c>
      <c r="G32" s="67" t="s">
        <v>318</v>
      </c>
      <c r="H32" s="67" t="s">
        <v>319</v>
      </c>
      <c r="I32" s="77">
        <v>10450000</v>
      </c>
      <c r="J32" s="77"/>
      <c r="K32" s="108"/>
      <c r="L32" s="77">
        <v>10450000</v>
      </c>
      <c r="M32" s="77"/>
      <c r="N32" s="77"/>
      <c r="O32" s="77"/>
      <c r="P32" s="77"/>
      <c r="Q32" s="77"/>
      <c r="R32" s="77"/>
      <c r="S32" s="77"/>
      <c r="T32" s="77"/>
      <c r="U32" s="77"/>
      <c r="V32" s="77"/>
      <c r="W32" s="77"/>
    </row>
    <row r="33" ht="21.75" customHeight="1" spans="1:23">
      <c r="A33" s="67" t="s">
        <v>309</v>
      </c>
      <c r="B33" s="67" t="s">
        <v>352</v>
      </c>
      <c r="C33" s="67" t="s">
        <v>353</v>
      </c>
      <c r="D33" s="67" t="s">
        <v>70</v>
      </c>
      <c r="E33" s="67" t="s">
        <v>127</v>
      </c>
      <c r="F33" s="67" t="s">
        <v>128</v>
      </c>
      <c r="G33" s="67" t="s">
        <v>318</v>
      </c>
      <c r="H33" s="67" t="s">
        <v>319</v>
      </c>
      <c r="I33" s="77">
        <v>6123183</v>
      </c>
      <c r="J33" s="77"/>
      <c r="K33" s="108"/>
      <c r="L33" s="77">
        <v>6123183</v>
      </c>
      <c r="M33" s="77"/>
      <c r="N33" s="77"/>
      <c r="O33" s="77"/>
      <c r="P33" s="77"/>
      <c r="Q33" s="77"/>
      <c r="R33" s="77"/>
      <c r="S33" s="77"/>
      <c r="T33" s="77"/>
      <c r="U33" s="77"/>
      <c r="V33" s="77"/>
      <c r="W33" s="77"/>
    </row>
    <row r="34" ht="18.75" customHeight="1" spans="1:23">
      <c r="A34" s="32" t="s">
        <v>197</v>
      </c>
      <c r="B34" s="33"/>
      <c r="C34" s="33"/>
      <c r="D34" s="33"/>
      <c r="E34" s="33"/>
      <c r="F34" s="33"/>
      <c r="G34" s="33"/>
      <c r="H34" s="34"/>
      <c r="I34" s="77">
        <v>55370336.35</v>
      </c>
      <c r="J34" s="77">
        <v>36617736.35</v>
      </c>
      <c r="K34" s="108">
        <v>36617736.35</v>
      </c>
      <c r="L34" s="77">
        <v>18752600</v>
      </c>
      <c r="M34" s="77"/>
      <c r="N34" s="77"/>
      <c r="O34" s="77"/>
      <c r="P34" s="77"/>
      <c r="Q34" s="77"/>
      <c r="R34" s="77"/>
      <c r="S34" s="77"/>
      <c r="T34" s="77"/>
      <c r="U34" s="77"/>
      <c r="V34" s="77"/>
      <c r="W34" s="77"/>
    </row>
  </sheetData>
  <mergeCells count="28">
    <mergeCell ref="A2:W2"/>
    <mergeCell ref="A3:H3"/>
    <mergeCell ref="J4:M4"/>
    <mergeCell ref="N4:P4"/>
    <mergeCell ref="R4:W4"/>
    <mergeCell ref="A34:H3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42"/>
  <sheetViews>
    <sheetView showZeros="0" topLeftCell="A48" workbookViewId="0">
      <selection activeCell="A48" sqref="A48:A53"/>
    </sheetView>
  </sheetViews>
  <sheetFormatPr defaultColWidth="9.14545454545454" defaultRowHeight="12" customHeight="1"/>
  <cols>
    <col min="1" max="1" width="34.2818181818182" customWidth="1"/>
    <col min="2" max="2" width="53.1272727272727" customWidth="1"/>
    <col min="3" max="5" width="23.5727272727273" customWidth="1"/>
    <col min="6" max="6" width="11.2818181818182" customWidth="1"/>
    <col min="7" max="7" width="25.1454545454545" customWidth="1"/>
    <col min="8" max="8" width="15.5727272727273" customWidth="1"/>
    <col min="9" max="9" width="13.4272727272727" customWidth="1"/>
    <col min="10" max="10" width="18.8545454545455" customWidth="1"/>
  </cols>
  <sheetData>
    <row r="1" ht="18" customHeight="1" spans="10:10">
      <c r="J1" s="2" t="s">
        <v>354</v>
      </c>
    </row>
    <row r="2" ht="39.75" customHeight="1" spans="1:10">
      <c r="A2" s="63" t="str">
        <f>"2025"&amp;"年部门项目支出绩效目标表"</f>
        <v>2025年部门项目支出绩效目标表</v>
      </c>
      <c r="B2" s="3"/>
      <c r="C2" s="3"/>
      <c r="D2" s="3"/>
      <c r="E2" s="3"/>
      <c r="F2" s="64"/>
      <c r="G2" s="3"/>
      <c r="H2" s="64"/>
      <c r="I2" s="64"/>
      <c r="J2" s="3"/>
    </row>
    <row r="3" ht="17.25" customHeight="1" spans="1:1">
      <c r="A3" s="4" t="str">
        <f>"单位名称："&amp;"寻甸回族彝族自治县自然资源局"</f>
        <v>单位名称：寻甸回族彝族自治县自然资源局</v>
      </c>
    </row>
    <row r="4" ht="44.25" customHeight="1" spans="1:10">
      <c r="A4" s="65" t="s">
        <v>209</v>
      </c>
      <c r="B4" s="65" t="s">
        <v>355</v>
      </c>
      <c r="C4" s="65" t="s">
        <v>356</v>
      </c>
      <c r="D4" s="65" t="s">
        <v>357</v>
      </c>
      <c r="E4" s="65" t="s">
        <v>358</v>
      </c>
      <c r="F4" s="66" t="s">
        <v>359</v>
      </c>
      <c r="G4" s="65" t="s">
        <v>360</v>
      </c>
      <c r="H4" s="66" t="s">
        <v>361</v>
      </c>
      <c r="I4" s="66" t="s">
        <v>362</v>
      </c>
      <c r="J4" s="65" t="s">
        <v>363</v>
      </c>
    </row>
    <row r="5" ht="18.75" customHeight="1" spans="1:10">
      <c r="A5" s="135">
        <v>1</v>
      </c>
      <c r="B5" s="135">
        <v>2</v>
      </c>
      <c r="C5" s="135">
        <v>3</v>
      </c>
      <c r="D5" s="135">
        <v>4</v>
      </c>
      <c r="E5" s="135">
        <v>5</v>
      </c>
      <c r="F5" s="35">
        <v>6</v>
      </c>
      <c r="G5" s="135">
        <v>7</v>
      </c>
      <c r="H5" s="35">
        <v>8</v>
      </c>
      <c r="I5" s="35">
        <v>9</v>
      </c>
      <c r="J5" s="135">
        <v>10</v>
      </c>
    </row>
    <row r="6" ht="42" customHeight="1" spans="1:10">
      <c r="A6" s="29" t="s">
        <v>70</v>
      </c>
      <c r="B6" s="67"/>
      <c r="C6" s="67"/>
      <c r="D6" s="67"/>
      <c r="E6" s="53"/>
      <c r="F6" s="68"/>
      <c r="G6" s="53"/>
      <c r="H6" s="68"/>
      <c r="I6" s="68"/>
      <c r="J6" s="53"/>
    </row>
    <row r="7" ht="42" customHeight="1" spans="1:10">
      <c r="A7" s="136" t="s">
        <v>341</v>
      </c>
      <c r="B7" s="20" t="s">
        <v>364</v>
      </c>
      <c r="C7" s="20" t="s">
        <v>365</v>
      </c>
      <c r="D7" s="20" t="s">
        <v>366</v>
      </c>
      <c r="E7" s="29" t="s">
        <v>367</v>
      </c>
      <c r="F7" s="20" t="s">
        <v>368</v>
      </c>
      <c r="G7" s="29" t="s">
        <v>369</v>
      </c>
      <c r="H7" s="20" t="s">
        <v>370</v>
      </c>
      <c r="I7" s="20" t="s">
        <v>371</v>
      </c>
      <c r="J7" s="29" t="s">
        <v>372</v>
      </c>
    </row>
    <row r="8" ht="42" customHeight="1" spans="1:10">
      <c r="A8" s="136" t="s">
        <v>341</v>
      </c>
      <c r="B8" s="20" t="s">
        <v>373</v>
      </c>
      <c r="C8" s="20" t="s">
        <v>365</v>
      </c>
      <c r="D8" s="20" t="s">
        <v>374</v>
      </c>
      <c r="E8" s="29" t="s">
        <v>375</v>
      </c>
      <c r="F8" s="20" t="s">
        <v>376</v>
      </c>
      <c r="G8" s="29" t="s">
        <v>377</v>
      </c>
      <c r="H8" s="20" t="s">
        <v>370</v>
      </c>
      <c r="I8" s="20" t="s">
        <v>371</v>
      </c>
      <c r="J8" s="29" t="s">
        <v>378</v>
      </c>
    </row>
    <row r="9" ht="42" customHeight="1" spans="1:10">
      <c r="A9" s="136" t="s">
        <v>341</v>
      </c>
      <c r="B9" s="20" t="s">
        <v>373</v>
      </c>
      <c r="C9" s="20" t="s">
        <v>365</v>
      </c>
      <c r="D9" s="20" t="s">
        <v>379</v>
      </c>
      <c r="E9" s="29" t="s">
        <v>380</v>
      </c>
      <c r="F9" s="20" t="s">
        <v>368</v>
      </c>
      <c r="G9" s="29" t="s">
        <v>381</v>
      </c>
      <c r="H9" s="20" t="s">
        <v>370</v>
      </c>
      <c r="I9" s="20" t="s">
        <v>371</v>
      </c>
      <c r="J9" s="29" t="s">
        <v>382</v>
      </c>
    </row>
    <row r="10" ht="42" customHeight="1" spans="1:10">
      <c r="A10" s="136" t="s">
        <v>341</v>
      </c>
      <c r="B10" s="20" t="s">
        <v>373</v>
      </c>
      <c r="C10" s="20" t="s">
        <v>383</v>
      </c>
      <c r="D10" s="20" t="s">
        <v>384</v>
      </c>
      <c r="E10" s="29" t="s">
        <v>385</v>
      </c>
      <c r="F10" s="20" t="s">
        <v>368</v>
      </c>
      <c r="G10" s="29" t="s">
        <v>369</v>
      </c>
      <c r="H10" s="20" t="s">
        <v>370</v>
      </c>
      <c r="I10" s="20" t="s">
        <v>371</v>
      </c>
      <c r="J10" s="29" t="s">
        <v>386</v>
      </c>
    </row>
    <row r="11" ht="42" customHeight="1" spans="1:10">
      <c r="A11" s="136" t="s">
        <v>341</v>
      </c>
      <c r="B11" s="20" t="s">
        <v>373</v>
      </c>
      <c r="C11" s="20" t="s">
        <v>387</v>
      </c>
      <c r="D11" s="20" t="s">
        <v>388</v>
      </c>
      <c r="E11" s="29" t="s">
        <v>389</v>
      </c>
      <c r="F11" s="20" t="s">
        <v>368</v>
      </c>
      <c r="G11" s="29" t="s">
        <v>369</v>
      </c>
      <c r="H11" s="20" t="s">
        <v>370</v>
      </c>
      <c r="I11" s="20" t="s">
        <v>371</v>
      </c>
      <c r="J11" s="29" t="s">
        <v>390</v>
      </c>
    </row>
    <row r="12" ht="42" customHeight="1" spans="1:10">
      <c r="A12" s="136" t="s">
        <v>293</v>
      </c>
      <c r="B12" s="20" t="s">
        <v>391</v>
      </c>
      <c r="C12" s="20" t="s">
        <v>365</v>
      </c>
      <c r="D12" s="20" t="s">
        <v>366</v>
      </c>
      <c r="E12" s="29" t="s">
        <v>392</v>
      </c>
      <c r="F12" s="20" t="s">
        <v>393</v>
      </c>
      <c r="G12" s="29" t="s">
        <v>91</v>
      </c>
      <c r="H12" s="20" t="s">
        <v>370</v>
      </c>
      <c r="I12" s="20" t="s">
        <v>371</v>
      </c>
      <c r="J12" s="29" t="s">
        <v>394</v>
      </c>
    </row>
    <row r="13" ht="42" customHeight="1" spans="1:10">
      <c r="A13" s="136" t="s">
        <v>293</v>
      </c>
      <c r="B13" s="20" t="s">
        <v>293</v>
      </c>
      <c r="C13" s="20" t="s">
        <v>365</v>
      </c>
      <c r="D13" s="20" t="s">
        <v>366</v>
      </c>
      <c r="E13" s="29" t="s">
        <v>395</v>
      </c>
      <c r="F13" s="20" t="s">
        <v>368</v>
      </c>
      <c r="G13" s="29" t="s">
        <v>396</v>
      </c>
      <c r="H13" s="20" t="s">
        <v>370</v>
      </c>
      <c r="I13" s="20" t="s">
        <v>371</v>
      </c>
      <c r="J13" s="29" t="s">
        <v>397</v>
      </c>
    </row>
    <row r="14" ht="42" customHeight="1" spans="1:10">
      <c r="A14" s="136" t="s">
        <v>293</v>
      </c>
      <c r="B14" s="20" t="s">
        <v>293</v>
      </c>
      <c r="C14" s="20" t="s">
        <v>365</v>
      </c>
      <c r="D14" s="20" t="s">
        <v>374</v>
      </c>
      <c r="E14" s="29" t="s">
        <v>398</v>
      </c>
      <c r="F14" s="20" t="s">
        <v>376</v>
      </c>
      <c r="G14" s="29" t="s">
        <v>369</v>
      </c>
      <c r="H14" s="20" t="s">
        <v>370</v>
      </c>
      <c r="I14" s="20" t="s">
        <v>371</v>
      </c>
      <c r="J14" s="29" t="s">
        <v>398</v>
      </c>
    </row>
    <row r="15" ht="42" customHeight="1" spans="1:10">
      <c r="A15" s="136" t="s">
        <v>293</v>
      </c>
      <c r="B15" s="20" t="s">
        <v>293</v>
      </c>
      <c r="C15" s="20" t="s">
        <v>365</v>
      </c>
      <c r="D15" s="20" t="s">
        <v>379</v>
      </c>
      <c r="E15" s="29" t="s">
        <v>399</v>
      </c>
      <c r="F15" s="20" t="s">
        <v>368</v>
      </c>
      <c r="G15" s="29" t="s">
        <v>369</v>
      </c>
      <c r="H15" s="20" t="s">
        <v>370</v>
      </c>
      <c r="I15" s="20" t="s">
        <v>371</v>
      </c>
      <c r="J15" s="29" t="s">
        <v>400</v>
      </c>
    </row>
    <row r="16" ht="42" customHeight="1" spans="1:10">
      <c r="A16" s="136" t="s">
        <v>293</v>
      </c>
      <c r="B16" s="20" t="s">
        <v>293</v>
      </c>
      <c r="C16" s="20" t="s">
        <v>383</v>
      </c>
      <c r="D16" s="20" t="s">
        <v>384</v>
      </c>
      <c r="E16" s="29" t="s">
        <v>385</v>
      </c>
      <c r="F16" s="20" t="s">
        <v>368</v>
      </c>
      <c r="G16" s="29" t="s">
        <v>369</v>
      </c>
      <c r="H16" s="20" t="s">
        <v>370</v>
      </c>
      <c r="I16" s="20" t="s">
        <v>371</v>
      </c>
      <c r="J16" s="29" t="s">
        <v>386</v>
      </c>
    </row>
    <row r="17" ht="42" customHeight="1" spans="1:10">
      <c r="A17" s="136" t="s">
        <v>293</v>
      </c>
      <c r="B17" s="20" t="s">
        <v>293</v>
      </c>
      <c r="C17" s="20" t="s">
        <v>387</v>
      </c>
      <c r="D17" s="20" t="s">
        <v>388</v>
      </c>
      <c r="E17" s="29" t="s">
        <v>389</v>
      </c>
      <c r="F17" s="20" t="s">
        <v>368</v>
      </c>
      <c r="G17" s="29" t="s">
        <v>396</v>
      </c>
      <c r="H17" s="20" t="s">
        <v>370</v>
      </c>
      <c r="I17" s="20" t="s">
        <v>371</v>
      </c>
      <c r="J17" s="29" t="s">
        <v>401</v>
      </c>
    </row>
    <row r="18" ht="42" customHeight="1" spans="1:10">
      <c r="A18" s="136" t="s">
        <v>297</v>
      </c>
      <c r="B18" s="20" t="s">
        <v>402</v>
      </c>
      <c r="C18" s="20" t="s">
        <v>365</v>
      </c>
      <c r="D18" s="20" t="s">
        <v>366</v>
      </c>
      <c r="E18" s="29" t="s">
        <v>403</v>
      </c>
      <c r="F18" s="20" t="s">
        <v>393</v>
      </c>
      <c r="G18" s="29" t="s">
        <v>88</v>
      </c>
      <c r="H18" s="20" t="s">
        <v>404</v>
      </c>
      <c r="I18" s="20" t="s">
        <v>371</v>
      </c>
      <c r="J18" s="29" t="s">
        <v>405</v>
      </c>
    </row>
    <row r="19" ht="42" customHeight="1" spans="1:10">
      <c r="A19" s="136" t="s">
        <v>297</v>
      </c>
      <c r="B19" s="20" t="s">
        <v>297</v>
      </c>
      <c r="C19" s="20" t="s">
        <v>365</v>
      </c>
      <c r="D19" s="20" t="s">
        <v>366</v>
      </c>
      <c r="E19" s="29" t="s">
        <v>406</v>
      </c>
      <c r="F19" s="20" t="s">
        <v>393</v>
      </c>
      <c r="G19" s="29" t="s">
        <v>83</v>
      </c>
      <c r="H19" s="20" t="s">
        <v>404</v>
      </c>
      <c r="I19" s="20" t="s">
        <v>371</v>
      </c>
      <c r="J19" s="29" t="s">
        <v>407</v>
      </c>
    </row>
    <row r="20" ht="42" customHeight="1" spans="1:10">
      <c r="A20" s="136" t="s">
        <v>297</v>
      </c>
      <c r="B20" s="20" t="s">
        <v>297</v>
      </c>
      <c r="C20" s="20" t="s">
        <v>365</v>
      </c>
      <c r="D20" s="20" t="s">
        <v>374</v>
      </c>
      <c r="E20" s="29" t="s">
        <v>408</v>
      </c>
      <c r="F20" s="20" t="s">
        <v>393</v>
      </c>
      <c r="G20" s="29" t="s">
        <v>408</v>
      </c>
      <c r="H20" s="20" t="s">
        <v>370</v>
      </c>
      <c r="I20" s="20" t="s">
        <v>409</v>
      </c>
      <c r="J20" s="29" t="s">
        <v>410</v>
      </c>
    </row>
    <row r="21" ht="42" customHeight="1" spans="1:10">
      <c r="A21" s="136" t="s">
        <v>297</v>
      </c>
      <c r="B21" s="20" t="s">
        <v>297</v>
      </c>
      <c r="C21" s="20" t="s">
        <v>365</v>
      </c>
      <c r="D21" s="20" t="s">
        <v>379</v>
      </c>
      <c r="E21" s="29" t="s">
        <v>398</v>
      </c>
      <c r="F21" s="20" t="s">
        <v>368</v>
      </c>
      <c r="G21" s="29" t="s">
        <v>369</v>
      </c>
      <c r="H21" s="20" t="s">
        <v>370</v>
      </c>
      <c r="I21" s="20" t="s">
        <v>371</v>
      </c>
      <c r="J21" s="29" t="s">
        <v>411</v>
      </c>
    </row>
    <row r="22" ht="42" customHeight="1" spans="1:10">
      <c r="A22" s="136" t="s">
        <v>297</v>
      </c>
      <c r="B22" s="20" t="s">
        <v>297</v>
      </c>
      <c r="C22" s="20" t="s">
        <v>383</v>
      </c>
      <c r="D22" s="20" t="s">
        <v>384</v>
      </c>
      <c r="E22" s="29" t="s">
        <v>412</v>
      </c>
      <c r="F22" s="20" t="s">
        <v>368</v>
      </c>
      <c r="G22" s="29" t="s">
        <v>396</v>
      </c>
      <c r="H22" s="20" t="s">
        <v>370</v>
      </c>
      <c r="I22" s="20" t="s">
        <v>371</v>
      </c>
      <c r="J22" s="29" t="s">
        <v>413</v>
      </c>
    </row>
    <row r="23" ht="42" customHeight="1" spans="1:10">
      <c r="A23" s="136" t="s">
        <v>297</v>
      </c>
      <c r="B23" s="20" t="s">
        <v>297</v>
      </c>
      <c r="C23" s="20" t="s">
        <v>387</v>
      </c>
      <c r="D23" s="20" t="s">
        <v>388</v>
      </c>
      <c r="E23" s="29" t="s">
        <v>389</v>
      </c>
      <c r="F23" s="20" t="s">
        <v>368</v>
      </c>
      <c r="G23" s="29" t="s">
        <v>369</v>
      </c>
      <c r="H23" s="20" t="s">
        <v>370</v>
      </c>
      <c r="I23" s="20" t="s">
        <v>371</v>
      </c>
      <c r="J23" s="29" t="s">
        <v>390</v>
      </c>
    </row>
    <row r="24" ht="42" customHeight="1" spans="1:10">
      <c r="A24" s="136" t="s">
        <v>323</v>
      </c>
      <c r="B24" s="20" t="s">
        <v>414</v>
      </c>
      <c r="C24" s="20" t="s">
        <v>365</v>
      </c>
      <c r="D24" s="20" t="s">
        <v>366</v>
      </c>
      <c r="E24" s="29" t="s">
        <v>415</v>
      </c>
      <c r="F24" s="20" t="s">
        <v>393</v>
      </c>
      <c r="G24" s="29" t="s">
        <v>416</v>
      </c>
      <c r="H24" s="20" t="s">
        <v>417</v>
      </c>
      <c r="I24" s="20" t="s">
        <v>371</v>
      </c>
      <c r="J24" s="29" t="s">
        <v>418</v>
      </c>
    </row>
    <row r="25" ht="42" customHeight="1" spans="1:10">
      <c r="A25" s="136" t="s">
        <v>323</v>
      </c>
      <c r="B25" s="20" t="s">
        <v>414</v>
      </c>
      <c r="C25" s="20" t="s">
        <v>365</v>
      </c>
      <c r="D25" s="20" t="s">
        <v>366</v>
      </c>
      <c r="E25" s="29" t="s">
        <v>419</v>
      </c>
      <c r="F25" s="20" t="s">
        <v>393</v>
      </c>
      <c r="G25" s="29" t="s">
        <v>420</v>
      </c>
      <c r="H25" s="20" t="s">
        <v>421</v>
      </c>
      <c r="I25" s="20" t="s">
        <v>371</v>
      </c>
      <c r="J25" s="29" t="s">
        <v>422</v>
      </c>
    </row>
    <row r="26" ht="42" customHeight="1" spans="1:10">
      <c r="A26" s="136" t="s">
        <v>323</v>
      </c>
      <c r="B26" s="20" t="s">
        <v>414</v>
      </c>
      <c r="C26" s="20" t="s">
        <v>365</v>
      </c>
      <c r="D26" s="20" t="s">
        <v>366</v>
      </c>
      <c r="E26" s="29" t="s">
        <v>423</v>
      </c>
      <c r="F26" s="20" t="s">
        <v>368</v>
      </c>
      <c r="G26" s="29" t="s">
        <v>381</v>
      </c>
      <c r="H26" s="20" t="s">
        <v>370</v>
      </c>
      <c r="I26" s="20" t="s">
        <v>371</v>
      </c>
      <c r="J26" s="29" t="s">
        <v>424</v>
      </c>
    </row>
    <row r="27" ht="42" customHeight="1" spans="1:10">
      <c r="A27" s="136" t="s">
        <v>323</v>
      </c>
      <c r="B27" s="20" t="s">
        <v>414</v>
      </c>
      <c r="C27" s="20" t="s">
        <v>365</v>
      </c>
      <c r="D27" s="20" t="s">
        <v>374</v>
      </c>
      <c r="E27" s="29" t="s">
        <v>425</v>
      </c>
      <c r="F27" s="20" t="s">
        <v>368</v>
      </c>
      <c r="G27" s="29" t="s">
        <v>396</v>
      </c>
      <c r="H27" s="20" t="s">
        <v>370</v>
      </c>
      <c r="I27" s="20" t="s">
        <v>371</v>
      </c>
      <c r="J27" s="29" t="s">
        <v>426</v>
      </c>
    </row>
    <row r="28" ht="42" customHeight="1" spans="1:10">
      <c r="A28" s="136" t="s">
        <v>323</v>
      </c>
      <c r="B28" s="20" t="s">
        <v>414</v>
      </c>
      <c r="C28" s="20" t="s">
        <v>365</v>
      </c>
      <c r="D28" s="20" t="s">
        <v>379</v>
      </c>
      <c r="E28" s="29" t="s">
        <v>427</v>
      </c>
      <c r="F28" s="20" t="s">
        <v>393</v>
      </c>
      <c r="G28" s="29" t="s">
        <v>428</v>
      </c>
      <c r="H28" s="20" t="s">
        <v>429</v>
      </c>
      <c r="I28" s="20" t="s">
        <v>409</v>
      </c>
      <c r="J28" s="29" t="s">
        <v>428</v>
      </c>
    </row>
    <row r="29" ht="42" customHeight="1" spans="1:10">
      <c r="A29" s="136" t="s">
        <v>323</v>
      </c>
      <c r="B29" s="20" t="s">
        <v>414</v>
      </c>
      <c r="C29" s="20" t="s">
        <v>383</v>
      </c>
      <c r="D29" s="20" t="s">
        <v>384</v>
      </c>
      <c r="E29" s="29" t="s">
        <v>385</v>
      </c>
      <c r="F29" s="20" t="s">
        <v>368</v>
      </c>
      <c r="G29" s="29" t="s">
        <v>381</v>
      </c>
      <c r="H29" s="20" t="s">
        <v>370</v>
      </c>
      <c r="I29" s="20" t="s">
        <v>371</v>
      </c>
      <c r="J29" s="29" t="s">
        <v>430</v>
      </c>
    </row>
    <row r="30" ht="42" customHeight="1" spans="1:10">
      <c r="A30" s="136" t="s">
        <v>323</v>
      </c>
      <c r="B30" s="20" t="s">
        <v>414</v>
      </c>
      <c r="C30" s="20" t="s">
        <v>387</v>
      </c>
      <c r="D30" s="20" t="s">
        <v>388</v>
      </c>
      <c r="E30" s="29" t="s">
        <v>389</v>
      </c>
      <c r="F30" s="20" t="s">
        <v>368</v>
      </c>
      <c r="G30" s="29" t="s">
        <v>369</v>
      </c>
      <c r="H30" s="20" t="s">
        <v>370</v>
      </c>
      <c r="I30" s="20" t="s">
        <v>371</v>
      </c>
      <c r="J30" s="29" t="s">
        <v>390</v>
      </c>
    </row>
    <row r="31" ht="42" customHeight="1" spans="1:10">
      <c r="A31" s="136" t="s">
        <v>333</v>
      </c>
      <c r="B31" s="20" t="s">
        <v>431</v>
      </c>
      <c r="C31" s="20" t="s">
        <v>365</v>
      </c>
      <c r="D31" s="20" t="s">
        <v>366</v>
      </c>
      <c r="E31" s="29" t="s">
        <v>432</v>
      </c>
      <c r="F31" s="20" t="s">
        <v>368</v>
      </c>
      <c r="G31" s="29" t="s">
        <v>433</v>
      </c>
      <c r="H31" s="20" t="s">
        <v>434</v>
      </c>
      <c r="I31" s="20" t="s">
        <v>371</v>
      </c>
      <c r="J31" s="29" t="s">
        <v>435</v>
      </c>
    </row>
    <row r="32" ht="42" customHeight="1" spans="1:10">
      <c r="A32" s="136" t="s">
        <v>333</v>
      </c>
      <c r="B32" s="20" t="s">
        <v>431</v>
      </c>
      <c r="C32" s="20" t="s">
        <v>365</v>
      </c>
      <c r="D32" s="20" t="s">
        <v>379</v>
      </c>
      <c r="E32" s="29" t="s">
        <v>436</v>
      </c>
      <c r="F32" s="20" t="s">
        <v>368</v>
      </c>
      <c r="G32" s="29" t="s">
        <v>369</v>
      </c>
      <c r="H32" s="20" t="s">
        <v>370</v>
      </c>
      <c r="I32" s="20" t="s">
        <v>371</v>
      </c>
      <c r="J32" s="29" t="s">
        <v>437</v>
      </c>
    </row>
    <row r="33" ht="42" customHeight="1" spans="1:10">
      <c r="A33" s="136" t="s">
        <v>333</v>
      </c>
      <c r="B33" s="20" t="s">
        <v>431</v>
      </c>
      <c r="C33" s="20" t="s">
        <v>383</v>
      </c>
      <c r="D33" s="20" t="s">
        <v>384</v>
      </c>
      <c r="E33" s="29" t="s">
        <v>438</v>
      </c>
      <c r="F33" s="20" t="s">
        <v>368</v>
      </c>
      <c r="G33" s="29" t="s">
        <v>396</v>
      </c>
      <c r="H33" s="20" t="s">
        <v>370</v>
      </c>
      <c r="I33" s="20" t="s">
        <v>371</v>
      </c>
      <c r="J33" s="29" t="s">
        <v>439</v>
      </c>
    </row>
    <row r="34" ht="42" customHeight="1" spans="1:10">
      <c r="A34" s="136" t="s">
        <v>333</v>
      </c>
      <c r="B34" s="20" t="s">
        <v>431</v>
      </c>
      <c r="C34" s="20" t="s">
        <v>387</v>
      </c>
      <c r="D34" s="20" t="s">
        <v>388</v>
      </c>
      <c r="E34" s="29" t="s">
        <v>389</v>
      </c>
      <c r="F34" s="20" t="s">
        <v>368</v>
      </c>
      <c r="G34" s="29" t="s">
        <v>369</v>
      </c>
      <c r="H34" s="20" t="s">
        <v>370</v>
      </c>
      <c r="I34" s="20" t="s">
        <v>409</v>
      </c>
      <c r="J34" s="29" t="s">
        <v>390</v>
      </c>
    </row>
    <row r="35" ht="42" customHeight="1" spans="1:10">
      <c r="A35" s="136" t="s">
        <v>345</v>
      </c>
      <c r="B35" s="20" t="s">
        <v>440</v>
      </c>
      <c r="C35" s="20" t="s">
        <v>365</v>
      </c>
      <c r="D35" s="20" t="s">
        <v>366</v>
      </c>
      <c r="E35" s="29" t="s">
        <v>441</v>
      </c>
      <c r="F35" s="20" t="s">
        <v>368</v>
      </c>
      <c r="G35" s="29" t="s">
        <v>442</v>
      </c>
      <c r="H35" s="20" t="s">
        <v>443</v>
      </c>
      <c r="I35" s="20" t="s">
        <v>371</v>
      </c>
      <c r="J35" s="29" t="s">
        <v>444</v>
      </c>
    </row>
    <row r="36" ht="42" customHeight="1" spans="1:10">
      <c r="A36" s="136" t="s">
        <v>345</v>
      </c>
      <c r="B36" s="20" t="s">
        <v>440</v>
      </c>
      <c r="C36" s="20" t="s">
        <v>365</v>
      </c>
      <c r="D36" s="20" t="s">
        <v>374</v>
      </c>
      <c r="E36" s="29" t="s">
        <v>445</v>
      </c>
      <c r="F36" s="20" t="s">
        <v>393</v>
      </c>
      <c r="G36" s="29" t="s">
        <v>446</v>
      </c>
      <c r="H36" s="20" t="s">
        <v>370</v>
      </c>
      <c r="I36" s="20" t="s">
        <v>409</v>
      </c>
      <c r="J36" s="29" t="s">
        <v>446</v>
      </c>
    </row>
    <row r="37" ht="42" customHeight="1" spans="1:10">
      <c r="A37" s="136" t="s">
        <v>345</v>
      </c>
      <c r="B37" s="20" t="s">
        <v>440</v>
      </c>
      <c r="C37" s="20" t="s">
        <v>365</v>
      </c>
      <c r="D37" s="20" t="s">
        <v>379</v>
      </c>
      <c r="E37" s="29" t="s">
        <v>447</v>
      </c>
      <c r="F37" s="20" t="s">
        <v>376</v>
      </c>
      <c r="G37" s="29" t="s">
        <v>381</v>
      </c>
      <c r="H37" s="20" t="s">
        <v>370</v>
      </c>
      <c r="I37" s="20" t="s">
        <v>371</v>
      </c>
      <c r="J37" s="29" t="s">
        <v>448</v>
      </c>
    </row>
    <row r="38" ht="42" customHeight="1" spans="1:10">
      <c r="A38" s="136" t="s">
        <v>345</v>
      </c>
      <c r="B38" s="20" t="s">
        <v>440</v>
      </c>
      <c r="C38" s="20" t="s">
        <v>383</v>
      </c>
      <c r="D38" s="20" t="s">
        <v>384</v>
      </c>
      <c r="E38" s="29" t="s">
        <v>385</v>
      </c>
      <c r="F38" s="20" t="s">
        <v>368</v>
      </c>
      <c r="G38" s="29" t="s">
        <v>369</v>
      </c>
      <c r="H38" s="20" t="s">
        <v>370</v>
      </c>
      <c r="I38" s="20" t="s">
        <v>371</v>
      </c>
      <c r="J38" s="29" t="s">
        <v>386</v>
      </c>
    </row>
    <row r="39" ht="42" customHeight="1" spans="1:10">
      <c r="A39" s="136" t="s">
        <v>345</v>
      </c>
      <c r="B39" s="20" t="s">
        <v>440</v>
      </c>
      <c r="C39" s="20" t="s">
        <v>387</v>
      </c>
      <c r="D39" s="20" t="s">
        <v>388</v>
      </c>
      <c r="E39" s="29" t="s">
        <v>389</v>
      </c>
      <c r="F39" s="20" t="s">
        <v>368</v>
      </c>
      <c r="G39" s="29" t="s">
        <v>369</v>
      </c>
      <c r="H39" s="20" t="s">
        <v>370</v>
      </c>
      <c r="I39" s="20" t="s">
        <v>371</v>
      </c>
      <c r="J39" s="29" t="s">
        <v>390</v>
      </c>
    </row>
    <row r="40" ht="42" customHeight="1" spans="1:10">
      <c r="A40" s="136" t="s">
        <v>331</v>
      </c>
      <c r="B40" s="20" t="s">
        <v>449</v>
      </c>
      <c r="C40" s="20" t="s">
        <v>365</v>
      </c>
      <c r="D40" s="20" t="s">
        <v>366</v>
      </c>
      <c r="E40" s="29" t="s">
        <v>450</v>
      </c>
      <c r="F40" s="20" t="s">
        <v>368</v>
      </c>
      <c r="G40" s="29" t="s">
        <v>451</v>
      </c>
      <c r="H40" s="20" t="s">
        <v>434</v>
      </c>
      <c r="I40" s="20" t="s">
        <v>371</v>
      </c>
      <c r="J40" s="29" t="s">
        <v>452</v>
      </c>
    </row>
    <row r="41" ht="42" customHeight="1" spans="1:10">
      <c r="A41" s="136" t="s">
        <v>331</v>
      </c>
      <c r="B41" s="20" t="s">
        <v>449</v>
      </c>
      <c r="C41" s="20" t="s">
        <v>365</v>
      </c>
      <c r="D41" s="20" t="s">
        <v>366</v>
      </c>
      <c r="E41" s="29" t="s">
        <v>453</v>
      </c>
      <c r="F41" s="20" t="s">
        <v>368</v>
      </c>
      <c r="G41" s="29" t="s">
        <v>377</v>
      </c>
      <c r="H41" s="20" t="s">
        <v>370</v>
      </c>
      <c r="I41" s="20" t="s">
        <v>371</v>
      </c>
      <c r="J41" s="29" t="s">
        <v>454</v>
      </c>
    </row>
    <row r="42" ht="42" customHeight="1" spans="1:10">
      <c r="A42" s="136" t="s">
        <v>331</v>
      </c>
      <c r="B42" s="20" t="s">
        <v>449</v>
      </c>
      <c r="C42" s="20" t="s">
        <v>365</v>
      </c>
      <c r="D42" s="20" t="s">
        <v>374</v>
      </c>
      <c r="E42" s="29" t="s">
        <v>455</v>
      </c>
      <c r="F42" s="20" t="s">
        <v>376</v>
      </c>
      <c r="G42" s="29" t="s">
        <v>456</v>
      </c>
      <c r="H42" s="20" t="s">
        <v>370</v>
      </c>
      <c r="I42" s="20" t="s">
        <v>409</v>
      </c>
      <c r="J42" s="29" t="s">
        <v>457</v>
      </c>
    </row>
    <row r="43" ht="42" customHeight="1" spans="1:10">
      <c r="A43" s="136" t="s">
        <v>331</v>
      </c>
      <c r="B43" s="20" t="s">
        <v>449</v>
      </c>
      <c r="C43" s="20" t="s">
        <v>365</v>
      </c>
      <c r="D43" s="20" t="s">
        <v>374</v>
      </c>
      <c r="E43" s="29" t="s">
        <v>458</v>
      </c>
      <c r="F43" s="20" t="s">
        <v>368</v>
      </c>
      <c r="G43" s="29" t="s">
        <v>459</v>
      </c>
      <c r="H43" s="20" t="s">
        <v>370</v>
      </c>
      <c r="I43" s="20" t="s">
        <v>409</v>
      </c>
      <c r="J43" s="29" t="s">
        <v>460</v>
      </c>
    </row>
    <row r="44" ht="42" customHeight="1" spans="1:10">
      <c r="A44" s="136" t="s">
        <v>331</v>
      </c>
      <c r="B44" s="20" t="s">
        <v>449</v>
      </c>
      <c r="C44" s="20" t="s">
        <v>365</v>
      </c>
      <c r="D44" s="20" t="s">
        <v>379</v>
      </c>
      <c r="E44" s="29" t="s">
        <v>461</v>
      </c>
      <c r="F44" s="20" t="s">
        <v>368</v>
      </c>
      <c r="G44" s="29" t="s">
        <v>369</v>
      </c>
      <c r="H44" s="20" t="s">
        <v>370</v>
      </c>
      <c r="I44" s="20" t="s">
        <v>371</v>
      </c>
      <c r="J44" s="29" t="s">
        <v>462</v>
      </c>
    </row>
    <row r="45" ht="42" customHeight="1" spans="1:10">
      <c r="A45" s="136" t="s">
        <v>331</v>
      </c>
      <c r="B45" s="20" t="s">
        <v>449</v>
      </c>
      <c r="C45" s="20" t="s">
        <v>383</v>
      </c>
      <c r="D45" s="20" t="s">
        <v>384</v>
      </c>
      <c r="E45" s="29" t="s">
        <v>463</v>
      </c>
      <c r="F45" s="20" t="s">
        <v>368</v>
      </c>
      <c r="G45" s="29" t="s">
        <v>464</v>
      </c>
      <c r="H45" s="20" t="s">
        <v>370</v>
      </c>
      <c r="I45" s="20" t="s">
        <v>409</v>
      </c>
      <c r="J45" s="29" t="s">
        <v>465</v>
      </c>
    </row>
    <row r="46" ht="42" customHeight="1" spans="1:10">
      <c r="A46" s="136" t="s">
        <v>331</v>
      </c>
      <c r="B46" s="20" t="s">
        <v>449</v>
      </c>
      <c r="C46" s="20" t="s">
        <v>383</v>
      </c>
      <c r="D46" s="20" t="s">
        <v>384</v>
      </c>
      <c r="E46" s="29" t="s">
        <v>466</v>
      </c>
      <c r="F46" s="20" t="s">
        <v>368</v>
      </c>
      <c r="G46" s="29" t="s">
        <v>459</v>
      </c>
      <c r="H46" s="20" t="s">
        <v>370</v>
      </c>
      <c r="I46" s="20" t="s">
        <v>409</v>
      </c>
      <c r="J46" s="29" t="s">
        <v>467</v>
      </c>
    </row>
    <row r="47" ht="42" customHeight="1" spans="1:10">
      <c r="A47" s="136" t="s">
        <v>331</v>
      </c>
      <c r="B47" s="20" t="s">
        <v>449</v>
      </c>
      <c r="C47" s="20" t="s">
        <v>387</v>
      </c>
      <c r="D47" s="20" t="s">
        <v>388</v>
      </c>
      <c r="E47" s="29" t="s">
        <v>389</v>
      </c>
      <c r="F47" s="20" t="s">
        <v>368</v>
      </c>
      <c r="G47" s="29" t="s">
        <v>369</v>
      </c>
      <c r="H47" s="20" t="s">
        <v>370</v>
      </c>
      <c r="I47" s="20" t="s">
        <v>371</v>
      </c>
      <c r="J47" s="29" t="s">
        <v>390</v>
      </c>
    </row>
    <row r="48" ht="42" customHeight="1" spans="1:10">
      <c r="A48" s="136" t="s">
        <v>339</v>
      </c>
      <c r="B48" s="20" t="s">
        <v>468</v>
      </c>
      <c r="C48" s="20" t="s">
        <v>365</v>
      </c>
      <c r="D48" s="20" t="s">
        <v>366</v>
      </c>
      <c r="E48" s="29" t="s">
        <v>469</v>
      </c>
      <c r="F48" s="20" t="s">
        <v>393</v>
      </c>
      <c r="G48" s="29" t="s">
        <v>470</v>
      </c>
      <c r="H48" s="20" t="s">
        <v>471</v>
      </c>
      <c r="I48" s="20" t="s">
        <v>409</v>
      </c>
      <c r="J48" s="29" t="s">
        <v>472</v>
      </c>
    </row>
    <row r="49" ht="42" customHeight="1" spans="1:10">
      <c r="A49" s="136" t="s">
        <v>473</v>
      </c>
      <c r="B49" s="20" t="s">
        <v>474</v>
      </c>
      <c r="C49" s="20" t="s">
        <v>365</v>
      </c>
      <c r="D49" s="20" t="s">
        <v>366</v>
      </c>
      <c r="E49" s="29" t="s">
        <v>475</v>
      </c>
      <c r="F49" s="20" t="s">
        <v>393</v>
      </c>
      <c r="G49" s="29" t="s">
        <v>369</v>
      </c>
      <c r="H49" s="20" t="s">
        <v>370</v>
      </c>
      <c r="I49" s="20" t="s">
        <v>371</v>
      </c>
      <c r="J49" s="29" t="s">
        <v>476</v>
      </c>
    </row>
    <row r="50" ht="42" customHeight="1" spans="1:10">
      <c r="A50" s="136" t="s">
        <v>473</v>
      </c>
      <c r="B50" s="20" t="s">
        <v>474</v>
      </c>
      <c r="C50" s="20" t="s">
        <v>365</v>
      </c>
      <c r="D50" s="20" t="s">
        <v>374</v>
      </c>
      <c r="E50" s="29" t="s">
        <v>477</v>
      </c>
      <c r="F50" s="20" t="s">
        <v>393</v>
      </c>
      <c r="G50" s="29" t="s">
        <v>477</v>
      </c>
      <c r="H50" s="20" t="s">
        <v>370</v>
      </c>
      <c r="I50" s="20" t="s">
        <v>409</v>
      </c>
      <c r="J50" s="29" t="s">
        <v>477</v>
      </c>
    </row>
    <row r="51" ht="42" customHeight="1" spans="1:10">
      <c r="A51" s="136" t="s">
        <v>473</v>
      </c>
      <c r="B51" s="20" t="s">
        <v>474</v>
      </c>
      <c r="C51" s="20" t="s">
        <v>365</v>
      </c>
      <c r="D51" s="20" t="s">
        <v>379</v>
      </c>
      <c r="E51" s="29" t="s">
        <v>478</v>
      </c>
      <c r="F51" s="20" t="s">
        <v>368</v>
      </c>
      <c r="G51" s="29" t="s">
        <v>369</v>
      </c>
      <c r="H51" s="20" t="s">
        <v>370</v>
      </c>
      <c r="I51" s="20" t="s">
        <v>371</v>
      </c>
      <c r="J51" s="29" t="s">
        <v>479</v>
      </c>
    </row>
    <row r="52" ht="42" customHeight="1" spans="1:10">
      <c r="A52" s="136" t="s">
        <v>473</v>
      </c>
      <c r="B52" s="20" t="s">
        <v>474</v>
      </c>
      <c r="C52" s="20" t="s">
        <v>383</v>
      </c>
      <c r="D52" s="20" t="s">
        <v>480</v>
      </c>
      <c r="E52" s="29" t="s">
        <v>481</v>
      </c>
      <c r="F52" s="20" t="s">
        <v>393</v>
      </c>
      <c r="G52" s="29" t="s">
        <v>482</v>
      </c>
      <c r="H52" s="20" t="s">
        <v>429</v>
      </c>
      <c r="I52" s="20" t="s">
        <v>371</v>
      </c>
      <c r="J52" s="29" t="s">
        <v>483</v>
      </c>
    </row>
    <row r="53" ht="42" customHeight="1" spans="1:10">
      <c r="A53" s="136" t="s">
        <v>473</v>
      </c>
      <c r="B53" s="20" t="s">
        <v>474</v>
      </c>
      <c r="C53" s="20" t="s">
        <v>387</v>
      </c>
      <c r="D53" s="20" t="s">
        <v>388</v>
      </c>
      <c r="E53" s="29" t="s">
        <v>389</v>
      </c>
      <c r="F53" s="20" t="s">
        <v>368</v>
      </c>
      <c r="G53" s="29" t="s">
        <v>381</v>
      </c>
      <c r="H53" s="20" t="s">
        <v>370</v>
      </c>
      <c r="I53" s="20" t="s">
        <v>371</v>
      </c>
      <c r="J53" s="29" t="s">
        <v>484</v>
      </c>
    </row>
    <row r="54" ht="42" customHeight="1" spans="1:10">
      <c r="A54" s="136" t="s">
        <v>315</v>
      </c>
      <c r="B54" s="20" t="s">
        <v>485</v>
      </c>
      <c r="C54" s="20" t="s">
        <v>365</v>
      </c>
      <c r="D54" s="20" t="s">
        <v>366</v>
      </c>
      <c r="E54" s="29" t="s">
        <v>486</v>
      </c>
      <c r="F54" s="20" t="s">
        <v>368</v>
      </c>
      <c r="G54" s="29" t="s">
        <v>369</v>
      </c>
      <c r="H54" s="20" t="s">
        <v>370</v>
      </c>
      <c r="I54" s="20" t="s">
        <v>371</v>
      </c>
      <c r="J54" s="29" t="s">
        <v>487</v>
      </c>
    </row>
    <row r="55" ht="42" customHeight="1" spans="1:10">
      <c r="A55" s="136" t="s">
        <v>315</v>
      </c>
      <c r="B55" s="20" t="s">
        <v>485</v>
      </c>
      <c r="C55" s="20" t="s">
        <v>365</v>
      </c>
      <c r="D55" s="20" t="s">
        <v>366</v>
      </c>
      <c r="E55" s="29" t="s">
        <v>488</v>
      </c>
      <c r="F55" s="20" t="s">
        <v>368</v>
      </c>
      <c r="G55" s="29" t="s">
        <v>369</v>
      </c>
      <c r="H55" s="20" t="s">
        <v>370</v>
      </c>
      <c r="I55" s="20" t="s">
        <v>371</v>
      </c>
      <c r="J55" s="29" t="s">
        <v>489</v>
      </c>
    </row>
    <row r="56" ht="42" customHeight="1" spans="1:10">
      <c r="A56" s="136" t="s">
        <v>315</v>
      </c>
      <c r="B56" s="20" t="s">
        <v>485</v>
      </c>
      <c r="C56" s="20" t="s">
        <v>365</v>
      </c>
      <c r="D56" s="20" t="s">
        <v>374</v>
      </c>
      <c r="E56" s="29" t="s">
        <v>425</v>
      </c>
      <c r="F56" s="20" t="s">
        <v>368</v>
      </c>
      <c r="G56" s="29" t="s">
        <v>369</v>
      </c>
      <c r="H56" s="20" t="s">
        <v>370</v>
      </c>
      <c r="I56" s="20" t="s">
        <v>371</v>
      </c>
      <c r="J56" s="29" t="s">
        <v>490</v>
      </c>
    </row>
    <row r="57" ht="42" customHeight="1" spans="1:10">
      <c r="A57" s="136" t="s">
        <v>315</v>
      </c>
      <c r="B57" s="20" t="s">
        <v>485</v>
      </c>
      <c r="C57" s="20" t="s">
        <v>365</v>
      </c>
      <c r="D57" s="20" t="s">
        <v>379</v>
      </c>
      <c r="E57" s="29" t="s">
        <v>491</v>
      </c>
      <c r="F57" s="20" t="s">
        <v>376</v>
      </c>
      <c r="G57" s="29" t="s">
        <v>492</v>
      </c>
      <c r="H57" s="20" t="s">
        <v>370</v>
      </c>
      <c r="I57" s="20" t="s">
        <v>371</v>
      </c>
      <c r="J57" s="29" t="s">
        <v>493</v>
      </c>
    </row>
    <row r="58" ht="42" customHeight="1" spans="1:10">
      <c r="A58" s="136" t="s">
        <v>315</v>
      </c>
      <c r="B58" s="20" t="s">
        <v>485</v>
      </c>
      <c r="C58" s="20" t="s">
        <v>383</v>
      </c>
      <c r="D58" s="20" t="s">
        <v>384</v>
      </c>
      <c r="E58" s="29" t="s">
        <v>494</v>
      </c>
      <c r="F58" s="20" t="s">
        <v>368</v>
      </c>
      <c r="G58" s="29" t="s">
        <v>495</v>
      </c>
      <c r="H58" s="20" t="s">
        <v>370</v>
      </c>
      <c r="I58" s="20" t="s">
        <v>371</v>
      </c>
      <c r="J58" s="29" t="s">
        <v>494</v>
      </c>
    </row>
    <row r="59" ht="42" customHeight="1" spans="1:10">
      <c r="A59" s="136" t="s">
        <v>315</v>
      </c>
      <c r="B59" s="20" t="s">
        <v>485</v>
      </c>
      <c r="C59" s="20" t="s">
        <v>387</v>
      </c>
      <c r="D59" s="20" t="s">
        <v>388</v>
      </c>
      <c r="E59" s="29" t="s">
        <v>389</v>
      </c>
      <c r="F59" s="20" t="s">
        <v>368</v>
      </c>
      <c r="G59" s="29" t="s">
        <v>381</v>
      </c>
      <c r="H59" s="20" t="s">
        <v>370</v>
      </c>
      <c r="I59" s="20" t="s">
        <v>371</v>
      </c>
      <c r="J59" s="29" t="s">
        <v>484</v>
      </c>
    </row>
    <row r="60" ht="42" customHeight="1" spans="1:10">
      <c r="A60" s="136" t="s">
        <v>343</v>
      </c>
      <c r="B60" s="20" t="s">
        <v>496</v>
      </c>
      <c r="C60" s="20" t="s">
        <v>365</v>
      </c>
      <c r="D60" s="20" t="s">
        <v>366</v>
      </c>
      <c r="E60" s="29" t="s">
        <v>486</v>
      </c>
      <c r="F60" s="20" t="s">
        <v>368</v>
      </c>
      <c r="G60" s="29" t="s">
        <v>381</v>
      </c>
      <c r="H60" s="20" t="s">
        <v>497</v>
      </c>
      <c r="I60" s="20" t="s">
        <v>371</v>
      </c>
      <c r="J60" s="29" t="s">
        <v>498</v>
      </c>
    </row>
    <row r="61" ht="42" customHeight="1" spans="1:10">
      <c r="A61" s="136" t="s">
        <v>343</v>
      </c>
      <c r="B61" s="20" t="s">
        <v>496</v>
      </c>
      <c r="C61" s="20" t="s">
        <v>365</v>
      </c>
      <c r="D61" s="20" t="s">
        <v>374</v>
      </c>
      <c r="E61" s="29" t="s">
        <v>425</v>
      </c>
      <c r="F61" s="20" t="s">
        <v>368</v>
      </c>
      <c r="G61" s="29" t="s">
        <v>369</v>
      </c>
      <c r="H61" s="20" t="s">
        <v>370</v>
      </c>
      <c r="I61" s="20" t="s">
        <v>371</v>
      </c>
      <c r="J61" s="29" t="s">
        <v>490</v>
      </c>
    </row>
    <row r="62" ht="42" customHeight="1" spans="1:10">
      <c r="A62" s="136" t="s">
        <v>343</v>
      </c>
      <c r="B62" s="20" t="s">
        <v>496</v>
      </c>
      <c r="C62" s="20" t="s">
        <v>383</v>
      </c>
      <c r="D62" s="20" t="s">
        <v>384</v>
      </c>
      <c r="E62" s="29" t="s">
        <v>438</v>
      </c>
      <c r="F62" s="20" t="s">
        <v>368</v>
      </c>
      <c r="G62" s="29" t="s">
        <v>381</v>
      </c>
      <c r="H62" s="20" t="s">
        <v>370</v>
      </c>
      <c r="I62" s="20" t="s">
        <v>371</v>
      </c>
      <c r="J62" s="29" t="s">
        <v>499</v>
      </c>
    </row>
    <row r="63" ht="42" customHeight="1" spans="1:10">
      <c r="A63" s="136" t="s">
        <v>343</v>
      </c>
      <c r="B63" s="20" t="s">
        <v>496</v>
      </c>
      <c r="C63" s="20" t="s">
        <v>387</v>
      </c>
      <c r="D63" s="20" t="s">
        <v>388</v>
      </c>
      <c r="E63" s="29" t="s">
        <v>389</v>
      </c>
      <c r="F63" s="20" t="s">
        <v>368</v>
      </c>
      <c r="G63" s="29" t="s">
        <v>369</v>
      </c>
      <c r="H63" s="20" t="s">
        <v>370</v>
      </c>
      <c r="I63" s="20" t="s">
        <v>371</v>
      </c>
      <c r="J63" s="29" t="s">
        <v>390</v>
      </c>
    </row>
    <row r="64" ht="42" customHeight="1" spans="1:10">
      <c r="A64" s="136" t="s">
        <v>329</v>
      </c>
      <c r="B64" s="20" t="s">
        <v>500</v>
      </c>
      <c r="C64" s="20" t="s">
        <v>365</v>
      </c>
      <c r="D64" s="20" t="s">
        <v>366</v>
      </c>
      <c r="E64" s="29" t="s">
        <v>501</v>
      </c>
      <c r="F64" s="20" t="s">
        <v>393</v>
      </c>
      <c r="G64" s="29" t="s">
        <v>502</v>
      </c>
      <c r="H64" s="20" t="s">
        <v>503</v>
      </c>
      <c r="I64" s="20" t="s">
        <v>371</v>
      </c>
      <c r="J64" s="29" t="s">
        <v>504</v>
      </c>
    </row>
    <row r="65" ht="42" customHeight="1" spans="1:10">
      <c r="A65" s="136" t="s">
        <v>329</v>
      </c>
      <c r="B65" s="20" t="s">
        <v>500</v>
      </c>
      <c r="C65" s="20" t="s">
        <v>365</v>
      </c>
      <c r="D65" s="20" t="s">
        <v>374</v>
      </c>
      <c r="E65" s="29" t="s">
        <v>505</v>
      </c>
      <c r="F65" s="20" t="s">
        <v>393</v>
      </c>
      <c r="G65" s="29" t="s">
        <v>506</v>
      </c>
      <c r="H65" s="20" t="s">
        <v>370</v>
      </c>
      <c r="I65" s="20" t="s">
        <v>409</v>
      </c>
      <c r="J65" s="29" t="s">
        <v>507</v>
      </c>
    </row>
    <row r="66" ht="42" customHeight="1" spans="1:10">
      <c r="A66" s="136" t="s">
        <v>329</v>
      </c>
      <c r="B66" s="20" t="s">
        <v>500</v>
      </c>
      <c r="C66" s="20" t="s">
        <v>383</v>
      </c>
      <c r="D66" s="20" t="s">
        <v>384</v>
      </c>
      <c r="E66" s="29" t="s">
        <v>385</v>
      </c>
      <c r="F66" s="20" t="s">
        <v>368</v>
      </c>
      <c r="G66" s="29" t="s">
        <v>369</v>
      </c>
      <c r="H66" s="20" t="s">
        <v>370</v>
      </c>
      <c r="I66" s="20" t="s">
        <v>371</v>
      </c>
      <c r="J66" s="29" t="s">
        <v>386</v>
      </c>
    </row>
    <row r="67" ht="42" customHeight="1" spans="1:10">
      <c r="A67" s="136" t="s">
        <v>329</v>
      </c>
      <c r="B67" s="20" t="s">
        <v>500</v>
      </c>
      <c r="C67" s="20" t="s">
        <v>387</v>
      </c>
      <c r="D67" s="20" t="s">
        <v>388</v>
      </c>
      <c r="E67" s="29" t="s">
        <v>389</v>
      </c>
      <c r="F67" s="20" t="s">
        <v>368</v>
      </c>
      <c r="G67" s="29" t="s">
        <v>369</v>
      </c>
      <c r="H67" s="20" t="s">
        <v>370</v>
      </c>
      <c r="I67" s="20" t="s">
        <v>371</v>
      </c>
      <c r="J67" s="29" t="s">
        <v>390</v>
      </c>
    </row>
    <row r="68" ht="42" customHeight="1" spans="1:10">
      <c r="A68" s="136" t="s">
        <v>351</v>
      </c>
      <c r="B68" s="20" t="s">
        <v>508</v>
      </c>
      <c r="C68" s="20" t="s">
        <v>365</v>
      </c>
      <c r="D68" s="20" t="s">
        <v>366</v>
      </c>
      <c r="E68" s="29" t="s">
        <v>367</v>
      </c>
      <c r="F68" s="20" t="s">
        <v>368</v>
      </c>
      <c r="G68" s="29" t="s">
        <v>396</v>
      </c>
      <c r="H68" s="20" t="s">
        <v>497</v>
      </c>
      <c r="I68" s="20" t="s">
        <v>371</v>
      </c>
      <c r="J68" s="29" t="s">
        <v>509</v>
      </c>
    </row>
    <row r="69" ht="42" customHeight="1" spans="1:10">
      <c r="A69" s="136" t="s">
        <v>351</v>
      </c>
      <c r="B69" s="20" t="s">
        <v>510</v>
      </c>
      <c r="C69" s="20" t="s">
        <v>365</v>
      </c>
      <c r="D69" s="20" t="s">
        <v>374</v>
      </c>
      <c r="E69" s="29" t="s">
        <v>425</v>
      </c>
      <c r="F69" s="20" t="s">
        <v>368</v>
      </c>
      <c r="G69" s="29" t="s">
        <v>369</v>
      </c>
      <c r="H69" s="20" t="s">
        <v>370</v>
      </c>
      <c r="I69" s="20" t="s">
        <v>371</v>
      </c>
      <c r="J69" s="29" t="s">
        <v>490</v>
      </c>
    </row>
    <row r="70" ht="42" customHeight="1" spans="1:10">
      <c r="A70" s="136" t="s">
        <v>351</v>
      </c>
      <c r="B70" s="20" t="s">
        <v>510</v>
      </c>
      <c r="C70" s="20" t="s">
        <v>365</v>
      </c>
      <c r="D70" s="20" t="s">
        <v>379</v>
      </c>
      <c r="E70" s="29" t="s">
        <v>380</v>
      </c>
      <c r="F70" s="20" t="s">
        <v>368</v>
      </c>
      <c r="G70" s="29" t="s">
        <v>369</v>
      </c>
      <c r="H70" s="20" t="s">
        <v>370</v>
      </c>
      <c r="I70" s="20" t="s">
        <v>371</v>
      </c>
      <c r="J70" s="29" t="s">
        <v>511</v>
      </c>
    </row>
    <row r="71" ht="42" customHeight="1" spans="1:10">
      <c r="A71" s="136" t="s">
        <v>351</v>
      </c>
      <c r="B71" s="20" t="s">
        <v>510</v>
      </c>
      <c r="C71" s="20" t="s">
        <v>383</v>
      </c>
      <c r="D71" s="20" t="s">
        <v>384</v>
      </c>
      <c r="E71" s="29" t="s">
        <v>385</v>
      </c>
      <c r="F71" s="20" t="s">
        <v>368</v>
      </c>
      <c r="G71" s="29" t="s">
        <v>396</v>
      </c>
      <c r="H71" s="20" t="s">
        <v>370</v>
      </c>
      <c r="I71" s="20" t="s">
        <v>371</v>
      </c>
      <c r="J71" s="29" t="s">
        <v>512</v>
      </c>
    </row>
    <row r="72" ht="42" customHeight="1" spans="1:10">
      <c r="A72" s="136" t="s">
        <v>351</v>
      </c>
      <c r="B72" s="20" t="s">
        <v>510</v>
      </c>
      <c r="C72" s="20" t="s">
        <v>387</v>
      </c>
      <c r="D72" s="20" t="s">
        <v>388</v>
      </c>
      <c r="E72" s="29" t="s">
        <v>389</v>
      </c>
      <c r="F72" s="20" t="s">
        <v>368</v>
      </c>
      <c r="G72" s="29" t="s">
        <v>369</v>
      </c>
      <c r="H72" s="20" t="s">
        <v>370</v>
      </c>
      <c r="I72" s="20" t="s">
        <v>371</v>
      </c>
      <c r="J72" s="29" t="s">
        <v>390</v>
      </c>
    </row>
    <row r="73" ht="42" customHeight="1" spans="1:10">
      <c r="A73" s="136" t="s">
        <v>327</v>
      </c>
      <c r="B73" s="20" t="s">
        <v>513</v>
      </c>
      <c r="C73" s="20" t="s">
        <v>365</v>
      </c>
      <c r="D73" s="20" t="s">
        <v>366</v>
      </c>
      <c r="E73" s="29" t="s">
        <v>514</v>
      </c>
      <c r="F73" s="20" t="s">
        <v>393</v>
      </c>
      <c r="G73" s="29" t="s">
        <v>515</v>
      </c>
      <c r="H73" s="20" t="s">
        <v>434</v>
      </c>
      <c r="I73" s="20" t="s">
        <v>371</v>
      </c>
      <c r="J73" s="29" t="s">
        <v>516</v>
      </c>
    </row>
    <row r="74" ht="42" customHeight="1" spans="1:10">
      <c r="A74" s="136" t="s">
        <v>327</v>
      </c>
      <c r="B74" s="20" t="s">
        <v>517</v>
      </c>
      <c r="C74" s="20" t="s">
        <v>365</v>
      </c>
      <c r="D74" s="20" t="s">
        <v>366</v>
      </c>
      <c r="E74" s="29" t="s">
        <v>518</v>
      </c>
      <c r="F74" s="20" t="s">
        <v>368</v>
      </c>
      <c r="G74" s="29" t="s">
        <v>91</v>
      </c>
      <c r="H74" s="20" t="s">
        <v>443</v>
      </c>
      <c r="I74" s="20" t="s">
        <v>371</v>
      </c>
      <c r="J74" s="29" t="s">
        <v>519</v>
      </c>
    </row>
    <row r="75" ht="42" customHeight="1" spans="1:10">
      <c r="A75" s="136" t="s">
        <v>327</v>
      </c>
      <c r="B75" s="20" t="s">
        <v>517</v>
      </c>
      <c r="C75" s="20" t="s">
        <v>365</v>
      </c>
      <c r="D75" s="20" t="s">
        <v>374</v>
      </c>
      <c r="E75" s="29" t="s">
        <v>425</v>
      </c>
      <c r="F75" s="20" t="s">
        <v>368</v>
      </c>
      <c r="G75" s="29" t="s">
        <v>369</v>
      </c>
      <c r="H75" s="20" t="s">
        <v>370</v>
      </c>
      <c r="I75" s="20" t="s">
        <v>371</v>
      </c>
      <c r="J75" s="29" t="s">
        <v>490</v>
      </c>
    </row>
    <row r="76" ht="42" customHeight="1" spans="1:10">
      <c r="A76" s="136" t="s">
        <v>327</v>
      </c>
      <c r="B76" s="20" t="s">
        <v>517</v>
      </c>
      <c r="C76" s="20" t="s">
        <v>365</v>
      </c>
      <c r="D76" s="20" t="s">
        <v>379</v>
      </c>
      <c r="E76" s="29" t="s">
        <v>380</v>
      </c>
      <c r="F76" s="20" t="s">
        <v>368</v>
      </c>
      <c r="G76" s="29" t="s">
        <v>369</v>
      </c>
      <c r="H76" s="20" t="s">
        <v>370</v>
      </c>
      <c r="I76" s="20" t="s">
        <v>371</v>
      </c>
      <c r="J76" s="29" t="s">
        <v>511</v>
      </c>
    </row>
    <row r="77" ht="42" customHeight="1" spans="1:10">
      <c r="A77" s="136" t="s">
        <v>327</v>
      </c>
      <c r="B77" s="20" t="s">
        <v>517</v>
      </c>
      <c r="C77" s="20" t="s">
        <v>383</v>
      </c>
      <c r="D77" s="20" t="s">
        <v>384</v>
      </c>
      <c r="E77" s="29" t="s">
        <v>385</v>
      </c>
      <c r="F77" s="20" t="s">
        <v>368</v>
      </c>
      <c r="G77" s="29" t="s">
        <v>369</v>
      </c>
      <c r="H77" s="20" t="s">
        <v>370</v>
      </c>
      <c r="I77" s="20" t="s">
        <v>371</v>
      </c>
      <c r="J77" s="29" t="s">
        <v>386</v>
      </c>
    </row>
    <row r="78" ht="42" customHeight="1" spans="1:10">
      <c r="A78" s="136" t="s">
        <v>327</v>
      </c>
      <c r="B78" s="20" t="s">
        <v>517</v>
      </c>
      <c r="C78" s="20" t="s">
        <v>387</v>
      </c>
      <c r="D78" s="20" t="s">
        <v>388</v>
      </c>
      <c r="E78" s="29" t="s">
        <v>389</v>
      </c>
      <c r="F78" s="20" t="s">
        <v>368</v>
      </c>
      <c r="G78" s="29" t="s">
        <v>369</v>
      </c>
      <c r="H78" s="20" t="s">
        <v>370</v>
      </c>
      <c r="I78" s="20" t="s">
        <v>371</v>
      </c>
      <c r="J78" s="29" t="s">
        <v>390</v>
      </c>
    </row>
    <row r="79" ht="42" customHeight="1" spans="1:10">
      <c r="A79" s="136" t="s">
        <v>325</v>
      </c>
      <c r="B79" s="20" t="s">
        <v>520</v>
      </c>
      <c r="C79" s="20" t="s">
        <v>365</v>
      </c>
      <c r="D79" s="20" t="s">
        <v>366</v>
      </c>
      <c r="E79" s="29" t="s">
        <v>521</v>
      </c>
      <c r="F79" s="20" t="s">
        <v>393</v>
      </c>
      <c r="G79" s="29" t="s">
        <v>96</v>
      </c>
      <c r="H79" s="20" t="s">
        <v>443</v>
      </c>
      <c r="I79" s="20" t="s">
        <v>371</v>
      </c>
      <c r="J79" s="29" t="s">
        <v>522</v>
      </c>
    </row>
    <row r="80" ht="42" customHeight="1" spans="1:10">
      <c r="A80" s="136" t="s">
        <v>325</v>
      </c>
      <c r="B80" s="20" t="s">
        <v>520</v>
      </c>
      <c r="C80" s="20" t="s">
        <v>365</v>
      </c>
      <c r="D80" s="20" t="s">
        <v>374</v>
      </c>
      <c r="E80" s="29" t="s">
        <v>425</v>
      </c>
      <c r="F80" s="20" t="s">
        <v>376</v>
      </c>
      <c r="G80" s="29" t="s">
        <v>369</v>
      </c>
      <c r="H80" s="20" t="s">
        <v>370</v>
      </c>
      <c r="I80" s="20" t="s">
        <v>371</v>
      </c>
      <c r="J80" s="29" t="s">
        <v>490</v>
      </c>
    </row>
    <row r="81" ht="42" customHeight="1" spans="1:10">
      <c r="A81" s="136" t="s">
        <v>325</v>
      </c>
      <c r="B81" s="20" t="s">
        <v>520</v>
      </c>
      <c r="C81" s="20" t="s">
        <v>365</v>
      </c>
      <c r="D81" s="20" t="s">
        <v>379</v>
      </c>
      <c r="E81" s="29" t="s">
        <v>461</v>
      </c>
      <c r="F81" s="20" t="s">
        <v>368</v>
      </c>
      <c r="G81" s="29" t="s">
        <v>396</v>
      </c>
      <c r="H81" s="20" t="s">
        <v>370</v>
      </c>
      <c r="I81" s="20" t="s">
        <v>371</v>
      </c>
      <c r="J81" s="29" t="s">
        <v>523</v>
      </c>
    </row>
    <row r="82" ht="42" customHeight="1" spans="1:10">
      <c r="A82" s="136" t="s">
        <v>325</v>
      </c>
      <c r="B82" s="20" t="s">
        <v>520</v>
      </c>
      <c r="C82" s="20" t="s">
        <v>383</v>
      </c>
      <c r="D82" s="20" t="s">
        <v>384</v>
      </c>
      <c r="E82" s="29" t="s">
        <v>385</v>
      </c>
      <c r="F82" s="20" t="s">
        <v>368</v>
      </c>
      <c r="G82" s="29" t="s">
        <v>369</v>
      </c>
      <c r="H82" s="20" t="s">
        <v>370</v>
      </c>
      <c r="I82" s="20" t="s">
        <v>371</v>
      </c>
      <c r="J82" s="29" t="s">
        <v>386</v>
      </c>
    </row>
    <row r="83" ht="42" customHeight="1" spans="1:10">
      <c r="A83" s="136" t="s">
        <v>325</v>
      </c>
      <c r="B83" s="20" t="s">
        <v>520</v>
      </c>
      <c r="C83" s="20" t="s">
        <v>387</v>
      </c>
      <c r="D83" s="20" t="s">
        <v>388</v>
      </c>
      <c r="E83" s="29" t="s">
        <v>389</v>
      </c>
      <c r="F83" s="20" t="s">
        <v>368</v>
      </c>
      <c r="G83" s="29" t="s">
        <v>369</v>
      </c>
      <c r="H83" s="20" t="s">
        <v>370</v>
      </c>
      <c r="I83" s="20" t="s">
        <v>371</v>
      </c>
      <c r="J83" s="29" t="s">
        <v>389</v>
      </c>
    </row>
    <row r="84" ht="42" customHeight="1" spans="1:10">
      <c r="A84" s="136" t="s">
        <v>301</v>
      </c>
      <c r="B84" s="20" t="s">
        <v>524</v>
      </c>
      <c r="C84" s="20" t="s">
        <v>365</v>
      </c>
      <c r="D84" s="20" t="s">
        <v>366</v>
      </c>
      <c r="E84" s="29" t="s">
        <v>525</v>
      </c>
      <c r="F84" s="20" t="s">
        <v>393</v>
      </c>
      <c r="G84" s="29" t="s">
        <v>96</v>
      </c>
      <c r="H84" s="20" t="s">
        <v>404</v>
      </c>
      <c r="I84" s="20" t="s">
        <v>371</v>
      </c>
      <c r="J84" s="29" t="s">
        <v>526</v>
      </c>
    </row>
    <row r="85" ht="42" customHeight="1" spans="1:10">
      <c r="A85" s="136" t="s">
        <v>301</v>
      </c>
      <c r="B85" s="20" t="s">
        <v>524</v>
      </c>
      <c r="C85" s="20" t="s">
        <v>365</v>
      </c>
      <c r="D85" s="20" t="s">
        <v>374</v>
      </c>
      <c r="E85" s="29" t="s">
        <v>527</v>
      </c>
      <c r="F85" s="20" t="s">
        <v>393</v>
      </c>
      <c r="G85" s="29" t="s">
        <v>527</v>
      </c>
      <c r="H85" s="20" t="s">
        <v>370</v>
      </c>
      <c r="I85" s="20" t="s">
        <v>409</v>
      </c>
      <c r="J85" s="29" t="s">
        <v>527</v>
      </c>
    </row>
    <row r="86" ht="42" customHeight="1" spans="1:10">
      <c r="A86" s="136" t="s">
        <v>301</v>
      </c>
      <c r="B86" s="20" t="s">
        <v>524</v>
      </c>
      <c r="C86" s="20" t="s">
        <v>383</v>
      </c>
      <c r="D86" s="20" t="s">
        <v>384</v>
      </c>
      <c r="E86" s="29" t="s">
        <v>412</v>
      </c>
      <c r="F86" s="20" t="s">
        <v>368</v>
      </c>
      <c r="G86" s="29" t="s">
        <v>396</v>
      </c>
      <c r="H86" s="20" t="s">
        <v>370</v>
      </c>
      <c r="I86" s="20" t="s">
        <v>371</v>
      </c>
      <c r="J86" s="29" t="s">
        <v>413</v>
      </c>
    </row>
    <row r="87" ht="42" customHeight="1" spans="1:10">
      <c r="A87" s="136" t="s">
        <v>301</v>
      </c>
      <c r="B87" s="20" t="s">
        <v>524</v>
      </c>
      <c r="C87" s="20" t="s">
        <v>387</v>
      </c>
      <c r="D87" s="20" t="s">
        <v>388</v>
      </c>
      <c r="E87" s="29" t="s">
        <v>389</v>
      </c>
      <c r="F87" s="20" t="s">
        <v>368</v>
      </c>
      <c r="G87" s="29" t="s">
        <v>381</v>
      </c>
      <c r="H87" s="20" t="s">
        <v>370</v>
      </c>
      <c r="I87" s="20" t="s">
        <v>371</v>
      </c>
      <c r="J87" s="29" t="s">
        <v>484</v>
      </c>
    </row>
    <row r="88" ht="42" customHeight="1" spans="1:10">
      <c r="A88" s="136" t="s">
        <v>353</v>
      </c>
      <c r="B88" s="20" t="s">
        <v>528</v>
      </c>
      <c r="C88" s="20" t="s">
        <v>365</v>
      </c>
      <c r="D88" s="20" t="s">
        <v>366</v>
      </c>
      <c r="E88" s="29" t="s">
        <v>367</v>
      </c>
      <c r="F88" s="20" t="s">
        <v>368</v>
      </c>
      <c r="G88" s="29" t="s">
        <v>396</v>
      </c>
      <c r="H88" s="20" t="s">
        <v>370</v>
      </c>
      <c r="I88" s="20" t="s">
        <v>371</v>
      </c>
      <c r="J88" s="29" t="s">
        <v>509</v>
      </c>
    </row>
    <row r="89" ht="42" customHeight="1" spans="1:10">
      <c r="A89" s="136" t="s">
        <v>353</v>
      </c>
      <c r="B89" s="20" t="s">
        <v>528</v>
      </c>
      <c r="C89" s="20" t="s">
        <v>365</v>
      </c>
      <c r="D89" s="20" t="s">
        <v>374</v>
      </c>
      <c r="E89" s="29" t="s">
        <v>425</v>
      </c>
      <c r="F89" s="20" t="s">
        <v>368</v>
      </c>
      <c r="G89" s="29" t="s">
        <v>369</v>
      </c>
      <c r="H89" s="20" t="s">
        <v>370</v>
      </c>
      <c r="I89" s="20" t="s">
        <v>371</v>
      </c>
      <c r="J89" s="29" t="s">
        <v>490</v>
      </c>
    </row>
    <row r="90" ht="42" customHeight="1" spans="1:10">
      <c r="A90" s="136" t="s">
        <v>353</v>
      </c>
      <c r="B90" s="20" t="s">
        <v>528</v>
      </c>
      <c r="C90" s="20" t="s">
        <v>365</v>
      </c>
      <c r="D90" s="20" t="s">
        <v>379</v>
      </c>
      <c r="E90" s="29" t="s">
        <v>461</v>
      </c>
      <c r="F90" s="20" t="s">
        <v>368</v>
      </c>
      <c r="G90" s="29" t="s">
        <v>381</v>
      </c>
      <c r="H90" s="20" t="s">
        <v>370</v>
      </c>
      <c r="I90" s="20" t="s">
        <v>371</v>
      </c>
      <c r="J90" s="29" t="s">
        <v>529</v>
      </c>
    </row>
    <row r="91" ht="42" customHeight="1" spans="1:10">
      <c r="A91" s="136" t="s">
        <v>353</v>
      </c>
      <c r="B91" s="20" t="s">
        <v>528</v>
      </c>
      <c r="C91" s="20" t="s">
        <v>383</v>
      </c>
      <c r="D91" s="20" t="s">
        <v>384</v>
      </c>
      <c r="E91" s="29" t="s">
        <v>385</v>
      </c>
      <c r="F91" s="20" t="s">
        <v>368</v>
      </c>
      <c r="G91" s="29" t="s">
        <v>369</v>
      </c>
      <c r="H91" s="20" t="s">
        <v>370</v>
      </c>
      <c r="I91" s="20" t="s">
        <v>371</v>
      </c>
      <c r="J91" s="29" t="s">
        <v>386</v>
      </c>
    </row>
    <row r="92" ht="42" customHeight="1" spans="1:10">
      <c r="A92" s="136" t="s">
        <v>353</v>
      </c>
      <c r="B92" s="20" t="s">
        <v>528</v>
      </c>
      <c r="C92" s="20" t="s">
        <v>387</v>
      </c>
      <c r="D92" s="20" t="s">
        <v>388</v>
      </c>
      <c r="E92" s="29" t="s">
        <v>389</v>
      </c>
      <c r="F92" s="20" t="s">
        <v>368</v>
      </c>
      <c r="G92" s="29" t="s">
        <v>369</v>
      </c>
      <c r="H92" s="20" t="s">
        <v>370</v>
      </c>
      <c r="I92" s="20" t="s">
        <v>371</v>
      </c>
      <c r="J92" s="29" t="s">
        <v>390</v>
      </c>
    </row>
    <row r="93" ht="42" customHeight="1" spans="1:10">
      <c r="A93" s="136" t="s">
        <v>311</v>
      </c>
      <c r="B93" s="20" t="s">
        <v>530</v>
      </c>
      <c r="C93" s="20" t="s">
        <v>365</v>
      </c>
      <c r="D93" s="20" t="s">
        <v>366</v>
      </c>
      <c r="E93" s="29" t="s">
        <v>531</v>
      </c>
      <c r="F93" s="20" t="s">
        <v>393</v>
      </c>
      <c r="G93" s="29" t="s">
        <v>532</v>
      </c>
      <c r="H93" s="20" t="s">
        <v>443</v>
      </c>
      <c r="I93" s="20" t="s">
        <v>371</v>
      </c>
      <c r="J93" s="29" t="s">
        <v>533</v>
      </c>
    </row>
    <row r="94" ht="42" customHeight="1" spans="1:10">
      <c r="A94" s="136" t="s">
        <v>311</v>
      </c>
      <c r="B94" s="20" t="s">
        <v>311</v>
      </c>
      <c r="C94" s="20" t="s">
        <v>365</v>
      </c>
      <c r="D94" s="20" t="s">
        <v>374</v>
      </c>
      <c r="E94" s="29" t="s">
        <v>425</v>
      </c>
      <c r="F94" s="20" t="s">
        <v>368</v>
      </c>
      <c r="G94" s="29" t="s">
        <v>396</v>
      </c>
      <c r="H94" s="20" t="s">
        <v>370</v>
      </c>
      <c r="I94" s="20" t="s">
        <v>371</v>
      </c>
      <c r="J94" s="29" t="s">
        <v>426</v>
      </c>
    </row>
    <row r="95" ht="42" customHeight="1" spans="1:10">
      <c r="A95" s="136" t="s">
        <v>311</v>
      </c>
      <c r="B95" s="20" t="s">
        <v>311</v>
      </c>
      <c r="C95" s="20" t="s">
        <v>365</v>
      </c>
      <c r="D95" s="20" t="s">
        <v>379</v>
      </c>
      <c r="E95" s="29" t="s">
        <v>380</v>
      </c>
      <c r="F95" s="20" t="s">
        <v>368</v>
      </c>
      <c r="G95" s="29" t="s">
        <v>381</v>
      </c>
      <c r="H95" s="20" t="s">
        <v>370</v>
      </c>
      <c r="I95" s="20" t="s">
        <v>371</v>
      </c>
      <c r="J95" s="29" t="s">
        <v>382</v>
      </c>
    </row>
    <row r="96" ht="42" customHeight="1" spans="1:10">
      <c r="A96" s="136" t="s">
        <v>311</v>
      </c>
      <c r="B96" s="20" t="s">
        <v>311</v>
      </c>
      <c r="C96" s="20" t="s">
        <v>383</v>
      </c>
      <c r="D96" s="20" t="s">
        <v>384</v>
      </c>
      <c r="E96" s="29" t="s">
        <v>438</v>
      </c>
      <c r="F96" s="20" t="s">
        <v>368</v>
      </c>
      <c r="G96" s="29" t="s">
        <v>369</v>
      </c>
      <c r="H96" s="20" t="s">
        <v>370</v>
      </c>
      <c r="I96" s="20" t="s">
        <v>371</v>
      </c>
      <c r="J96" s="29" t="s">
        <v>534</v>
      </c>
    </row>
    <row r="97" ht="42" customHeight="1" spans="1:10">
      <c r="A97" s="136" t="s">
        <v>311</v>
      </c>
      <c r="B97" s="20" t="s">
        <v>311</v>
      </c>
      <c r="C97" s="20" t="s">
        <v>387</v>
      </c>
      <c r="D97" s="20" t="s">
        <v>388</v>
      </c>
      <c r="E97" s="29" t="s">
        <v>389</v>
      </c>
      <c r="F97" s="20" t="s">
        <v>368</v>
      </c>
      <c r="G97" s="29" t="s">
        <v>369</v>
      </c>
      <c r="H97" s="20" t="s">
        <v>370</v>
      </c>
      <c r="I97" s="20" t="s">
        <v>371</v>
      </c>
      <c r="J97" s="29" t="s">
        <v>390</v>
      </c>
    </row>
    <row r="98" ht="42" customHeight="1" spans="1:10">
      <c r="A98" s="136" t="s">
        <v>349</v>
      </c>
      <c r="B98" s="20" t="s">
        <v>535</v>
      </c>
      <c r="C98" s="20" t="s">
        <v>365</v>
      </c>
      <c r="D98" s="20" t="s">
        <v>366</v>
      </c>
      <c r="E98" s="29" t="s">
        <v>367</v>
      </c>
      <c r="F98" s="20" t="s">
        <v>368</v>
      </c>
      <c r="G98" s="29" t="s">
        <v>396</v>
      </c>
      <c r="H98" s="20" t="s">
        <v>370</v>
      </c>
      <c r="I98" s="20" t="s">
        <v>371</v>
      </c>
      <c r="J98" s="29" t="s">
        <v>367</v>
      </c>
    </row>
    <row r="99" ht="42" customHeight="1" spans="1:10">
      <c r="A99" s="136" t="s">
        <v>349</v>
      </c>
      <c r="B99" s="20" t="s">
        <v>536</v>
      </c>
      <c r="C99" s="20" t="s">
        <v>365</v>
      </c>
      <c r="D99" s="20" t="s">
        <v>374</v>
      </c>
      <c r="E99" s="29" t="s">
        <v>425</v>
      </c>
      <c r="F99" s="20" t="s">
        <v>368</v>
      </c>
      <c r="G99" s="29" t="s">
        <v>369</v>
      </c>
      <c r="H99" s="20" t="s">
        <v>370</v>
      </c>
      <c r="I99" s="20" t="s">
        <v>371</v>
      </c>
      <c r="J99" s="29" t="s">
        <v>490</v>
      </c>
    </row>
    <row r="100" ht="42" customHeight="1" spans="1:10">
      <c r="A100" s="136" t="s">
        <v>349</v>
      </c>
      <c r="B100" s="20" t="s">
        <v>536</v>
      </c>
      <c r="C100" s="20" t="s">
        <v>365</v>
      </c>
      <c r="D100" s="20" t="s">
        <v>379</v>
      </c>
      <c r="E100" s="29" t="s">
        <v>461</v>
      </c>
      <c r="F100" s="20" t="s">
        <v>368</v>
      </c>
      <c r="G100" s="29" t="s">
        <v>381</v>
      </c>
      <c r="H100" s="20" t="s">
        <v>370</v>
      </c>
      <c r="I100" s="20" t="s">
        <v>409</v>
      </c>
      <c r="J100" s="29" t="s">
        <v>529</v>
      </c>
    </row>
    <row r="101" ht="42" customHeight="1" spans="1:10">
      <c r="A101" s="136" t="s">
        <v>349</v>
      </c>
      <c r="B101" s="20" t="s">
        <v>536</v>
      </c>
      <c r="C101" s="20" t="s">
        <v>383</v>
      </c>
      <c r="D101" s="20" t="s">
        <v>384</v>
      </c>
      <c r="E101" s="29" t="s">
        <v>385</v>
      </c>
      <c r="F101" s="20" t="s">
        <v>368</v>
      </c>
      <c r="G101" s="29" t="s">
        <v>369</v>
      </c>
      <c r="H101" s="20" t="s">
        <v>370</v>
      </c>
      <c r="I101" s="20" t="s">
        <v>371</v>
      </c>
      <c r="J101" s="29" t="s">
        <v>386</v>
      </c>
    </row>
    <row r="102" ht="42" customHeight="1" spans="1:10">
      <c r="A102" s="136" t="s">
        <v>349</v>
      </c>
      <c r="B102" s="20" t="s">
        <v>536</v>
      </c>
      <c r="C102" s="20" t="s">
        <v>387</v>
      </c>
      <c r="D102" s="20" t="s">
        <v>388</v>
      </c>
      <c r="E102" s="29" t="s">
        <v>389</v>
      </c>
      <c r="F102" s="20" t="s">
        <v>368</v>
      </c>
      <c r="G102" s="29" t="s">
        <v>369</v>
      </c>
      <c r="H102" s="20" t="s">
        <v>370</v>
      </c>
      <c r="I102" s="20" t="s">
        <v>371</v>
      </c>
      <c r="J102" s="29" t="s">
        <v>390</v>
      </c>
    </row>
    <row r="103" ht="42" customHeight="1" spans="1:10">
      <c r="A103" s="136" t="s">
        <v>308</v>
      </c>
      <c r="B103" s="20" t="s">
        <v>537</v>
      </c>
      <c r="C103" s="20" t="s">
        <v>365</v>
      </c>
      <c r="D103" s="20" t="s">
        <v>366</v>
      </c>
      <c r="E103" s="29" t="s">
        <v>538</v>
      </c>
      <c r="F103" s="20" t="s">
        <v>393</v>
      </c>
      <c r="G103" s="29" t="s">
        <v>369</v>
      </c>
      <c r="H103" s="20" t="s">
        <v>404</v>
      </c>
      <c r="I103" s="20" t="s">
        <v>371</v>
      </c>
      <c r="J103" s="29" t="s">
        <v>539</v>
      </c>
    </row>
    <row r="104" ht="42" customHeight="1" spans="1:10">
      <c r="A104" s="136" t="s">
        <v>308</v>
      </c>
      <c r="B104" s="20" t="s">
        <v>308</v>
      </c>
      <c r="C104" s="20" t="s">
        <v>365</v>
      </c>
      <c r="D104" s="20" t="s">
        <v>374</v>
      </c>
      <c r="E104" s="29" t="s">
        <v>540</v>
      </c>
      <c r="F104" s="20" t="s">
        <v>393</v>
      </c>
      <c r="G104" s="29" t="s">
        <v>540</v>
      </c>
      <c r="H104" s="20" t="s">
        <v>370</v>
      </c>
      <c r="I104" s="20" t="s">
        <v>409</v>
      </c>
      <c r="J104" s="29" t="s">
        <v>540</v>
      </c>
    </row>
    <row r="105" ht="42" customHeight="1" spans="1:10">
      <c r="A105" s="136" t="s">
        <v>308</v>
      </c>
      <c r="B105" s="20" t="s">
        <v>308</v>
      </c>
      <c r="C105" s="20" t="s">
        <v>365</v>
      </c>
      <c r="D105" s="20" t="s">
        <v>379</v>
      </c>
      <c r="E105" s="29" t="s">
        <v>398</v>
      </c>
      <c r="F105" s="20" t="s">
        <v>368</v>
      </c>
      <c r="G105" s="29" t="s">
        <v>381</v>
      </c>
      <c r="H105" s="20" t="s">
        <v>370</v>
      </c>
      <c r="I105" s="20" t="s">
        <v>371</v>
      </c>
      <c r="J105" s="29" t="s">
        <v>541</v>
      </c>
    </row>
    <row r="106" ht="42" customHeight="1" spans="1:10">
      <c r="A106" s="136" t="s">
        <v>308</v>
      </c>
      <c r="B106" s="20" t="s">
        <v>308</v>
      </c>
      <c r="C106" s="20" t="s">
        <v>383</v>
      </c>
      <c r="D106" s="20" t="s">
        <v>384</v>
      </c>
      <c r="E106" s="29" t="s">
        <v>412</v>
      </c>
      <c r="F106" s="20" t="s">
        <v>368</v>
      </c>
      <c r="G106" s="29" t="s">
        <v>396</v>
      </c>
      <c r="H106" s="20" t="s">
        <v>370</v>
      </c>
      <c r="I106" s="20" t="s">
        <v>371</v>
      </c>
      <c r="J106" s="29" t="s">
        <v>413</v>
      </c>
    </row>
    <row r="107" ht="42" customHeight="1" spans="1:10">
      <c r="A107" s="136" t="s">
        <v>308</v>
      </c>
      <c r="B107" s="20" t="s">
        <v>308</v>
      </c>
      <c r="C107" s="20" t="s">
        <v>387</v>
      </c>
      <c r="D107" s="20" t="s">
        <v>388</v>
      </c>
      <c r="E107" s="29" t="s">
        <v>389</v>
      </c>
      <c r="F107" s="20" t="s">
        <v>368</v>
      </c>
      <c r="G107" s="29" t="s">
        <v>396</v>
      </c>
      <c r="H107" s="20" t="s">
        <v>370</v>
      </c>
      <c r="I107" s="20" t="s">
        <v>371</v>
      </c>
      <c r="J107" s="29" t="s">
        <v>413</v>
      </c>
    </row>
    <row r="108" ht="42" customHeight="1" spans="1:10">
      <c r="A108" s="136" t="s">
        <v>335</v>
      </c>
      <c r="B108" s="20" t="s">
        <v>542</v>
      </c>
      <c r="C108" s="20" t="s">
        <v>365</v>
      </c>
      <c r="D108" s="20" t="s">
        <v>366</v>
      </c>
      <c r="E108" s="29" t="s">
        <v>486</v>
      </c>
      <c r="F108" s="20" t="s">
        <v>368</v>
      </c>
      <c r="G108" s="29" t="s">
        <v>369</v>
      </c>
      <c r="H108" s="20" t="s">
        <v>370</v>
      </c>
      <c r="I108" s="20" t="s">
        <v>371</v>
      </c>
      <c r="J108" s="29" t="s">
        <v>487</v>
      </c>
    </row>
    <row r="109" ht="42" customHeight="1" spans="1:10">
      <c r="A109" s="136" t="s">
        <v>335</v>
      </c>
      <c r="B109" s="20" t="s">
        <v>542</v>
      </c>
      <c r="C109" s="20" t="s">
        <v>365</v>
      </c>
      <c r="D109" s="20" t="s">
        <v>366</v>
      </c>
      <c r="E109" s="29" t="s">
        <v>488</v>
      </c>
      <c r="F109" s="20" t="s">
        <v>368</v>
      </c>
      <c r="G109" s="29" t="s">
        <v>396</v>
      </c>
      <c r="H109" s="20" t="s">
        <v>370</v>
      </c>
      <c r="I109" s="20" t="s">
        <v>371</v>
      </c>
      <c r="J109" s="29" t="s">
        <v>543</v>
      </c>
    </row>
    <row r="110" ht="42" customHeight="1" spans="1:10">
      <c r="A110" s="136" t="s">
        <v>335</v>
      </c>
      <c r="B110" s="20" t="s">
        <v>542</v>
      </c>
      <c r="C110" s="20" t="s">
        <v>365</v>
      </c>
      <c r="D110" s="20" t="s">
        <v>374</v>
      </c>
      <c r="E110" s="29" t="s">
        <v>544</v>
      </c>
      <c r="F110" s="20" t="s">
        <v>376</v>
      </c>
      <c r="G110" s="29" t="s">
        <v>381</v>
      </c>
      <c r="H110" s="20" t="s">
        <v>370</v>
      </c>
      <c r="I110" s="20" t="s">
        <v>371</v>
      </c>
      <c r="J110" s="29" t="s">
        <v>545</v>
      </c>
    </row>
    <row r="111" ht="42" customHeight="1" spans="1:10">
      <c r="A111" s="136" t="s">
        <v>335</v>
      </c>
      <c r="B111" s="20" t="s">
        <v>542</v>
      </c>
      <c r="C111" s="20" t="s">
        <v>365</v>
      </c>
      <c r="D111" s="20" t="s">
        <v>379</v>
      </c>
      <c r="E111" s="29" t="s">
        <v>491</v>
      </c>
      <c r="F111" s="20" t="s">
        <v>376</v>
      </c>
      <c r="G111" s="29" t="s">
        <v>546</v>
      </c>
      <c r="H111" s="20" t="s">
        <v>370</v>
      </c>
      <c r="I111" s="20" t="s">
        <v>409</v>
      </c>
      <c r="J111" s="29" t="s">
        <v>547</v>
      </c>
    </row>
    <row r="112" ht="42" customHeight="1" spans="1:10">
      <c r="A112" s="136" t="s">
        <v>335</v>
      </c>
      <c r="B112" s="20" t="s">
        <v>542</v>
      </c>
      <c r="C112" s="20" t="s">
        <v>383</v>
      </c>
      <c r="D112" s="20" t="s">
        <v>384</v>
      </c>
      <c r="E112" s="29" t="s">
        <v>548</v>
      </c>
      <c r="F112" s="20" t="s">
        <v>368</v>
      </c>
      <c r="G112" s="29" t="s">
        <v>549</v>
      </c>
      <c r="H112" s="20" t="s">
        <v>370</v>
      </c>
      <c r="I112" s="20" t="s">
        <v>371</v>
      </c>
      <c r="J112" s="29" t="s">
        <v>550</v>
      </c>
    </row>
    <row r="113" ht="42" customHeight="1" spans="1:10">
      <c r="A113" s="136" t="s">
        <v>335</v>
      </c>
      <c r="B113" s="20" t="s">
        <v>542</v>
      </c>
      <c r="C113" s="20" t="s">
        <v>387</v>
      </c>
      <c r="D113" s="20" t="s">
        <v>388</v>
      </c>
      <c r="E113" s="29" t="s">
        <v>389</v>
      </c>
      <c r="F113" s="20" t="s">
        <v>368</v>
      </c>
      <c r="G113" s="29" t="s">
        <v>369</v>
      </c>
      <c r="H113" s="20" t="s">
        <v>370</v>
      </c>
      <c r="I113" s="20" t="s">
        <v>371</v>
      </c>
      <c r="J113" s="29" t="s">
        <v>390</v>
      </c>
    </row>
    <row r="114" ht="42" customHeight="1" spans="1:10">
      <c r="A114" s="136" t="s">
        <v>304</v>
      </c>
      <c r="B114" s="20" t="s">
        <v>551</v>
      </c>
      <c r="C114" s="20" t="s">
        <v>365</v>
      </c>
      <c r="D114" s="20" t="s">
        <v>366</v>
      </c>
      <c r="E114" s="29" t="s">
        <v>552</v>
      </c>
      <c r="F114" s="20" t="s">
        <v>393</v>
      </c>
      <c r="G114" s="29" t="s">
        <v>86</v>
      </c>
      <c r="H114" s="20" t="s">
        <v>553</v>
      </c>
      <c r="I114" s="20" t="s">
        <v>371</v>
      </c>
      <c r="J114" s="29" t="s">
        <v>554</v>
      </c>
    </row>
    <row r="115" ht="42" customHeight="1" spans="1:10">
      <c r="A115" s="136" t="s">
        <v>304</v>
      </c>
      <c r="B115" s="20" t="s">
        <v>304</v>
      </c>
      <c r="C115" s="20" t="s">
        <v>365</v>
      </c>
      <c r="D115" s="20" t="s">
        <v>366</v>
      </c>
      <c r="E115" s="29" t="s">
        <v>555</v>
      </c>
      <c r="F115" s="20" t="s">
        <v>393</v>
      </c>
      <c r="G115" s="29" t="s">
        <v>87</v>
      </c>
      <c r="H115" s="20" t="s">
        <v>556</v>
      </c>
      <c r="I115" s="20" t="s">
        <v>371</v>
      </c>
      <c r="J115" s="29" t="s">
        <v>557</v>
      </c>
    </row>
    <row r="116" ht="42" customHeight="1" spans="1:10">
      <c r="A116" s="136" t="s">
        <v>304</v>
      </c>
      <c r="B116" s="20" t="s">
        <v>304</v>
      </c>
      <c r="C116" s="20" t="s">
        <v>365</v>
      </c>
      <c r="D116" s="20" t="s">
        <v>374</v>
      </c>
      <c r="E116" s="29" t="s">
        <v>558</v>
      </c>
      <c r="F116" s="20" t="s">
        <v>393</v>
      </c>
      <c r="G116" s="29" t="s">
        <v>558</v>
      </c>
      <c r="H116" s="20" t="s">
        <v>370</v>
      </c>
      <c r="I116" s="20" t="s">
        <v>409</v>
      </c>
      <c r="J116" s="29" t="s">
        <v>558</v>
      </c>
    </row>
    <row r="117" ht="42" customHeight="1" spans="1:10">
      <c r="A117" s="136" t="s">
        <v>304</v>
      </c>
      <c r="B117" s="20" t="s">
        <v>304</v>
      </c>
      <c r="C117" s="20" t="s">
        <v>365</v>
      </c>
      <c r="D117" s="20" t="s">
        <v>379</v>
      </c>
      <c r="E117" s="29" t="s">
        <v>478</v>
      </c>
      <c r="F117" s="20" t="s">
        <v>368</v>
      </c>
      <c r="G117" s="29" t="s">
        <v>396</v>
      </c>
      <c r="H117" s="20" t="s">
        <v>370</v>
      </c>
      <c r="I117" s="20" t="s">
        <v>371</v>
      </c>
      <c r="J117" s="29" t="s">
        <v>559</v>
      </c>
    </row>
    <row r="118" ht="42" customHeight="1" spans="1:10">
      <c r="A118" s="136" t="s">
        <v>304</v>
      </c>
      <c r="B118" s="20" t="s">
        <v>304</v>
      </c>
      <c r="C118" s="20" t="s">
        <v>383</v>
      </c>
      <c r="D118" s="20" t="s">
        <v>384</v>
      </c>
      <c r="E118" s="29" t="s">
        <v>385</v>
      </c>
      <c r="F118" s="20" t="s">
        <v>368</v>
      </c>
      <c r="G118" s="29" t="s">
        <v>369</v>
      </c>
      <c r="H118" s="20" t="s">
        <v>370</v>
      </c>
      <c r="I118" s="20" t="s">
        <v>371</v>
      </c>
      <c r="J118" s="29" t="s">
        <v>386</v>
      </c>
    </row>
    <row r="119" ht="42" customHeight="1" spans="1:10">
      <c r="A119" s="136" t="s">
        <v>304</v>
      </c>
      <c r="B119" s="20" t="s">
        <v>304</v>
      </c>
      <c r="C119" s="20" t="s">
        <v>387</v>
      </c>
      <c r="D119" s="20" t="s">
        <v>388</v>
      </c>
      <c r="E119" s="29" t="s">
        <v>389</v>
      </c>
      <c r="F119" s="20" t="s">
        <v>368</v>
      </c>
      <c r="G119" s="29" t="s">
        <v>396</v>
      </c>
      <c r="H119" s="20" t="s">
        <v>370</v>
      </c>
      <c r="I119" s="20" t="s">
        <v>371</v>
      </c>
      <c r="J119" s="29" t="s">
        <v>401</v>
      </c>
    </row>
    <row r="120" ht="42" customHeight="1" spans="1:10">
      <c r="A120" s="136" t="s">
        <v>321</v>
      </c>
      <c r="B120" s="20" t="s">
        <v>542</v>
      </c>
      <c r="C120" s="20" t="s">
        <v>365</v>
      </c>
      <c r="D120" s="20" t="s">
        <v>366</v>
      </c>
      <c r="E120" s="29" t="s">
        <v>486</v>
      </c>
      <c r="F120" s="20" t="s">
        <v>368</v>
      </c>
      <c r="G120" s="29" t="s">
        <v>369</v>
      </c>
      <c r="H120" s="20" t="s">
        <v>370</v>
      </c>
      <c r="I120" s="20" t="s">
        <v>409</v>
      </c>
      <c r="J120" s="29" t="s">
        <v>487</v>
      </c>
    </row>
    <row r="121" ht="42" customHeight="1" spans="1:10">
      <c r="A121" s="136" t="s">
        <v>321</v>
      </c>
      <c r="B121" s="20" t="s">
        <v>542</v>
      </c>
      <c r="C121" s="20" t="s">
        <v>365</v>
      </c>
      <c r="D121" s="20" t="s">
        <v>366</v>
      </c>
      <c r="E121" s="29" t="s">
        <v>488</v>
      </c>
      <c r="F121" s="20" t="s">
        <v>368</v>
      </c>
      <c r="G121" s="29" t="s">
        <v>381</v>
      </c>
      <c r="H121" s="20" t="s">
        <v>370</v>
      </c>
      <c r="I121" s="20" t="s">
        <v>371</v>
      </c>
      <c r="J121" s="29" t="s">
        <v>560</v>
      </c>
    </row>
    <row r="122" ht="42" customHeight="1" spans="1:10">
      <c r="A122" s="136" t="s">
        <v>321</v>
      </c>
      <c r="B122" s="20" t="s">
        <v>542</v>
      </c>
      <c r="C122" s="20" t="s">
        <v>365</v>
      </c>
      <c r="D122" s="20" t="s">
        <v>374</v>
      </c>
      <c r="E122" s="29" t="s">
        <v>544</v>
      </c>
      <c r="F122" s="20" t="s">
        <v>376</v>
      </c>
      <c r="G122" s="29" t="s">
        <v>369</v>
      </c>
      <c r="H122" s="20" t="s">
        <v>370</v>
      </c>
      <c r="I122" s="20" t="s">
        <v>371</v>
      </c>
      <c r="J122" s="29" t="s">
        <v>561</v>
      </c>
    </row>
    <row r="123" ht="42" customHeight="1" spans="1:10">
      <c r="A123" s="136" t="s">
        <v>321</v>
      </c>
      <c r="B123" s="20" t="s">
        <v>542</v>
      </c>
      <c r="C123" s="20" t="s">
        <v>365</v>
      </c>
      <c r="D123" s="20" t="s">
        <v>379</v>
      </c>
      <c r="E123" s="29" t="s">
        <v>491</v>
      </c>
      <c r="F123" s="20" t="s">
        <v>376</v>
      </c>
      <c r="G123" s="29" t="s">
        <v>546</v>
      </c>
      <c r="H123" s="20" t="s">
        <v>370</v>
      </c>
      <c r="I123" s="20" t="s">
        <v>409</v>
      </c>
      <c r="J123" s="29" t="s">
        <v>547</v>
      </c>
    </row>
    <row r="124" ht="42" customHeight="1" spans="1:10">
      <c r="A124" s="136" t="s">
        <v>321</v>
      </c>
      <c r="B124" s="20" t="s">
        <v>542</v>
      </c>
      <c r="C124" s="20" t="s">
        <v>383</v>
      </c>
      <c r="D124" s="20" t="s">
        <v>384</v>
      </c>
      <c r="E124" s="29" t="s">
        <v>562</v>
      </c>
      <c r="F124" s="20" t="s">
        <v>368</v>
      </c>
      <c r="G124" s="29" t="s">
        <v>396</v>
      </c>
      <c r="H124" s="20" t="s">
        <v>370</v>
      </c>
      <c r="I124" s="20" t="s">
        <v>371</v>
      </c>
      <c r="J124" s="29" t="s">
        <v>563</v>
      </c>
    </row>
    <row r="125" ht="42" customHeight="1" spans="1:10">
      <c r="A125" s="136" t="s">
        <v>321</v>
      </c>
      <c r="B125" s="20" t="s">
        <v>542</v>
      </c>
      <c r="C125" s="20" t="s">
        <v>383</v>
      </c>
      <c r="D125" s="20" t="s">
        <v>384</v>
      </c>
      <c r="E125" s="29" t="s">
        <v>548</v>
      </c>
      <c r="F125" s="20" t="s">
        <v>368</v>
      </c>
      <c r="G125" s="29" t="s">
        <v>369</v>
      </c>
      <c r="H125" s="20" t="s">
        <v>370</v>
      </c>
      <c r="I125" s="20" t="s">
        <v>371</v>
      </c>
      <c r="J125" s="29" t="s">
        <v>564</v>
      </c>
    </row>
    <row r="126" ht="42" customHeight="1" spans="1:10">
      <c r="A126" s="136" t="s">
        <v>321</v>
      </c>
      <c r="B126" s="20" t="s">
        <v>542</v>
      </c>
      <c r="C126" s="20" t="s">
        <v>387</v>
      </c>
      <c r="D126" s="20" t="s">
        <v>388</v>
      </c>
      <c r="E126" s="29" t="s">
        <v>389</v>
      </c>
      <c r="F126" s="20" t="s">
        <v>368</v>
      </c>
      <c r="G126" s="29" t="s">
        <v>396</v>
      </c>
      <c r="H126" s="20" t="s">
        <v>370</v>
      </c>
      <c r="I126" s="20" t="s">
        <v>371</v>
      </c>
      <c r="J126" s="29" t="s">
        <v>401</v>
      </c>
    </row>
    <row r="127" ht="42" customHeight="1" spans="1:10">
      <c r="A127" s="136" t="s">
        <v>317</v>
      </c>
      <c r="B127" s="20" t="s">
        <v>565</v>
      </c>
      <c r="C127" s="20" t="s">
        <v>365</v>
      </c>
      <c r="D127" s="20" t="s">
        <v>366</v>
      </c>
      <c r="E127" s="29" t="s">
        <v>566</v>
      </c>
      <c r="F127" s="20" t="s">
        <v>393</v>
      </c>
      <c r="G127" s="29" t="s">
        <v>396</v>
      </c>
      <c r="H127" s="20" t="s">
        <v>497</v>
      </c>
      <c r="I127" s="20" t="s">
        <v>409</v>
      </c>
      <c r="J127" s="29" t="s">
        <v>567</v>
      </c>
    </row>
    <row r="128" ht="42" customHeight="1" spans="1:10">
      <c r="A128" s="136" t="s">
        <v>317</v>
      </c>
      <c r="B128" s="20" t="s">
        <v>565</v>
      </c>
      <c r="C128" s="20" t="s">
        <v>365</v>
      </c>
      <c r="D128" s="20" t="s">
        <v>374</v>
      </c>
      <c r="E128" s="29" t="s">
        <v>568</v>
      </c>
      <c r="F128" s="20" t="s">
        <v>376</v>
      </c>
      <c r="G128" s="29" t="s">
        <v>369</v>
      </c>
      <c r="H128" s="20" t="s">
        <v>370</v>
      </c>
      <c r="I128" s="20" t="s">
        <v>371</v>
      </c>
      <c r="J128" s="29" t="s">
        <v>569</v>
      </c>
    </row>
    <row r="129" ht="42" customHeight="1" spans="1:10">
      <c r="A129" s="136" t="s">
        <v>317</v>
      </c>
      <c r="B129" s="20" t="s">
        <v>565</v>
      </c>
      <c r="C129" s="20" t="s">
        <v>365</v>
      </c>
      <c r="D129" s="20" t="s">
        <v>379</v>
      </c>
      <c r="E129" s="29" t="s">
        <v>570</v>
      </c>
      <c r="F129" s="20" t="s">
        <v>368</v>
      </c>
      <c r="G129" s="29" t="s">
        <v>381</v>
      </c>
      <c r="H129" s="20" t="s">
        <v>370</v>
      </c>
      <c r="I129" s="20" t="s">
        <v>371</v>
      </c>
      <c r="J129" s="29" t="s">
        <v>571</v>
      </c>
    </row>
    <row r="130" ht="42" customHeight="1" spans="1:10">
      <c r="A130" s="136" t="s">
        <v>317</v>
      </c>
      <c r="B130" s="20" t="s">
        <v>565</v>
      </c>
      <c r="C130" s="20" t="s">
        <v>383</v>
      </c>
      <c r="D130" s="20" t="s">
        <v>384</v>
      </c>
      <c r="E130" s="29" t="s">
        <v>572</v>
      </c>
      <c r="F130" s="20" t="s">
        <v>368</v>
      </c>
      <c r="G130" s="29" t="s">
        <v>573</v>
      </c>
      <c r="H130" s="20" t="s">
        <v>370</v>
      </c>
      <c r="I130" s="20" t="s">
        <v>409</v>
      </c>
      <c r="J130" s="29" t="s">
        <v>573</v>
      </c>
    </row>
    <row r="131" ht="42" customHeight="1" spans="1:10">
      <c r="A131" s="136" t="s">
        <v>317</v>
      </c>
      <c r="B131" s="20" t="s">
        <v>565</v>
      </c>
      <c r="C131" s="20" t="s">
        <v>383</v>
      </c>
      <c r="D131" s="20" t="s">
        <v>384</v>
      </c>
      <c r="E131" s="29" t="s">
        <v>574</v>
      </c>
      <c r="F131" s="20" t="s">
        <v>368</v>
      </c>
      <c r="G131" s="29" t="s">
        <v>575</v>
      </c>
      <c r="H131" s="20" t="s">
        <v>370</v>
      </c>
      <c r="I131" s="20" t="s">
        <v>409</v>
      </c>
      <c r="J131" s="29" t="s">
        <v>575</v>
      </c>
    </row>
    <row r="132" ht="42" customHeight="1" spans="1:10">
      <c r="A132" s="136" t="s">
        <v>317</v>
      </c>
      <c r="B132" s="20" t="s">
        <v>565</v>
      </c>
      <c r="C132" s="20" t="s">
        <v>387</v>
      </c>
      <c r="D132" s="20" t="s">
        <v>388</v>
      </c>
      <c r="E132" s="29" t="s">
        <v>389</v>
      </c>
      <c r="F132" s="20" t="s">
        <v>368</v>
      </c>
      <c r="G132" s="29" t="s">
        <v>369</v>
      </c>
      <c r="H132" s="20" t="s">
        <v>370</v>
      </c>
      <c r="I132" s="20" t="s">
        <v>371</v>
      </c>
      <c r="J132" s="29" t="s">
        <v>390</v>
      </c>
    </row>
    <row r="133" ht="42" customHeight="1" spans="1:10">
      <c r="A133" s="136" t="s">
        <v>347</v>
      </c>
      <c r="B133" s="20" t="s">
        <v>440</v>
      </c>
      <c r="C133" s="20" t="s">
        <v>365</v>
      </c>
      <c r="D133" s="20" t="s">
        <v>366</v>
      </c>
      <c r="E133" s="29" t="s">
        <v>576</v>
      </c>
      <c r="F133" s="20" t="s">
        <v>368</v>
      </c>
      <c r="G133" s="29" t="s">
        <v>442</v>
      </c>
      <c r="H133" s="20" t="s">
        <v>443</v>
      </c>
      <c r="I133" s="20" t="s">
        <v>371</v>
      </c>
      <c r="J133" s="29" t="s">
        <v>577</v>
      </c>
    </row>
    <row r="134" ht="42" customHeight="1" spans="1:10">
      <c r="A134" s="136" t="s">
        <v>347</v>
      </c>
      <c r="B134" s="20" t="s">
        <v>440</v>
      </c>
      <c r="C134" s="20" t="s">
        <v>365</v>
      </c>
      <c r="D134" s="20" t="s">
        <v>374</v>
      </c>
      <c r="E134" s="29" t="s">
        <v>445</v>
      </c>
      <c r="F134" s="20" t="s">
        <v>393</v>
      </c>
      <c r="G134" s="29" t="s">
        <v>445</v>
      </c>
      <c r="H134" s="20" t="s">
        <v>370</v>
      </c>
      <c r="I134" s="20" t="s">
        <v>409</v>
      </c>
      <c r="J134" s="29" t="s">
        <v>445</v>
      </c>
    </row>
    <row r="135" ht="42" customHeight="1" spans="1:10">
      <c r="A135" s="136" t="s">
        <v>347</v>
      </c>
      <c r="B135" s="20" t="s">
        <v>440</v>
      </c>
      <c r="C135" s="20" t="s">
        <v>365</v>
      </c>
      <c r="D135" s="20" t="s">
        <v>379</v>
      </c>
      <c r="E135" s="29" t="s">
        <v>461</v>
      </c>
      <c r="F135" s="20" t="s">
        <v>368</v>
      </c>
      <c r="G135" s="29" t="s">
        <v>369</v>
      </c>
      <c r="H135" s="20" t="s">
        <v>370</v>
      </c>
      <c r="I135" s="20" t="s">
        <v>371</v>
      </c>
      <c r="J135" s="29" t="s">
        <v>462</v>
      </c>
    </row>
    <row r="136" ht="42" customHeight="1" spans="1:10">
      <c r="A136" s="136" t="s">
        <v>347</v>
      </c>
      <c r="B136" s="20" t="s">
        <v>440</v>
      </c>
      <c r="C136" s="20" t="s">
        <v>383</v>
      </c>
      <c r="D136" s="20" t="s">
        <v>384</v>
      </c>
      <c r="E136" s="29" t="s">
        <v>578</v>
      </c>
      <c r="F136" s="20" t="s">
        <v>368</v>
      </c>
      <c r="G136" s="29" t="s">
        <v>578</v>
      </c>
      <c r="H136" s="20" t="s">
        <v>370</v>
      </c>
      <c r="I136" s="20" t="s">
        <v>409</v>
      </c>
      <c r="J136" s="29" t="s">
        <v>578</v>
      </c>
    </row>
    <row r="137" ht="42" customHeight="1" spans="1:10">
      <c r="A137" s="136" t="s">
        <v>347</v>
      </c>
      <c r="B137" s="20" t="s">
        <v>440</v>
      </c>
      <c r="C137" s="20" t="s">
        <v>387</v>
      </c>
      <c r="D137" s="20" t="s">
        <v>388</v>
      </c>
      <c r="E137" s="29" t="s">
        <v>389</v>
      </c>
      <c r="F137" s="20" t="s">
        <v>368</v>
      </c>
      <c r="G137" s="29" t="s">
        <v>369</v>
      </c>
      <c r="H137" s="20" t="s">
        <v>370</v>
      </c>
      <c r="I137" s="20" t="s">
        <v>371</v>
      </c>
      <c r="J137" s="29" t="s">
        <v>390</v>
      </c>
    </row>
    <row r="138" ht="42" customHeight="1" spans="1:10">
      <c r="A138" s="136" t="s">
        <v>337</v>
      </c>
      <c r="B138" s="20" t="s">
        <v>565</v>
      </c>
      <c r="C138" s="20" t="s">
        <v>365</v>
      </c>
      <c r="D138" s="20" t="s">
        <v>366</v>
      </c>
      <c r="E138" s="29" t="s">
        <v>566</v>
      </c>
      <c r="F138" s="20" t="s">
        <v>393</v>
      </c>
      <c r="G138" s="29" t="s">
        <v>396</v>
      </c>
      <c r="H138" s="20" t="s">
        <v>443</v>
      </c>
      <c r="I138" s="20" t="s">
        <v>371</v>
      </c>
      <c r="J138" s="29" t="s">
        <v>567</v>
      </c>
    </row>
    <row r="139" ht="42" customHeight="1" spans="1:10">
      <c r="A139" s="136" t="s">
        <v>337</v>
      </c>
      <c r="B139" s="20" t="s">
        <v>565</v>
      </c>
      <c r="C139" s="20" t="s">
        <v>365</v>
      </c>
      <c r="D139" s="20" t="s">
        <v>374</v>
      </c>
      <c r="E139" s="29" t="s">
        <v>568</v>
      </c>
      <c r="F139" s="20" t="s">
        <v>368</v>
      </c>
      <c r="G139" s="29" t="s">
        <v>381</v>
      </c>
      <c r="H139" s="20" t="s">
        <v>370</v>
      </c>
      <c r="I139" s="20" t="s">
        <v>371</v>
      </c>
      <c r="J139" s="29" t="s">
        <v>579</v>
      </c>
    </row>
    <row r="140" ht="42" customHeight="1" spans="1:10">
      <c r="A140" s="136" t="s">
        <v>337</v>
      </c>
      <c r="B140" s="20" t="s">
        <v>565</v>
      </c>
      <c r="C140" s="20" t="s">
        <v>365</v>
      </c>
      <c r="D140" s="20" t="s">
        <v>379</v>
      </c>
      <c r="E140" s="29" t="s">
        <v>570</v>
      </c>
      <c r="F140" s="20" t="s">
        <v>368</v>
      </c>
      <c r="G140" s="29" t="s">
        <v>369</v>
      </c>
      <c r="H140" s="20" t="s">
        <v>370</v>
      </c>
      <c r="I140" s="20" t="s">
        <v>371</v>
      </c>
      <c r="J140" s="29" t="s">
        <v>580</v>
      </c>
    </row>
    <row r="141" ht="42" customHeight="1" spans="1:10">
      <c r="A141" s="136" t="s">
        <v>337</v>
      </c>
      <c r="B141" s="20" t="s">
        <v>565</v>
      </c>
      <c r="C141" s="20" t="s">
        <v>383</v>
      </c>
      <c r="D141" s="20" t="s">
        <v>384</v>
      </c>
      <c r="E141" s="29" t="s">
        <v>572</v>
      </c>
      <c r="F141" s="20" t="s">
        <v>368</v>
      </c>
      <c r="G141" s="29" t="s">
        <v>572</v>
      </c>
      <c r="H141" s="20" t="s">
        <v>370</v>
      </c>
      <c r="I141" s="20" t="s">
        <v>409</v>
      </c>
      <c r="J141" s="29" t="s">
        <v>572</v>
      </c>
    </row>
    <row r="142" ht="42" customHeight="1" spans="1:10">
      <c r="A142" s="136" t="s">
        <v>337</v>
      </c>
      <c r="B142" s="20" t="s">
        <v>565</v>
      </c>
      <c r="C142" s="20" t="s">
        <v>387</v>
      </c>
      <c r="D142" s="20" t="s">
        <v>388</v>
      </c>
      <c r="E142" s="29" t="s">
        <v>389</v>
      </c>
      <c r="F142" s="20" t="s">
        <v>368</v>
      </c>
      <c r="G142" s="29" t="s">
        <v>381</v>
      </c>
      <c r="H142" s="20" t="s">
        <v>370</v>
      </c>
      <c r="I142" s="20" t="s">
        <v>371</v>
      </c>
      <c r="J142" s="29" t="s">
        <v>484</v>
      </c>
    </row>
  </sheetData>
  <mergeCells count="52">
    <mergeCell ref="A2:J2"/>
    <mergeCell ref="A3:H3"/>
    <mergeCell ref="A7:A11"/>
    <mergeCell ref="A12:A17"/>
    <mergeCell ref="A18:A23"/>
    <mergeCell ref="A24:A30"/>
    <mergeCell ref="A31:A34"/>
    <mergeCell ref="A35:A39"/>
    <mergeCell ref="A40:A47"/>
    <mergeCell ref="A48:A53"/>
    <mergeCell ref="A54:A59"/>
    <mergeCell ref="A60:A63"/>
    <mergeCell ref="A64:A67"/>
    <mergeCell ref="A68:A72"/>
    <mergeCell ref="A73:A78"/>
    <mergeCell ref="A79:A83"/>
    <mergeCell ref="A84:A87"/>
    <mergeCell ref="A88:A92"/>
    <mergeCell ref="A93:A97"/>
    <mergeCell ref="A98:A102"/>
    <mergeCell ref="A103:A107"/>
    <mergeCell ref="A108:A113"/>
    <mergeCell ref="A114:A119"/>
    <mergeCell ref="A120:A126"/>
    <mergeCell ref="A127:A132"/>
    <mergeCell ref="A133:A137"/>
    <mergeCell ref="A138:A142"/>
    <mergeCell ref="B7:B11"/>
    <mergeCell ref="B12:B17"/>
    <mergeCell ref="B18:B23"/>
    <mergeCell ref="B24:B30"/>
    <mergeCell ref="B31:B34"/>
    <mergeCell ref="B35:B39"/>
    <mergeCell ref="B40:B47"/>
    <mergeCell ref="B48:B53"/>
    <mergeCell ref="B54:B59"/>
    <mergeCell ref="B60:B63"/>
    <mergeCell ref="B64:B67"/>
    <mergeCell ref="B68:B72"/>
    <mergeCell ref="B73:B78"/>
    <mergeCell ref="B79:B83"/>
    <mergeCell ref="B84:B87"/>
    <mergeCell ref="B88:B92"/>
    <mergeCell ref="B93:B97"/>
    <mergeCell ref="B98:B102"/>
    <mergeCell ref="B103:B107"/>
    <mergeCell ref="B108:B113"/>
    <mergeCell ref="B114:B119"/>
    <mergeCell ref="B120:B126"/>
    <mergeCell ref="B127:B132"/>
    <mergeCell ref="B133:B137"/>
    <mergeCell ref="B138:B14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听潮</cp:lastModifiedBy>
  <dcterms:created xsi:type="dcterms:W3CDTF">2025-03-24T06:27:00Z</dcterms:created>
  <dcterms:modified xsi:type="dcterms:W3CDTF">2025-04-21T01:38:10Z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66B1F6D21F3546DE8A3900F308BB931D_13</vt:lpwstr>
  </property>
</Properties>
</file>