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4"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<sst xmlns="http://schemas.openxmlformats.org/spreadsheetml/2006/main" count="3230" uniqueCount="708">
  <si>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</si>
  <si>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</si>
  <si>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</si>
  <si>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</si>
  <si>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</si>
  <si>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</si>
  <si>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</si>
  <si>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</si>
  <si>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</si>
  <si>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</si>
  <si>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</si>
  <si>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</si>
  <si>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</si>
  <si>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</si>
  <si>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</si>
  <si>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</si>
  <si>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</si>
  <si>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</si>
  <si>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</si>
  <si>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</si>
  <si>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</si>
  <si>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</si>
  <si>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</si>
  <si>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</si>
  <si>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</si>
  <si>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</si>
  <si>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</si>
  <si>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</si>
  <si>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</si>
  <si>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</si>
  <si>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</si>
  <si>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</si>
  <si>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</si>
  <si>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</si>
  <si>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</si>
  <si>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</si>
  <si>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</si>
  <si>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</si>
  <si>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</si>
  <si>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</si>
  <si>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</si>
  <si>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</si>
  <si>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</si>
  <si>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</si>
  <si>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</si>
  <si>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</si>
  <si>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</si>
  <si>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</si>
  <si>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</si>
  <si>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</si>
  <si>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</si>
  <si>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</si>
  <si>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</si>
  <si>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</si>
  <si>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合计</t>
  </si>
  <si>
    <t>本年收入</t>
  </si>
  <si>
    <t>一般公共预算</t>
  </si>
  <si>
    <t>政府性基金预算</t>
  </si>
  <si>
    <t>国有资本经营预算</t>
  </si>
  <si>
    <t>财政专户管理资金</t>
  </si>
  <si>
    <t>单位资金</t>
  </si>
  <si>
    <t>小计</t>
  </si>
  <si>
    <t>使用非财政拨款结余</t>
  </si>
  <si>
    <t>事业收入</t>
  </si>
  <si>
    <t>事业单位经营收入</t>
  </si>
  <si>
    <t>上级补助收入</t>
  </si>
  <si>
    <t>附属单位上缴收入</t>
  </si>
  <si>
    <t>其他收入</t>
  </si>
  <si>
    <t>131001</t>
  </si>
  <si>
    <t>寻甸回族彝族自治县卫生健康局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</si>
  <si>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</si>
  <si>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</si>
  <si>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</si>
  <si>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</si>
  <si>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</si>
  <si>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</si>
  <si>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</si>
  <si>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</si>
  <si>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</si>
  <si>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</si>
  <si>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</si>
  <si>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</si>
  <si>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</si>
  <si>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4</t>
  </si>
  <si>
    <t>7</t>
  </si>
  <si>
    <t>8</t>
  </si>
  <si>
    <t>9</t>
  </si>
  <si>
    <t>10</t>
  </si>
  <si>
    <t>11</t>
  </si>
  <si>
    <t>12</t>
  </si>
  <si>
    <t>13</t>
  </si>
  <si>
    <t>14</t>
  </si>
  <si>
    <t>15</t>
  </si>
  <si>
    <t>201</t>
  </si>
  <si>
    <t>一般公共服务支出</t>
  </si>
  <si>
    <t>20132</t>
  </si>
  <si>
    <t>组织事务</t>
  </si>
  <si>
    <t>2013299</t>
  </si>
  <si>
    <t>其他组织事务支出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</si>
  <si>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</si>
  <si>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</si>
  <si>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</si>
  <si>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</si>
  <si>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</si>
  <si>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</si>
  <si>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</si>
  <si>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</si>
  <si>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</si>
  <si>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</si>
  <si>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</si>
  <si>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</si>
  <si>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</si>
  <si>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</si>
  <si>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</si>
  <si>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</si>
  <si>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21001</t>
  </si>
  <si>
    <t>卫生健康管理事务</t>
  </si>
  <si>
    <t>2100101</t>
  </si>
  <si>
    <t>行政运行</t>
  </si>
  <si>
    <t>2100199</t>
  </si>
  <si>
    <t>其他卫生健康管理事务支出</t>
  </si>
  <si>
    <t>21003</t>
  </si>
  <si>
    <t>基层医疗卫生机构</t>
  </si>
  <si>
    <t>2100399</t>
  </si>
  <si>
    <t>其他基层医疗卫生机构支出</t>
  </si>
  <si>
    <t>21004</t>
  </si>
  <si>
    <t>公共卫生</t>
  </si>
  <si>
    <t>2100408</t>
  </si>
  <si>
    <t>基本公共卫生服务</t>
  </si>
  <si>
    <t>2100409</t>
  </si>
  <si>
    <t>重大公共卫生服务</t>
  </si>
  <si>
    <t>2100410</t>
  </si>
  <si>
    <t>突发公共卫生事件应急处置</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</si>
  <si>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</si>
  <si>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</si>
  <si>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</si>
  <si>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</si>
  <si>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</si>
  <si>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</si>
  <si>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</si>
  <si>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</si>
  <si>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</si>
  <si>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</si>
  <si>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</si>
  <si>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</si>
  <si>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</si>
  <si>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</si>
  <si>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</si>
  <si>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</si>
  <si>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</si>
  <si>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</si>
  <si>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</si>
  <si>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</si>
  <si>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</si>
  <si>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</si>
  <si>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</si>
  <si>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</si>
  <si>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</si>
  <si>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</si>
  <si>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</si>
  <si>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</si>
  <si>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</si>
  <si>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</si>
  <si>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</si>
  <si>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</si>
  <si>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</si>
  <si>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</si>
  <si>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</si>
  <si>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</si>
  <si>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</si>
  <si>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</si>
  <si>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</si>
  <si>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</si>
  <si>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</si>
  <si>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</si>
  <si>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</si>
  <si>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</si>
  <si>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</si>
  <si>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</si>
  <si>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</si>
  <si>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</si>
  <si>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</si>
  <si>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</si>
  <si>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</si>
  <si>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</si>
  <si>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</si>
  <si>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</si>
  <si>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</si>
  <si>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</si>
  <si>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</si>
  <si>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</si>
  <si>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</si>
  <si>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</si>
  <si>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</si>
  <si>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</si>
  <si>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</si>
  <si>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</si>
  <si>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</si>
  <si>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</si>
  <si>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5</t>
  </si>
  <si>
    <t>6</t>
  </si>
  <si>
    <t>合  计</t>
  </si>
  <si>
    <t>预算03表</t>
  </si>
  <si>
    <t>“三公”经费合计</t>
  </si>
  <si>
    <t>因公出国（境）费</t>
  </si>
  <si>
    <t>公务用车购置及运行费</t>
  </si>
  <si>
    <t>公务接待费</t>
  </si>
  <si>
    <t>公务用车购置费</t>
  </si>
  <si>
    <t>公务用车运行费</t>
  </si>
  <si>
    <t>预算04表</t>
  </si>
  <si>
    <t>主管部门</t>
  </si>
  <si>
    <t>项目代码</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</si>
  <si>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</si>
  <si>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</si>
  <si>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</si>
  <si>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</si>
  <si>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</si>
  <si>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</si>
  <si>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</si>
  <si>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</si>
  <si>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</si>
  <si>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</si>
  <si>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</si>
  <si>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</si>
  <si>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</si>
  <si>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</si>
  <si>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530129210000000003040</t>
  </si>
  <si>
    <t>行政人员支出工资</t>
  </si>
  <si>
    <t>30101</t>
  </si>
  <si>
    <t>基本工资</t>
  </si>
  <si>
    <t>30102</t>
  </si>
  <si>
    <t>津贴补贴</t>
  </si>
  <si>
    <t>30103</t>
  </si>
  <si>
    <t>奖金</t>
  </si>
  <si>
    <t>530129210000000003041</t>
  </si>
  <si>
    <t>事业人员支出工资</t>
  </si>
  <si>
    <t>30107</t>
  </si>
  <si>
    <t>绩效工资</t>
  </si>
  <si>
    <t>530129210000000003042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</si>
  <si>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</si>
  <si>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</si>
  <si>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</si>
  <si>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</si>
  <si>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</si>
  <si>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</si>
  <si>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</si>
  <si>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</si>
  <si>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</si>
  <si>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</si>
  <si>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</si>
  <si>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530129210000000003043</t>
  </si>
  <si>
    <t>30113</t>
  </si>
  <si>
    <t>530129210000000003044</t>
  </si>
  <si>
    <t>对个人和家庭的补助</t>
  </si>
  <si>
    <t>30304</t>
  </si>
  <si>
    <t>抚恤金</t>
  </si>
  <si>
    <t>30399</t>
  </si>
  <si>
    <t>其他对个人和家庭的补助</t>
  </si>
  <si>
    <t>530129210000000003046</t>
  </si>
  <si>
    <t>公车购置及运维费</t>
  </si>
  <si>
    <t>30231</t>
  </si>
  <si>
    <t>公务用车运行维护费</t>
  </si>
  <si>
    <t>530129210000000003047</t>
  </si>
  <si>
    <t>公务交通补贴</t>
  </si>
  <si>
    <t>30239</t>
  </si>
  <si>
    <t>其他交通费用</t>
  </si>
  <si>
    <t>530129210000000003048</t>
  </si>
  <si>
    <t>工会经费</t>
  </si>
  <si>
    <t>30228</t>
  </si>
  <si>
    <t>530129210000000003049</t>
  </si>
  <si>
    <t>一般公用经费支出</t>
  </si>
  <si>
    <t>30201</t>
  </si>
  <si>
    <t>办公费</t>
  </si>
  <si>
    <t>30205</t>
  </si>
  <si>
    <t>水费</t>
  </si>
  <si>
    <t>30206</t>
  </si>
  <si>
    <t>电费</t>
  </si>
  <si>
    <t>30215</t>
  </si>
  <si>
    <t>会议费</t>
  </si>
  <si>
    <t>30299</t>
  </si>
  <si>
    <t>其他商品和服务支出</t>
  </si>
  <si>
    <t>530129231100001386357</t>
  </si>
  <si>
    <t>行政人员绩效奖励</t>
  </si>
  <si>
    <t>530129231100001386395</t>
  </si>
  <si>
    <t>事业人员绩效奖励</t>
  </si>
  <si>
    <t>530129231100001386992</t>
  </si>
  <si>
    <t>其他财政补助人员生活补助</t>
  </si>
  <si>
    <t>30305</t>
  </si>
  <si>
    <t>生活补助</t>
  </si>
  <si>
    <t>530129231100001548713</t>
  </si>
  <si>
    <t>其他商品服务支出</t>
  </si>
  <si>
    <t>530129241100002394827</t>
  </si>
  <si>
    <t>530129241100002394849</t>
  </si>
  <si>
    <t>遗属补助</t>
  </si>
  <si>
    <t>530129251100003887991</t>
  </si>
  <si>
    <t>未在工资统发人员奖金</t>
  </si>
  <si>
    <t>预算05-1表</t>
  </si>
  <si>
    <t>项目分类</t>
  </si>
  <si>
    <t>项目名称</t>
  </si>
  <si>
    <t>经济科目编码</t>
  </si>
  <si>
    <t>经济科目名称</t>
  </si>
  <si>
    <t>本年拨款</t>
  </si>
  <si>
    <t>其中：本次下达</t>
  </si>
  <si>
    <t>530129251100003858800</t>
  </si>
  <si>
    <t>公务用车购置经费</t>
  </si>
  <si>
    <t>31013</t>
  </si>
  <si>
    <t>公务用车购置</t>
  </si>
  <si>
    <t>专项业务类</t>
  </si>
  <si>
    <t>530129241100002450172</t>
  </si>
  <si>
    <t>2024年卫健局工作经费</t>
  </si>
  <si>
    <t>530129241100003334177</t>
  </si>
  <si>
    <t>收支专户2018至2021年度基本公共卫生服务项目结算退缴资金</t>
  </si>
  <si>
    <t>30218</t>
  </si>
  <si>
    <t>专用材料费</t>
  </si>
  <si>
    <t>530129241100003334210</t>
  </si>
  <si>
    <t>收支专户退回胡所定2024年计生奖励扶助资金</t>
  </si>
  <si>
    <t>530129251100003850410</t>
  </si>
  <si>
    <t>基层医疗机构综合能力救治能力提升建设项目经费</t>
  </si>
  <si>
    <t>530129251100003850434</t>
  </si>
  <si>
    <t>2025年卫健局工作经费</t>
  </si>
  <si>
    <t>530129251100003850499</t>
  </si>
  <si>
    <t>2025年县级预算全县科级领导干部体检经费</t>
  </si>
  <si>
    <t>30307</t>
  </si>
  <si>
    <t>医疗费补助</t>
  </si>
  <si>
    <t>530129251100003933865</t>
  </si>
  <si>
    <t>2025年党教工作经费</t>
  </si>
  <si>
    <t>530129251100004032486</t>
  </si>
  <si>
    <t>昆财社（2024）48号2024年疾病预防控制市级补助资金</t>
  </si>
  <si>
    <t>530129251100004032602</t>
  </si>
  <si>
    <t>昆财社（2024）159号2024年重大公共卫生服务中央结算补助资金</t>
  </si>
  <si>
    <t>民生类</t>
  </si>
  <si>
    <t>530129231100002473038</t>
  </si>
  <si>
    <t>收支专户余正双退回多拨计划生育特殊困难家庭慰问资金</t>
  </si>
  <si>
    <t>530129241100002789294</t>
  </si>
  <si>
    <t>2024年计划生育特殊困难家庭春节慰问市级补助资金</t>
  </si>
  <si>
    <t>530129241100002849058</t>
  </si>
  <si>
    <t>收支专户柯渡卫生院、疾病预防控制中心退回2023年度基本公共卫生资金</t>
  </si>
  <si>
    <t>530129241100002859215</t>
  </si>
  <si>
    <t>2024年卫生健康项目中央直达资金省级配套补助资金</t>
  </si>
  <si>
    <t>530129241100002868474</t>
  </si>
  <si>
    <t>2024年计划生育奖励扶助及优化生育市级补助资金</t>
  </si>
  <si>
    <t>530129241100002876356</t>
  </si>
  <si>
    <t>收支专户收到执法局退2022年基本公共卫生服务项目卫生监督协管资金</t>
  </si>
  <si>
    <t>530129241100002966995</t>
  </si>
  <si>
    <t>昆财社(2024)70号2024年乡村医生生活补助市级资金</t>
  </si>
  <si>
    <t>530129241100003046098</t>
  </si>
  <si>
    <t>收支专户收到余正双退吕仁江、吴云艳、赵彩莲退育儿补贴资金</t>
  </si>
  <si>
    <t>530129241100003054871</t>
  </si>
  <si>
    <t>收支专户收到昆明计划生育协会拨入慰问计生特殊困难家庭支出资金</t>
  </si>
  <si>
    <t>530129241100003122328</t>
  </si>
  <si>
    <t>昆财社（2024）107号2024年生育支持项目省级补助资金</t>
  </si>
  <si>
    <t>530129251100003850496</t>
  </si>
  <si>
    <t>计划生育家庭县级配套经费</t>
  </si>
  <si>
    <t>530129251100003850525</t>
  </si>
  <si>
    <t>2025年基本公共卫生考核经费</t>
  </si>
  <si>
    <t>530129251100004032696</t>
  </si>
  <si>
    <t>昆财社（2024）148号2024年基本公共卫生服务项目市级补助资金</t>
  </si>
  <si>
    <t>530129251100004032756</t>
  </si>
  <si>
    <t>昆财社（2024）177号2024年生育支持项目省级第二批补助资金</t>
  </si>
  <si>
    <t>530129251100004118980</t>
  </si>
  <si>
    <t>2025年计划生育家庭奖励与扶助省级专项资金</t>
  </si>
  <si>
    <t>530129251100004122119</t>
  </si>
  <si>
    <t>2025年基本公共卫生服务项目省级补助资金</t>
  </si>
  <si>
    <t>事业发展类</t>
  </si>
  <si>
    <t>530129241100002421501</t>
  </si>
  <si>
    <t>2024基本公共卫生考核经费</t>
  </si>
  <si>
    <t>530129241100002754074</t>
  </si>
  <si>
    <t>2021年基本公共卫生服务项目市级补助资金</t>
  </si>
  <si>
    <t>530129241100002815381</t>
  </si>
  <si>
    <t>健康云南行动考核以奖代补资金</t>
  </si>
  <si>
    <t>530129241100003081550</t>
  </si>
  <si>
    <t>寻财行〔2024〕56号下达各产业工作组（专班）物资采购经费</t>
  </si>
  <si>
    <t>530129241100003117277</t>
  </si>
  <si>
    <t>昆财社（2024）106号2024年第一批医疗卫生事业高质量发展三年行动计划省级乡村医生定额补助资金</t>
  </si>
  <si>
    <t>530129241100003122378</t>
  </si>
  <si>
    <t>昆财社（2024）110号2024年基本药物制度中央补助结算资金</t>
  </si>
  <si>
    <t>530129241100003124335</t>
  </si>
  <si>
    <t>昆财社（2024）110号2024年基本药物制度项目资金管理和绩效评价结果运用中央结算补助资金</t>
  </si>
  <si>
    <t>530129251100004000654</t>
  </si>
  <si>
    <t>寻财社（2023）102号2023年第一批医疗卫生事业发展三年行动专项资金乡村医生定额补助资金</t>
  </si>
  <si>
    <t>530129251100004000973</t>
  </si>
  <si>
    <t>寻财社（2023）122号国家卫生县复审工作经费</t>
  </si>
  <si>
    <t>530129251100004001201</t>
  </si>
  <si>
    <t>寻财社（2023）37号2023年基药省级补助资金</t>
  </si>
  <si>
    <t>530129251100004001346</t>
  </si>
  <si>
    <t>寻财社（2023）138号2023年基本公共卫生服务项目市级补助资金</t>
  </si>
  <si>
    <t>530129251100004001752</t>
  </si>
  <si>
    <t>寻财社（2023）64号2023年加强乡村医生队伍建设市级补助资金</t>
  </si>
  <si>
    <t>预算05-2表</t>
  </si>
  <si>
    <t>项目年度绩效目标</t>
  </si>
  <si>
    <t>一级指标</t>
  </si>
  <si>
    <t>二级指标</t>
  </si>
  <si>
    <t>三级指标</t>
  </si>
  <si>
    <t>指标性质</t>
  </si>
  <si>
    <t>指标值</t>
  </si>
  <si>
    <t>度量单位</t>
  </si>
  <si>
    <t>指标属性</t>
  </si>
  <si>
    <t>指标内容</t>
  </si>
  <si>
    <t>2024年基本公共卫生服务考核经费，1.免费向城乡居民提供基本公共卫生服务，促进基本公共卫生服务均等化。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</si>
  <si>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产出指标</t>
  </si>
  <si>
    <t>数量指标</t>
  </si>
  <si>
    <t>涉及考核部门</t>
  </si>
  <si>
    <t>=</t>
  </si>
  <si>
    <t>21</t>
  </si>
  <si>
    <t>个</t>
  </si>
  <si>
    <t>定量指标</t>
  </si>
  <si>
    <t>2024年基本公共卫生服务考核经费</t>
  </si>
  <si>
    <t>7岁以下儿童健康管理率</t>
  </si>
  <si>
    <t>&gt;=</t>
  </si>
  <si>
    <t>85</t>
  </si>
  <si>
    <t>%</t>
  </si>
  <si>
    <t>0-6岁儿童眼保健和视力检查覆盖率</t>
  </si>
  <si>
    <t>90</t>
  </si>
  <si>
    <t>老年人中医药健康管理率</t>
  </si>
  <si>
    <t>65</t>
  </si>
  <si>
    <t>质量指标</t>
  </si>
  <si>
    <t>高血压患者基层规范管理服务率</t>
  </si>
  <si>
    <t>60</t>
  </si>
  <si>
    <t>65岁以上老年人城乡社区规范健康管理服务率</t>
  </si>
  <si>
    <t>效益指标</t>
  </si>
  <si>
    <t>社会效益</t>
  </si>
  <si>
    <t>传染病和突发公共卫生时间报告率</t>
  </si>
  <si>
    <t>95</t>
  </si>
  <si>
    <t>可持续影响</t>
  </si>
  <si>
    <t>基本公共卫生服务水平</t>
  </si>
  <si>
    <t>'不断提高</t>
  </si>
  <si>
    <t>定性指标</t>
  </si>
  <si>
    <t>满意度指标</t>
  </si>
  <si>
    <t>服务对象满意度</t>
  </si>
  <si>
    <t>服务对象满意</t>
  </si>
  <si>
    <t>2025年基本公共卫生服务考核经费，1.免费向城乡居民提供基本公共卫生服务，促进基本公共卫生服务均等化。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</si>
  <si>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考核单位</t>
  </si>
  <si>
    <t>2025年基本公共卫生服务考核经费</t>
  </si>
  <si>
    <t>不断提高</t>
  </si>
  <si>
    <t>年</t>
  </si>
  <si>
    <t>完成2024年度工作目标任务</t>
  </si>
  <si>
    <t>预算完成率</t>
  </si>
  <si>
    <t>是否纳入年度计划</t>
  </si>
  <si>
    <t>是</t>
  </si>
  <si>
    <t>成本指标</t>
  </si>
  <si>
    <t>经济成本指标</t>
  </si>
  <si>
    <t>&lt;=</t>
  </si>
  <si>
    <t>100000</t>
  </si>
  <si>
    <t>元</t>
  </si>
  <si>
    <t>经济效益</t>
  </si>
  <si>
    <t>完成预算指标执行金额</t>
  </si>
  <si>
    <t>上级主管部门满意度</t>
  </si>
  <si>
    <t>金额</t>
  </si>
  <si>
    <t>40000</t>
  </si>
  <si>
    <t>资金到位率</t>
  </si>
  <si>
    <t>100</t>
  </si>
  <si>
    <t>党教工作逐步提升</t>
  </si>
  <si>
    <t>逐步提升</t>
  </si>
  <si>
    <t>《寻甸回族彝族自治县调整完善重点产业发展和重点项目
建设工作指挥部并启动实体化运行工作方案》（寻办通
〔2023〕47 号）文件要求，4 个产业工作组 8 个产业专班于
2023 年 9 月完成组建，目前人员配备齐全，各项工作有序
开展。为进一步提高产业发展和项目建设的工作质量和工作
成效，圆满完成“双落年”工作目标，拟计划采购部分办公
物资。</t>
  </si>
  <si>
    <t>打印机及其他物资数量</t>
  </si>
  <si>
    <t>台（件、套）</t>
  </si>
  <si>
    <t>大型工作物资使用时间</t>
  </si>
  <si>
    <t>万元</t>
  </si>
  <si>
    <t>促进经济社会发展</t>
  </si>
  <si>
    <t>企业对各工作组（专班）提供服务的满意度</t>
  </si>
  <si>
    <t>实施计划生育家庭奖励与扶助制度，缓解计划生育困难家庭在生产、生活、医疗和养老等方面的特殊困难，改善计划生育家庭生产生活状况，引导和帮助计划生育家庭发展生产，保障和改善民生，促进社会和谐稳定。</t>
  </si>
  <si>
    <t>扶助独生子女伤残家庭人数</t>
  </si>
  <si>
    <t>43</t>
  </si>
  <si>
    <t>人</t>
  </si>
  <si>
    <t>扶助独生子女死亡家庭</t>
  </si>
  <si>
    <t>116</t>
  </si>
  <si>
    <t>扶助计划生育手术并发症一级二级三级人数</t>
  </si>
  <si>
    <t>33</t>
  </si>
  <si>
    <t>农村部分计划生育家庭奖励扶助人数</t>
  </si>
  <si>
    <t>2341</t>
  </si>
  <si>
    <t>符合条件申报对象覆盖率</t>
  </si>
  <si>
    <t>时效指标</t>
  </si>
  <si>
    <t>资金发放到位率</t>
  </si>
  <si>
    <t>460</t>
  </si>
  <si>
    <t>元/人*月</t>
  </si>
  <si>
    <t>独生子女伤残家庭扶助金
发放标准</t>
  </si>
  <si>
    <t>家庭发展能力</t>
  </si>
  <si>
    <t>逐步提高</t>
  </si>
  <si>
    <t>社会稳定水平</t>
  </si>
  <si>
    <t>奖励扶助对象满意度</t>
  </si>
  <si>
    <t>1.免费向城乡居民提供基本公共卫生服务，建立健康档案。以儿童、孕产妇、老年人，高血压、糖尿病等慢性病患者为重点人群实施健康管理，定期为65岁以上老年人做健康检查
、为0～6岁儿童进行生长发育监测、为孕产妇做产前和产后访视检查、为高血压、糖尿病等慢性病患者提供治疗期间随访管理和就医指导等，重大慢病发病上升趋势得到遏制，重
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4.开展职业病监测，最大限度保护放射工作人员、患者和公从的健康权益。
5.推进健康素养促进，大力推广中医药适宜技术，开展中医药保健服务。</t>
  </si>
  <si>
    <t>适龄儿童国家免疫规划疫苗接种率</t>
  </si>
  <si>
    <t>居民规范化电子健康档案覆盖率</t>
  </si>
  <si>
    <t>61</t>
  </si>
  <si>
    <t>公共卫生服务水平</t>
  </si>
  <si>
    <t>持续提高</t>
  </si>
  <si>
    <t>居民满意度</t>
  </si>
  <si>
    <t>80</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</si>
  <si>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1.保证所有政府办基层医疗卫生机构实施国家基本药物制度，推进综合改革顺利进行。
2.对实施国家基本药物制度的村卫生室给予补助，支持国家基本药物制度在村卫生室顺利实施。
实施计划生育家庭奖励与扶助制度，缓解计划生育困难家庭在生产、生活、医疗和养老等方面的特殊困难，改善计划生育家庭生产生活状况，引导和帮助计划生育家庭发展生产，保障和改善民生，促进社会和谐稳定。</t>
  </si>
  <si>
    <t>37</t>
  </si>
  <si>
    <t>扶助独生子女死亡家庭人数</t>
  </si>
  <si>
    <t>115</t>
  </si>
  <si>
    <t>奖励扶助对象档案建档率</t>
  </si>
  <si>
    <t>政府办基层医疗卫生机构实施基本药物制度覆盖率</t>
  </si>
  <si>
    <t>村卫生室实施基本药物制度覆盖率</t>
  </si>
  <si>
    <t>乡村医生覆盖数（人）</t>
  </si>
  <si>
    <t>526</t>
  </si>
  <si>
    <t>孕产妇系统管理率</t>
  </si>
  <si>
    <t>社区在册居家严重精神障碍患者健康管理率</t>
  </si>
  <si>
    <t>申报审核时限达标率</t>
  </si>
  <si>
    <t>基层医疗卫生机构“优质服务基层行”活动开展评价机构数比例</t>
  </si>
  <si>
    <t>基层医疗卫生机构达到基本标准及以上的比例</t>
  </si>
  <si>
    <t>城乡居民公共卫生差距</t>
  </si>
  <si>
    <t>不断缩小</t>
  </si>
  <si>
    <t>居民健康素养水平</t>
  </si>
  <si>
    <t>乡村医生收入</t>
  </si>
  <si>
    <t>保持稳定</t>
  </si>
  <si>
    <t>国家基本药物制度在基层持续实施</t>
  </si>
  <si>
    <t>中长期</t>
  </si>
  <si>
    <t>乡村医生满意度</t>
  </si>
  <si>
    <t>完成计划生育特殊困难家庭春节慰问活动，努力营造全社会共同关心、帮助的良好氛围，切实维护计划生育家庭的合法权益，促进社会和谐稳定</t>
  </si>
  <si>
    <t>慰问家庭户数</t>
  </si>
  <si>
    <t>20</t>
  </si>
  <si>
    <t>户</t>
  </si>
  <si>
    <t>慰问工作任务完成率</t>
  </si>
  <si>
    <t>计划生育特殊困难家庭对政府关爱的认可率</t>
  </si>
  <si>
    <t>慰问对象满意度</t>
  </si>
  <si>
    <t>城乡部分独生子女全程教育奖学金奖励补助人数</t>
  </si>
  <si>
    <t>一次性生育人数</t>
  </si>
  <si>
    <t>稳定发展</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</si>
  <si>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t>
  </si>
  <si>
    <t>老年人健康管理率</t>
  </si>
  <si>
    <t>70</t>
  </si>
  <si>
    <t>居民健康水平</t>
  </si>
  <si>
    <t>2023年，我县年龄达到60周岁，拟退出的乡村医生为19人，服务年限合计620年，市级补助资金29.76万元。
2023年，我市在岗乡村医生526人，市级补助资金252.48万元</t>
  </si>
  <si>
    <t>保障在岗乡村医生合理收入</t>
  </si>
  <si>
    <t>乡村医生职业稳岗率</t>
  </si>
  <si>
    <t>稳定乡村医生队伍</t>
  </si>
  <si>
    <t>稳定</t>
  </si>
  <si>
    <t>按照严重精神障碍患者管理工作规范做好各项管理工作，各项管理指标达到国家要求，严防严重精神障碍患者肇事肇祸事件发生。</t>
  </si>
  <si>
    <t>严重精神障碍患者报告患病率</t>
  </si>
  <si>
    <t>千分之</t>
  </si>
  <si>
    <t>严重精神障碍患者服药率</t>
  </si>
  <si>
    <t>项目资金拨付时限</t>
  </si>
  <si>
    <t>≦2024年10月30日</t>
  </si>
  <si>
    <t>生态效益</t>
  </si>
  <si>
    <t>严重精神障碍患者规范管理率</t>
  </si>
  <si>
    <t>监护人满意度</t>
  </si>
  <si>
    <t>1.按省级工作方案完成2024年流行性出血热监测和实验室检测任务。
2.按省级工作方案完成2024年狂犬病现场处置工作。
3.开展学生常见病和健康影响因素监测与干预工作。
4.五华区、西山区、官渡区开展2024年国家级居民健康素养监测，完成现场调查，并按质按时完成对监测数据质量审核和相关资料上报。
5.西山区、寻甸县开展2024年中国成人烟草流行监测工作，完成现场调查，并按质按时完成对监测数据质量审核。
6.降低肺结核患者发病率，提升成功治疗率。
7.户籍人口粗死亡率≥600/10万。
8.持续和巩固提升建设慢综合防控示范区。
9.各项目任务完成率≥100%。
10.完成城市污水新冠病毒监测项目样本采集及核酸检测任务，及时向市疾病预防控制中心运送符合测序要求的阳性样本。
11.完成五华区、西山区、盘龙区、官渡区、呈贡区、磨憨镇登革热媒介本地监测、疑似病例监测。
12.完成登革热疫情处置工作。
13.加强昆明严重精神障碍患者的检出率，严重精神障碍患者能够享受到更多的公共卫生服务，开展严重精神障碍管理项目，减少严重精神障碍患者的肇事肇祸行为。完成长效针项目。
14.开展急性呼吸道传染病监测、病毒性传染病监测、细菌性传染病监测、病媒生物监测、新冠病毒抗体血清流行病学调查；开展鼠疫、人禽流感、SARS等传染病、疟疾及其他寄生虫、饮用水、环境卫生与学校卫生、伤害监测；开展妇幼卫生监测。
15.减少艾滋病新发感染，降低艾滋病病死率，有效控制艾滋病疫情。</t>
  </si>
  <si>
    <t>治疗及随访管理肺结核患者任务完成率</t>
  </si>
  <si>
    <t>病原学阳性肺结核患者耐药筛查率</t>
  </si>
  <si>
    <t>流行性出血热、狂犬病处置</t>
  </si>
  <si>
    <t>全国儿童口腔疾病综合干预(窝沟封闭牙数)(颗)</t>
  </si>
  <si>
    <t>2500</t>
  </si>
  <si>
    <t>颗</t>
  </si>
  <si>
    <t>肺结核患者病原学阳性率</t>
  </si>
  <si>
    <t>肺结核患者成功治疗率</t>
  </si>
  <si>
    <t>重精面访率</t>
  </si>
  <si>
    <t>重精规范管理率</t>
  </si>
  <si>
    <t>居民健康水平提高</t>
  </si>
  <si>
    <t>群众满意度</t>
  </si>
  <si>
    <t>艾滋病、丙肝患者满意度</t>
  </si>
  <si>
    <t>基层医疗单位建设项目</t>
  </si>
  <si>
    <t>家</t>
  </si>
  <si>
    <t>基层医疗机构综合救治能力提升建设项目经费</t>
  </si>
  <si>
    <t>完成项目建设前期准备工作</t>
  </si>
  <si>
    <t>促进基层医疗机构发展</t>
  </si>
  <si>
    <t>基层医疗单位</t>
  </si>
  <si>
    <t>兑现离岗乡村医生生活补助</t>
  </si>
  <si>
    <t>49</t>
  </si>
  <si>
    <t>99</t>
  </si>
  <si>
    <t>大专及以上学历占比</t>
  </si>
  <si>
    <t>50</t>
  </si>
  <si>
    <t>500</t>
  </si>
  <si>
    <t>长期</t>
  </si>
  <si>
    <t>乡村职业助理医师及以上职称占比</t>
  </si>
  <si>
    <t>稳步提高</t>
  </si>
  <si>
    <t>1.实施6家重点中心乡镇卫生院提质建设、18个基层心脑血管救治站、60个标准化慢性病诊疗专科；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3.开展以慢性病诊疗、中医药服务、急诊急救和基本医疗卫生服务技能为重点，覆盖乡镇卫生院、社区卫生服务中心、卫生技术人员和村卫生室乡村医生的全员培训；
4.及时足额拨付乡村医生补助资金
5.持续提升基层医疗卫生机构防病治病及健康管理能力。</t>
  </si>
  <si>
    <t>补助乡村医生数</t>
  </si>
  <si>
    <t>1.实施6家重点中心乡镇卫生院提质建设、18个基层心脑血管救治站、60个标准化慢性病诊疗专科；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3.开展以慢性病诊疗、中医药服务、急诊急救和基本医疗卫生服务技能为重点，覆盖乡镇卫生院、社区卫生服务中心、卫生技术人员和村卫生室乡村医生的全员培训；
4.及时足额拨付乡村医生补助资金
5.持续提升</t>
  </si>
  <si>
    <t>引导转化乡村医生职业（助理）培训合格率</t>
  </si>
  <si>
    <t>实施省级补贴乡村医生参加养老保险辖区内覆盖率</t>
  </si>
  <si>
    <t>1.保证所有政府办基层医疗卫生机构实施国家基本药物制度，推进综合改革顺利进行。
2.对实施国家基本药物制度的村卫生室给予补助，支持国家基本药物制度在村卫生室顺利实施。</t>
  </si>
  <si>
    <t>较上一年度提高达到90%</t>
  </si>
  <si>
    <t>县域内基层医疗机构门急症占比</t>
  </si>
  <si>
    <t>较上一年有所提升</t>
  </si>
  <si>
    <t>医共体建设符合“紧密型”“促分工”“同质化”“控费用”“保健科”发展方向</t>
  </si>
  <si>
    <t>稳步发展</t>
  </si>
  <si>
    <t>国家卫生县复审工作完成情况</t>
  </si>
  <si>
    <t>按质量完成</t>
  </si>
  <si>
    <t>国家卫生县复审工作检查合格率</t>
  </si>
  <si>
    <t>实施生育支持项目，健全生育支持体系，切实降低群众抚育成本，有效缓解生育下降趋势，人口结构进一步改善，促进云南人口长期均衡发展。</t>
  </si>
  <si>
    <t>二孩一次性生育补贴发放标准</t>
  </si>
  <si>
    <t>2000</t>
  </si>
  <si>
    <t>三孩一次性生育补贴发放标准</t>
  </si>
  <si>
    <t>5000</t>
  </si>
  <si>
    <t>育儿补助发放标准</t>
  </si>
  <si>
    <t>800</t>
  </si>
  <si>
    <t>元/人年</t>
  </si>
  <si>
    <t>婴幼儿意外伤害险参保补贴</t>
  </si>
  <si>
    <t>资金发放准确率</t>
  </si>
  <si>
    <t>生育政策支持体系</t>
  </si>
  <si>
    <t>初步建立</t>
  </si>
  <si>
    <t>生育养育成本</t>
  </si>
  <si>
    <t>有所降低</t>
  </si>
  <si>
    <t>享受对象满意度</t>
  </si>
  <si>
    <t>保证所有政府办基层医疗卫生机构实施国家基本药物制度，推进综合改革顺利进行；对实施国家基本药物制度的村卫生室给予补助，支持国家基本药物制度在村卫生室顺利实施。</t>
  </si>
  <si>
    <t>体检人次</t>
  </si>
  <si>
    <t>493</t>
  </si>
  <si>
    <t>2025年县级预算全县科科级领导干部体检费</t>
  </si>
  <si>
    <t>体检对象准确率</t>
  </si>
  <si>
    <t>体检人群健康保障率</t>
  </si>
  <si>
    <t>受益对象满意度</t>
  </si>
  <si>
    <t>19</t>
  </si>
  <si>
    <t>乡村职业助理医师及以上职称</t>
  </si>
  <si>
    <t>25</t>
  </si>
  <si>
    <t>乡村医生服务能力得到提升</t>
  </si>
  <si>
    <t>公务用车购置，促进卫生事业发展</t>
  </si>
  <si>
    <t>车辆购置数量</t>
  </si>
  <si>
    <t>1.00</t>
  </si>
  <si>
    <t>辆</t>
  </si>
  <si>
    <t>资金使用率</t>
  </si>
  <si>
    <t>卫生事业发展</t>
  </si>
  <si>
    <t>支持卫生健康事业发展</t>
  </si>
  <si>
    <t>完成2025年度工作目标任务</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</si>
  <si>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</si>
  <si>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64</t>
  </si>
  <si>
    <t>3岁以下儿童系统管理率</t>
  </si>
  <si>
    <t>74</t>
  </si>
  <si>
    <t>肺结核患者管理率</t>
  </si>
  <si>
    <t>2型糖尿病患者基层规范管理服务率</t>
  </si>
  <si>
    <t>较上一年度提升</t>
  </si>
  <si>
    <t>全市常住人口出生率</t>
  </si>
  <si>
    <t>实施计划生育家庭奖励与扶助制度，缓解计划生育困难家庭在生产、生活、医疗和养老等方面的特殊困难，改善计划生育家庭生产生活状况，引导和帮助计划生育家庭发展生产，保障和改善民生，促进社会和谐稳定。
实施生育支持项目，健全生育支持体系，切实降低群众抚育成本，有效缓解生育下降趋势，人口结构进一步改善，促进云南人口长期均衡发展。</t>
  </si>
  <si>
    <t>城乡居民基本医疗保险个人参保费资助人数</t>
  </si>
  <si>
    <t>11769</t>
  </si>
  <si>
    <t>失独家庭一次性抚慰金符合户数</t>
  </si>
  <si>
    <t>608</t>
  </si>
  <si>
    <t>‰</t>
  </si>
  <si>
    <t>全年出生人口</t>
  </si>
  <si>
    <t>1.认真贯彻落实健康中国战略、健康云南行动，全面开展健康昆明行动，各项核心指标达标。
2.认真开展健康城市建设、健康细胞创建，开展各类健康细胞样板和示范点建设。
3.认真落实健康达人推选和评选活动，组织开展健康知行大赛家庭专场选拔活动。
4.落实典型案例推推荐。</t>
  </si>
  <si>
    <t>健康达人评选活动场次</t>
  </si>
  <si>
    <t>次</t>
  </si>
  <si>
    <t>健康知行大赛家庭专场选拔活动</t>
  </si>
  <si>
    <t>健康昆明行动年度考核指标情况</t>
  </si>
  <si>
    <t>达标</t>
  </si>
  <si>
    <t>健康云南行动奖补资金使用周期</t>
  </si>
  <si>
    <t>居民健康素养</t>
  </si>
  <si>
    <t>提升</t>
  </si>
  <si>
    <t>群众对卫生状况满意度</t>
  </si>
  <si>
    <t>预算06表</t>
  </si>
  <si>
    <t>政府性基金预算支出预算表</t>
  </si>
  <si>
    <t>单位名称：昆明市发展和改革委员会</t>
  </si>
  <si>
    <t>单位名称</t>
  </si>
  <si>
    <t>政府性基金预算支出</t>
  </si>
  <si>
    <t>备注：寻甸回族彝族自治县卫生健康局2025年无政府性基金支出预算</t>
  </si>
  <si>
    <t>预算07表</t>
  </si>
  <si>
    <t>预算项目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</si>
  <si>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</si>
  <si>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</si>
  <si>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</si>
  <si>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</si>
  <si>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</si>
  <si>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</si>
  <si>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</si>
  <si>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</si>
  <si>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</si>
  <si>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备注：寻甸回族彝族自治县卫生健康局2025年无政府采购预算</t>
  </si>
  <si>
    <t>预算08表</t>
  </si>
  <si>
    <t>政府购买服务指导性目录代码</t>
  </si>
  <si>
    <t>基本支出/项目支出</t>
  </si>
  <si>
    <t>所属服务类别</t>
  </si>
  <si>
    <t>所属服务领域</t>
  </si>
  <si>
    <t>购买内容简述</t>
  </si>
  <si>
    <t>备注：寻甸回族彝族自治县卫生健康局2025年无政府购买服务预算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</si>
  <si>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</si>
  <si>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</si>
  <si>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</si>
  <si>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</si>
  <si>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</si>
  <si>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</si>
  <si>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</si>
  <si>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</si>
  <si>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</si>
  <si>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</si>
  <si>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</si>
  <si>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</si>
  <si>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</si>
  <si>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</si>
  <si>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</si>
  <si>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</si>
  <si>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</si>
  <si>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</si>
  <si>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</si>
  <si>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</si>
  <si>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</si>
  <si>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</si>
  <si>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</si>
  <si>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备注：寻甸回族彝族自治县卫生健康局2025年无县对下转移支付预算</t>
  </si>
  <si>
    <t>预算09-2表</t>
  </si>
  <si>
    <t>备注：寻甸回族彝族自治县卫生健康局2025年无县对下转移支付绩效预算</t>
  </si>
  <si>
    <t xml:space="preserve">预算10表
</t>
  </si>
  <si>
    <t>资产类别</t>
  </si>
  <si>
    <t>资产分类代码.名称</t>
  </si>
  <si>
    <t>资产名称</t>
  </si>
  <si>
    <t>计量单位</t>
  </si>
  <si>
    <t>财政部门批复数（元）</t>
  </si>
  <si>
    <t>单价</t>
  </si>
  <si>
    <t>备注：寻甸回族彝族自治县卫生健康局2025年无新增资产配置预算</t>
  </si>
  <si>
    <t>预算11表</t>
  </si>
  <si>
    <t>项目单位</t>
  </si>
  <si>
    <t>上级补助</t>
  </si>
  <si>
    <t>预算12表</t>
  </si>
  <si>
    <t>211 公车购置及运维费</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</si>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</sst>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4">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4" borderId="17" applyNumberFormat="0" applyAlignment="0" applyProtection="0">
      <alignment vertical="center"/>
    </xf>
    <xf numFmtId="0" fontId="23" fillId="5" borderId="18" applyNumberFormat="0" applyAlignment="0" applyProtection="0">
      <alignment vertical="center"/>
    </xf>
    <xf numFmtId="0" fontId="24" fillId="5" borderId="17" applyNumberFormat="0" applyAlignment="0" applyProtection="0">
      <alignment vertical="center"/>
    </xf>
    <xf numFmtId="0" fontId="25" fillId="6"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176" fontId="33" fillId="0" borderId="7">
      <alignment horizontal="right" vertical="center"/>
    </xf>
    <xf numFmtId="177" fontId="33" fillId="0" borderId="7">
      <alignment horizontal="right" vertical="center"/>
    </xf>
    <xf numFmtId="10" fontId="33" fillId="0" borderId="7">
      <alignment horizontal="right" vertical="center"/>
    </xf>
    <xf numFmtId="178" fontId="33" fillId="0" borderId="7">
      <alignment horizontal="right" vertical="center"/>
    </xf>
    <xf numFmtId="49" fontId="33" fillId="0" borderId="7">
      <alignment horizontal="left" vertical="center" wrapText="1"/>
    </xf>
    <xf numFmtId="178" fontId="33" fillId="0" borderId="7">
      <alignment horizontal="right" vertical="center"/>
    </xf>
    <xf numFmtId="179" fontId="33" fillId="0" borderId="7">
      <alignment horizontal="right" vertical="center"/>
    </xf>
    <xf numFmtId="180" fontId="33" fillId="0" borderId="7">
      <alignment horizontal="right" vertical="center"/>
    </xf>
  </cellStyleXfs>
  <cellXfs count="209">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0" fontId="2" fillId="0" borderId="7"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wrapText="1"/>
      <protection locked="0"/>
    </xf>
    <xf numFmtId="0" fontId="2" fillId="0" borderId="7" xfId="0" applyFont="1" applyFill="1" applyBorder="1" applyAlignment="1">
      <alignment horizontal="center" vertical="center" wrapText="1"/>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0" borderId="7" xfId="0" applyFont="1" applyBorder="1" applyAlignment="1" applyProtection="1">
      <alignment horizontal="left" vertical="center" wrapText="1"/>
      <protection locked="0"/>
    </xf>
    <xf numFmtId="0" fontId="2" fillId="0" borderId="7" xfId="0" applyFont="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4" fillId="0" borderId="11" xfId="0" applyFont="1" applyFill="1" applyBorder="1" applyAlignment="1" applyProtection="1">
      <alignment horizontal="center" vertical="center"/>
      <protection locked="0"/>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8" fontId="5" fillId="0" borderId="7" xfId="54" applyFont="1">
      <alignment horizontal="right" vertical="center"/>
    </xf>
    <xf numFmtId="178" fontId="5" fillId="0" borderId="7" xfId="0" applyNumberFormat="1" applyFont="1" applyFill="1" applyBorder="1" applyAlignme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indent="2"/>
    </xf>
    <xf numFmtId="0" fontId="1" fillId="0" borderId="4"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5" fillId="0" borderId="0" xfId="54" applyFont="1" applyBorder="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5" defaultRowHeight="12.75" customHeight="1" outlineLevelCol="3"/>
  <cols>
    <col min="1" max="4" width="41" customWidth="1"/>
  </cols>
  <sheetData>
    <row r="1" customHeight="1" spans="1:4">
      <c r="A1" s="2"/>
      <c r="B1" s="2"/>
      <c r="C1" s="2"/>
      <c r="D1" s="2"/>
    </row>
    <row r="2" ht="15" customHeight="1" spans="1:4">
      <c r="A2" s="47"/>
      <c r="B2" s="47"/>
      <c r="C2" s="47"/>
      <c r="D2" s="68" t="s">
        <v>0</v>
      </c>
    </row>
    <row r="3" ht="41.25" customHeight="1" spans="1:1">
      <c r="A3" s="42" t="str">
        <f>"2025"&amp;"年部门财务收支预算总表"</f>
        <v>2025年部门财务收支预算总表</v>
      </c>
    </row>
    <row r="4" ht="17.25" customHeight="1" spans="1:4">
      <c r="A4" s="45" t="str">
        <f>"单位名称："&amp;"寻甸回族彝族自治县卫生健康局"</f>
        <v>单位名称：寻甸回族彝族自治县卫生健康局</v>
      </c>
      <c r="B4" s="173"/>
      <c r="D4" s="151" t="s">
        <v>1</v>
      </c>
    </row>
    <row r="5" ht="23.25" customHeight="1" spans="1:4">
      <c r="A5" s="174" t="s">
        <v>2</v>
      </c>
      <c r="B5" s="175"/>
      <c r="C5" s="174" t="s">
        <v>3</v>
      </c>
      <c r="D5" s="175"/>
    </row>
    <row r="6" ht="24" customHeight="1" spans="1:4">
      <c r="A6" s="174" t="s">
        <v>4</v>
      </c>
      <c r="B6" s="174" t="s">
        <v>5</v>
      </c>
      <c r="C6" s="174" t="s">
        <v>6</v>
      </c>
      <c r="D6" s="174" t="s">
        <v>5</v>
      </c>
    </row>
    <row r="7" ht="17.25" customHeight="1" spans="1:4">
      <c r="A7" s="176" t="s">
        <v>7</v>
      </c>
      <c r="B7" s="149">
        <v>30588048.43</v>
      </c>
      <c r="C7" s="176" t="s">
        <v>8</v>
      </c>
      <c r="D7" s="149">
        <v>40000</v>
      </c>
    </row>
    <row r="8" ht="17.25" customHeight="1" spans="1:4">
      <c r="A8" s="176" t="s">
        <v>9</v>
      </c>
      <c r="B8" s="87"/>
      <c r="C8" s="176" t="s">
        <v>10</v>
      </c>
      <c r="D8" s="87"/>
    </row>
    <row r="9" ht="17.25" customHeight="1" spans="1:4">
      <c r="A9" s="176" t="s">
        <v>11</v>
      </c>
      <c r="B9" s="87"/>
      <c r="C9" s="208" t="s">
        <v>12</v>
      </c>
      <c r="D9" s="87"/>
    </row>
    <row r="10" ht="17.25" customHeight="1" spans="1:4">
      <c r="A10" s="176" t="s">
        <v>13</v>
      </c>
      <c r="B10" s="87"/>
      <c r="C10" s="208" t="s">
        <v>14</v>
      </c>
      <c r="D10" s="87"/>
    </row>
    <row r="11" ht="17.25" customHeight="1" spans="1:4">
      <c r="A11" s="176" t="s">
        <v>15</v>
      </c>
      <c r="B11" s="87"/>
      <c r="C11" s="208" t="s">
        <v>16</v>
      </c>
      <c r="D11" s="87"/>
    </row>
    <row r="12" ht="17.25" customHeight="1" spans="1:4">
      <c r="A12" s="176" t="s">
        <v>17</v>
      </c>
      <c r="B12" s="87"/>
      <c r="C12" s="208" t="s">
        <v>18</v>
      </c>
      <c r="D12" s="87"/>
    </row>
    <row r="13" ht="17.25" customHeight="1" spans="1:4">
      <c r="A13" s="176" t="s">
        <v>19</v>
      </c>
      <c r="B13" s="87"/>
      <c r="C13" s="60" t="s">
        <v>20</v>
      </c>
      <c r="D13" s="87"/>
    </row>
    <row r="14" ht="17.25" customHeight="1" spans="1:4">
      <c r="A14" s="176" t="s">
        <v>21</v>
      </c>
      <c r="B14" s="87"/>
      <c r="C14" s="60" t="s">
        <v>22</v>
      </c>
      <c r="D14" s="149">
        <v>1588238.6</v>
      </c>
    </row>
    <row r="15" ht="17.25" customHeight="1" spans="1:4">
      <c r="A15" s="176" t="s">
        <v>23</v>
      </c>
      <c r="B15" s="87"/>
      <c r="C15" s="60" t="s">
        <v>24</v>
      </c>
      <c r="D15" s="149">
        <v>28284235.63</v>
      </c>
    </row>
    <row r="16" ht="17.25" customHeight="1" spans="1:4">
      <c r="A16" s="176" t="s">
        <v>25</v>
      </c>
      <c r="B16" s="87"/>
      <c r="C16" s="60" t="s">
        <v>26</v>
      </c>
      <c r="D16" s="87"/>
    </row>
    <row r="17" ht="17.25" customHeight="1" spans="1:4">
      <c r="A17" s="177"/>
      <c r="B17" s="87"/>
      <c r="C17" s="60" t="s">
        <v>27</v>
      </c>
      <c r="D17" s="87"/>
    </row>
    <row r="18" ht="17.25" customHeight="1" spans="1:4">
      <c r="A18" s="178"/>
      <c r="B18" s="87"/>
      <c r="C18" s="60" t="s">
        <v>28</v>
      </c>
      <c r="D18" s="87"/>
    </row>
    <row r="19" ht="17.25" customHeight="1" spans="1:4">
      <c r="A19" s="178"/>
      <c r="B19" s="87"/>
      <c r="C19" s="60" t="s">
        <v>29</v>
      </c>
      <c r="D19" s="87"/>
    </row>
    <row r="20" ht="17.25" customHeight="1" spans="1:4">
      <c r="A20" s="178"/>
      <c r="B20" s="87"/>
      <c r="C20" s="60" t="s">
        <v>30</v>
      </c>
      <c r="D20" s="87"/>
    </row>
    <row r="21" ht="17.25" customHeight="1" spans="1:4">
      <c r="A21" s="178"/>
      <c r="B21" s="87"/>
      <c r="C21" s="60" t="s">
        <v>31</v>
      </c>
      <c r="D21" s="87"/>
    </row>
    <row r="22" ht="17.25" customHeight="1" spans="1:4">
      <c r="A22" s="178"/>
      <c r="B22" s="87"/>
      <c r="C22" s="60" t="s">
        <v>32</v>
      </c>
      <c r="D22" s="87"/>
    </row>
    <row r="23" ht="17.25" customHeight="1" spans="1:4">
      <c r="A23" s="178"/>
      <c r="B23" s="87"/>
      <c r="C23" s="60" t="s">
        <v>33</v>
      </c>
      <c r="D23" s="87"/>
    </row>
    <row r="24" ht="17.25" customHeight="1" spans="1:4">
      <c r="A24" s="178"/>
      <c r="B24" s="87"/>
      <c r="C24" s="60" t="s">
        <v>34</v>
      </c>
      <c r="D24" s="87"/>
    </row>
    <row r="25" ht="17.25" customHeight="1" spans="1:4">
      <c r="A25" s="178"/>
      <c r="B25" s="87"/>
      <c r="C25" s="60" t="s">
        <v>35</v>
      </c>
      <c r="D25" s="149">
        <v>675574.2</v>
      </c>
    </row>
    <row r="26" ht="17.25" customHeight="1" spans="1:4">
      <c r="A26" s="178"/>
      <c r="B26" s="87"/>
      <c r="C26" s="60" t="s">
        <v>36</v>
      </c>
      <c r="D26" s="87"/>
    </row>
    <row r="27" ht="17.25" customHeight="1" spans="1:4">
      <c r="A27" s="178"/>
      <c r="B27" s="87"/>
      <c r="C27" s="177" t="s">
        <v>37</v>
      </c>
      <c r="D27" s="87"/>
    </row>
    <row r="28" ht="17.25" customHeight="1" spans="1:4">
      <c r="A28" s="178"/>
      <c r="B28" s="87"/>
      <c r="C28" s="60" t="s">
        <v>38</v>
      </c>
      <c r="D28" s="87"/>
    </row>
    <row r="29" ht="16.5" customHeight="1" spans="1:4">
      <c r="A29" s="178"/>
      <c r="B29" s="87"/>
      <c r="C29" s="60" t="s">
        <v>39</v>
      </c>
      <c r="D29" s="87"/>
    </row>
    <row r="30" ht="16.5" customHeight="1" spans="1:4">
      <c r="A30" s="178"/>
      <c r="B30" s="87"/>
      <c r="C30" s="177" t="s">
        <v>40</v>
      </c>
      <c r="D30" s="87"/>
    </row>
    <row r="31" ht="17.25" customHeight="1" spans="1:4">
      <c r="A31" s="178"/>
      <c r="B31" s="87"/>
      <c r="C31" s="177" t="s">
        <v>41</v>
      </c>
      <c r="D31" s="87"/>
    </row>
    <row r="32" ht="17.25" customHeight="1" spans="1:4">
      <c r="A32" s="178"/>
      <c r="B32" s="87"/>
      <c r="C32" s="60" t="s">
        <v>42</v>
      </c>
      <c r="D32" s="87"/>
    </row>
    <row r="33" ht="16.5" customHeight="1" spans="1:4">
      <c r="A33" s="178" t="s">
        <v>43</v>
      </c>
      <c r="B33" s="149">
        <v>30588048.43</v>
      </c>
      <c r="C33" s="178" t="s">
        <v>44</v>
      </c>
      <c r="D33" s="87">
        <f>SUM(D7:D32)</f>
        <v>30588048.43</v>
      </c>
    </row>
    <row r="34" ht="16.5" customHeight="1" spans="1:4">
      <c r="A34" s="177" t="s">
        <v>45</v>
      </c>
      <c r="B34" s="87"/>
      <c r="C34" s="177" t="s">
        <v>46</v>
      </c>
      <c r="D34" s="87"/>
    </row>
    <row r="35" ht="16.5" customHeight="1" spans="1:4">
      <c r="A35" s="60" t="s">
        <v>47</v>
      </c>
      <c r="B35" s="87"/>
      <c r="C35" s="60" t="s">
        <v>47</v>
      </c>
      <c r="D35" s="87"/>
    </row>
    <row r="36" ht="16.5" customHeight="1" spans="1:4">
      <c r="A36" s="60" t="s">
        <v>48</v>
      </c>
      <c r="B36" s="87"/>
      <c r="C36" s="60" t="s">
        <v>49</v>
      </c>
      <c r="D36" s="87"/>
    </row>
    <row r="37" ht="16.5" customHeight="1" spans="1:4">
      <c r="A37" s="179" t="s">
        <v>50</v>
      </c>
      <c r="B37" s="149">
        <v>30588048.43</v>
      </c>
      <c r="C37" s="179" t="s">
        <v>51</v>
      </c>
      <c r="D37" s="87">
        <f>SUM(D33:D36)</f>
        <v>30588048.43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25"/>
  <sheetViews>
    <sheetView showZeros="0" workbookViewId="0">
      <pane ySplit="1" topLeftCell="A2" activePane="bottomLeft" state="frozen"/>
      <selection/>
      <selection pane="bottomLeft" activeCell="B32" sqref="B3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2"/>
      <c r="B1" s="2"/>
      <c r="C1" s="2"/>
      <c r="D1" s="2"/>
      <c r="E1" s="2"/>
      <c r="F1" s="2"/>
    </row>
    <row r="2" ht="12" customHeight="1" spans="1:6">
      <c r="A2" s="127">
        <v>1</v>
      </c>
      <c r="B2" s="128">
        <v>0</v>
      </c>
      <c r="C2" s="127">
        <v>1</v>
      </c>
      <c r="D2" s="129"/>
      <c r="E2" s="129"/>
      <c r="F2" s="126" t="s">
        <v>640</v>
      </c>
    </row>
    <row r="3" ht="42" customHeight="1" spans="1:6">
      <c r="A3" s="130" t="str">
        <f>"2025"&amp;"年部门政府性基金预算支出预算表"</f>
        <v>2025年部门政府性基金预算支出预算表</v>
      </c>
      <c r="B3" s="130" t="s">
        <v>641</v>
      </c>
      <c r="C3" s="131"/>
      <c r="D3" s="132"/>
      <c r="E3" s="132"/>
      <c r="F3" s="132"/>
    </row>
    <row r="4" ht="13.5" customHeight="1" spans="1:6">
      <c r="A4" s="6" t="str">
        <f>"单位名称："&amp;"寻甸回族彝族自治县卫生健康局"</f>
        <v>单位名称：寻甸回族彝族自治县卫生健康局</v>
      </c>
      <c r="B4" s="6" t="s">
        <v>642</v>
      </c>
      <c r="C4" s="127"/>
      <c r="D4" s="129"/>
      <c r="E4" s="129"/>
      <c r="F4" s="126" t="s">
        <v>1</v>
      </c>
    </row>
    <row r="5" ht="19.5" customHeight="1" spans="1:6">
      <c r="A5" s="133" t="s">
        <v>643</v>
      </c>
      <c r="B5" s="134" t="s">
        <v>71</v>
      </c>
      <c r="C5" s="133" t="s">
        <v>72</v>
      </c>
      <c r="D5" s="12" t="s">
        <v>644</v>
      </c>
      <c r="E5" s="13"/>
      <c r="F5" s="14"/>
    </row>
    <row r="6" ht="18.75" customHeight="1" spans="1:6">
      <c r="A6" s="135"/>
      <c r="B6" s="136"/>
      <c r="C6" s="135"/>
      <c r="D6" s="17" t="s">
        <v>54</v>
      </c>
      <c r="E6" s="12" t="s">
        <v>74</v>
      </c>
      <c r="F6" s="17" t="s">
        <v>75</v>
      </c>
    </row>
    <row r="7" ht="18.75" customHeight="1" spans="1:6">
      <c r="A7" s="72">
        <v>1</v>
      </c>
      <c r="B7" s="137" t="s">
        <v>82</v>
      </c>
      <c r="C7" s="72">
        <v>3</v>
      </c>
      <c r="D7" s="138">
        <v>4</v>
      </c>
      <c r="E7" s="139">
        <v>5</v>
      </c>
      <c r="F7" s="139">
        <v>6</v>
      </c>
    </row>
    <row r="8" ht="21" customHeight="1" spans="1:6">
      <c r="A8" s="22"/>
      <c r="B8" s="22"/>
      <c r="C8" s="22"/>
      <c r="D8" s="87"/>
      <c r="E8" s="87"/>
      <c r="F8" s="87"/>
    </row>
    <row r="9" ht="21" customHeight="1" spans="1:6">
      <c r="A9" s="22"/>
      <c r="B9" s="22"/>
      <c r="C9" s="22"/>
      <c r="D9" s="87"/>
      <c r="E9" s="87"/>
      <c r="F9" s="87"/>
    </row>
    <row r="10" ht="18.75" customHeight="1" spans="1:6">
      <c r="A10" s="140" t="s">
        <v>201</v>
      </c>
      <c r="B10" s="140" t="s">
        <v>201</v>
      </c>
      <c r="C10" s="141" t="s">
        <v>201</v>
      </c>
      <c r="D10" s="87"/>
      <c r="E10" s="87"/>
      <c r="F10" s="87"/>
    </row>
    <row r="13" customHeight="1" spans="1:1">
      <c r="A13" t="s">
        <v>645</v>
      </c>
    </row>
    <row r="14" customHeight="1" spans="4:4">
      <c r="D14" s="1"/>
    </row>
    <row r="15" customHeight="1" spans="4:4">
      <c r="D15" s="1"/>
    </row>
    <row r="25" customHeight="1" spans="4:4">
      <c r="D25" s="1"/>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7"/>
  <sheetViews>
    <sheetView showZeros="0" workbookViewId="0">
      <pane ySplit="1" topLeftCell="A2" activePane="bottomLeft" state="frozen"/>
      <selection/>
      <selection pane="bottomLeft" activeCell="B26" sqref="B2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2"/>
      <c r="B1" s="2"/>
      <c r="C1" s="2"/>
      <c r="D1" s="2"/>
      <c r="E1" s="2"/>
      <c r="F1" s="2"/>
      <c r="G1" s="2"/>
      <c r="H1" s="2"/>
      <c r="I1" s="2"/>
      <c r="J1" s="2"/>
      <c r="K1" s="2"/>
      <c r="L1" s="2"/>
      <c r="M1" s="2"/>
      <c r="N1" s="2"/>
      <c r="O1" s="2"/>
      <c r="P1" s="2"/>
      <c r="Q1" s="2"/>
      <c r="R1" s="2"/>
      <c r="S1" s="2"/>
    </row>
    <row r="2" ht="15.75" customHeight="1" spans="2:19">
      <c r="B2" s="91"/>
      <c r="C2" s="91"/>
      <c r="R2" s="4"/>
      <c r="S2" s="4" t="s">
        <v>646</v>
      </c>
    </row>
    <row r="3" ht="41.25" customHeight="1" spans="1:19">
      <c r="A3" s="78" t="str">
        <f>"2025"&amp;"年部门政府采购预算表"</f>
        <v>2025年部门政府采购预算表</v>
      </c>
      <c r="B3" s="70"/>
      <c r="C3" s="70"/>
      <c r="D3" s="5"/>
      <c r="E3" s="5"/>
      <c r="F3" s="5"/>
      <c r="G3" s="5"/>
      <c r="H3" s="5"/>
      <c r="I3" s="5"/>
      <c r="J3" s="5"/>
      <c r="K3" s="5"/>
      <c r="L3" s="5"/>
      <c r="M3" s="70"/>
      <c r="N3" s="5"/>
      <c r="O3" s="5"/>
      <c r="P3" s="70"/>
      <c r="Q3" s="5"/>
      <c r="R3" s="70"/>
      <c r="S3" s="70"/>
    </row>
    <row r="4" ht="18.75" customHeight="1" spans="1:19">
      <c r="A4" s="119" t="str">
        <f>"单位名称："&amp;"寻甸回族彝族自治县卫生健康局"</f>
        <v>单位名称：寻甸回族彝族自治县卫生健康局</v>
      </c>
      <c r="B4" s="93"/>
      <c r="C4" s="93"/>
      <c r="D4" s="8"/>
      <c r="E4" s="8"/>
      <c r="F4" s="8"/>
      <c r="G4" s="8"/>
      <c r="H4" s="8"/>
      <c r="I4" s="8"/>
      <c r="J4" s="8"/>
      <c r="K4" s="8"/>
      <c r="L4" s="8"/>
      <c r="R4" s="9"/>
      <c r="S4" s="126" t="s">
        <v>1</v>
      </c>
    </row>
    <row r="5" ht="15.75" customHeight="1" spans="1:19">
      <c r="A5" s="11" t="s">
        <v>210</v>
      </c>
      <c r="B5" s="94"/>
      <c r="C5" s="94" t="s">
        <v>647</v>
      </c>
      <c r="D5" s="95"/>
      <c r="E5" s="95" t="s">
        <v>648</v>
      </c>
      <c r="F5" s="95" t="s">
        <v>649</v>
      </c>
      <c r="G5" s="95" t="s">
        <v>650</v>
      </c>
      <c r="H5" s="95" t="s">
        <v>651</v>
      </c>
      <c r="I5" s="109" t="s">
        <v>216</v>
      </c>
      <c r="J5" s="109"/>
      <c r="K5" s="109"/>
      <c r="L5" s="109"/>
      <c r="M5" s="110"/>
      <c r="N5" s="109"/>
      <c r="O5" s="109"/>
      <c r="P5" s="88"/>
      <c r="Q5" s="109"/>
      <c r="R5" s="110"/>
      <c r="S5" s="89"/>
    </row>
    <row r="6" ht="17.25" customHeight="1" spans="1:19">
      <c r="A6" s="16"/>
      <c r="B6" s="96"/>
      <c r="C6" s="96"/>
      <c r="D6" s="97"/>
      <c r="E6" s="97"/>
      <c r="F6" s="97"/>
      <c r="G6" s="97"/>
      <c r="H6" s="97"/>
      <c r="I6" s="97" t="s">
        <v>54</v>
      </c>
      <c r="J6" s="97" t="s">
        <v>56</v>
      </c>
      <c r="K6" s="97" t="s">
        <v>652</v>
      </c>
      <c r="L6" s="97" t="s">
        <v>653</v>
      </c>
      <c r="M6" s="111" t="s">
        <v>654</v>
      </c>
      <c r="N6" s="112" t="s">
        <v>655</v>
      </c>
      <c r="O6" s="112"/>
      <c r="P6" s="117"/>
      <c r="Q6" s="112"/>
      <c r="R6" s="118"/>
      <c r="S6" s="98"/>
    </row>
    <row r="7" ht="54" customHeight="1" spans="1:19">
      <c r="A7" s="19"/>
      <c r="B7" s="98"/>
      <c r="C7" s="98"/>
      <c r="D7" s="99"/>
      <c r="E7" s="99"/>
      <c r="F7" s="99"/>
      <c r="G7" s="99"/>
      <c r="H7" s="99"/>
      <c r="I7" s="99"/>
      <c r="J7" s="99" t="s">
        <v>61</v>
      </c>
      <c r="K7" s="99"/>
      <c r="L7" s="99"/>
      <c r="M7" s="113"/>
      <c r="N7" s="99" t="s">
        <v>61</v>
      </c>
      <c r="O7" s="99" t="s">
        <v>63</v>
      </c>
      <c r="P7" s="98" t="s">
        <v>64</v>
      </c>
      <c r="Q7" s="99" t="s">
        <v>65</v>
      </c>
      <c r="R7" s="113" t="s">
        <v>66</v>
      </c>
      <c r="S7" s="98" t="s">
        <v>67</v>
      </c>
    </row>
    <row r="8" ht="18" customHeight="1" spans="1:19">
      <c r="A8" s="120">
        <v>1</v>
      </c>
      <c r="B8" s="120" t="s">
        <v>82</v>
      </c>
      <c r="C8" s="121">
        <v>3</v>
      </c>
      <c r="D8" s="121">
        <v>4</v>
      </c>
      <c r="E8" s="120">
        <v>5</v>
      </c>
      <c r="F8" s="120">
        <v>6</v>
      </c>
      <c r="G8" s="120">
        <v>7</v>
      </c>
      <c r="H8" s="120">
        <v>8</v>
      </c>
      <c r="I8" s="120">
        <v>9</v>
      </c>
      <c r="J8" s="120">
        <v>10</v>
      </c>
      <c r="K8" s="120">
        <v>11</v>
      </c>
      <c r="L8" s="120">
        <v>12</v>
      </c>
      <c r="M8" s="120">
        <v>13</v>
      </c>
      <c r="N8" s="120">
        <v>14</v>
      </c>
      <c r="O8" s="120">
        <v>15</v>
      </c>
      <c r="P8" s="120">
        <v>16</v>
      </c>
      <c r="Q8" s="120">
        <v>17</v>
      </c>
      <c r="R8" s="120">
        <v>18</v>
      </c>
      <c r="S8" s="120">
        <v>19</v>
      </c>
    </row>
    <row r="9" ht="21" customHeight="1" spans="1:19">
      <c r="A9" s="100"/>
      <c r="B9" s="101"/>
      <c r="C9" s="101"/>
      <c r="D9" s="102"/>
      <c r="E9" s="102"/>
      <c r="F9" s="102"/>
      <c r="G9" s="122"/>
      <c r="H9" s="87"/>
      <c r="I9" s="87"/>
      <c r="J9" s="87"/>
      <c r="K9" s="87"/>
      <c r="L9" s="87"/>
      <c r="M9" s="87"/>
      <c r="N9" s="87"/>
      <c r="O9" s="87"/>
      <c r="P9" s="87"/>
      <c r="Q9" s="87"/>
      <c r="R9" s="87"/>
      <c r="S9" s="87"/>
    </row>
    <row r="10" ht="21" customHeight="1" spans="1:19">
      <c r="A10" s="103" t="s">
        <v>201</v>
      </c>
      <c r="B10" s="104"/>
      <c r="C10" s="104"/>
      <c r="D10" s="105"/>
      <c r="E10" s="105"/>
      <c r="F10" s="105"/>
      <c r="G10" s="123"/>
      <c r="H10" s="87"/>
      <c r="I10" s="87"/>
      <c r="J10" s="87"/>
      <c r="K10" s="87"/>
      <c r="L10" s="87"/>
      <c r="M10" s="87"/>
      <c r="N10" s="87"/>
      <c r="O10" s="87"/>
      <c r="P10" s="87"/>
      <c r="Q10" s="87"/>
      <c r="R10" s="87"/>
      <c r="S10" s="87"/>
    </row>
    <row r="11" ht="21" customHeight="1" spans="1:19">
      <c r="A11" s="119" t="s">
        <v>656</v>
      </c>
      <c r="B11" s="6"/>
      <c r="C11" s="6"/>
      <c r="D11" s="119"/>
      <c r="E11" s="119"/>
      <c r="F11" s="119"/>
      <c r="G11" s="124"/>
      <c r="H11" s="125"/>
      <c r="I11" s="125"/>
      <c r="J11" s="125"/>
      <c r="K11" s="125"/>
      <c r="L11" s="125"/>
      <c r="M11" s="125"/>
      <c r="N11" s="125"/>
      <c r="O11" s="125"/>
      <c r="P11" s="125"/>
      <c r="Q11" s="125"/>
      <c r="R11" s="125"/>
      <c r="S11" s="125"/>
    </row>
    <row r="12" customHeight="1" spans="1:1">
      <c r="A12" t="s">
        <v>657</v>
      </c>
    </row>
    <row r="14" customHeight="1" spans="4:4">
      <c r="D14" s="1"/>
    </row>
    <row r="15" customHeight="1" spans="4:4">
      <c r="D15" s="1"/>
    </row>
    <row r="25" customHeight="1" spans="4:4">
      <c r="D25" s="1"/>
    </row>
    <row r="33" customHeight="1" spans="2:2">
      <c r="B33" s="106"/>
    </row>
    <row r="37" customHeight="1" spans="2:2">
      <c r="B37" s="106"/>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7"/>
  <sheetViews>
    <sheetView showZeros="0" workbookViewId="0">
      <pane ySplit="1" topLeftCell="A2" activePane="bottomLeft" state="frozen"/>
      <selection/>
      <selection pane="bottomLeft" activeCell="B26" sqref="B2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82"/>
      <c r="B2" s="91"/>
      <c r="C2" s="91"/>
      <c r="D2" s="91"/>
      <c r="E2" s="91"/>
      <c r="F2" s="91"/>
      <c r="G2" s="91"/>
      <c r="H2" s="82"/>
      <c r="I2" s="82"/>
      <c r="J2" s="82"/>
      <c r="K2" s="82"/>
      <c r="L2" s="82"/>
      <c r="M2" s="82"/>
      <c r="N2" s="107"/>
      <c r="O2" s="82"/>
      <c r="P2" s="82"/>
      <c r="Q2" s="91"/>
      <c r="R2" s="82"/>
      <c r="S2" s="115"/>
      <c r="T2" s="115" t="s">
        <v>658</v>
      </c>
    </row>
    <row r="3" ht="41.25" customHeight="1" spans="1:20">
      <c r="A3" s="78" t="str">
        <f>"2025"&amp;"年部门政府购买服务预算表"</f>
        <v>2025年部门政府购买服务预算表</v>
      </c>
      <c r="B3" s="70"/>
      <c r="C3" s="70"/>
      <c r="D3" s="70"/>
      <c r="E3" s="70"/>
      <c r="F3" s="70"/>
      <c r="G3" s="70"/>
      <c r="H3" s="92"/>
      <c r="I3" s="92"/>
      <c r="J3" s="92"/>
      <c r="K3" s="92"/>
      <c r="L3" s="92"/>
      <c r="M3" s="92"/>
      <c r="N3" s="108"/>
      <c r="O3" s="92"/>
      <c r="P3" s="92"/>
      <c r="Q3" s="70"/>
      <c r="R3" s="92"/>
      <c r="S3" s="108"/>
      <c r="T3" s="70"/>
    </row>
    <row r="4" ht="22.5" customHeight="1" spans="1:20">
      <c r="A4" s="79" t="str">
        <f>"单位名称："&amp;"寻甸回族彝族自治县卫生健康局"</f>
        <v>单位名称：寻甸回族彝族自治县卫生健康局</v>
      </c>
      <c r="B4" s="93"/>
      <c r="C4" s="93"/>
      <c r="D4" s="93"/>
      <c r="E4" s="93"/>
      <c r="F4" s="93"/>
      <c r="G4" s="93"/>
      <c r="H4" s="80"/>
      <c r="I4" s="80"/>
      <c r="J4" s="80"/>
      <c r="K4" s="80"/>
      <c r="L4" s="80"/>
      <c r="M4" s="80"/>
      <c r="N4" s="107"/>
      <c r="O4" s="82"/>
      <c r="P4" s="82"/>
      <c r="Q4" s="91"/>
      <c r="R4" s="82"/>
      <c r="S4" s="116"/>
      <c r="T4" s="115" t="s">
        <v>1</v>
      </c>
    </row>
    <row r="5" ht="24" customHeight="1" spans="1:20">
      <c r="A5" s="11" t="s">
        <v>210</v>
      </c>
      <c r="B5" s="94"/>
      <c r="C5" s="94" t="s">
        <v>647</v>
      </c>
      <c r="D5" s="94"/>
      <c r="E5" s="94" t="s">
        <v>659</v>
      </c>
      <c r="F5" s="94" t="s">
        <v>660</v>
      </c>
      <c r="G5" s="94" t="s">
        <v>661</v>
      </c>
      <c r="H5" s="95" t="s">
        <v>662</v>
      </c>
      <c r="I5" s="95" t="s">
        <v>663</v>
      </c>
      <c r="J5" s="109" t="s">
        <v>216</v>
      </c>
      <c r="K5" s="109"/>
      <c r="L5" s="109"/>
      <c r="M5" s="109"/>
      <c r="N5" s="110"/>
      <c r="O5" s="109"/>
      <c r="P5" s="109"/>
      <c r="Q5" s="88"/>
      <c r="R5" s="109"/>
      <c r="S5" s="110"/>
      <c r="T5" s="89"/>
    </row>
    <row r="6" ht="24" customHeight="1" spans="1:20">
      <c r="A6" s="16"/>
      <c r="B6" s="96"/>
      <c r="C6" s="96"/>
      <c r="D6" s="96"/>
      <c r="E6" s="96"/>
      <c r="F6" s="96"/>
      <c r="G6" s="96"/>
      <c r="H6" s="97"/>
      <c r="I6" s="97"/>
      <c r="J6" s="97" t="s">
        <v>54</v>
      </c>
      <c r="K6" s="97" t="s">
        <v>56</v>
      </c>
      <c r="L6" s="97" t="s">
        <v>652</v>
      </c>
      <c r="M6" s="97" t="s">
        <v>653</v>
      </c>
      <c r="N6" s="111" t="s">
        <v>654</v>
      </c>
      <c r="O6" s="112" t="s">
        <v>655</v>
      </c>
      <c r="P6" s="112"/>
      <c r="Q6" s="117"/>
      <c r="R6" s="112"/>
      <c r="S6" s="118"/>
      <c r="T6" s="98"/>
    </row>
    <row r="7" ht="54" customHeight="1" spans="1:20">
      <c r="A7" s="19"/>
      <c r="B7" s="98"/>
      <c r="C7" s="98"/>
      <c r="D7" s="98"/>
      <c r="E7" s="98"/>
      <c r="F7" s="98"/>
      <c r="G7" s="98"/>
      <c r="H7" s="99"/>
      <c r="I7" s="99"/>
      <c r="J7" s="99"/>
      <c r="K7" s="99" t="s">
        <v>61</v>
      </c>
      <c r="L7" s="99"/>
      <c r="M7" s="99"/>
      <c r="N7" s="113"/>
      <c r="O7" s="99" t="s">
        <v>61</v>
      </c>
      <c r="P7" s="99" t="s">
        <v>63</v>
      </c>
      <c r="Q7" s="98" t="s">
        <v>64</v>
      </c>
      <c r="R7" s="99" t="s">
        <v>65</v>
      </c>
      <c r="S7" s="113" t="s">
        <v>66</v>
      </c>
      <c r="T7" s="98" t="s">
        <v>67</v>
      </c>
    </row>
    <row r="8" ht="17.25" customHeight="1" spans="1:20">
      <c r="A8" s="20">
        <v>1</v>
      </c>
      <c r="B8" s="98">
        <v>2</v>
      </c>
      <c r="C8" s="20">
        <v>3</v>
      </c>
      <c r="D8" s="20">
        <v>4</v>
      </c>
      <c r="E8" s="98">
        <v>5</v>
      </c>
      <c r="F8" s="20">
        <v>6</v>
      </c>
      <c r="G8" s="20">
        <v>7</v>
      </c>
      <c r="H8" s="98">
        <v>8</v>
      </c>
      <c r="I8" s="20">
        <v>9</v>
      </c>
      <c r="J8" s="20">
        <v>10</v>
      </c>
      <c r="K8" s="98">
        <v>11</v>
      </c>
      <c r="L8" s="20">
        <v>12</v>
      </c>
      <c r="M8" s="20">
        <v>13</v>
      </c>
      <c r="N8" s="98">
        <v>14</v>
      </c>
      <c r="O8" s="20">
        <v>15</v>
      </c>
      <c r="P8" s="20">
        <v>16</v>
      </c>
      <c r="Q8" s="98">
        <v>17</v>
      </c>
      <c r="R8" s="20">
        <v>18</v>
      </c>
      <c r="S8" s="20">
        <v>19</v>
      </c>
      <c r="T8" s="20">
        <v>20</v>
      </c>
    </row>
    <row r="9" ht="21" customHeight="1" spans="1:20">
      <c r="A9" s="100"/>
      <c r="B9" s="101"/>
      <c r="C9" s="101"/>
      <c r="D9" s="101"/>
      <c r="E9" s="101"/>
      <c r="F9" s="101"/>
      <c r="G9" s="101"/>
      <c r="H9" s="102"/>
      <c r="I9" s="102"/>
      <c r="J9" s="87"/>
      <c r="K9" s="87"/>
      <c r="L9" s="87"/>
      <c r="M9" s="87"/>
      <c r="N9" s="87"/>
      <c r="O9" s="87"/>
      <c r="P9" s="87"/>
      <c r="Q9" s="87"/>
      <c r="R9" s="87"/>
      <c r="S9" s="87"/>
      <c r="T9" s="87"/>
    </row>
    <row r="10" ht="21" customHeight="1" spans="1:20">
      <c r="A10" s="103" t="s">
        <v>201</v>
      </c>
      <c r="B10" s="104"/>
      <c r="C10" s="104"/>
      <c r="D10" s="104"/>
      <c r="E10" s="104"/>
      <c r="F10" s="104"/>
      <c r="G10" s="104"/>
      <c r="H10" s="105"/>
      <c r="I10" s="114"/>
      <c r="J10" s="87"/>
      <c r="K10" s="87"/>
      <c r="L10" s="87"/>
      <c r="M10" s="87"/>
      <c r="N10" s="87"/>
      <c r="O10" s="87"/>
      <c r="P10" s="87"/>
      <c r="Q10" s="87"/>
      <c r="R10" s="87"/>
      <c r="S10" s="87"/>
      <c r="T10" s="87"/>
    </row>
    <row r="14" customHeight="1" spans="1:4">
      <c r="A14" t="s">
        <v>664</v>
      </c>
      <c r="D14" s="1"/>
    </row>
    <row r="15" customHeight="1" spans="4:4">
      <c r="D15" s="1"/>
    </row>
    <row r="25" customHeight="1" spans="4:4">
      <c r="D25" s="1"/>
    </row>
    <row r="33" customHeight="1" spans="2:2">
      <c r="B33" s="106"/>
    </row>
    <row r="37" customHeight="1" spans="2:2">
      <c r="B37" s="106"/>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workbookViewId="0">
      <pane ySplit="1" topLeftCell="A2" activePane="bottomLeft" state="frozen"/>
      <selection/>
      <selection pane="bottomLeft" activeCell="D31" sqref="D31"/>
    </sheetView>
  </sheetViews>
  <sheetFormatPr defaultColWidth="9.14166666666667" defaultRowHeight="14.25" customHeight="1"/>
  <cols>
    <col min="1" max="1" width="37.7083333333333" customWidth="1"/>
    <col min="2" max="24" width="20"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4:24">
      <c r="D2" s="77"/>
      <c r="W2" s="4"/>
      <c r="X2" s="4" t="s">
        <v>665</v>
      </c>
    </row>
    <row r="3" ht="41.25" customHeight="1" spans="1:24">
      <c r="A3" s="78" t="str">
        <f>"2025"&amp;"年县对下转移支付预算表"</f>
        <v>2025年县对下转移支付预算表</v>
      </c>
      <c r="B3" s="5"/>
      <c r="C3" s="5"/>
      <c r="D3" s="5"/>
      <c r="E3" s="5"/>
      <c r="F3" s="5"/>
      <c r="G3" s="5"/>
      <c r="H3" s="5"/>
      <c r="I3" s="5"/>
      <c r="J3" s="5"/>
      <c r="K3" s="5"/>
      <c r="L3" s="5"/>
      <c r="M3" s="5"/>
      <c r="N3" s="5"/>
      <c r="O3" s="5"/>
      <c r="P3" s="5"/>
      <c r="Q3" s="5"/>
      <c r="R3" s="5"/>
      <c r="S3" s="5"/>
      <c r="T3" s="5"/>
      <c r="U3" s="5"/>
      <c r="V3" s="5"/>
      <c r="W3" s="70"/>
      <c r="X3" s="70"/>
    </row>
    <row r="4" ht="18" customHeight="1" spans="1:24">
      <c r="A4" s="79" t="str">
        <f>"单位名称："&amp;"寻甸回族彝族自治县卫生健康局"</f>
        <v>单位名称：寻甸回族彝族自治县卫生健康局</v>
      </c>
      <c r="B4" s="80"/>
      <c r="C4" s="80"/>
      <c r="D4" s="81"/>
      <c r="E4" s="82"/>
      <c r="F4" s="82"/>
      <c r="G4" s="82"/>
      <c r="H4" s="82"/>
      <c r="I4" s="82"/>
      <c r="W4" s="9"/>
      <c r="X4" s="9" t="s">
        <v>1</v>
      </c>
    </row>
    <row r="5" ht="19.5" customHeight="1" spans="1:24">
      <c r="A5" s="29" t="s">
        <v>666</v>
      </c>
      <c r="B5" s="12" t="s">
        <v>216</v>
      </c>
      <c r="C5" s="13"/>
      <c r="D5" s="13"/>
      <c r="E5" s="12" t="s">
        <v>667</v>
      </c>
      <c r="F5" s="13"/>
      <c r="G5" s="13"/>
      <c r="H5" s="13"/>
      <c r="I5" s="13"/>
      <c r="J5" s="13"/>
      <c r="K5" s="13"/>
      <c r="L5" s="13"/>
      <c r="M5" s="13"/>
      <c r="N5" s="13"/>
      <c r="O5" s="13"/>
      <c r="P5" s="13"/>
      <c r="Q5" s="13"/>
      <c r="R5" s="13"/>
      <c r="S5" s="13"/>
      <c r="T5" s="13"/>
      <c r="U5" s="13"/>
      <c r="V5" s="13"/>
      <c r="W5" s="88"/>
      <c r="X5" s="89"/>
    </row>
    <row r="6" ht="40.5" customHeight="1" spans="1:24">
      <c r="A6" s="20"/>
      <c r="B6" s="30" t="s">
        <v>54</v>
      </c>
      <c r="C6" s="11" t="s">
        <v>56</v>
      </c>
      <c r="D6" s="83" t="s">
        <v>652</v>
      </c>
      <c r="E6" s="49" t="s">
        <v>668</v>
      </c>
      <c r="F6" s="49" t="s">
        <v>669</v>
      </c>
      <c r="G6" s="49" t="s">
        <v>670</v>
      </c>
      <c r="H6" s="49" t="s">
        <v>671</v>
      </c>
      <c r="I6" s="49" t="s">
        <v>672</v>
      </c>
      <c r="J6" s="49" t="s">
        <v>673</v>
      </c>
      <c r="K6" s="49" t="s">
        <v>674</v>
      </c>
      <c r="L6" s="49" t="s">
        <v>675</v>
      </c>
      <c r="M6" s="49" t="s">
        <v>676</v>
      </c>
      <c r="N6" s="49" t="s">
        <v>677</v>
      </c>
      <c r="O6" s="49" t="s">
        <v>678</v>
      </c>
      <c r="P6" s="49" t="s">
        <v>679</v>
      </c>
      <c r="Q6" s="49" t="s">
        <v>680</v>
      </c>
      <c r="R6" s="49" t="s">
        <v>681</v>
      </c>
      <c r="S6" s="49" t="s">
        <v>682</v>
      </c>
      <c r="T6" s="49" t="s">
        <v>683</v>
      </c>
      <c r="U6" s="49" t="s">
        <v>684</v>
      </c>
      <c r="V6" s="49" t="s">
        <v>685</v>
      </c>
      <c r="W6" s="49" t="s">
        <v>686</v>
      </c>
      <c r="X6" s="90" t="s">
        <v>687</v>
      </c>
    </row>
    <row r="7" ht="19.5" customHeight="1" spans="1:24">
      <c r="A7" s="21">
        <v>1</v>
      </c>
      <c r="B7" s="84">
        <v>2</v>
      </c>
      <c r="C7" s="21">
        <v>3</v>
      </c>
      <c r="D7" s="85">
        <v>4</v>
      </c>
      <c r="E7" s="37">
        <v>5</v>
      </c>
      <c r="F7" s="21">
        <v>6</v>
      </c>
      <c r="G7" s="21">
        <v>7</v>
      </c>
      <c r="H7" s="86">
        <v>8</v>
      </c>
      <c r="I7" s="21">
        <v>9</v>
      </c>
      <c r="J7" s="21">
        <v>10</v>
      </c>
      <c r="K7" s="21">
        <v>11</v>
      </c>
      <c r="L7" s="86">
        <v>12</v>
      </c>
      <c r="M7" s="21">
        <v>13</v>
      </c>
      <c r="N7" s="21">
        <v>14</v>
      </c>
      <c r="O7" s="21">
        <v>15</v>
      </c>
      <c r="P7" s="86">
        <v>16</v>
      </c>
      <c r="Q7" s="21">
        <v>17</v>
      </c>
      <c r="R7" s="21">
        <v>18</v>
      </c>
      <c r="S7" s="21">
        <v>19</v>
      </c>
      <c r="T7" s="86">
        <v>20</v>
      </c>
      <c r="U7" s="86">
        <v>21</v>
      </c>
      <c r="V7" s="86">
        <v>22</v>
      </c>
      <c r="W7" s="37">
        <v>23</v>
      </c>
      <c r="X7" s="37">
        <v>24</v>
      </c>
    </row>
    <row r="8" ht="19.5" customHeight="1" spans="1:24">
      <c r="A8" s="61"/>
      <c r="B8" s="87"/>
      <c r="C8" s="87"/>
      <c r="D8" s="87"/>
      <c r="E8" s="87"/>
      <c r="F8" s="87"/>
      <c r="G8" s="87"/>
      <c r="H8" s="87"/>
      <c r="I8" s="87"/>
      <c r="J8" s="87"/>
      <c r="K8" s="87"/>
      <c r="L8" s="87"/>
      <c r="M8" s="87"/>
      <c r="N8" s="87"/>
      <c r="O8" s="87"/>
      <c r="P8" s="87"/>
      <c r="Q8" s="87"/>
      <c r="R8" s="87"/>
      <c r="S8" s="87"/>
      <c r="T8" s="87"/>
      <c r="U8" s="87"/>
      <c r="V8" s="87"/>
      <c r="W8" s="87"/>
      <c r="X8" s="87"/>
    </row>
    <row r="9" ht="19.5" customHeight="1" spans="1:24">
      <c r="A9" s="74"/>
      <c r="B9" s="87"/>
      <c r="C9" s="87"/>
      <c r="D9" s="87"/>
      <c r="E9" s="87"/>
      <c r="F9" s="87"/>
      <c r="G9" s="87"/>
      <c r="H9" s="87"/>
      <c r="I9" s="87"/>
      <c r="J9" s="87"/>
      <c r="K9" s="87"/>
      <c r="L9" s="87"/>
      <c r="M9" s="87"/>
      <c r="N9" s="87"/>
      <c r="O9" s="87"/>
      <c r="P9" s="87"/>
      <c r="Q9" s="87"/>
      <c r="R9" s="87"/>
      <c r="S9" s="87"/>
      <c r="T9" s="87"/>
      <c r="U9" s="87"/>
      <c r="V9" s="87"/>
      <c r="W9" s="87"/>
      <c r="X9" s="87"/>
    </row>
    <row r="12" customHeight="1" spans="1:1">
      <c r="A12" t="s">
        <v>688</v>
      </c>
    </row>
    <row r="14" customHeight="1" spans="4:4">
      <c r="D14" s="1"/>
    </row>
    <row r="15" customHeight="1" spans="4:4">
      <c r="D15" s="1"/>
    </row>
    <row r="25" customHeight="1" spans="4:4">
      <c r="D25" s="1"/>
    </row>
    <row r="33" customHeight="1" spans="2:2">
      <c r="B33" s="84">
        <v>2</v>
      </c>
    </row>
    <row r="37" customHeight="1" spans="2:2">
      <c r="B37" s="84">
        <v>2</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workbookViewId="0">
      <pane ySplit="1" topLeftCell="A2" activePane="bottomLeft" state="frozen"/>
      <selection/>
      <selection pane="bottomLeft" activeCell="D31" sqref="D3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6.5" customHeight="1" spans="10:10">
      <c r="J2" s="4" t="s">
        <v>689</v>
      </c>
    </row>
    <row r="3" ht="41.25" customHeight="1" spans="1:10">
      <c r="A3" s="69" t="str">
        <f>"2025"&amp;"年县对下转移支付绩效目标表"</f>
        <v>2025年县对下转移支付绩效目标表</v>
      </c>
      <c r="B3" s="5"/>
      <c r="C3" s="5"/>
      <c r="D3" s="5"/>
      <c r="E3" s="5"/>
      <c r="F3" s="70"/>
      <c r="G3" s="5"/>
      <c r="H3" s="70"/>
      <c r="I3" s="70"/>
      <c r="J3" s="5"/>
    </row>
    <row r="4" ht="17.25" customHeight="1" spans="1:1">
      <c r="A4" s="6" t="str">
        <f>"单位名称："&amp;"寻甸回族彝族自治县卫生健康局"</f>
        <v>单位名称：寻甸回族彝族自治县卫生健康局</v>
      </c>
    </row>
    <row r="5" ht="44.25" customHeight="1" spans="1:10">
      <c r="A5" s="71" t="s">
        <v>666</v>
      </c>
      <c r="B5" s="71" t="s">
        <v>389</v>
      </c>
      <c r="C5" s="71" t="s">
        <v>390</v>
      </c>
      <c r="D5" s="71" t="s">
        <v>391</v>
      </c>
      <c r="E5" s="71" t="s">
        <v>392</v>
      </c>
      <c r="F5" s="72" t="s">
        <v>393</v>
      </c>
      <c r="G5" s="71" t="s">
        <v>394</v>
      </c>
      <c r="H5" s="72" t="s">
        <v>395</v>
      </c>
      <c r="I5" s="72" t="s">
        <v>396</v>
      </c>
      <c r="J5" s="71" t="s">
        <v>397</v>
      </c>
    </row>
    <row r="6" ht="14.25" customHeight="1" spans="1:10">
      <c r="A6" s="71">
        <v>1</v>
      </c>
      <c r="B6" s="71">
        <v>2</v>
      </c>
      <c r="C6" s="71">
        <v>3</v>
      </c>
      <c r="D6" s="71">
        <v>4</v>
      </c>
      <c r="E6" s="71">
        <v>5</v>
      </c>
      <c r="F6" s="72">
        <v>6</v>
      </c>
      <c r="G6" s="71">
        <v>7</v>
      </c>
      <c r="H6" s="72">
        <v>8</v>
      </c>
      <c r="I6" s="72">
        <v>9</v>
      </c>
      <c r="J6" s="71">
        <v>10</v>
      </c>
    </row>
    <row r="7" ht="42" customHeight="1" spans="1:10">
      <c r="A7" s="61"/>
      <c r="B7" s="73"/>
      <c r="C7" s="74"/>
      <c r="D7" s="73"/>
      <c r="E7" s="75"/>
      <c r="F7" s="76"/>
      <c r="G7" s="75"/>
      <c r="H7" s="76"/>
      <c r="I7" s="76"/>
      <c r="J7" s="75"/>
    </row>
    <row r="8" ht="42" customHeight="1" spans="1:10">
      <c r="A8" s="61"/>
      <c r="B8" s="22"/>
      <c r="C8" s="22"/>
      <c r="D8" s="22"/>
      <c r="E8" s="61"/>
      <c r="F8" s="22"/>
      <c r="G8" s="61"/>
      <c r="H8" s="22"/>
      <c r="I8" s="22"/>
      <c r="J8" s="61"/>
    </row>
    <row r="10" customHeight="1" spans="1:1">
      <c r="A10" t="s">
        <v>690</v>
      </c>
    </row>
    <row r="14" customHeight="1" spans="4:4">
      <c r="D14" s="1"/>
    </row>
    <row r="15" customHeight="1" spans="4:4">
      <c r="D15" s="1"/>
    </row>
    <row r="25" customHeight="1" spans="4:4">
      <c r="D25" s="1"/>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5"/>
  <sheetViews>
    <sheetView showZeros="0" workbookViewId="0">
      <pane ySplit="1" topLeftCell="A2" activePane="bottomLeft" state="frozen"/>
      <selection/>
      <selection pane="bottomLeft" activeCell="D30" sqref="D3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2"/>
      <c r="B1" s="2"/>
      <c r="C1" s="2"/>
      <c r="D1" s="2"/>
      <c r="E1" s="2"/>
      <c r="F1" s="2"/>
      <c r="G1" s="2"/>
      <c r="H1" s="2"/>
      <c r="I1" s="2"/>
    </row>
    <row r="2" customHeight="1" spans="1:9">
      <c r="A2" s="39" t="s">
        <v>691</v>
      </c>
      <c r="B2" s="40"/>
      <c r="C2" s="40"/>
      <c r="D2" s="41"/>
      <c r="E2" s="41"/>
      <c r="F2" s="41"/>
      <c r="G2" s="40"/>
      <c r="H2" s="40"/>
      <c r="I2" s="41"/>
    </row>
    <row r="3" ht="41.25" customHeight="1" spans="1:9">
      <c r="A3" s="42" t="str">
        <f>"2025"&amp;"年新增资产配置预算表"</f>
        <v>2025年新增资产配置预算表</v>
      </c>
      <c r="B3" s="43"/>
      <c r="C3" s="43"/>
      <c r="D3" s="44"/>
      <c r="E3" s="44"/>
      <c r="F3" s="44"/>
      <c r="G3" s="43"/>
      <c r="H3" s="43"/>
      <c r="I3" s="44"/>
    </row>
    <row r="4" customHeight="1" spans="1:9">
      <c r="A4" s="45" t="str">
        <f>"单位名称："&amp;"寻甸回族彝族自治县卫生健康局"</f>
        <v>单位名称：寻甸回族彝族自治县卫生健康局</v>
      </c>
      <c r="B4" s="46"/>
      <c r="C4" s="46"/>
      <c r="D4" s="47"/>
      <c r="F4" s="44"/>
      <c r="G4" s="43"/>
      <c r="H4" s="43"/>
      <c r="I4" s="68" t="s">
        <v>1</v>
      </c>
    </row>
    <row r="5" ht="28.5" customHeight="1" spans="1:9">
      <c r="A5" s="48" t="s">
        <v>210</v>
      </c>
      <c r="B5" s="49" t="s">
        <v>643</v>
      </c>
      <c r="C5" s="50" t="s">
        <v>692</v>
      </c>
      <c r="D5" s="48" t="s">
        <v>693</v>
      </c>
      <c r="E5" s="48" t="s">
        <v>694</v>
      </c>
      <c r="F5" s="48" t="s">
        <v>695</v>
      </c>
      <c r="G5" s="49" t="s">
        <v>696</v>
      </c>
      <c r="H5" s="37"/>
      <c r="I5" s="48"/>
    </row>
    <row r="6" ht="21" customHeight="1" spans="1:9">
      <c r="A6" s="50"/>
      <c r="B6" s="51"/>
      <c r="C6" s="51"/>
      <c r="D6" s="52"/>
      <c r="E6" s="51"/>
      <c r="F6" s="51"/>
      <c r="G6" s="49" t="s">
        <v>650</v>
      </c>
      <c r="H6" s="49" t="s">
        <v>697</v>
      </c>
      <c r="I6" s="49" t="s">
        <v>447</v>
      </c>
    </row>
    <row r="7" ht="17.25" customHeight="1" spans="1:9">
      <c r="A7" s="53" t="s">
        <v>81</v>
      </c>
      <c r="B7" s="54" t="s">
        <v>82</v>
      </c>
      <c r="C7" s="55" t="s">
        <v>82</v>
      </c>
      <c r="D7" s="56" t="s">
        <v>83</v>
      </c>
      <c r="E7" s="57" t="s">
        <v>83</v>
      </c>
      <c r="F7" s="53" t="s">
        <v>199</v>
      </c>
      <c r="G7" s="55" t="s">
        <v>200</v>
      </c>
      <c r="H7" s="58" t="s">
        <v>84</v>
      </c>
      <c r="I7" s="57" t="s">
        <v>85</v>
      </c>
    </row>
    <row r="8" ht="19.5" customHeight="1" spans="1:9">
      <c r="A8" s="59"/>
      <c r="B8" s="60"/>
      <c r="C8" s="60"/>
      <c r="D8" s="61"/>
      <c r="E8" s="22"/>
      <c r="F8" s="58"/>
      <c r="G8" s="62"/>
      <c r="H8" s="63"/>
      <c r="I8" s="63"/>
    </row>
    <row r="9" ht="19.5" customHeight="1" spans="1:9">
      <c r="A9" s="64" t="s">
        <v>54</v>
      </c>
      <c r="B9" s="65"/>
      <c r="C9" s="65"/>
      <c r="D9" s="66"/>
      <c r="E9" s="67"/>
      <c r="F9" s="67"/>
      <c r="G9" s="62"/>
      <c r="H9" s="63"/>
      <c r="I9" s="63"/>
    </row>
    <row r="11" customHeight="1" spans="1:1">
      <c r="A11" t="s">
        <v>698</v>
      </c>
    </row>
    <row r="14" customHeight="1" spans="4:4">
      <c r="D14" s="1"/>
    </row>
    <row r="15" customHeight="1" spans="4:4">
      <c r="D15" s="1"/>
    </row>
    <row r="25" customHeight="1" spans="4:4">
      <c r="D25" s="1"/>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37"/>
  <sheetViews>
    <sheetView showZeros="0" workbookViewId="0">
      <pane ySplit="1" topLeftCell="A2" activePane="bottomLeft" state="frozen"/>
      <selection/>
      <selection pane="bottomLeft" activeCell="G29" sqref="G2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2"/>
      <c r="B1" s="2"/>
      <c r="C1" s="2"/>
      <c r="D1" s="2"/>
      <c r="E1" s="2"/>
      <c r="F1" s="2"/>
      <c r="G1" s="2"/>
      <c r="H1" s="2"/>
      <c r="I1" s="2"/>
      <c r="J1" s="2"/>
      <c r="K1" s="2"/>
    </row>
    <row r="2" customHeight="1" spans="4:11">
      <c r="D2" s="3"/>
      <c r="E2" s="3"/>
      <c r="F2" s="3"/>
      <c r="G2" s="3"/>
      <c r="K2" s="4" t="s">
        <v>699</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tr">
        <f>"单位名称："&amp;"寻甸回族彝族自治县卫生健康局"</f>
        <v>单位名称：寻甸回族彝族自治县卫生健康局</v>
      </c>
      <c r="B4" s="7"/>
      <c r="C4" s="7"/>
      <c r="D4" s="7"/>
      <c r="E4" s="7"/>
      <c r="F4" s="7"/>
      <c r="G4" s="7"/>
      <c r="H4" s="8"/>
      <c r="I4" s="8"/>
      <c r="J4" s="8"/>
      <c r="K4" s="9" t="s">
        <v>1</v>
      </c>
    </row>
    <row r="5" ht="21.75" customHeight="1" spans="1:11">
      <c r="A5" s="10" t="s">
        <v>297</v>
      </c>
      <c r="B5" s="10"/>
      <c r="C5" s="10" t="s">
        <v>700</v>
      </c>
      <c r="D5" s="11"/>
      <c r="E5" s="11" t="s">
        <v>213</v>
      </c>
      <c r="F5" s="11" t="s">
        <v>299</v>
      </c>
      <c r="G5" s="11" t="s">
        <v>300</v>
      </c>
      <c r="H5" s="29" t="s">
        <v>54</v>
      </c>
      <c r="I5" s="12" t="s">
        <v>701</v>
      </c>
      <c r="J5" s="13"/>
      <c r="K5" s="14"/>
    </row>
    <row r="6" ht="21.75" customHeight="1" spans="1:11">
      <c r="A6" s="15"/>
      <c r="B6" s="15"/>
      <c r="C6" s="15"/>
      <c r="D6" s="16"/>
      <c r="E6" s="16"/>
      <c r="F6" s="16"/>
      <c r="G6" s="16"/>
      <c r="H6" s="30"/>
      <c r="I6" s="11" t="s">
        <v>56</v>
      </c>
      <c r="J6" s="11" t="s">
        <v>57</v>
      </c>
      <c r="K6" s="11" t="s">
        <v>58</v>
      </c>
    </row>
    <row r="7" ht="40.5" customHeight="1" spans="1:11">
      <c r="A7" s="18"/>
      <c r="B7" s="18"/>
      <c r="C7" s="18"/>
      <c r="D7" s="19"/>
      <c r="E7" s="19"/>
      <c r="F7" s="19"/>
      <c r="G7" s="19"/>
      <c r="H7" s="20"/>
      <c r="I7" s="19" t="s">
        <v>61</v>
      </c>
      <c r="J7" s="19"/>
      <c r="K7" s="19"/>
    </row>
    <row r="8" ht="15" customHeight="1" spans="1:11">
      <c r="A8" s="21">
        <v>1</v>
      </c>
      <c r="B8" s="21">
        <v>2</v>
      </c>
      <c r="C8" s="21">
        <v>3</v>
      </c>
      <c r="D8" s="21">
        <v>4</v>
      </c>
      <c r="E8" s="21">
        <v>5</v>
      </c>
      <c r="F8" s="21">
        <v>6</v>
      </c>
      <c r="G8" s="21">
        <v>7</v>
      </c>
      <c r="H8" s="21">
        <v>8</v>
      </c>
      <c r="I8" s="21">
        <v>9</v>
      </c>
      <c r="J8" s="37">
        <v>10</v>
      </c>
      <c r="K8" s="37">
        <v>11</v>
      </c>
    </row>
    <row r="9" s="1" customFormat="1" ht="18.75" customHeight="1" spans="1:11">
      <c r="A9" s="31"/>
      <c r="B9" s="22" t="s">
        <v>362</v>
      </c>
      <c r="C9" s="31"/>
      <c r="D9" s="31"/>
      <c r="E9" s="31"/>
      <c r="F9" s="31"/>
      <c r="G9" s="31"/>
      <c r="H9" s="32">
        <v>1300000</v>
      </c>
      <c r="I9" s="38">
        <v>1300000</v>
      </c>
      <c r="J9" s="38"/>
      <c r="K9" s="32"/>
    </row>
    <row r="10" s="1" customFormat="1" ht="18.75" customHeight="1" spans="1:11">
      <c r="A10" s="33" t="s">
        <v>330</v>
      </c>
      <c r="B10" s="22" t="s">
        <v>362</v>
      </c>
      <c r="C10" s="22" t="s">
        <v>69</v>
      </c>
      <c r="D10" s="22" t="s">
        <v>127</v>
      </c>
      <c r="E10" s="22" t="s">
        <v>128</v>
      </c>
      <c r="F10" s="22" t="s">
        <v>312</v>
      </c>
      <c r="G10" s="22" t="s">
        <v>313</v>
      </c>
      <c r="H10" s="24">
        <v>1300000</v>
      </c>
      <c r="I10" s="24">
        <v>1300000</v>
      </c>
      <c r="J10" s="24"/>
      <c r="K10" s="32"/>
    </row>
    <row r="11" s="1" customFormat="1" ht="18.75" customHeight="1" spans="1:11">
      <c r="A11" s="25"/>
      <c r="B11" s="22" t="s">
        <v>360</v>
      </c>
      <c r="C11" s="25"/>
      <c r="D11" s="25"/>
      <c r="E11" s="25"/>
      <c r="F11" s="25"/>
      <c r="G11" s="25"/>
      <c r="H11" s="32">
        <v>893100</v>
      </c>
      <c r="I11" s="38">
        <v>893100</v>
      </c>
      <c r="J11" s="38"/>
      <c r="K11" s="32"/>
    </row>
    <row r="12" s="1" customFormat="1" ht="18.75" customHeight="1" spans="1:11">
      <c r="A12" s="33" t="s">
        <v>330</v>
      </c>
      <c r="B12" s="22" t="s">
        <v>360</v>
      </c>
      <c r="C12" s="22" t="s">
        <v>69</v>
      </c>
      <c r="D12" s="22" t="s">
        <v>139</v>
      </c>
      <c r="E12" s="22" t="s">
        <v>140</v>
      </c>
      <c r="F12" s="22" t="s">
        <v>287</v>
      </c>
      <c r="G12" s="22" t="s">
        <v>288</v>
      </c>
      <c r="H12" s="24">
        <v>893100</v>
      </c>
      <c r="I12" s="24">
        <v>893100</v>
      </c>
      <c r="J12" s="24"/>
      <c r="K12" s="32"/>
    </row>
    <row r="13" s="1" customFormat="1" ht="18.75" customHeight="1" spans="1:11">
      <c r="A13" s="34" t="s">
        <v>201</v>
      </c>
      <c r="B13" s="35"/>
      <c r="C13" s="35"/>
      <c r="D13" s="35"/>
      <c r="E13" s="35"/>
      <c r="F13" s="35"/>
      <c r="G13" s="36"/>
      <c r="H13" s="24">
        <v>2193100</v>
      </c>
      <c r="I13" s="24">
        <v>2193100</v>
      </c>
      <c r="J13" s="24"/>
      <c r="K13" s="32"/>
    </row>
    <row r="14" customHeight="1" spans="4:4">
      <c r="D14" s="1"/>
    </row>
    <row r="15" customHeight="1" spans="4:4">
      <c r="D15" s="1"/>
    </row>
    <row r="25" customHeight="1" spans="4:4">
      <c r="D25" s="1"/>
    </row>
    <row r="33" customHeight="1" spans="2:2">
      <c r="B33" s="18"/>
    </row>
    <row r="37" customHeight="1" spans="2:2">
      <c r="B37" s="18"/>
    </row>
  </sheetData>
  <mergeCells count="15">
    <mergeCell ref="A3:K3"/>
    <mergeCell ref="A4:G4"/>
    <mergeCell ref="I5:K5"/>
    <mergeCell ref="A13:G13"/>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workbookViewId="0">
      <pane ySplit="1" topLeftCell="A25" activePane="bottomLeft" state="frozen"/>
      <selection/>
      <selection pane="bottomLeft" activeCell="D48" sqref="D48"/>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2"/>
      <c r="B1" s="2"/>
      <c r="C1" s="2"/>
      <c r="D1" s="2"/>
      <c r="E1" s="2"/>
      <c r="F1" s="2"/>
      <c r="G1" s="2"/>
    </row>
    <row r="2" ht="13.5" customHeight="1" spans="4:7">
      <c r="D2" s="3"/>
      <c r="G2" s="4" t="s">
        <v>702</v>
      </c>
    </row>
    <row r="3" ht="41.25" customHeight="1" spans="1:7">
      <c r="A3" s="5" t="str">
        <f>"2025"&amp;"年部门项目中期规划预算表"</f>
        <v>2025年部门项目中期规划预算表</v>
      </c>
      <c r="B3" s="5"/>
      <c r="C3" s="5"/>
      <c r="D3" s="5"/>
      <c r="E3" s="5"/>
      <c r="F3" s="5"/>
      <c r="G3" s="5"/>
    </row>
    <row r="4" ht="13.5" customHeight="1" spans="1:7">
      <c r="A4" s="6" t="str">
        <f>"单位名称："&amp;"寻甸回族彝族自治县卫生健康局"</f>
        <v>单位名称：寻甸回族彝族自治县卫生健康局</v>
      </c>
      <c r="B4" s="7"/>
      <c r="C4" s="7"/>
      <c r="D4" s="7"/>
      <c r="E4" s="8"/>
      <c r="F4" s="8"/>
      <c r="G4" s="9" t="s">
        <v>1</v>
      </c>
    </row>
    <row r="5" ht="21.75" customHeight="1" spans="1:7">
      <c r="A5" s="10" t="s">
        <v>700</v>
      </c>
      <c r="B5" s="10"/>
      <c r="C5" s="10" t="s">
        <v>298</v>
      </c>
      <c r="D5" s="11"/>
      <c r="E5" s="12" t="s">
        <v>56</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61</v>
      </c>
      <c r="G7" s="19"/>
    </row>
    <row r="8" ht="15" customHeight="1" spans="1:7">
      <c r="A8" s="21">
        <v>1</v>
      </c>
      <c r="B8" s="21">
        <v>2</v>
      </c>
      <c r="C8" s="21">
        <v>3</v>
      </c>
      <c r="D8" s="21">
        <v>4</v>
      </c>
      <c r="E8" s="21">
        <v>5</v>
      </c>
      <c r="F8" s="21">
        <v>6</v>
      </c>
      <c r="G8" s="21">
        <v>7</v>
      </c>
    </row>
    <row r="9" s="1" customFormat="1" ht="17.25" customHeight="1" spans="1:7">
      <c r="A9" s="22" t="s">
        <v>69</v>
      </c>
      <c r="B9" s="23"/>
      <c r="C9" s="23"/>
      <c r="D9" s="22"/>
      <c r="E9" s="24">
        <v>18381468.3</v>
      </c>
      <c r="F9" s="24"/>
      <c r="G9" s="24"/>
    </row>
    <row r="10" s="1" customFormat="1" ht="18.75" customHeight="1" spans="1:7">
      <c r="A10" s="22"/>
      <c r="B10" s="22" t="s">
        <v>703</v>
      </c>
      <c r="C10" s="22" t="s">
        <v>304</v>
      </c>
      <c r="D10" s="22" t="s">
        <v>704</v>
      </c>
      <c r="E10" s="24">
        <v>120000</v>
      </c>
      <c r="F10" s="24"/>
      <c r="G10" s="24"/>
    </row>
    <row r="11" s="1" customFormat="1" ht="18.75" customHeight="1" spans="1:7">
      <c r="A11" s="25"/>
      <c r="B11" s="22" t="s">
        <v>705</v>
      </c>
      <c r="C11" s="22" t="s">
        <v>309</v>
      </c>
      <c r="D11" s="22" t="s">
        <v>704</v>
      </c>
      <c r="E11" s="24">
        <v>2110</v>
      </c>
      <c r="F11" s="24"/>
      <c r="G11" s="24"/>
    </row>
    <row r="12" s="1" customFormat="1" ht="18.75" customHeight="1" spans="1:7">
      <c r="A12" s="25"/>
      <c r="B12" s="22" t="s">
        <v>705</v>
      </c>
      <c r="C12" s="22" t="s">
        <v>317</v>
      </c>
      <c r="D12" s="22" t="s">
        <v>704</v>
      </c>
      <c r="E12" s="24">
        <v>1925700</v>
      </c>
      <c r="F12" s="24"/>
      <c r="G12" s="24"/>
    </row>
    <row r="13" s="1" customFormat="1" ht="18.75" customHeight="1" spans="1:7">
      <c r="A13" s="25"/>
      <c r="B13" s="22" t="s">
        <v>705</v>
      </c>
      <c r="C13" s="22" t="s">
        <v>319</v>
      </c>
      <c r="D13" s="22" t="s">
        <v>704</v>
      </c>
      <c r="E13" s="24">
        <v>100000</v>
      </c>
      <c r="F13" s="24"/>
      <c r="G13" s="24"/>
    </row>
    <row r="14" s="1" customFormat="1" ht="18.75" customHeight="1" spans="1:7">
      <c r="A14" s="25"/>
      <c r="B14" s="22" t="s">
        <v>705</v>
      </c>
      <c r="C14" s="22" t="s">
        <v>321</v>
      </c>
      <c r="D14" s="22" t="s">
        <v>704</v>
      </c>
      <c r="E14" s="24">
        <v>500000</v>
      </c>
      <c r="F14" s="24"/>
      <c r="G14" s="24"/>
    </row>
    <row r="15" s="1" customFormat="1" ht="18.75" customHeight="1" spans="1:7">
      <c r="A15" s="25"/>
      <c r="B15" s="22" t="s">
        <v>705</v>
      </c>
      <c r="C15" s="22" t="s">
        <v>325</v>
      </c>
      <c r="D15" s="22" t="s">
        <v>704</v>
      </c>
      <c r="E15" s="24">
        <v>40000</v>
      </c>
      <c r="F15" s="24"/>
      <c r="G15" s="24"/>
    </row>
    <row r="16" s="1" customFormat="1" ht="18.75" customHeight="1" spans="1:7">
      <c r="A16" s="25"/>
      <c r="B16" s="22" t="s">
        <v>705</v>
      </c>
      <c r="C16" s="22" t="s">
        <v>327</v>
      </c>
      <c r="D16" s="22" t="s">
        <v>704</v>
      </c>
      <c r="E16" s="24">
        <v>1077120</v>
      </c>
      <c r="F16" s="24"/>
      <c r="G16" s="24"/>
    </row>
    <row r="17" s="1" customFormat="1" ht="18.75" customHeight="1" spans="1:7">
      <c r="A17" s="25"/>
      <c r="B17" s="22" t="s">
        <v>705</v>
      </c>
      <c r="C17" s="22" t="s">
        <v>329</v>
      </c>
      <c r="D17" s="22" t="s">
        <v>704</v>
      </c>
      <c r="E17" s="24">
        <v>1257500</v>
      </c>
      <c r="F17" s="24"/>
      <c r="G17" s="24"/>
    </row>
    <row r="18" s="1" customFormat="1" ht="18.75" customHeight="1" spans="1:7">
      <c r="A18" s="25"/>
      <c r="B18" s="22" t="s">
        <v>706</v>
      </c>
      <c r="C18" s="22" t="s">
        <v>334</v>
      </c>
      <c r="D18" s="22" t="s">
        <v>704</v>
      </c>
      <c r="E18" s="24">
        <v>5354.7</v>
      </c>
      <c r="F18" s="24"/>
      <c r="G18" s="24"/>
    </row>
    <row r="19" s="1" customFormat="1" ht="18.75" customHeight="1" spans="1:7">
      <c r="A19" s="25"/>
      <c r="B19" s="22" t="s">
        <v>706</v>
      </c>
      <c r="C19" s="22" t="s">
        <v>338</v>
      </c>
      <c r="D19" s="22" t="s">
        <v>704</v>
      </c>
      <c r="E19" s="24">
        <v>401500</v>
      </c>
      <c r="F19" s="24"/>
      <c r="G19" s="24"/>
    </row>
    <row r="20" s="1" customFormat="1" ht="18.75" customHeight="1" spans="1:7">
      <c r="A20" s="25"/>
      <c r="B20" s="22" t="s">
        <v>706</v>
      </c>
      <c r="C20" s="22" t="s">
        <v>340</v>
      </c>
      <c r="D20" s="22" t="s">
        <v>704</v>
      </c>
      <c r="E20" s="24">
        <v>198220</v>
      </c>
      <c r="F20" s="24"/>
      <c r="G20" s="24"/>
    </row>
    <row r="21" s="1" customFormat="1" ht="18.75" customHeight="1" spans="1:7">
      <c r="A21" s="25"/>
      <c r="B21" s="22" t="s">
        <v>706</v>
      </c>
      <c r="C21" s="22" t="s">
        <v>344</v>
      </c>
      <c r="D21" s="22" t="s">
        <v>704</v>
      </c>
      <c r="E21" s="24">
        <v>216280</v>
      </c>
      <c r="F21" s="24"/>
      <c r="G21" s="24"/>
    </row>
    <row r="22" s="1" customFormat="1" ht="18.75" customHeight="1" spans="1:7">
      <c r="A22" s="25"/>
      <c r="B22" s="22" t="s">
        <v>706</v>
      </c>
      <c r="C22" s="22" t="s">
        <v>350</v>
      </c>
      <c r="D22" s="22" t="s">
        <v>704</v>
      </c>
      <c r="E22" s="24">
        <v>962100</v>
      </c>
      <c r="F22" s="24"/>
      <c r="G22" s="24"/>
    </row>
    <row r="23" s="1" customFormat="1" ht="18.75" customHeight="1" spans="1:7">
      <c r="A23" s="25"/>
      <c r="B23" s="22" t="s">
        <v>706</v>
      </c>
      <c r="C23" s="22" t="s">
        <v>352</v>
      </c>
      <c r="D23" s="22" t="s">
        <v>704</v>
      </c>
      <c r="E23" s="24">
        <v>1534600</v>
      </c>
      <c r="F23" s="24"/>
      <c r="G23" s="24"/>
    </row>
    <row r="24" s="1" customFormat="1" ht="18.75" customHeight="1" spans="1:7">
      <c r="A24" s="25"/>
      <c r="B24" s="22" t="s">
        <v>706</v>
      </c>
      <c r="C24" s="22" t="s">
        <v>354</v>
      </c>
      <c r="D24" s="22" t="s">
        <v>704</v>
      </c>
      <c r="E24" s="24">
        <v>231800</v>
      </c>
      <c r="F24" s="24"/>
      <c r="G24" s="24"/>
    </row>
    <row r="25" s="1" customFormat="1" ht="18.75" customHeight="1" spans="1:7">
      <c r="A25" s="25"/>
      <c r="B25" s="22" t="s">
        <v>706</v>
      </c>
      <c r="C25" s="22" t="s">
        <v>356</v>
      </c>
      <c r="D25" s="22" t="s">
        <v>704</v>
      </c>
      <c r="E25" s="24">
        <v>5535100</v>
      </c>
      <c r="F25" s="24"/>
      <c r="G25" s="24"/>
    </row>
    <row r="26" s="1" customFormat="1" ht="18.75" customHeight="1" spans="1:7">
      <c r="A26" s="25"/>
      <c r="B26" s="22" t="s">
        <v>706</v>
      </c>
      <c r="C26" s="22" t="s">
        <v>358</v>
      </c>
      <c r="D26" s="22" t="s">
        <v>704</v>
      </c>
      <c r="E26" s="24">
        <v>826500</v>
      </c>
      <c r="F26" s="24"/>
      <c r="G26" s="24"/>
    </row>
    <row r="27" s="1" customFormat="1" ht="18.75" customHeight="1" spans="1:7">
      <c r="A27" s="25"/>
      <c r="B27" s="22" t="s">
        <v>706</v>
      </c>
      <c r="C27" s="22" t="s">
        <v>360</v>
      </c>
      <c r="D27" s="22" t="s">
        <v>704</v>
      </c>
      <c r="E27" s="24">
        <v>893100</v>
      </c>
      <c r="F27" s="24"/>
      <c r="G27" s="24"/>
    </row>
    <row r="28" s="1" customFormat="1" ht="18.75" customHeight="1" spans="1:7">
      <c r="A28" s="25"/>
      <c r="B28" s="22" t="s">
        <v>706</v>
      </c>
      <c r="C28" s="22" t="s">
        <v>362</v>
      </c>
      <c r="D28" s="22" t="s">
        <v>704</v>
      </c>
      <c r="E28" s="24">
        <v>1300000</v>
      </c>
      <c r="F28" s="24"/>
      <c r="G28" s="24"/>
    </row>
    <row r="29" s="1" customFormat="1" ht="18.75" customHeight="1" spans="1:7">
      <c r="A29" s="25"/>
      <c r="B29" s="22" t="s">
        <v>707</v>
      </c>
      <c r="C29" s="22" t="s">
        <v>365</v>
      </c>
      <c r="D29" s="22" t="s">
        <v>704</v>
      </c>
      <c r="E29" s="24">
        <v>231400</v>
      </c>
      <c r="F29" s="24"/>
      <c r="G29" s="24"/>
    </row>
    <row r="30" s="1" customFormat="1" ht="18.75" customHeight="1" spans="1:7">
      <c r="A30" s="25"/>
      <c r="B30" s="22" t="s">
        <v>707</v>
      </c>
      <c r="C30" s="22" t="s">
        <v>367</v>
      </c>
      <c r="D30" s="22" t="s">
        <v>704</v>
      </c>
      <c r="E30" s="24">
        <v>6096</v>
      </c>
      <c r="F30" s="24"/>
      <c r="G30" s="24"/>
    </row>
    <row r="31" s="1" customFormat="1" ht="18.75" customHeight="1" spans="1:7">
      <c r="A31" s="25"/>
      <c r="B31" s="22" t="s">
        <v>707</v>
      </c>
      <c r="C31" s="22" t="s">
        <v>369</v>
      </c>
      <c r="D31" s="22" t="s">
        <v>704</v>
      </c>
      <c r="E31" s="24">
        <v>100000</v>
      </c>
      <c r="F31" s="24"/>
      <c r="G31" s="24"/>
    </row>
    <row r="32" s="1" customFormat="1" ht="18.75" customHeight="1" spans="1:7">
      <c r="A32" s="25"/>
      <c r="B32" s="22" t="s">
        <v>707</v>
      </c>
      <c r="C32" s="22" t="s">
        <v>371</v>
      </c>
      <c r="D32" s="22" t="s">
        <v>704</v>
      </c>
      <c r="E32" s="24">
        <v>20000</v>
      </c>
      <c r="F32" s="24"/>
      <c r="G32" s="24"/>
    </row>
    <row r="33" s="1" customFormat="1" ht="18.75" customHeight="1" spans="1:7">
      <c r="A33" s="25"/>
      <c r="B33" s="22" t="s">
        <v>707</v>
      </c>
      <c r="C33" s="22" t="s">
        <v>373</v>
      </c>
      <c r="D33" s="22" t="s">
        <v>704</v>
      </c>
      <c r="E33" s="24">
        <v>124400</v>
      </c>
      <c r="F33" s="24"/>
      <c r="G33" s="24"/>
    </row>
    <row r="34" s="1" customFormat="1" ht="18.75" customHeight="1" spans="1:7">
      <c r="A34" s="25"/>
      <c r="B34" s="22" t="s">
        <v>707</v>
      </c>
      <c r="C34" s="22" t="s">
        <v>375</v>
      </c>
      <c r="D34" s="22" t="s">
        <v>704</v>
      </c>
      <c r="E34" s="24">
        <v>19034.91</v>
      </c>
      <c r="F34" s="24"/>
      <c r="G34" s="24"/>
    </row>
    <row r="35" s="1" customFormat="1" ht="18.75" customHeight="1" spans="1:7">
      <c r="A35" s="25"/>
      <c r="B35" s="22" t="s">
        <v>707</v>
      </c>
      <c r="C35" s="22" t="s">
        <v>377</v>
      </c>
      <c r="D35" s="22" t="s">
        <v>704</v>
      </c>
      <c r="E35" s="24">
        <v>140000</v>
      </c>
      <c r="F35" s="24"/>
      <c r="G35" s="24"/>
    </row>
    <row r="36" s="1" customFormat="1" ht="18.75" customHeight="1" spans="1:7">
      <c r="A36" s="25"/>
      <c r="B36" s="22" t="s">
        <v>707</v>
      </c>
      <c r="C36" s="22" t="s">
        <v>379</v>
      </c>
      <c r="D36" s="22" t="s">
        <v>704</v>
      </c>
      <c r="E36" s="24">
        <v>44200</v>
      </c>
      <c r="F36" s="24"/>
      <c r="G36" s="24"/>
    </row>
    <row r="37" s="1" customFormat="1" ht="18.75" customHeight="1" spans="1:7">
      <c r="A37" s="25"/>
      <c r="B37" s="22" t="s">
        <v>707</v>
      </c>
      <c r="C37" s="22" t="s">
        <v>381</v>
      </c>
      <c r="D37" s="22" t="s">
        <v>704</v>
      </c>
      <c r="E37" s="24">
        <v>189659.69</v>
      </c>
      <c r="F37" s="24"/>
      <c r="G37" s="24"/>
    </row>
    <row r="38" s="1" customFormat="1" ht="18.75" customHeight="1" spans="1:7">
      <c r="A38" s="25"/>
      <c r="B38" s="22" t="s">
        <v>707</v>
      </c>
      <c r="C38" s="22" t="s">
        <v>383</v>
      </c>
      <c r="D38" s="22" t="s">
        <v>704</v>
      </c>
      <c r="E38" s="24">
        <v>64200</v>
      </c>
      <c r="F38" s="24"/>
      <c r="G38" s="24"/>
    </row>
    <row r="39" s="1" customFormat="1" ht="18.75" customHeight="1" spans="1:7">
      <c r="A39" s="25"/>
      <c r="B39" s="22" t="s">
        <v>707</v>
      </c>
      <c r="C39" s="22" t="s">
        <v>385</v>
      </c>
      <c r="D39" s="22" t="s">
        <v>704</v>
      </c>
      <c r="E39" s="24">
        <v>236293</v>
      </c>
      <c r="F39" s="24"/>
      <c r="G39" s="24"/>
    </row>
    <row r="40" s="1" customFormat="1" ht="18.75" customHeight="1" spans="1:7">
      <c r="A40" s="25"/>
      <c r="B40" s="22" t="s">
        <v>707</v>
      </c>
      <c r="C40" s="22" t="s">
        <v>387</v>
      </c>
      <c r="D40" s="22" t="s">
        <v>704</v>
      </c>
      <c r="E40" s="24">
        <v>79200</v>
      </c>
      <c r="F40" s="24"/>
      <c r="G40" s="24"/>
    </row>
    <row r="41" s="1" customFormat="1" ht="18.75" customHeight="1" spans="1:7">
      <c r="A41" s="26" t="s">
        <v>54</v>
      </c>
      <c r="B41" s="27"/>
      <c r="C41" s="27"/>
      <c r="D41" s="28"/>
      <c r="E41" s="24">
        <v>18381468.3</v>
      </c>
      <c r="F41" s="24"/>
      <c r="G41" s="24"/>
    </row>
  </sheetData>
  <mergeCells count="11">
    <mergeCell ref="A3:G3"/>
    <mergeCell ref="A4:D4"/>
    <mergeCell ref="E5:G5"/>
    <mergeCell ref="A41:D4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GridLines="0" showZeros="0" workbookViewId="0">
      <pane ySplit="1" topLeftCell="A2" activePane="bottomLeft" state="frozen"/>
      <selection/>
      <selection pane="bottomLeft" activeCell="B19" sqref="B19"/>
    </sheetView>
  </sheetViews>
  <sheetFormatPr defaultColWidth="8.575" defaultRowHeight="12.75" customHeight="1"/>
  <cols>
    <col min="1" max="1" width="15.8916666666667"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
      <c r="A2" s="68" t="s">
        <v>52</v>
      </c>
    </row>
    <row r="3" ht="41.25" customHeight="1" spans="1:1">
      <c r="A3" s="42" t="str">
        <f>"2025"&amp;"年部门收入预算表"</f>
        <v>2025年部门收入预算表</v>
      </c>
    </row>
    <row r="4" ht="17.25" customHeight="1" spans="1:19">
      <c r="A4" s="45" t="str">
        <f>"单位名称："&amp;"寻甸回族彝族自治县卫生管理局"</f>
        <v>单位名称：寻甸回族彝族自治县卫生管理局</v>
      </c>
      <c r="S4" s="47" t="s">
        <v>1</v>
      </c>
    </row>
    <row r="5" ht="21.75" customHeight="1" spans="1:19">
      <c r="A5" s="195" t="s">
        <v>53</v>
      </c>
      <c r="B5" s="196"/>
      <c r="C5" s="196" t="s">
        <v>54</v>
      </c>
      <c r="D5" s="197" t="s">
        <v>55</v>
      </c>
      <c r="E5" s="197"/>
      <c r="F5" s="197"/>
      <c r="G5" s="197"/>
      <c r="H5" s="197"/>
      <c r="I5" s="140"/>
      <c r="J5" s="197"/>
      <c r="K5" s="197"/>
      <c r="L5" s="197"/>
      <c r="M5" s="197"/>
      <c r="N5" s="203"/>
      <c r="O5" s="197" t="s">
        <v>45</v>
      </c>
      <c r="P5" s="197"/>
      <c r="Q5" s="197"/>
      <c r="R5" s="197"/>
      <c r="S5" s="203"/>
    </row>
    <row r="6" ht="27" customHeight="1" spans="1:19">
      <c r="A6" s="198"/>
      <c r="B6" s="199"/>
      <c r="C6" s="199"/>
      <c r="D6" s="199"/>
      <c r="E6" s="199" t="s">
        <v>56</v>
      </c>
      <c r="F6" s="199" t="s">
        <v>57</v>
      </c>
      <c r="G6" s="199" t="s">
        <v>58</v>
      </c>
      <c r="H6" s="199" t="s">
        <v>59</v>
      </c>
      <c r="I6" s="204" t="s">
        <v>60</v>
      </c>
      <c r="J6" s="205"/>
      <c r="K6" s="205"/>
      <c r="L6" s="205"/>
      <c r="M6" s="205"/>
      <c r="N6" s="206"/>
      <c r="O6" s="199" t="s">
        <v>61</v>
      </c>
      <c r="P6" s="199" t="s">
        <v>56</v>
      </c>
      <c r="Q6" s="199" t="s">
        <v>57</v>
      </c>
      <c r="R6" s="199" t="s">
        <v>58</v>
      </c>
      <c r="S6" s="199" t="s">
        <v>62</v>
      </c>
    </row>
    <row r="7" ht="30" customHeight="1" spans="1:19">
      <c r="A7" s="200"/>
      <c r="B7" s="114"/>
      <c r="C7" s="123"/>
      <c r="D7" s="123"/>
      <c r="E7" s="123"/>
      <c r="F7" s="123"/>
      <c r="G7" s="123"/>
      <c r="H7" s="123"/>
      <c r="I7" s="76" t="s">
        <v>61</v>
      </c>
      <c r="J7" s="206" t="s">
        <v>63</v>
      </c>
      <c r="K7" s="206" t="s">
        <v>64</v>
      </c>
      <c r="L7" s="206" t="s">
        <v>65</v>
      </c>
      <c r="M7" s="206" t="s">
        <v>66</v>
      </c>
      <c r="N7" s="206" t="s">
        <v>67</v>
      </c>
      <c r="O7" s="207"/>
      <c r="P7" s="207"/>
      <c r="Q7" s="207"/>
      <c r="R7" s="207"/>
      <c r="S7" s="123"/>
    </row>
    <row r="8" ht="15" customHeight="1" spans="1:19">
      <c r="A8" s="201">
        <v>1</v>
      </c>
      <c r="B8" s="201">
        <v>2</v>
      </c>
      <c r="C8" s="201">
        <v>3</v>
      </c>
      <c r="D8" s="201">
        <v>4</v>
      </c>
      <c r="E8" s="201">
        <v>5</v>
      </c>
      <c r="F8" s="201">
        <v>6</v>
      </c>
      <c r="G8" s="201">
        <v>7</v>
      </c>
      <c r="H8" s="201">
        <v>8</v>
      </c>
      <c r="I8" s="76">
        <v>9</v>
      </c>
      <c r="J8" s="201">
        <v>10</v>
      </c>
      <c r="K8" s="201">
        <v>11</v>
      </c>
      <c r="L8" s="201">
        <v>12</v>
      </c>
      <c r="M8" s="201">
        <v>13</v>
      </c>
      <c r="N8" s="201">
        <v>14</v>
      </c>
      <c r="O8" s="201">
        <v>15</v>
      </c>
      <c r="P8" s="201">
        <v>16</v>
      </c>
      <c r="Q8" s="201">
        <v>17</v>
      </c>
      <c r="R8" s="201">
        <v>18</v>
      </c>
      <c r="S8" s="201">
        <v>19</v>
      </c>
    </row>
    <row r="9" s="1" customFormat="1" ht="18" customHeight="1" spans="1:19">
      <c r="A9" s="22" t="s">
        <v>68</v>
      </c>
      <c r="B9" s="22" t="s">
        <v>69</v>
      </c>
      <c r="C9" s="150">
        <v>30588048.43</v>
      </c>
      <c r="D9" s="149">
        <v>30588048.43</v>
      </c>
      <c r="E9" s="149">
        <v>30588048.43</v>
      </c>
      <c r="F9" s="149"/>
      <c r="G9" s="149"/>
      <c r="H9" s="149"/>
      <c r="I9" s="149"/>
      <c r="J9" s="149"/>
      <c r="K9" s="149"/>
      <c r="L9" s="149"/>
      <c r="M9" s="149"/>
      <c r="N9" s="149"/>
      <c r="O9" s="149"/>
      <c r="P9" s="149"/>
      <c r="Q9" s="149"/>
      <c r="R9" s="149"/>
      <c r="S9" s="149"/>
    </row>
    <row r="10" ht="18" customHeight="1" spans="1:19">
      <c r="A10" s="50" t="s">
        <v>54</v>
      </c>
      <c r="B10" s="202"/>
      <c r="C10" s="87">
        <f>SUM(C9:C9)</f>
        <v>30588048.43</v>
      </c>
      <c r="D10" s="87">
        <f>SUM(D9:D9)</f>
        <v>30588048.43</v>
      </c>
      <c r="E10" s="87">
        <f>SUM(E9:E9)</f>
        <v>30588048.43</v>
      </c>
      <c r="F10" s="87"/>
      <c r="G10" s="87"/>
      <c r="H10" s="87"/>
      <c r="I10" s="87"/>
      <c r="J10" s="87"/>
      <c r="K10" s="87"/>
      <c r="L10" s="87"/>
      <c r="M10" s="87"/>
      <c r="N10" s="87"/>
      <c r="O10" s="87"/>
      <c r="P10" s="87"/>
      <c r="Q10" s="87"/>
      <c r="R10" s="87"/>
      <c r="S10" s="87"/>
    </row>
    <row r="11" customHeight="1" spans="4:4">
      <c r="D11" s="1"/>
    </row>
    <row r="12" customHeight="1" spans="4:4">
      <c r="D12" s="1"/>
    </row>
    <row r="22" customHeight="1" spans="4:4">
      <c r="D22" s="1"/>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workbookViewId="0">
      <pane ySplit="1" topLeftCell="A2" activePane="bottomLeft" state="frozen"/>
      <selection/>
      <selection pane="bottomLeft" activeCell="B7" sqref="B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2"/>
      <c r="B1" s="2"/>
      <c r="C1" s="2"/>
      <c r="D1" s="2"/>
      <c r="E1" s="2"/>
      <c r="F1" s="2"/>
      <c r="G1" s="2"/>
      <c r="H1" s="2"/>
      <c r="I1" s="2"/>
      <c r="J1" s="2"/>
      <c r="K1" s="2"/>
      <c r="L1" s="2"/>
      <c r="M1" s="2"/>
      <c r="N1" s="2"/>
      <c r="O1" s="2"/>
    </row>
    <row r="2" ht="17.25" customHeight="1" spans="1:1">
      <c r="A2" s="47" t="s">
        <v>70</v>
      </c>
    </row>
    <row r="3" ht="41.25" customHeight="1" spans="1:1">
      <c r="A3" s="42" t="str">
        <f>"2025"&amp;"年部门支出预算表"</f>
        <v>2025年部门支出预算表</v>
      </c>
    </row>
    <row r="4" ht="17.25" customHeight="1" spans="1:15">
      <c r="A4" s="45" t="str">
        <f>"单位名称："&amp;"寻甸回族彝族自治县卫生健康局"</f>
        <v>单位名称：寻甸回族彝族自治县卫生健康局</v>
      </c>
      <c r="O4" s="47" t="s">
        <v>1</v>
      </c>
    </row>
    <row r="5" ht="27" customHeight="1" spans="1:15">
      <c r="A5" s="181" t="s">
        <v>71</v>
      </c>
      <c r="B5" s="181" t="s">
        <v>72</v>
      </c>
      <c r="C5" s="181" t="s">
        <v>54</v>
      </c>
      <c r="D5" s="182" t="s">
        <v>56</v>
      </c>
      <c r="E5" s="183"/>
      <c r="F5" s="184"/>
      <c r="G5" s="185" t="s">
        <v>57</v>
      </c>
      <c r="H5" s="185" t="s">
        <v>58</v>
      </c>
      <c r="I5" s="185" t="s">
        <v>73</v>
      </c>
      <c r="J5" s="182" t="s">
        <v>60</v>
      </c>
      <c r="K5" s="183"/>
      <c r="L5" s="183"/>
      <c r="M5" s="183"/>
      <c r="N5" s="192"/>
      <c r="O5" s="193"/>
    </row>
    <row r="6" ht="42" customHeight="1" spans="1:15">
      <c r="A6" s="186"/>
      <c r="B6" s="186"/>
      <c r="C6" s="187"/>
      <c r="D6" s="188" t="s">
        <v>61</v>
      </c>
      <c r="E6" s="188" t="s">
        <v>74</v>
      </c>
      <c r="F6" s="188" t="s">
        <v>75</v>
      </c>
      <c r="G6" s="187"/>
      <c r="H6" s="187"/>
      <c r="I6" s="194"/>
      <c r="J6" s="188" t="s">
        <v>61</v>
      </c>
      <c r="K6" s="174" t="s">
        <v>76</v>
      </c>
      <c r="L6" s="174" t="s">
        <v>77</v>
      </c>
      <c r="M6" s="174" t="s">
        <v>78</v>
      </c>
      <c r="N6" s="174" t="s">
        <v>79</v>
      </c>
      <c r="O6" s="174" t="s">
        <v>80</v>
      </c>
    </row>
    <row r="7" ht="18" customHeight="1" spans="1:15">
      <c r="A7" s="53" t="s">
        <v>81</v>
      </c>
      <c r="B7" s="53" t="s">
        <v>82</v>
      </c>
      <c r="C7" s="53">
        <v>3</v>
      </c>
      <c r="D7" s="58" t="s">
        <v>83</v>
      </c>
      <c r="E7" s="58">
        <v>5</v>
      </c>
      <c r="F7" s="58">
        <v>6</v>
      </c>
      <c r="G7" s="58" t="s">
        <v>84</v>
      </c>
      <c r="H7" s="58" t="s">
        <v>85</v>
      </c>
      <c r="I7" s="58" t="s">
        <v>86</v>
      </c>
      <c r="J7" s="58" t="s">
        <v>87</v>
      </c>
      <c r="K7" s="58" t="s">
        <v>88</v>
      </c>
      <c r="L7" s="58" t="s">
        <v>89</v>
      </c>
      <c r="M7" s="58" t="s">
        <v>90</v>
      </c>
      <c r="N7" s="53" t="s">
        <v>91</v>
      </c>
      <c r="O7" s="58" t="s">
        <v>92</v>
      </c>
    </row>
    <row r="8" s="1" customFormat="1" ht="21" customHeight="1" spans="1:15">
      <c r="A8" s="59" t="s">
        <v>93</v>
      </c>
      <c r="B8" s="59" t="s">
        <v>94</v>
      </c>
      <c r="C8" s="149">
        <v>40000</v>
      </c>
      <c r="D8" s="149">
        <v>40000</v>
      </c>
      <c r="E8" s="149"/>
      <c r="F8" s="149">
        <v>40000</v>
      </c>
      <c r="G8" s="149"/>
      <c r="H8" s="149"/>
      <c r="I8" s="149"/>
      <c r="J8" s="149"/>
      <c r="K8" s="149"/>
      <c r="L8" s="149"/>
      <c r="M8" s="149"/>
      <c r="N8" s="149"/>
      <c r="O8" s="149"/>
    </row>
    <row r="9" s="1" customFormat="1" ht="21" customHeight="1" spans="1:15">
      <c r="A9" s="189" t="s">
        <v>95</v>
      </c>
      <c r="B9" s="189" t="s">
        <v>96</v>
      </c>
      <c r="C9" s="149">
        <v>40000</v>
      </c>
      <c r="D9" s="149">
        <v>40000</v>
      </c>
      <c r="E9" s="149"/>
      <c r="F9" s="149">
        <v>40000</v>
      </c>
      <c r="G9" s="149"/>
      <c r="H9" s="149"/>
      <c r="I9" s="149"/>
      <c r="J9" s="149"/>
      <c r="K9" s="149"/>
      <c r="L9" s="149"/>
      <c r="M9" s="149"/>
      <c r="N9" s="149"/>
      <c r="O9" s="149"/>
    </row>
    <row r="10" s="1" customFormat="1" ht="21" customHeight="1" spans="1:15">
      <c r="A10" s="190" t="s">
        <v>97</v>
      </c>
      <c r="B10" s="190" t="s">
        <v>98</v>
      </c>
      <c r="C10" s="149">
        <v>40000</v>
      </c>
      <c r="D10" s="149">
        <v>40000</v>
      </c>
      <c r="E10" s="149"/>
      <c r="F10" s="149">
        <v>40000</v>
      </c>
      <c r="G10" s="149"/>
      <c r="H10" s="149"/>
      <c r="I10" s="149"/>
      <c r="J10" s="149"/>
      <c r="K10" s="149"/>
      <c r="L10" s="149"/>
      <c r="M10" s="149"/>
      <c r="N10" s="149"/>
      <c r="O10" s="149"/>
    </row>
    <row r="11" s="1" customFormat="1" ht="21" customHeight="1" spans="1:15">
      <c r="A11" s="59" t="s">
        <v>99</v>
      </c>
      <c r="B11" s="59" t="s">
        <v>100</v>
      </c>
      <c r="C11" s="149">
        <v>1588238.6</v>
      </c>
      <c r="D11" s="149">
        <v>1588238.6</v>
      </c>
      <c r="E11" s="149">
        <v>1588238.6</v>
      </c>
      <c r="F11" s="149"/>
      <c r="G11" s="149"/>
      <c r="H11" s="149"/>
      <c r="I11" s="149"/>
      <c r="J11" s="149"/>
      <c r="K11" s="149"/>
      <c r="L11" s="149"/>
      <c r="M11" s="149"/>
      <c r="N11" s="149"/>
      <c r="O11" s="149"/>
    </row>
    <row r="12" s="1" customFormat="1" ht="21" customHeight="1" spans="1:15">
      <c r="A12" s="189" t="s">
        <v>101</v>
      </c>
      <c r="B12" s="189" t="s">
        <v>102</v>
      </c>
      <c r="C12" s="149">
        <v>1314565.6</v>
      </c>
      <c r="D12" s="149">
        <v>1314565.6</v>
      </c>
      <c r="E12" s="149">
        <v>1314565.6</v>
      </c>
      <c r="F12" s="149"/>
      <c r="G12" s="149"/>
      <c r="H12" s="149"/>
      <c r="I12" s="149"/>
      <c r="J12" s="149"/>
      <c r="K12" s="149"/>
      <c r="L12" s="149"/>
      <c r="M12" s="149"/>
      <c r="N12" s="149"/>
      <c r="O12" s="149"/>
    </row>
    <row r="13" s="1" customFormat="1" ht="21" customHeight="1" spans="1:15">
      <c r="A13" s="190" t="s">
        <v>103</v>
      </c>
      <c r="B13" s="190" t="s">
        <v>104</v>
      </c>
      <c r="C13" s="149">
        <v>900765.6</v>
      </c>
      <c r="D13" s="149">
        <v>900765.6</v>
      </c>
      <c r="E13" s="149">
        <v>900765.6</v>
      </c>
      <c r="F13" s="149"/>
      <c r="G13" s="149"/>
      <c r="H13" s="149"/>
      <c r="I13" s="149"/>
      <c r="J13" s="149"/>
      <c r="K13" s="149"/>
      <c r="L13" s="149"/>
      <c r="M13" s="149"/>
      <c r="N13" s="149"/>
      <c r="O13" s="149"/>
    </row>
    <row r="14" s="1" customFormat="1" ht="21" customHeight="1" spans="1:15">
      <c r="A14" s="190" t="s">
        <v>105</v>
      </c>
      <c r="B14" s="190" t="s">
        <v>106</v>
      </c>
      <c r="C14" s="149">
        <v>400000</v>
      </c>
      <c r="D14" s="149">
        <v>400000</v>
      </c>
      <c r="E14" s="149">
        <v>400000</v>
      </c>
      <c r="F14" s="149"/>
      <c r="G14" s="149"/>
      <c r="H14" s="149"/>
      <c r="I14" s="149"/>
      <c r="J14" s="149"/>
      <c r="K14" s="149"/>
      <c r="L14" s="149"/>
      <c r="M14" s="149"/>
      <c r="N14" s="149"/>
      <c r="O14" s="149"/>
    </row>
    <row r="15" s="1" customFormat="1" ht="21" customHeight="1" spans="1:15">
      <c r="A15" s="190" t="s">
        <v>107</v>
      </c>
      <c r="B15" s="190" t="s">
        <v>108</v>
      </c>
      <c r="C15" s="149">
        <v>13800</v>
      </c>
      <c r="D15" s="149">
        <v>13800</v>
      </c>
      <c r="E15" s="149">
        <v>13800</v>
      </c>
      <c r="F15" s="149"/>
      <c r="G15" s="149"/>
      <c r="H15" s="149"/>
      <c r="I15" s="149"/>
      <c r="J15" s="149"/>
      <c r="K15" s="149"/>
      <c r="L15" s="149"/>
      <c r="M15" s="149"/>
      <c r="N15" s="149"/>
      <c r="O15" s="149"/>
    </row>
    <row r="16" s="1" customFormat="1" ht="21" customHeight="1" spans="1:15">
      <c r="A16" s="189" t="s">
        <v>109</v>
      </c>
      <c r="B16" s="189" t="s">
        <v>110</v>
      </c>
      <c r="C16" s="149">
        <v>273673</v>
      </c>
      <c r="D16" s="149">
        <v>273673</v>
      </c>
      <c r="E16" s="149">
        <v>273673</v>
      </c>
      <c r="F16" s="149"/>
      <c r="G16" s="149"/>
      <c r="H16" s="149"/>
      <c r="I16" s="149"/>
      <c r="J16" s="149"/>
      <c r="K16" s="149"/>
      <c r="L16" s="149"/>
      <c r="M16" s="149"/>
      <c r="N16" s="149"/>
      <c r="O16" s="149"/>
    </row>
    <row r="17" s="1" customFormat="1" ht="21" customHeight="1" spans="1:15">
      <c r="A17" s="190" t="s">
        <v>111</v>
      </c>
      <c r="B17" s="190" t="s">
        <v>112</v>
      </c>
      <c r="C17" s="149">
        <v>273673</v>
      </c>
      <c r="D17" s="149">
        <v>273673</v>
      </c>
      <c r="E17" s="149">
        <v>273673</v>
      </c>
      <c r="F17" s="149"/>
      <c r="G17" s="149"/>
      <c r="H17" s="149"/>
      <c r="I17" s="149"/>
      <c r="J17" s="149"/>
      <c r="K17" s="149"/>
      <c r="L17" s="149"/>
      <c r="M17" s="149"/>
      <c r="N17" s="149"/>
      <c r="O17" s="149"/>
    </row>
    <row r="18" s="1" customFormat="1" ht="21" customHeight="1" spans="1:15">
      <c r="A18" s="59" t="s">
        <v>113</v>
      </c>
      <c r="B18" s="59" t="s">
        <v>114</v>
      </c>
      <c r="C18" s="149">
        <v>28284235.63</v>
      </c>
      <c r="D18" s="149">
        <v>28284235.63</v>
      </c>
      <c r="E18" s="149">
        <v>9942767.33</v>
      </c>
      <c r="F18" s="149">
        <v>18341468.3</v>
      </c>
      <c r="G18" s="149"/>
      <c r="H18" s="149"/>
      <c r="I18" s="149"/>
      <c r="J18" s="149"/>
      <c r="K18" s="149"/>
      <c r="L18" s="149"/>
      <c r="M18" s="149"/>
      <c r="N18" s="149"/>
      <c r="O18" s="149"/>
    </row>
    <row r="19" s="1" customFormat="1" ht="21" customHeight="1" spans="1:15">
      <c r="A19" s="189" t="s">
        <v>115</v>
      </c>
      <c r="B19" s="189" t="s">
        <v>116</v>
      </c>
      <c r="C19" s="149">
        <v>8420413</v>
      </c>
      <c r="D19" s="149">
        <v>8420413</v>
      </c>
      <c r="E19" s="149">
        <v>6252603</v>
      </c>
      <c r="F19" s="149">
        <v>2167810</v>
      </c>
      <c r="G19" s="149"/>
      <c r="H19" s="149"/>
      <c r="I19" s="149"/>
      <c r="J19" s="149"/>
      <c r="K19" s="149"/>
      <c r="L19" s="149"/>
      <c r="M19" s="149"/>
      <c r="N19" s="149"/>
      <c r="O19" s="149"/>
    </row>
    <row r="20" s="1" customFormat="1" ht="21" customHeight="1" spans="1:15">
      <c r="A20" s="190" t="s">
        <v>117</v>
      </c>
      <c r="B20" s="190" t="s">
        <v>118</v>
      </c>
      <c r="C20" s="149">
        <v>6474713</v>
      </c>
      <c r="D20" s="149">
        <v>6474713</v>
      </c>
      <c r="E20" s="149">
        <v>6252603</v>
      </c>
      <c r="F20" s="149">
        <v>222110</v>
      </c>
      <c r="G20" s="149"/>
      <c r="H20" s="149"/>
      <c r="I20" s="149"/>
      <c r="J20" s="149"/>
      <c r="K20" s="149"/>
      <c r="L20" s="149"/>
      <c r="M20" s="149"/>
      <c r="N20" s="149"/>
      <c r="O20" s="149"/>
    </row>
    <row r="21" s="1" customFormat="1" ht="21" customHeight="1" spans="1:15">
      <c r="A21" s="190" t="s">
        <v>119</v>
      </c>
      <c r="B21" s="190" t="s">
        <v>120</v>
      </c>
      <c r="C21" s="149">
        <v>1945700</v>
      </c>
      <c r="D21" s="149">
        <v>1945700</v>
      </c>
      <c r="E21" s="149"/>
      <c r="F21" s="149">
        <v>1945700</v>
      </c>
      <c r="G21" s="149"/>
      <c r="H21" s="149"/>
      <c r="I21" s="149"/>
      <c r="J21" s="149"/>
      <c r="K21" s="149"/>
      <c r="L21" s="149"/>
      <c r="M21" s="149"/>
      <c r="N21" s="149"/>
      <c r="O21" s="149"/>
    </row>
    <row r="22" s="1" customFormat="1" ht="21" customHeight="1" spans="1:15">
      <c r="A22" s="189" t="s">
        <v>121</v>
      </c>
      <c r="B22" s="189" t="s">
        <v>122</v>
      </c>
      <c r="C22" s="149">
        <v>3279054.6</v>
      </c>
      <c r="D22" s="149">
        <v>3279054.6</v>
      </c>
      <c r="E22" s="149">
        <v>2000580</v>
      </c>
      <c r="F22" s="149">
        <v>1278474.6</v>
      </c>
      <c r="G22" s="149"/>
      <c r="H22" s="149"/>
      <c r="I22" s="149"/>
      <c r="J22" s="149"/>
      <c r="K22" s="149"/>
      <c r="L22" s="149"/>
      <c r="M22" s="149"/>
      <c r="N22" s="149"/>
      <c r="O22" s="149"/>
    </row>
    <row r="23" s="1" customFormat="1" ht="21" customHeight="1" spans="1:15">
      <c r="A23" s="190" t="s">
        <v>123</v>
      </c>
      <c r="B23" s="190" t="s">
        <v>124</v>
      </c>
      <c r="C23" s="149">
        <v>3279054.6</v>
      </c>
      <c r="D23" s="149">
        <v>3279054.6</v>
      </c>
      <c r="E23" s="149">
        <v>2000580</v>
      </c>
      <c r="F23" s="149">
        <v>1278474.6</v>
      </c>
      <c r="G23" s="149"/>
      <c r="H23" s="149"/>
      <c r="I23" s="149"/>
      <c r="J23" s="149"/>
      <c r="K23" s="149"/>
      <c r="L23" s="149"/>
      <c r="M23" s="149"/>
      <c r="N23" s="149"/>
      <c r="O23" s="149"/>
    </row>
    <row r="24" s="1" customFormat="1" ht="21" customHeight="1" spans="1:15">
      <c r="A24" s="189" t="s">
        <v>125</v>
      </c>
      <c r="B24" s="189" t="s">
        <v>126</v>
      </c>
      <c r="C24" s="149">
        <v>9628664</v>
      </c>
      <c r="D24" s="149">
        <v>9628664</v>
      </c>
      <c r="E24" s="149">
        <v>730475</v>
      </c>
      <c r="F24" s="149">
        <v>8898189</v>
      </c>
      <c r="G24" s="149"/>
      <c r="H24" s="149"/>
      <c r="I24" s="149"/>
      <c r="J24" s="149"/>
      <c r="K24" s="149"/>
      <c r="L24" s="149"/>
      <c r="M24" s="149"/>
      <c r="N24" s="149"/>
      <c r="O24" s="149"/>
    </row>
    <row r="25" s="1" customFormat="1" ht="21" customHeight="1" spans="1:15">
      <c r="A25" s="190" t="s">
        <v>127</v>
      </c>
      <c r="B25" s="190" t="s">
        <v>128</v>
      </c>
      <c r="C25" s="149">
        <v>8237944</v>
      </c>
      <c r="D25" s="149">
        <v>8237944</v>
      </c>
      <c r="E25" s="149">
        <v>697255</v>
      </c>
      <c r="F25" s="149">
        <v>7540689</v>
      </c>
      <c r="G25" s="149"/>
      <c r="H25" s="149"/>
      <c r="I25" s="149"/>
      <c r="J25" s="149"/>
      <c r="K25" s="149"/>
      <c r="L25" s="149"/>
      <c r="M25" s="149"/>
      <c r="N25" s="149"/>
      <c r="O25" s="149"/>
    </row>
    <row r="26" s="1" customFormat="1" ht="21" customHeight="1" spans="1:15">
      <c r="A26" s="190" t="s">
        <v>129</v>
      </c>
      <c r="B26" s="190" t="s">
        <v>130</v>
      </c>
      <c r="C26" s="149">
        <v>1257500</v>
      </c>
      <c r="D26" s="149">
        <v>1257500</v>
      </c>
      <c r="E26" s="149"/>
      <c r="F26" s="149">
        <v>1257500</v>
      </c>
      <c r="G26" s="149"/>
      <c r="H26" s="149"/>
      <c r="I26" s="149"/>
      <c r="J26" s="149"/>
      <c r="K26" s="149"/>
      <c r="L26" s="149"/>
      <c r="M26" s="149"/>
      <c r="N26" s="149"/>
      <c r="O26" s="149"/>
    </row>
    <row r="27" s="1" customFormat="1" ht="21" customHeight="1" spans="1:15">
      <c r="A27" s="190" t="s">
        <v>131</v>
      </c>
      <c r="B27" s="190" t="s">
        <v>132</v>
      </c>
      <c r="C27" s="149">
        <v>33220</v>
      </c>
      <c r="D27" s="149">
        <v>33220</v>
      </c>
      <c r="E27" s="149">
        <v>33220</v>
      </c>
      <c r="F27" s="149"/>
      <c r="G27" s="149"/>
      <c r="H27" s="149"/>
      <c r="I27" s="149"/>
      <c r="J27" s="149"/>
      <c r="K27" s="149"/>
      <c r="L27" s="149"/>
      <c r="M27" s="149"/>
      <c r="N27" s="149"/>
      <c r="O27" s="149"/>
    </row>
    <row r="28" s="1" customFormat="1" ht="21" customHeight="1" spans="1:15">
      <c r="A28" s="190" t="s">
        <v>133</v>
      </c>
      <c r="B28" s="190" t="s">
        <v>134</v>
      </c>
      <c r="C28" s="149">
        <v>100000</v>
      </c>
      <c r="D28" s="149">
        <v>100000</v>
      </c>
      <c r="E28" s="149"/>
      <c r="F28" s="149">
        <v>100000</v>
      </c>
      <c r="G28" s="149"/>
      <c r="H28" s="149"/>
      <c r="I28" s="149"/>
      <c r="J28" s="149"/>
      <c r="K28" s="149"/>
      <c r="L28" s="149"/>
      <c r="M28" s="149"/>
      <c r="N28" s="149"/>
      <c r="O28" s="149"/>
    </row>
    <row r="29" s="1" customFormat="1" ht="21" customHeight="1" spans="1:15">
      <c r="A29" s="189" t="s">
        <v>135</v>
      </c>
      <c r="B29" s="189" t="s">
        <v>136</v>
      </c>
      <c r="C29" s="149">
        <v>4499794.7</v>
      </c>
      <c r="D29" s="149">
        <v>4499794.7</v>
      </c>
      <c r="E29" s="149">
        <v>79920</v>
      </c>
      <c r="F29" s="149">
        <v>4419874.7</v>
      </c>
      <c r="G29" s="149"/>
      <c r="H29" s="149"/>
      <c r="I29" s="149"/>
      <c r="J29" s="149"/>
      <c r="K29" s="149"/>
      <c r="L29" s="149"/>
      <c r="M29" s="149"/>
      <c r="N29" s="149"/>
      <c r="O29" s="149"/>
    </row>
    <row r="30" s="1" customFormat="1" ht="21" customHeight="1" spans="1:15">
      <c r="A30" s="190" t="s">
        <v>137</v>
      </c>
      <c r="B30" s="190" t="s">
        <v>138</v>
      </c>
      <c r="C30" s="149">
        <v>694200</v>
      </c>
      <c r="D30" s="149">
        <v>694200</v>
      </c>
      <c r="E30" s="149"/>
      <c r="F30" s="149">
        <v>694200</v>
      </c>
      <c r="G30" s="149"/>
      <c r="H30" s="149"/>
      <c r="I30" s="149"/>
      <c r="J30" s="149"/>
      <c r="K30" s="149"/>
      <c r="L30" s="149"/>
      <c r="M30" s="149"/>
      <c r="N30" s="149"/>
      <c r="O30" s="149"/>
    </row>
    <row r="31" s="1" customFormat="1" ht="21" customHeight="1" spans="1:15">
      <c r="A31" s="190" t="s">
        <v>139</v>
      </c>
      <c r="B31" s="190" t="s">
        <v>140</v>
      </c>
      <c r="C31" s="149">
        <v>3805594.7</v>
      </c>
      <c r="D31" s="149">
        <v>3805594.7</v>
      </c>
      <c r="E31" s="149">
        <v>79920</v>
      </c>
      <c r="F31" s="149">
        <v>3725674.7</v>
      </c>
      <c r="G31" s="149"/>
      <c r="H31" s="149"/>
      <c r="I31" s="149"/>
      <c r="J31" s="149"/>
      <c r="K31" s="149"/>
      <c r="L31" s="149"/>
      <c r="M31" s="149"/>
      <c r="N31" s="149"/>
      <c r="O31" s="149"/>
    </row>
    <row r="32" s="1" customFormat="1" ht="21" customHeight="1" spans="1:15">
      <c r="A32" s="189" t="s">
        <v>141</v>
      </c>
      <c r="B32" s="189" t="s">
        <v>142</v>
      </c>
      <c r="C32" s="149">
        <v>879189.33</v>
      </c>
      <c r="D32" s="149">
        <v>879189.33</v>
      </c>
      <c r="E32" s="149">
        <v>879189.33</v>
      </c>
      <c r="F32" s="149"/>
      <c r="G32" s="149"/>
      <c r="H32" s="149"/>
      <c r="I32" s="149"/>
      <c r="J32" s="149"/>
      <c r="K32" s="149"/>
      <c r="L32" s="149"/>
      <c r="M32" s="149"/>
      <c r="N32" s="149"/>
      <c r="O32" s="149"/>
    </row>
    <row r="33" s="1" customFormat="1" ht="21" customHeight="1" spans="1:15">
      <c r="A33" s="190" t="s">
        <v>143</v>
      </c>
      <c r="B33" s="190" t="s">
        <v>144</v>
      </c>
      <c r="C33" s="149">
        <v>226377.26</v>
      </c>
      <c r="D33" s="149">
        <v>226377.26</v>
      </c>
      <c r="E33" s="149">
        <v>226377.26</v>
      </c>
      <c r="F33" s="149"/>
      <c r="G33" s="149"/>
      <c r="H33" s="149"/>
      <c r="I33" s="149"/>
      <c r="J33" s="149"/>
      <c r="K33" s="149"/>
      <c r="L33" s="149"/>
      <c r="M33" s="149"/>
      <c r="N33" s="149"/>
      <c r="O33" s="149"/>
    </row>
    <row r="34" s="1" customFormat="1" ht="21" customHeight="1" spans="1:15">
      <c r="A34" s="190" t="s">
        <v>145</v>
      </c>
      <c r="B34" s="190" t="s">
        <v>146</v>
      </c>
      <c r="C34" s="149">
        <v>275765.09</v>
      </c>
      <c r="D34" s="149">
        <v>275765.09</v>
      </c>
      <c r="E34" s="149">
        <v>275765.09</v>
      </c>
      <c r="F34" s="149"/>
      <c r="G34" s="149"/>
      <c r="H34" s="149"/>
      <c r="I34" s="149"/>
      <c r="J34" s="149"/>
      <c r="K34" s="149"/>
      <c r="L34" s="149"/>
      <c r="M34" s="149"/>
      <c r="N34" s="149"/>
      <c r="O34" s="149"/>
    </row>
    <row r="35" s="1" customFormat="1" ht="21" customHeight="1" spans="1:15">
      <c r="A35" s="190" t="s">
        <v>147</v>
      </c>
      <c r="B35" s="190" t="s">
        <v>148</v>
      </c>
      <c r="C35" s="149">
        <v>345607.25</v>
      </c>
      <c r="D35" s="149">
        <v>345607.25</v>
      </c>
      <c r="E35" s="149">
        <v>345607.25</v>
      </c>
      <c r="F35" s="149"/>
      <c r="G35" s="149"/>
      <c r="H35" s="149"/>
      <c r="I35" s="149"/>
      <c r="J35" s="149"/>
      <c r="K35" s="149"/>
      <c r="L35" s="149"/>
      <c r="M35" s="149"/>
      <c r="N35" s="149"/>
      <c r="O35" s="149"/>
    </row>
    <row r="36" s="1" customFormat="1" ht="21" customHeight="1" spans="1:15">
      <c r="A36" s="190" t="s">
        <v>149</v>
      </c>
      <c r="B36" s="190" t="s">
        <v>150</v>
      </c>
      <c r="C36" s="149">
        <v>31439.73</v>
      </c>
      <c r="D36" s="149">
        <v>31439.73</v>
      </c>
      <c r="E36" s="149">
        <v>31439.73</v>
      </c>
      <c r="F36" s="149"/>
      <c r="G36" s="149"/>
      <c r="H36" s="149"/>
      <c r="I36" s="149"/>
      <c r="J36" s="149"/>
      <c r="K36" s="149"/>
      <c r="L36" s="149"/>
      <c r="M36" s="149"/>
      <c r="N36" s="149"/>
      <c r="O36" s="149"/>
    </row>
    <row r="37" s="1" customFormat="1" ht="21" customHeight="1" spans="1:15">
      <c r="A37" s="189" t="s">
        <v>151</v>
      </c>
      <c r="B37" s="189" t="s">
        <v>152</v>
      </c>
      <c r="C37" s="149">
        <v>1577120</v>
      </c>
      <c r="D37" s="149">
        <v>1577120</v>
      </c>
      <c r="E37" s="149"/>
      <c r="F37" s="149">
        <v>1577120</v>
      </c>
      <c r="G37" s="149"/>
      <c r="H37" s="149"/>
      <c r="I37" s="149"/>
      <c r="J37" s="149"/>
      <c r="K37" s="149"/>
      <c r="L37" s="149"/>
      <c r="M37" s="149"/>
      <c r="N37" s="149"/>
      <c r="O37" s="149"/>
    </row>
    <row r="38" s="1" customFormat="1" ht="21" customHeight="1" spans="1:15">
      <c r="A38" s="190" t="s">
        <v>153</v>
      </c>
      <c r="B38" s="190" t="s">
        <v>152</v>
      </c>
      <c r="C38" s="149">
        <v>1577120</v>
      </c>
      <c r="D38" s="149">
        <v>1577120</v>
      </c>
      <c r="E38" s="149"/>
      <c r="F38" s="149">
        <v>1577120</v>
      </c>
      <c r="G38" s="149"/>
      <c r="H38" s="149"/>
      <c r="I38" s="149"/>
      <c r="J38" s="149"/>
      <c r="K38" s="149"/>
      <c r="L38" s="149"/>
      <c r="M38" s="149"/>
      <c r="N38" s="149"/>
      <c r="O38" s="149"/>
    </row>
    <row r="39" s="1" customFormat="1" ht="21" customHeight="1" spans="1:15">
      <c r="A39" s="59" t="s">
        <v>154</v>
      </c>
      <c r="B39" s="59" t="s">
        <v>155</v>
      </c>
      <c r="C39" s="149">
        <v>675574.2</v>
      </c>
      <c r="D39" s="149">
        <v>675574.2</v>
      </c>
      <c r="E39" s="149">
        <v>675574.2</v>
      </c>
      <c r="F39" s="149"/>
      <c r="G39" s="149"/>
      <c r="H39" s="149"/>
      <c r="I39" s="149"/>
      <c r="J39" s="149"/>
      <c r="K39" s="149"/>
      <c r="L39" s="149"/>
      <c r="M39" s="149"/>
      <c r="N39" s="149"/>
      <c r="O39" s="149"/>
    </row>
    <row r="40" s="1" customFormat="1" ht="21" customHeight="1" spans="1:15">
      <c r="A40" s="189" t="s">
        <v>156</v>
      </c>
      <c r="B40" s="189" t="s">
        <v>157</v>
      </c>
      <c r="C40" s="149">
        <v>675574.2</v>
      </c>
      <c r="D40" s="149">
        <v>675574.2</v>
      </c>
      <c r="E40" s="149">
        <v>675574.2</v>
      </c>
      <c r="F40" s="149"/>
      <c r="G40" s="149"/>
      <c r="H40" s="149"/>
      <c r="I40" s="149"/>
      <c r="J40" s="149"/>
      <c r="K40" s="149"/>
      <c r="L40" s="149"/>
      <c r="M40" s="149"/>
      <c r="N40" s="149"/>
      <c r="O40" s="149"/>
    </row>
    <row r="41" s="1" customFormat="1" ht="21" customHeight="1" spans="1:15">
      <c r="A41" s="190" t="s">
        <v>158</v>
      </c>
      <c r="B41" s="190" t="s">
        <v>159</v>
      </c>
      <c r="C41" s="149">
        <v>675574.2</v>
      </c>
      <c r="D41" s="149">
        <v>675574.2</v>
      </c>
      <c r="E41" s="149">
        <v>675574.2</v>
      </c>
      <c r="F41" s="149"/>
      <c r="G41" s="149"/>
      <c r="H41" s="149"/>
      <c r="I41" s="149"/>
      <c r="J41" s="149"/>
      <c r="K41" s="149"/>
      <c r="L41" s="149"/>
      <c r="M41" s="149"/>
      <c r="N41" s="149"/>
      <c r="O41" s="149"/>
    </row>
    <row r="42" s="1" customFormat="1" ht="21" customHeight="1" spans="1:15">
      <c r="A42" s="191" t="s">
        <v>54</v>
      </c>
      <c r="B42" s="36"/>
      <c r="C42" s="149">
        <v>30588048.43</v>
      </c>
      <c r="D42" s="149">
        <v>30588048.43</v>
      </c>
      <c r="E42" s="149">
        <v>12206580.13</v>
      </c>
      <c r="F42" s="149">
        <v>18381468.3</v>
      </c>
      <c r="G42" s="149"/>
      <c r="H42" s="149"/>
      <c r="I42" s="149"/>
      <c r="J42" s="149"/>
      <c r="K42" s="149"/>
      <c r="L42" s="149"/>
      <c r="M42" s="149"/>
      <c r="N42" s="149"/>
      <c r="O42" s="149"/>
    </row>
  </sheetData>
  <mergeCells count="12">
    <mergeCell ref="A2:O2"/>
    <mergeCell ref="A3:O3"/>
    <mergeCell ref="A4:B4"/>
    <mergeCell ref="D5:F5"/>
    <mergeCell ref="J5:O5"/>
    <mergeCell ref="A42:B4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B18" sqref="B18"/>
    </sheetView>
  </sheetViews>
  <sheetFormatPr defaultColWidth="8.575" defaultRowHeight="12.75" customHeight="1" outlineLevelCol="3"/>
  <cols>
    <col min="1" max="4" width="35.575" customWidth="1"/>
  </cols>
  <sheetData>
    <row r="1" customHeight="1" spans="1:4">
      <c r="A1" s="2"/>
      <c r="B1" s="2"/>
      <c r="C1" s="2"/>
      <c r="D1" s="2"/>
    </row>
    <row r="2" ht="15" customHeight="1" spans="1:4">
      <c r="A2" s="43"/>
      <c r="B2" s="47"/>
      <c r="C2" s="47"/>
      <c r="D2" s="47" t="s">
        <v>160</v>
      </c>
    </row>
    <row r="3" ht="41.25" customHeight="1" spans="1:1">
      <c r="A3" s="42" t="str">
        <f>"2025"&amp;"年部门财政拨款收支预算总表"</f>
        <v>2025年部门财政拨款收支预算总表</v>
      </c>
    </row>
    <row r="4" ht="17.25" customHeight="1" spans="1:4">
      <c r="A4" s="45" t="str">
        <f>"单位名称："&amp;"寻甸回族彝族自治县卫生健康局"</f>
        <v>单位名称：寻甸回族彝族自治县卫生健康局</v>
      </c>
      <c r="B4" s="173"/>
      <c r="D4" s="47" t="s">
        <v>1</v>
      </c>
    </row>
    <row r="5" ht="17.25" customHeight="1" spans="1:4">
      <c r="A5" s="174" t="s">
        <v>2</v>
      </c>
      <c r="B5" s="175"/>
      <c r="C5" s="174" t="s">
        <v>3</v>
      </c>
      <c r="D5" s="175"/>
    </row>
    <row r="6" ht="18.75" customHeight="1" spans="1:4">
      <c r="A6" s="174" t="s">
        <v>4</v>
      </c>
      <c r="B6" s="174" t="s">
        <v>5</v>
      </c>
      <c r="C6" s="174" t="s">
        <v>6</v>
      </c>
      <c r="D6" s="174" t="s">
        <v>5</v>
      </c>
    </row>
    <row r="7" ht="16.5" customHeight="1" spans="1:4">
      <c r="A7" s="176" t="s">
        <v>161</v>
      </c>
      <c r="B7" s="149">
        <v>30588048.43</v>
      </c>
      <c r="C7" s="176" t="s">
        <v>162</v>
      </c>
      <c r="D7" s="150">
        <v>30588048.43</v>
      </c>
    </row>
    <row r="8" ht="16.5" customHeight="1" spans="1:4">
      <c r="A8" s="176" t="s">
        <v>163</v>
      </c>
      <c r="B8" s="87"/>
      <c r="C8" s="176" t="s">
        <v>164</v>
      </c>
      <c r="D8" s="149">
        <v>40000</v>
      </c>
    </row>
    <row r="9" ht="16.5" customHeight="1" spans="1:4">
      <c r="A9" s="176" t="s">
        <v>165</v>
      </c>
      <c r="B9" s="87"/>
      <c r="C9" s="176" t="s">
        <v>166</v>
      </c>
      <c r="D9" s="87"/>
    </row>
    <row r="10" ht="16.5" customHeight="1" spans="1:4">
      <c r="A10" s="176" t="s">
        <v>167</v>
      </c>
      <c r="B10" s="87"/>
      <c r="C10" s="176" t="s">
        <v>168</v>
      </c>
      <c r="D10" s="87"/>
    </row>
    <row r="11" ht="16.5" customHeight="1" spans="1:4">
      <c r="A11" s="176" t="s">
        <v>169</v>
      </c>
      <c r="B11" s="87"/>
      <c r="C11" s="176" t="s">
        <v>170</v>
      </c>
      <c r="D11" s="87"/>
    </row>
    <row r="12" ht="16.5" customHeight="1" spans="1:4">
      <c r="A12" s="176" t="s">
        <v>163</v>
      </c>
      <c r="B12" s="87"/>
      <c r="C12" s="176" t="s">
        <v>171</v>
      </c>
      <c r="D12" s="87"/>
    </row>
    <row r="13" ht="16.5" customHeight="1" spans="1:4">
      <c r="A13" s="177" t="s">
        <v>165</v>
      </c>
      <c r="B13" s="87"/>
      <c r="C13" s="74" t="s">
        <v>172</v>
      </c>
      <c r="D13" s="87"/>
    </row>
    <row r="14" ht="16.5" customHeight="1" spans="1:4">
      <c r="A14" s="177" t="s">
        <v>167</v>
      </c>
      <c r="B14" s="87"/>
      <c r="C14" s="74" t="s">
        <v>173</v>
      </c>
      <c r="D14" s="87"/>
    </row>
    <row r="15" ht="16.5" customHeight="1" spans="1:4">
      <c r="A15" s="178"/>
      <c r="B15" s="87"/>
      <c r="C15" s="74" t="s">
        <v>174</v>
      </c>
      <c r="D15" s="149">
        <v>1588238.6</v>
      </c>
    </row>
    <row r="16" ht="16.5" customHeight="1" spans="1:4">
      <c r="A16" s="178"/>
      <c r="B16" s="87"/>
      <c r="C16" s="74" t="s">
        <v>175</v>
      </c>
      <c r="D16" s="149">
        <v>28284235.63</v>
      </c>
    </row>
    <row r="17" ht="16.5" customHeight="1" spans="1:4">
      <c r="A17" s="178"/>
      <c r="B17" s="87"/>
      <c r="C17" s="74" t="s">
        <v>176</v>
      </c>
      <c r="D17" s="87"/>
    </row>
    <row r="18" ht="16.5" customHeight="1" spans="1:4">
      <c r="A18" s="178"/>
      <c r="B18" s="87"/>
      <c r="C18" s="74" t="s">
        <v>177</v>
      </c>
      <c r="D18" s="87"/>
    </row>
    <row r="19" ht="16.5" customHeight="1" spans="1:4">
      <c r="A19" s="178"/>
      <c r="B19" s="87"/>
      <c r="C19" s="74" t="s">
        <v>178</v>
      </c>
      <c r="D19" s="87"/>
    </row>
    <row r="20" ht="16.5" customHeight="1" spans="1:4">
      <c r="A20" s="178"/>
      <c r="B20" s="87"/>
      <c r="C20" s="74" t="s">
        <v>179</v>
      </c>
      <c r="D20" s="87"/>
    </row>
    <row r="21" ht="16.5" customHeight="1" spans="1:4">
      <c r="A21" s="178"/>
      <c r="B21" s="87"/>
      <c r="C21" s="74" t="s">
        <v>180</v>
      </c>
      <c r="D21" s="87"/>
    </row>
    <row r="22" ht="16.5" customHeight="1" spans="1:4">
      <c r="A22" s="178"/>
      <c r="B22" s="87"/>
      <c r="C22" s="74" t="s">
        <v>181</v>
      </c>
      <c r="D22" s="87"/>
    </row>
    <row r="23" ht="16.5" customHeight="1" spans="1:4">
      <c r="A23" s="178"/>
      <c r="B23" s="87"/>
      <c r="C23" s="74" t="s">
        <v>182</v>
      </c>
      <c r="D23" s="87"/>
    </row>
    <row r="24" ht="16.5" customHeight="1" spans="1:4">
      <c r="A24" s="178"/>
      <c r="B24" s="87"/>
      <c r="C24" s="74" t="s">
        <v>183</v>
      </c>
      <c r="D24" s="87"/>
    </row>
    <row r="25" ht="16.5" customHeight="1" spans="1:4">
      <c r="A25" s="178"/>
      <c r="B25" s="87"/>
      <c r="C25" s="74" t="s">
        <v>184</v>
      </c>
      <c r="D25" s="87"/>
    </row>
    <row r="26" ht="16.5" customHeight="1" spans="1:4">
      <c r="A26" s="178"/>
      <c r="B26" s="87"/>
      <c r="C26" s="74" t="s">
        <v>185</v>
      </c>
      <c r="D26" s="149">
        <v>675574.2</v>
      </c>
    </row>
    <row r="27" ht="16.5" customHeight="1" spans="1:4">
      <c r="A27" s="178"/>
      <c r="B27" s="87"/>
      <c r="C27" s="74" t="s">
        <v>186</v>
      </c>
      <c r="D27" s="87"/>
    </row>
    <row r="28" ht="16.5" customHeight="1" spans="1:4">
      <c r="A28" s="178"/>
      <c r="B28" s="87"/>
      <c r="C28" s="74" t="s">
        <v>187</v>
      </c>
      <c r="D28" s="87"/>
    </row>
    <row r="29" ht="16.5" customHeight="1" spans="1:4">
      <c r="A29" s="178"/>
      <c r="B29" s="87"/>
      <c r="C29" s="74" t="s">
        <v>188</v>
      </c>
      <c r="D29" s="87"/>
    </row>
    <row r="30" ht="16.5" customHeight="1" spans="1:4">
      <c r="A30" s="178"/>
      <c r="B30" s="87"/>
      <c r="C30" s="74" t="s">
        <v>189</v>
      </c>
      <c r="D30" s="87"/>
    </row>
    <row r="31" ht="16.5" customHeight="1" spans="1:4">
      <c r="A31" s="178"/>
      <c r="B31" s="87"/>
      <c r="C31" s="74" t="s">
        <v>190</v>
      </c>
      <c r="D31" s="87"/>
    </row>
    <row r="32" ht="16.5" customHeight="1" spans="1:4">
      <c r="A32" s="178"/>
      <c r="B32" s="87"/>
      <c r="C32" s="177" t="s">
        <v>191</v>
      </c>
      <c r="D32" s="87"/>
    </row>
    <row r="33" ht="16.5" customHeight="1" spans="1:4">
      <c r="A33" s="178"/>
      <c r="B33" s="149">
        <v>30588048.43</v>
      </c>
      <c r="C33" s="177" t="s">
        <v>192</v>
      </c>
      <c r="D33" s="87"/>
    </row>
    <row r="34" ht="16.5" customHeight="1" spans="1:4">
      <c r="A34" s="178"/>
      <c r="B34" s="87"/>
      <c r="C34" s="61" t="s">
        <v>193</v>
      </c>
      <c r="D34" s="87"/>
    </row>
    <row r="35" ht="15" customHeight="1" spans="1:4">
      <c r="A35" s="179" t="s">
        <v>50</v>
      </c>
      <c r="B35" s="149">
        <v>30588048.43</v>
      </c>
      <c r="C35" s="179" t="s">
        <v>51</v>
      </c>
      <c r="D35" s="149">
        <v>30588048.43</v>
      </c>
    </row>
    <row r="37" customHeight="1" spans="2:2">
      <c r="B37" s="180"/>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2"/>
  <sheetViews>
    <sheetView showZeros="0" workbookViewId="0">
      <pane ySplit="1" topLeftCell="A2" activePane="bottomLeft" state="frozen"/>
      <selection/>
      <selection pane="bottomLeft" activeCell="F46" sqref="F4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2"/>
      <c r="B1" s="2"/>
      <c r="C1" s="2"/>
      <c r="D1" s="2"/>
      <c r="E1" s="2"/>
      <c r="F1" s="2"/>
      <c r="G1" s="2"/>
    </row>
    <row r="2" customHeight="1" spans="4:7">
      <c r="D2" s="144"/>
      <c r="F2" s="77"/>
      <c r="G2" s="151" t="s">
        <v>194</v>
      </c>
    </row>
    <row r="3" ht="41.25" customHeight="1" spans="1:7">
      <c r="A3" s="132" t="str">
        <f>"2025"&amp;"年一般公共预算支出预算表（按功能科目分类）"</f>
        <v>2025年一般公共预算支出预算表（按功能科目分类）</v>
      </c>
      <c r="B3" s="132"/>
      <c r="C3" s="132"/>
      <c r="D3" s="132"/>
      <c r="E3" s="132"/>
      <c r="F3" s="132"/>
      <c r="G3" s="132"/>
    </row>
    <row r="4" ht="18" customHeight="1" spans="1:7">
      <c r="A4" s="6" t="str">
        <f>"单位名称："&amp;"寻甸回族彝族自治县卫生健康局"</f>
        <v>单位名称：寻甸回族彝族自治县卫生健康局</v>
      </c>
      <c r="F4" s="129"/>
      <c r="G4" s="151" t="s">
        <v>1</v>
      </c>
    </row>
    <row r="5" ht="20.25" customHeight="1" spans="1:7">
      <c r="A5" s="167" t="s">
        <v>195</v>
      </c>
      <c r="B5" s="168"/>
      <c r="C5" s="133" t="s">
        <v>54</v>
      </c>
      <c r="D5" s="159" t="s">
        <v>74</v>
      </c>
      <c r="E5" s="13"/>
      <c r="F5" s="14"/>
      <c r="G5" s="146" t="s">
        <v>75</v>
      </c>
    </row>
    <row r="6" ht="20.25" customHeight="1" spans="1:7">
      <c r="A6" s="169" t="s">
        <v>71</v>
      </c>
      <c r="B6" s="169" t="s">
        <v>72</v>
      </c>
      <c r="C6" s="20"/>
      <c r="D6" s="139" t="s">
        <v>61</v>
      </c>
      <c r="E6" s="139" t="s">
        <v>196</v>
      </c>
      <c r="F6" s="139" t="s">
        <v>197</v>
      </c>
      <c r="G6" s="148"/>
    </row>
    <row r="7" ht="15" customHeight="1" spans="1:7">
      <c r="A7" s="64" t="s">
        <v>81</v>
      </c>
      <c r="B7" s="170" t="s">
        <v>82</v>
      </c>
      <c r="C7" s="64" t="s">
        <v>198</v>
      </c>
      <c r="D7" s="170" t="s">
        <v>83</v>
      </c>
      <c r="E7" s="64" t="s">
        <v>199</v>
      </c>
      <c r="F7" s="64" t="s">
        <v>200</v>
      </c>
      <c r="G7" s="64" t="s">
        <v>84</v>
      </c>
    </row>
    <row r="8" s="1" customFormat="1" ht="18" customHeight="1" spans="1:7">
      <c r="A8" s="31" t="s">
        <v>93</v>
      </c>
      <c r="B8" s="31" t="s">
        <v>94</v>
      </c>
      <c r="C8" s="149">
        <v>40000</v>
      </c>
      <c r="D8" s="149"/>
      <c r="E8" s="149"/>
      <c r="F8" s="149"/>
      <c r="G8" s="149">
        <v>40000</v>
      </c>
    </row>
    <row r="9" s="1" customFormat="1" ht="18" customHeight="1" spans="1:7">
      <c r="A9" s="143" t="s">
        <v>95</v>
      </c>
      <c r="B9" s="143" t="s">
        <v>96</v>
      </c>
      <c r="C9" s="149">
        <v>40000</v>
      </c>
      <c r="D9" s="149"/>
      <c r="E9" s="149"/>
      <c r="F9" s="149"/>
      <c r="G9" s="149">
        <v>40000</v>
      </c>
    </row>
    <row r="10" s="1" customFormat="1" ht="18" customHeight="1" spans="1:7">
      <c r="A10" s="171" t="s">
        <v>97</v>
      </c>
      <c r="B10" s="171" t="s">
        <v>98</v>
      </c>
      <c r="C10" s="149">
        <v>40000</v>
      </c>
      <c r="D10" s="149"/>
      <c r="E10" s="149"/>
      <c r="F10" s="149"/>
      <c r="G10" s="149">
        <v>40000</v>
      </c>
    </row>
    <row r="11" s="1" customFormat="1" ht="18" customHeight="1" spans="1:7">
      <c r="A11" s="31" t="s">
        <v>99</v>
      </c>
      <c r="B11" s="31" t="s">
        <v>100</v>
      </c>
      <c r="C11" s="149">
        <v>1588238.6</v>
      </c>
      <c r="D11" s="149">
        <v>1588238.6</v>
      </c>
      <c r="E11" s="149">
        <v>1574438.6</v>
      </c>
      <c r="F11" s="149">
        <v>13800</v>
      </c>
      <c r="G11" s="149"/>
    </row>
    <row r="12" s="1" customFormat="1" ht="18" customHeight="1" spans="1:7">
      <c r="A12" s="143" t="s">
        <v>101</v>
      </c>
      <c r="B12" s="143" t="s">
        <v>102</v>
      </c>
      <c r="C12" s="149">
        <v>1314565.6</v>
      </c>
      <c r="D12" s="149">
        <v>1314565.6</v>
      </c>
      <c r="E12" s="149">
        <v>1300765.6</v>
      </c>
      <c r="F12" s="149">
        <v>13800</v>
      </c>
      <c r="G12" s="149"/>
    </row>
    <row r="13" s="1" customFormat="1" ht="18" customHeight="1" spans="1:7">
      <c r="A13" s="171" t="s">
        <v>103</v>
      </c>
      <c r="B13" s="171" t="s">
        <v>104</v>
      </c>
      <c r="C13" s="149">
        <v>900765.6</v>
      </c>
      <c r="D13" s="149">
        <v>900765.6</v>
      </c>
      <c r="E13" s="149">
        <v>900765.6</v>
      </c>
      <c r="F13" s="149"/>
      <c r="G13" s="149"/>
    </row>
    <row r="14" s="1" customFormat="1" ht="18" customHeight="1" spans="1:7">
      <c r="A14" s="171" t="s">
        <v>105</v>
      </c>
      <c r="B14" s="171" t="s">
        <v>106</v>
      </c>
      <c r="C14" s="149">
        <v>400000</v>
      </c>
      <c r="D14" s="149">
        <v>400000</v>
      </c>
      <c r="E14" s="149">
        <v>400000</v>
      </c>
      <c r="F14" s="149"/>
      <c r="G14" s="149"/>
    </row>
    <row r="15" s="1" customFormat="1" ht="18" customHeight="1" spans="1:7">
      <c r="A15" s="171" t="s">
        <v>107</v>
      </c>
      <c r="B15" s="171" t="s">
        <v>108</v>
      </c>
      <c r="C15" s="149">
        <v>13800</v>
      </c>
      <c r="D15" s="149">
        <v>13800</v>
      </c>
      <c r="E15" s="149"/>
      <c r="F15" s="149">
        <v>13800</v>
      </c>
      <c r="G15" s="149"/>
    </row>
    <row r="16" s="1" customFormat="1" ht="18" customHeight="1" spans="1:7">
      <c r="A16" s="143" t="s">
        <v>109</v>
      </c>
      <c r="B16" s="143" t="s">
        <v>110</v>
      </c>
      <c r="C16" s="149">
        <v>273673</v>
      </c>
      <c r="D16" s="149">
        <v>273673</v>
      </c>
      <c r="E16" s="149">
        <v>273673</v>
      </c>
      <c r="F16" s="149"/>
      <c r="G16" s="149"/>
    </row>
    <row r="17" s="1" customFormat="1" ht="18" customHeight="1" spans="1:7">
      <c r="A17" s="171" t="s">
        <v>111</v>
      </c>
      <c r="B17" s="171" t="s">
        <v>112</v>
      </c>
      <c r="C17" s="149">
        <v>273673</v>
      </c>
      <c r="D17" s="149">
        <v>273673</v>
      </c>
      <c r="E17" s="149">
        <v>273673</v>
      </c>
      <c r="F17" s="149"/>
      <c r="G17" s="149"/>
    </row>
    <row r="18" s="1" customFormat="1" ht="18" customHeight="1" spans="1:7">
      <c r="A18" s="31" t="s">
        <v>113</v>
      </c>
      <c r="B18" s="31" t="s">
        <v>114</v>
      </c>
      <c r="C18" s="149">
        <v>28284235.63</v>
      </c>
      <c r="D18" s="149">
        <v>9942767.33</v>
      </c>
      <c r="E18" s="149">
        <v>8882872.33</v>
      </c>
      <c r="F18" s="149">
        <v>1059895</v>
      </c>
      <c r="G18" s="149">
        <v>18341468.3</v>
      </c>
    </row>
    <row r="19" s="1" customFormat="1" ht="18" customHeight="1" spans="1:7">
      <c r="A19" s="143" t="s">
        <v>115</v>
      </c>
      <c r="B19" s="143" t="s">
        <v>116</v>
      </c>
      <c r="C19" s="149">
        <v>8420413</v>
      </c>
      <c r="D19" s="149">
        <v>6252603</v>
      </c>
      <c r="E19" s="149">
        <v>5889963</v>
      </c>
      <c r="F19" s="149">
        <v>362640</v>
      </c>
      <c r="G19" s="149">
        <v>2167810</v>
      </c>
    </row>
    <row r="20" s="1" customFormat="1" ht="18" customHeight="1" spans="1:7">
      <c r="A20" s="171" t="s">
        <v>117</v>
      </c>
      <c r="B20" s="171" t="s">
        <v>118</v>
      </c>
      <c r="C20" s="149">
        <v>6474713</v>
      </c>
      <c r="D20" s="149">
        <v>6252603</v>
      </c>
      <c r="E20" s="149">
        <v>5889963</v>
      </c>
      <c r="F20" s="149">
        <v>362640</v>
      </c>
      <c r="G20" s="149">
        <v>222110</v>
      </c>
    </row>
    <row r="21" s="1" customFormat="1" ht="18" customHeight="1" spans="1:7">
      <c r="A21" s="171" t="s">
        <v>119</v>
      </c>
      <c r="B21" s="171" t="s">
        <v>120</v>
      </c>
      <c r="C21" s="149">
        <v>1945700</v>
      </c>
      <c r="D21" s="149"/>
      <c r="E21" s="149"/>
      <c r="F21" s="149"/>
      <c r="G21" s="149">
        <v>1945700</v>
      </c>
    </row>
    <row r="22" s="1" customFormat="1" ht="18" customHeight="1" spans="1:7">
      <c r="A22" s="143" t="s">
        <v>121</v>
      </c>
      <c r="B22" s="143" t="s">
        <v>122</v>
      </c>
      <c r="C22" s="149">
        <v>3279054.6</v>
      </c>
      <c r="D22" s="149">
        <v>2000580</v>
      </c>
      <c r="E22" s="149">
        <v>2000580</v>
      </c>
      <c r="F22" s="149"/>
      <c r="G22" s="149">
        <v>1278474.6</v>
      </c>
    </row>
    <row r="23" s="1" customFormat="1" ht="18" customHeight="1" spans="1:7">
      <c r="A23" s="171" t="s">
        <v>123</v>
      </c>
      <c r="B23" s="171" t="s">
        <v>124</v>
      </c>
      <c r="C23" s="149">
        <v>3279054.6</v>
      </c>
      <c r="D23" s="149">
        <v>2000580</v>
      </c>
      <c r="E23" s="149">
        <v>2000580</v>
      </c>
      <c r="F23" s="149"/>
      <c r="G23" s="149">
        <v>1278474.6</v>
      </c>
    </row>
    <row r="24" s="1" customFormat="1" ht="18" customHeight="1" spans="1:7">
      <c r="A24" s="143" t="s">
        <v>125</v>
      </c>
      <c r="B24" s="143" t="s">
        <v>126</v>
      </c>
      <c r="C24" s="149">
        <v>9628664</v>
      </c>
      <c r="D24" s="149">
        <v>730475</v>
      </c>
      <c r="E24" s="149">
        <v>33220</v>
      </c>
      <c r="F24" s="149">
        <v>697255</v>
      </c>
      <c r="G24" s="149">
        <v>8898189</v>
      </c>
    </row>
    <row r="25" s="1" customFormat="1" ht="18" customHeight="1" spans="1:7">
      <c r="A25" s="171" t="s">
        <v>127</v>
      </c>
      <c r="B25" s="171" t="s">
        <v>128</v>
      </c>
      <c r="C25" s="149">
        <v>8237944</v>
      </c>
      <c r="D25" s="149">
        <v>697255</v>
      </c>
      <c r="E25" s="149"/>
      <c r="F25" s="149">
        <v>697255</v>
      </c>
      <c r="G25" s="149">
        <v>7540689</v>
      </c>
    </row>
    <row r="26" s="1" customFormat="1" ht="18" customHeight="1" spans="1:7">
      <c r="A26" s="171" t="s">
        <v>129</v>
      </c>
      <c r="B26" s="171" t="s">
        <v>130</v>
      </c>
      <c r="C26" s="149">
        <v>1257500</v>
      </c>
      <c r="D26" s="149"/>
      <c r="E26" s="149"/>
      <c r="F26" s="149"/>
      <c r="G26" s="149">
        <v>1257500</v>
      </c>
    </row>
    <row r="27" s="1" customFormat="1" ht="18" customHeight="1" spans="1:7">
      <c r="A27" s="171" t="s">
        <v>131</v>
      </c>
      <c r="B27" s="171" t="s">
        <v>132</v>
      </c>
      <c r="C27" s="149">
        <v>33220</v>
      </c>
      <c r="D27" s="149">
        <v>33220</v>
      </c>
      <c r="E27" s="149">
        <v>33220</v>
      </c>
      <c r="F27" s="149"/>
      <c r="G27" s="149"/>
    </row>
    <row r="28" s="1" customFormat="1" ht="18" customHeight="1" spans="1:7">
      <c r="A28" s="171" t="s">
        <v>133</v>
      </c>
      <c r="B28" s="171" t="s">
        <v>134</v>
      </c>
      <c r="C28" s="149">
        <v>100000</v>
      </c>
      <c r="D28" s="149"/>
      <c r="E28" s="149"/>
      <c r="F28" s="149"/>
      <c r="G28" s="149">
        <v>100000</v>
      </c>
    </row>
    <row r="29" s="1" customFormat="1" ht="18" customHeight="1" spans="1:7">
      <c r="A29" s="143" t="s">
        <v>135</v>
      </c>
      <c r="B29" s="143" t="s">
        <v>136</v>
      </c>
      <c r="C29" s="149">
        <v>4499794.7</v>
      </c>
      <c r="D29" s="149">
        <v>79920</v>
      </c>
      <c r="E29" s="149">
        <v>79920</v>
      </c>
      <c r="F29" s="149"/>
      <c r="G29" s="149">
        <v>4419874.7</v>
      </c>
    </row>
    <row r="30" s="1" customFormat="1" ht="18" customHeight="1" spans="1:7">
      <c r="A30" s="171" t="s">
        <v>137</v>
      </c>
      <c r="B30" s="171" t="s">
        <v>138</v>
      </c>
      <c r="C30" s="149">
        <v>694200</v>
      </c>
      <c r="D30" s="149"/>
      <c r="E30" s="149"/>
      <c r="F30" s="149"/>
      <c r="G30" s="149">
        <v>694200</v>
      </c>
    </row>
    <row r="31" s="1" customFormat="1" ht="18" customHeight="1" spans="1:7">
      <c r="A31" s="171" t="s">
        <v>139</v>
      </c>
      <c r="B31" s="171" t="s">
        <v>140</v>
      </c>
      <c r="C31" s="149">
        <v>3805594.7</v>
      </c>
      <c r="D31" s="149">
        <v>79920</v>
      </c>
      <c r="E31" s="149">
        <v>79920</v>
      </c>
      <c r="F31" s="149"/>
      <c r="G31" s="149">
        <v>3725674.7</v>
      </c>
    </row>
    <row r="32" s="1" customFormat="1" ht="18" customHeight="1" spans="1:7">
      <c r="A32" s="143" t="s">
        <v>141</v>
      </c>
      <c r="B32" s="143" t="s">
        <v>142</v>
      </c>
      <c r="C32" s="149">
        <v>879189.33</v>
      </c>
      <c r="D32" s="149">
        <v>879189.33</v>
      </c>
      <c r="E32" s="149">
        <v>879189.33</v>
      </c>
      <c r="F32" s="149"/>
      <c r="G32" s="149"/>
    </row>
    <row r="33" s="1" customFormat="1" ht="18" customHeight="1" spans="1:7">
      <c r="A33" s="171" t="s">
        <v>143</v>
      </c>
      <c r="B33" s="171" t="s">
        <v>144</v>
      </c>
      <c r="C33" s="149">
        <v>226377.26</v>
      </c>
      <c r="D33" s="149">
        <v>226377.26</v>
      </c>
      <c r="E33" s="149">
        <v>226377.26</v>
      </c>
      <c r="F33" s="149"/>
      <c r="G33" s="149"/>
    </row>
    <row r="34" s="1" customFormat="1" ht="18" customHeight="1" spans="1:7">
      <c r="A34" s="171" t="s">
        <v>145</v>
      </c>
      <c r="B34" s="171" t="s">
        <v>146</v>
      </c>
      <c r="C34" s="149">
        <v>275765.09</v>
      </c>
      <c r="D34" s="149">
        <v>275765.09</v>
      </c>
      <c r="E34" s="149">
        <v>275765.09</v>
      </c>
      <c r="F34" s="149"/>
      <c r="G34" s="149"/>
    </row>
    <row r="35" s="1" customFormat="1" ht="18" customHeight="1" spans="1:7">
      <c r="A35" s="171" t="s">
        <v>147</v>
      </c>
      <c r="B35" s="171" t="s">
        <v>148</v>
      </c>
      <c r="C35" s="149">
        <v>345607.25</v>
      </c>
      <c r="D35" s="149">
        <v>345607.25</v>
      </c>
      <c r="E35" s="149">
        <v>345607.25</v>
      </c>
      <c r="F35" s="149"/>
      <c r="G35" s="149"/>
    </row>
    <row r="36" s="1" customFormat="1" ht="18" customHeight="1" spans="1:7">
      <c r="A36" s="171" t="s">
        <v>149</v>
      </c>
      <c r="B36" s="171" t="s">
        <v>150</v>
      </c>
      <c r="C36" s="149">
        <v>31439.73</v>
      </c>
      <c r="D36" s="149">
        <v>31439.73</v>
      </c>
      <c r="E36" s="149">
        <v>31439.73</v>
      </c>
      <c r="F36" s="149"/>
      <c r="G36" s="149"/>
    </row>
    <row r="37" s="1" customFormat="1" ht="18" customHeight="1" spans="1:7">
      <c r="A37" s="143" t="s">
        <v>151</v>
      </c>
      <c r="B37" s="143" t="s">
        <v>152</v>
      </c>
      <c r="C37" s="149">
        <v>1577120</v>
      </c>
      <c r="D37" s="149"/>
      <c r="E37" s="149"/>
      <c r="F37" s="149"/>
      <c r="G37" s="149">
        <v>1577120</v>
      </c>
    </row>
    <row r="38" s="1" customFormat="1" ht="18" customHeight="1" spans="1:7">
      <c r="A38" s="171" t="s">
        <v>153</v>
      </c>
      <c r="B38" s="171" t="s">
        <v>152</v>
      </c>
      <c r="C38" s="149">
        <v>1577120</v>
      </c>
      <c r="D38" s="149"/>
      <c r="E38" s="149"/>
      <c r="F38" s="149"/>
      <c r="G38" s="149">
        <v>1577120</v>
      </c>
    </row>
    <row r="39" s="1" customFormat="1" ht="18" customHeight="1" spans="1:7">
      <c r="A39" s="31" t="s">
        <v>154</v>
      </c>
      <c r="B39" s="31" t="s">
        <v>155</v>
      </c>
      <c r="C39" s="149">
        <v>675574.2</v>
      </c>
      <c r="D39" s="149">
        <v>675574.2</v>
      </c>
      <c r="E39" s="149">
        <v>675574.2</v>
      </c>
      <c r="F39" s="149"/>
      <c r="G39" s="149"/>
    </row>
    <row r="40" s="1" customFormat="1" ht="18" customHeight="1" spans="1:7">
      <c r="A40" s="143" t="s">
        <v>156</v>
      </c>
      <c r="B40" s="143" t="s">
        <v>157</v>
      </c>
      <c r="C40" s="149">
        <v>675574.2</v>
      </c>
      <c r="D40" s="149">
        <v>675574.2</v>
      </c>
      <c r="E40" s="149">
        <v>675574.2</v>
      </c>
      <c r="F40" s="149"/>
      <c r="G40" s="149"/>
    </row>
    <row r="41" s="1" customFormat="1" ht="18" customHeight="1" spans="1:7">
      <c r="A41" s="171" t="s">
        <v>158</v>
      </c>
      <c r="B41" s="171" t="s">
        <v>159</v>
      </c>
      <c r="C41" s="149">
        <v>675574.2</v>
      </c>
      <c r="D41" s="149">
        <v>675574.2</v>
      </c>
      <c r="E41" s="149">
        <v>675574.2</v>
      </c>
      <c r="F41" s="149"/>
      <c r="G41" s="149"/>
    </row>
    <row r="42" s="1" customFormat="1" ht="18" customHeight="1" spans="1:7">
      <c r="A42" s="85" t="s">
        <v>201</v>
      </c>
      <c r="B42" s="172"/>
      <c r="C42" s="149">
        <v>30588048.43</v>
      </c>
      <c r="D42" s="149">
        <v>12206580.13</v>
      </c>
      <c r="E42" s="149">
        <v>11132885.13</v>
      </c>
      <c r="F42" s="149">
        <v>1073695</v>
      </c>
      <c r="G42" s="149">
        <v>18381468.3</v>
      </c>
    </row>
  </sheetData>
  <mergeCells count="6">
    <mergeCell ref="A3:G3"/>
    <mergeCell ref="A5:B5"/>
    <mergeCell ref="D5:F5"/>
    <mergeCell ref="A42:B42"/>
    <mergeCell ref="C5:C6"/>
    <mergeCell ref="G5:G6"/>
  </mergeCells>
  <printOptions horizontalCentered="1"/>
  <pageMargins left="0.369444444444444" right="0.369444444444444" top="0.354166666666667" bottom="0.354166666666667" header="0.479861111111111" footer="0.479861111111111"/>
  <pageSetup paperSize="9" scale="6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25"/>
  <sheetViews>
    <sheetView showZeros="0" workbookViewId="0">
      <pane ySplit="1" topLeftCell="A2" activePane="bottomLeft" state="frozen"/>
      <selection/>
      <selection pane="bottomLeft" activeCell="C40" sqref="C40"/>
    </sheetView>
  </sheetViews>
  <sheetFormatPr defaultColWidth="10.425" defaultRowHeight="14.25" customHeight="1" outlineLevelCol="5"/>
  <cols>
    <col min="1" max="6" width="28.1416666666667" customWidth="1"/>
  </cols>
  <sheetData>
    <row r="1" customHeight="1" spans="1:6">
      <c r="A1" s="2"/>
      <c r="B1" s="2"/>
      <c r="C1" s="2"/>
      <c r="D1" s="2"/>
      <c r="E1" s="2"/>
      <c r="F1" s="2"/>
    </row>
    <row r="2" customHeight="1" spans="1:6">
      <c r="A2" s="44"/>
      <c r="B2" s="44"/>
      <c r="C2" s="44"/>
      <c r="D2" s="44"/>
      <c r="E2" s="43"/>
      <c r="F2" s="163" t="s">
        <v>202</v>
      </c>
    </row>
    <row r="3" ht="41.25" customHeight="1" spans="1:6">
      <c r="A3" s="164" t="str">
        <f>"2025"&amp;"年一般公共预算“三公”经费支出预算表"</f>
        <v>2025年一般公共预算“三公”经费支出预算表</v>
      </c>
      <c r="B3" s="44"/>
      <c r="C3" s="44"/>
      <c r="D3" s="44"/>
      <c r="E3" s="43"/>
      <c r="F3" s="44"/>
    </row>
    <row r="4" customHeight="1" spans="1:6">
      <c r="A4" s="119" t="str">
        <f>"单位名称："&amp;"寻甸回族彝族自治县卫生健康局"</f>
        <v>单位名称：寻甸回族彝族自治县卫生健康局</v>
      </c>
      <c r="B4" s="165"/>
      <c r="D4" s="44"/>
      <c r="E4" s="43"/>
      <c r="F4" s="68" t="s">
        <v>1</v>
      </c>
    </row>
    <row r="5" ht="27" customHeight="1" spans="1:6">
      <c r="A5" s="48" t="s">
        <v>203</v>
      </c>
      <c r="B5" s="48" t="s">
        <v>204</v>
      </c>
      <c r="C5" s="50" t="s">
        <v>205</v>
      </c>
      <c r="D5" s="48"/>
      <c r="E5" s="49"/>
      <c r="F5" s="48" t="s">
        <v>206</v>
      </c>
    </row>
    <row r="6" ht="28.5" customHeight="1" spans="1:6">
      <c r="A6" s="166"/>
      <c r="B6" s="52"/>
      <c r="C6" s="49" t="s">
        <v>61</v>
      </c>
      <c r="D6" s="49" t="s">
        <v>207</v>
      </c>
      <c r="E6" s="49" t="s">
        <v>208</v>
      </c>
      <c r="F6" s="51"/>
    </row>
    <row r="7" ht="17.25" customHeight="1" spans="1:6">
      <c r="A7" s="58" t="s">
        <v>81</v>
      </c>
      <c r="B7" s="58" t="s">
        <v>82</v>
      </c>
      <c r="C7" s="58" t="s">
        <v>198</v>
      </c>
      <c r="D7" s="58" t="s">
        <v>83</v>
      </c>
      <c r="E7" s="58" t="s">
        <v>199</v>
      </c>
      <c r="F7" s="58" t="s">
        <v>200</v>
      </c>
    </row>
    <row r="8" s="1" customFormat="1" ht="17.25" customHeight="1" spans="1:6">
      <c r="A8" s="149">
        <v>130000</v>
      </c>
      <c r="B8" s="149"/>
      <c r="C8" s="149">
        <v>130000</v>
      </c>
      <c r="D8" s="149">
        <v>120000</v>
      </c>
      <c r="E8" s="149">
        <v>10000</v>
      </c>
      <c r="F8" s="149"/>
    </row>
    <row r="14" customHeight="1" spans="4:4">
      <c r="D14" s="1"/>
    </row>
    <row r="15" customHeight="1" spans="4:4">
      <c r="D15" s="1"/>
    </row>
    <row r="25" customHeight="1" spans="4:4">
      <c r="D25" s="1"/>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4"/>
  <sheetViews>
    <sheetView showZeros="0" workbookViewId="0">
      <pane ySplit="1" topLeftCell="A2" activePane="bottomLeft" state="frozen"/>
      <selection/>
      <selection pane="bottomLeft" activeCell="C13" sqref="C1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2:24">
      <c r="B2" s="144"/>
      <c r="C2" s="152"/>
      <c r="E2" s="153"/>
      <c r="F2" s="153"/>
      <c r="G2" s="153"/>
      <c r="H2" s="153"/>
      <c r="I2" s="91"/>
      <c r="J2" s="91"/>
      <c r="K2" s="91"/>
      <c r="L2" s="91"/>
      <c r="M2" s="91"/>
      <c r="N2" s="91"/>
      <c r="R2" s="91"/>
      <c r="V2" s="152"/>
      <c r="X2" s="4" t="s">
        <v>209</v>
      </c>
    </row>
    <row r="3" ht="45.75" customHeight="1" spans="1:24">
      <c r="A3" s="70" t="str">
        <f>"2025"&amp;"年部门基本支出预算表"</f>
        <v>2025年部门基本支出预算表</v>
      </c>
      <c r="B3" s="5"/>
      <c r="C3" s="70"/>
      <c r="D3" s="70"/>
      <c r="E3" s="70"/>
      <c r="F3" s="70"/>
      <c r="G3" s="70"/>
      <c r="H3" s="70"/>
      <c r="I3" s="70"/>
      <c r="J3" s="70"/>
      <c r="K3" s="70"/>
      <c r="L3" s="70"/>
      <c r="M3" s="70"/>
      <c r="N3" s="70"/>
      <c r="O3" s="5"/>
      <c r="P3" s="5"/>
      <c r="Q3" s="5"/>
      <c r="R3" s="70"/>
      <c r="S3" s="70"/>
      <c r="T3" s="70"/>
      <c r="U3" s="70"/>
      <c r="V3" s="70"/>
      <c r="W3" s="70"/>
      <c r="X3" s="70"/>
    </row>
    <row r="4" ht="18.75" customHeight="1" spans="1:24">
      <c r="A4" s="6" t="str">
        <f>"单位名称："&amp;"寻甸回族彝族自治县卫生健康局"</f>
        <v>单位名称：寻甸回族彝族自治县卫生健康局</v>
      </c>
      <c r="B4" s="7"/>
      <c r="C4" s="154"/>
      <c r="D4" s="154"/>
      <c r="E4" s="154"/>
      <c r="F4" s="154"/>
      <c r="G4" s="154"/>
      <c r="H4" s="154"/>
      <c r="I4" s="93"/>
      <c r="J4" s="93"/>
      <c r="K4" s="93"/>
      <c r="L4" s="93"/>
      <c r="M4" s="93"/>
      <c r="N4" s="93"/>
      <c r="O4" s="8"/>
      <c r="P4" s="8"/>
      <c r="Q4" s="8"/>
      <c r="R4" s="93"/>
      <c r="V4" s="152"/>
      <c r="X4" s="4" t="s">
        <v>1</v>
      </c>
    </row>
    <row r="5" ht="18" customHeight="1" spans="1:24">
      <c r="A5" s="10" t="s">
        <v>210</v>
      </c>
      <c r="B5" s="10"/>
      <c r="C5" s="10" t="s">
        <v>211</v>
      </c>
      <c r="D5" s="10"/>
      <c r="E5" s="10" t="s">
        <v>212</v>
      </c>
      <c r="F5" s="10" t="s">
        <v>213</v>
      </c>
      <c r="G5" s="10" t="s">
        <v>214</v>
      </c>
      <c r="H5" s="10" t="s">
        <v>215</v>
      </c>
      <c r="I5" s="159" t="s">
        <v>216</v>
      </c>
      <c r="J5" s="88" t="s">
        <v>216</v>
      </c>
      <c r="K5" s="88"/>
      <c r="L5" s="88"/>
      <c r="M5" s="88"/>
      <c r="N5" s="88"/>
      <c r="O5" s="13"/>
      <c r="P5" s="13"/>
      <c r="Q5" s="13"/>
      <c r="R5" s="110" t="s">
        <v>59</v>
      </c>
      <c r="S5" s="88" t="s">
        <v>60</v>
      </c>
      <c r="T5" s="88"/>
      <c r="U5" s="88"/>
      <c r="V5" s="88"/>
      <c r="W5" s="88"/>
      <c r="X5" s="89"/>
    </row>
    <row r="6" ht="18" customHeight="1" spans="1:24">
      <c r="A6" s="15"/>
      <c r="B6" s="30"/>
      <c r="C6" s="135"/>
      <c r="D6" s="15"/>
      <c r="E6" s="15"/>
      <c r="F6" s="15"/>
      <c r="G6" s="15"/>
      <c r="H6" s="15"/>
      <c r="I6" s="133" t="s">
        <v>217</v>
      </c>
      <c r="J6" s="159" t="s">
        <v>56</v>
      </c>
      <c r="K6" s="88"/>
      <c r="L6" s="88"/>
      <c r="M6" s="88"/>
      <c r="N6" s="89"/>
      <c r="O6" s="12" t="s">
        <v>218</v>
      </c>
      <c r="P6" s="13"/>
      <c r="Q6" s="14"/>
      <c r="R6" s="10" t="s">
        <v>59</v>
      </c>
      <c r="S6" s="159" t="s">
        <v>60</v>
      </c>
      <c r="T6" s="110" t="s">
        <v>63</v>
      </c>
      <c r="U6" s="88" t="s">
        <v>60</v>
      </c>
      <c r="V6" s="110" t="s">
        <v>65</v>
      </c>
      <c r="W6" s="110" t="s">
        <v>66</v>
      </c>
      <c r="X6" s="162" t="s">
        <v>67</v>
      </c>
    </row>
    <row r="7" ht="19.5" customHeight="1" spans="1:24">
      <c r="A7" s="30"/>
      <c r="B7" s="30"/>
      <c r="C7" s="30"/>
      <c r="D7" s="30"/>
      <c r="E7" s="30"/>
      <c r="F7" s="30"/>
      <c r="G7" s="30"/>
      <c r="H7" s="30"/>
      <c r="I7" s="30"/>
      <c r="J7" s="160" t="s">
        <v>219</v>
      </c>
      <c r="K7" s="10" t="s">
        <v>220</v>
      </c>
      <c r="L7" s="10" t="s">
        <v>221</v>
      </c>
      <c r="M7" s="10" t="s">
        <v>222</v>
      </c>
      <c r="N7" s="10" t="s">
        <v>223</v>
      </c>
      <c r="O7" s="10" t="s">
        <v>56</v>
      </c>
      <c r="P7" s="10" t="s">
        <v>57</v>
      </c>
      <c r="Q7" s="10" t="s">
        <v>58</v>
      </c>
      <c r="R7" s="30"/>
      <c r="S7" s="10" t="s">
        <v>61</v>
      </c>
      <c r="T7" s="10" t="s">
        <v>63</v>
      </c>
      <c r="U7" s="10" t="s">
        <v>224</v>
      </c>
      <c r="V7" s="10" t="s">
        <v>65</v>
      </c>
      <c r="W7" s="10" t="s">
        <v>66</v>
      </c>
      <c r="X7" s="10" t="s">
        <v>67</v>
      </c>
    </row>
    <row r="8" ht="37.5" customHeight="1" spans="1:24">
      <c r="A8" s="155"/>
      <c r="B8" s="20"/>
      <c r="C8" s="155"/>
      <c r="D8" s="155"/>
      <c r="E8" s="155"/>
      <c r="F8" s="155"/>
      <c r="G8" s="155"/>
      <c r="H8" s="155"/>
      <c r="I8" s="155"/>
      <c r="J8" s="161" t="s">
        <v>61</v>
      </c>
      <c r="K8" s="18" t="s">
        <v>225</v>
      </c>
      <c r="L8" s="18" t="s">
        <v>221</v>
      </c>
      <c r="M8" s="18" t="s">
        <v>222</v>
      </c>
      <c r="N8" s="18" t="s">
        <v>223</v>
      </c>
      <c r="O8" s="18" t="s">
        <v>221</v>
      </c>
      <c r="P8" s="18" t="s">
        <v>222</v>
      </c>
      <c r="Q8" s="18" t="s">
        <v>223</v>
      </c>
      <c r="R8" s="18" t="s">
        <v>59</v>
      </c>
      <c r="S8" s="18" t="s">
        <v>61</v>
      </c>
      <c r="T8" s="18" t="s">
        <v>63</v>
      </c>
      <c r="U8" s="18" t="s">
        <v>224</v>
      </c>
      <c r="V8" s="18" t="s">
        <v>65</v>
      </c>
      <c r="W8" s="18" t="s">
        <v>66</v>
      </c>
      <c r="X8" s="18" t="s">
        <v>67</v>
      </c>
    </row>
    <row r="9" customHeight="1" spans="1:24">
      <c r="A9" s="37">
        <v>1</v>
      </c>
      <c r="B9" s="37">
        <v>2</v>
      </c>
      <c r="C9" s="37">
        <v>3</v>
      </c>
      <c r="D9" s="37">
        <v>4</v>
      </c>
      <c r="E9" s="37">
        <v>5</v>
      </c>
      <c r="F9" s="37">
        <v>6</v>
      </c>
      <c r="G9" s="37">
        <v>7</v>
      </c>
      <c r="H9" s="37">
        <v>8</v>
      </c>
      <c r="I9" s="37">
        <v>9</v>
      </c>
      <c r="J9" s="37">
        <v>10</v>
      </c>
      <c r="K9" s="37">
        <v>11</v>
      </c>
      <c r="L9" s="37">
        <v>12</v>
      </c>
      <c r="M9" s="37">
        <v>13</v>
      </c>
      <c r="N9" s="37">
        <v>14</v>
      </c>
      <c r="O9" s="37">
        <v>15</v>
      </c>
      <c r="P9" s="37">
        <v>16</v>
      </c>
      <c r="Q9" s="37">
        <v>17</v>
      </c>
      <c r="R9" s="37">
        <v>18</v>
      </c>
      <c r="S9" s="37">
        <v>19</v>
      </c>
      <c r="T9" s="37">
        <v>20</v>
      </c>
      <c r="U9" s="37">
        <v>21</v>
      </c>
      <c r="V9" s="37">
        <v>22</v>
      </c>
      <c r="W9" s="37">
        <v>23</v>
      </c>
      <c r="X9" s="37">
        <v>24</v>
      </c>
    </row>
    <row r="10" s="1" customFormat="1" ht="20.25" customHeight="1" spans="1:24">
      <c r="A10" s="156" t="s">
        <v>69</v>
      </c>
      <c r="B10" s="156" t="s">
        <v>69</v>
      </c>
      <c r="C10" s="156" t="s">
        <v>226</v>
      </c>
      <c r="D10" s="156" t="s">
        <v>227</v>
      </c>
      <c r="E10" s="156" t="s">
        <v>117</v>
      </c>
      <c r="F10" s="156" t="s">
        <v>118</v>
      </c>
      <c r="G10" s="156" t="s">
        <v>228</v>
      </c>
      <c r="H10" s="156" t="s">
        <v>229</v>
      </c>
      <c r="I10" s="149">
        <v>1080900</v>
      </c>
      <c r="J10" s="149">
        <v>1080900</v>
      </c>
      <c r="K10" s="149"/>
      <c r="L10" s="149"/>
      <c r="M10" s="150">
        <v>1080900</v>
      </c>
      <c r="N10" s="149"/>
      <c r="O10" s="149"/>
      <c r="P10" s="149"/>
      <c r="Q10" s="149"/>
      <c r="R10" s="149"/>
      <c r="S10" s="149"/>
      <c r="T10" s="149"/>
      <c r="U10" s="149"/>
      <c r="V10" s="149"/>
      <c r="W10" s="149"/>
      <c r="X10" s="149"/>
    </row>
    <row r="11" s="1" customFormat="1" ht="20.25" customHeight="1" spans="1:24">
      <c r="A11" s="156" t="s">
        <v>69</v>
      </c>
      <c r="B11" s="156" t="s">
        <v>69</v>
      </c>
      <c r="C11" s="156" t="s">
        <v>226</v>
      </c>
      <c r="D11" s="156" t="s">
        <v>227</v>
      </c>
      <c r="E11" s="156" t="s">
        <v>117</v>
      </c>
      <c r="F11" s="156" t="s">
        <v>118</v>
      </c>
      <c r="G11" s="156" t="s">
        <v>230</v>
      </c>
      <c r="H11" s="156" t="s">
        <v>231</v>
      </c>
      <c r="I11" s="149">
        <v>1347864</v>
      </c>
      <c r="J11" s="149">
        <v>1347864</v>
      </c>
      <c r="K11" s="25"/>
      <c r="L11" s="25"/>
      <c r="M11" s="150">
        <v>1347864</v>
      </c>
      <c r="N11" s="25"/>
      <c r="O11" s="149"/>
      <c r="P11" s="149"/>
      <c r="Q11" s="149"/>
      <c r="R11" s="149"/>
      <c r="S11" s="149"/>
      <c r="T11" s="149"/>
      <c r="U11" s="149"/>
      <c r="V11" s="149"/>
      <c r="W11" s="149"/>
      <c r="X11" s="149"/>
    </row>
    <row r="12" s="1" customFormat="1" ht="20.25" customHeight="1" spans="1:24">
      <c r="A12" s="156" t="s">
        <v>69</v>
      </c>
      <c r="B12" s="156" t="s">
        <v>69</v>
      </c>
      <c r="C12" s="156" t="s">
        <v>226</v>
      </c>
      <c r="D12" s="156" t="s">
        <v>227</v>
      </c>
      <c r="E12" s="156" t="s">
        <v>117</v>
      </c>
      <c r="F12" s="156" t="s">
        <v>118</v>
      </c>
      <c r="G12" s="156" t="s">
        <v>232</v>
      </c>
      <c r="H12" s="156" t="s">
        <v>233</v>
      </c>
      <c r="I12" s="149">
        <v>93875</v>
      </c>
      <c r="J12" s="149">
        <v>93875</v>
      </c>
      <c r="K12" s="25"/>
      <c r="L12" s="25"/>
      <c r="M12" s="150">
        <v>93875</v>
      </c>
      <c r="N12" s="25"/>
      <c r="O12" s="149"/>
      <c r="P12" s="149"/>
      <c r="Q12" s="149"/>
      <c r="R12" s="149"/>
      <c r="S12" s="149"/>
      <c r="T12" s="149"/>
      <c r="U12" s="149"/>
      <c r="V12" s="149"/>
      <c r="W12" s="149"/>
      <c r="X12" s="149"/>
    </row>
    <row r="13" s="1" customFormat="1" ht="20.25" customHeight="1" spans="1:24">
      <c r="A13" s="156" t="s">
        <v>69</v>
      </c>
      <c r="B13" s="156" t="s">
        <v>69</v>
      </c>
      <c r="C13" s="156" t="s">
        <v>234</v>
      </c>
      <c r="D13" s="156" t="s">
        <v>235</v>
      </c>
      <c r="E13" s="156" t="s">
        <v>117</v>
      </c>
      <c r="F13" s="156" t="s">
        <v>118</v>
      </c>
      <c r="G13" s="156" t="s">
        <v>228</v>
      </c>
      <c r="H13" s="156" t="s">
        <v>229</v>
      </c>
      <c r="I13" s="149">
        <v>1241784</v>
      </c>
      <c r="J13" s="149">
        <v>1241784</v>
      </c>
      <c r="K13" s="25"/>
      <c r="L13" s="25"/>
      <c r="M13" s="150">
        <v>1241784</v>
      </c>
      <c r="N13" s="25"/>
      <c r="O13" s="149"/>
      <c r="P13" s="149"/>
      <c r="Q13" s="149"/>
      <c r="R13" s="149"/>
      <c r="S13" s="149"/>
      <c r="T13" s="149"/>
      <c r="U13" s="149"/>
      <c r="V13" s="149"/>
      <c r="W13" s="149"/>
      <c r="X13" s="149"/>
    </row>
    <row r="14" s="1" customFormat="1" ht="20.25" customHeight="1" spans="1:24">
      <c r="A14" s="156" t="s">
        <v>69</v>
      </c>
      <c r="B14" s="156" t="s">
        <v>69</v>
      </c>
      <c r="C14" s="156" t="s">
        <v>234</v>
      </c>
      <c r="D14" s="156" t="s">
        <v>235</v>
      </c>
      <c r="E14" s="156" t="s">
        <v>117</v>
      </c>
      <c r="F14" s="156" t="s">
        <v>118</v>
      </c>
      <c r="G14" s="156" t="s">
        <v>230</v>
      </c>
      <c r="H14" s="156" t="s">
        <v>231</v>
      </c>
      <c r="I14" s="149">
        <v>132192</v>
      </c>
      <c r="J14" s="149">
        <v>132192</v>
      </c>
      <c r="K14" s="25"/>
      <c r="L14" s="25"/>
      <c r="M14" s="150">
        <v>132192</v>
      </c>
      <c r="N14" s="25"/>
      <c r="O14" s="149"/>
      <c r="P14" s="149"/>
      <c r="Q14" s="149"/>
      <c r="R14" s="149"/>
      <c r="S14" s="149"/>
      <c r="T14" s="149"/>
      <c r="U14" s="149"/>
      <c r="V14" s="149"/>
      <c r="W14" s="149"/>
      <c r="X14" s="149"/>
    </row>
    <row r="15" s="1" customFormat="1" ht="20.25" customHeight="1" spans="1:24">
      <c r="A15" s="156" t="s">
        <v>69</v>
      </c>
      <c r="B15" s="156" t="s">
        <v>69</v>
      </c>
      <c r="C15" s="156" t="s">
        <v>234</v>
      </c>
      <c r="D15" s="156" t="s">
        <v>235</v>
      </c>
      <c r="E15" s="156" t="s">
        <v>117</v>
      </c>
      <c r="F15" s="156" t="s">
        <v>118</v>
      </c>
      <c r="G15" s="156" t="s">
        <v>236</v>
      </c>
      <c r="H15" s="156" t="s">
        <v>237</v>
      </c>
      <c r="I15" s="149">
        <v>497760</v>
      </c>
      <c r="J15" s="149">
        <v>497760</v>
      </c>
      <c r="K15" s="25"/>
      <c r="L15" s="25"/>
      <c r="M15" s="150">
        <v>497760</v>
      </c>
      <c r="N15" s="25"/>
      <c r="O15" s="149"/>
      <c r="P15" s="149"/>
      <c r="Q15" s="149"/>
      <c r="R15" s="149"/>
      <c r="S15" s="149"/>
      <c r="T15" s="149"/>
      <c r="U15" s="149"/>
      <c r="V15" s="149"/>
      <c r="W15" s="149"/>
      <c r="X15" s="149"/>
    </row>
    <row r="16" s="1" customFormat="1" ht="20.25" customHeight="1" spans="1:24">
      <c r="A16" s="156" t="s">
        <v>69</v>
      </c>
      <c r="B16" s="156" t="s">
        <v>69</v>
      </c>
      <c r="C16" s="156" t="s">
        <v>234</v>
      </c>
      <c r="D16" s="156" t="s">
        <v>235</v>
      </c>
      <c r="E16" s="156" t="s">
        <v>117</v>
      </c>
      <c r="F16" s="156" t="s">
        <v>118</v>
      </c>
      <c r="G16" s="156" t="s">
        <v>236</v>
      </c>
      <c r="H16" s="156" t="s">
        <v>237</v>
      </c>
      <c r="I16" s="149">
        <v>810288</v>
      </c>
      <c r="J16" s="149">
        <v>810288</v>
      </c>
      <c r="K16" s="25"/>
      <c r="L16" s="25"/>
      <c r="M16" s="150">
        <v>810288</v>
      </c>
      <c r="N16" s="25"/>
      <c r="O16" s="149"/>
      <c r="P16" s="149"/>
      <c r="Q16" s="149"/>
      <c r="R16" s="149"/>
      <c r="S16" s="149"/>
      <c r="T16" s="149"/>
      <c r="U16" s="149"/>
      <c r="V16" s="149"/>
      <c r="W16" s="149"/>
      <c r="X16" s="149"/>
    </row>
    <row r="17" s="1" customFormat="1" ht="20.25" customHeight="1" spans="1:24">
      <c r="A17" s="156" t="s">
        <v>69</v>
      </c>
      <c r="B17" s="156" t="s">
        <v>69</v>
      </c>
      <c r="C17" s="156" t="s">
        <v>234</v>
      </c>
      <c r="D17" s="156" t="s">
        <v>235</v>
      </c>
      <c r="E17" s="156" t="s">
        <v>117</v>
      </c>
      <c r="F17" s="156" t="s">
        <v>118</v>
      </c>
      <c r="G17" s="156" t="s">
        <v>236</v>
      </c>
      <c r="H17" s="156" t="s">
        <v>237</v>
      </c>
      <c r="I17" s="149">
        <v>109082</v>
      </c>
      <c r="J17" s="149">
        <v>109082</v>
      </c>
      <c r="K17" s="25"/>
      <c r="L17" s="25"/>
      <c r="M17" s="150">
        <v>109082</v>
      </c>
      <c r="N17" s="25"/>
      <c r="O17" s="149"/>
      <c r="P17" s="149"/>
      <c r="Q17" s="149"/>
      <c r="R17" s="149"/>
      <c r="S17" s="149"/>
      <c r="T17" s="149"/>
      <c r="U17" s="149"/>
      <c r="V17" s="149"/>
      <c r="W17" s="149"/>
      <c r="X17" s="149"/>
    </row>
    <row r="18" s="1" customFormat="1" ht="20.25" customHeight="1" spans="1:24">
      <c r="A18" s="156" t="s">
        <v>69</v>
      </c>
      <c r="B18" s="156" t="s">
        <v>69</v>
      </c>
      <c r="C18" s="156" t="s">
        <v>238</v>
      </c>
      <c r="D18" s="156" t="s">
        <v>239</v>
      </c>
      <c r="E18" s="156" t="s">
        <v>103</v>
      </c>
      <c r="F18" s="156" t="s">
        <v>104</v>
      </c>
      <c r="G18" s="156" t="s">
        <v>240</v>
      </c>
      <c r="H18" s="156" t="s">
        <v>241</v>
      </c>
      <c r="I18" s="149">
        <v>483312.96</v>
      </c>
      <c r="J18" s="149">
        <v>483312.96</v>
      </c>
      <c r="K18" s="25"/>
      <c r="L18" s="25"/>
      <c r="M18" s="150">
        <v>483312.96</v>
      </c>
      <c r="N18" s="25"/>
      <c r="O18" s="149"/>
      <c r="P18" s="149"/>
      <c r="Q18" s="149"/>
      <c r="R18" s="149"/>
      <c r="S18" s="149"/>
      <c r="T18" s="149"/>
      <c r="U18" s="149"/>
      <c r="V18" s="149"/>
      <c r="W18" s="149"/>
      <c r="X18" s="149"/>
    </row>
    <row r="19" s="1" customFormat="1" ht="20.25" customHeight="1" spans="1:24">
      <c r="A19" s="156" t="s">
        <v>69</v>
      </c>
      <c r="B19" s="156" t="s">
        <v>69</v>
      </c>
      <c r="C19" s="156" t="s">
        <v>238</v>
      </c>
      <c r="D19" s="156" t="s">
        <v>239</v>
      </c>
      <c r="E19" s="156" t="s">
        <v>103</v>
      </c>
      <c r="F19" s="156" t="s">
        <v>104</v>
      </c>
      <c r="G19" s="156" t="s">
        <v>240</v>
      </c>
      <c r="H19" s="156" t="s">
        <v>241</v>
      </c>
      <c r="I19" s="149">
        <v>417452.64</v>
      </c>
      <c r="J19" s="149">
        <v>417452.64</v>
      </c>
      <c r="K19" s="25"/>
      <c r="L19" s="25"/>
      <c r="M19" s="150">
        <v>417452.64</v>
      </c>
      <c r="N19" s="25"/>
      <c r="O19" s="149"/>
      <c r="P19" s="149"/>
      <c r="Q19" s="149"/>
      <c r="R19" s="149"/>
      <c r="S19" s="149"/>
      <c r="T19" s="149"/>
      <c r="U19" s="149"/>
      <c r="V19" s="149"/>
      <c r="W19" s="149"/>
      <c r="X19" s="149"/>
    </row>
    <row r="20" s="1" customFormat="1" ht="20.25" customHeight="1" spans="1:24">
      <c r="A20" s="156" t="s">
        <v>69</v>
      </c>
      <c r="B20" s="156" t="s">
        <v>69</v>
      </c>
      <c r="C20" s="156" t="s">
        <v>238</v>
      </c>
      <c r="D20" s="156" t="s">
        <v>239</v>
      </c>
      <c r="E20" s="156" t="s">
        <v>105</v>
      </c>
      <c r="F20" s="156" t="s">
        <v>106</v>
      </c>
      <c r="G20" s="156" t="s">
        <v>242</v>
      </c>
      <c r="H20" s="156" t="s">
        <v>243</v>
      </c>
      <c r="I20" s="149">
        <v>400000</v>
      </c>
      <c r="J20" s="149">
        <v>400000</v>
      </c>
      <c r="K20" s="25"/>
      <c r="L20" s="25"/>
      <c r="M20" s="150">
        <v>400000</v>
      </c>
      <c r="N20" s="25"/>
      <c r="O20" s="149"/>
      <c r="P20" s="149"/>
      <c r="Q20" s="149"/>
      <c r="R20" s="149"/>
      <c r="S20" s="149"/>
      <c r="T20" s="149"/>
      <c r="U20" s="149"/>
      <c r="V20" s="149"/>
      <c r="W20" s="149"/>
      <c r="X20" s="149"/>
    </row>
    <row r="21" s="1" customFormat="1" ht="20.25" customHeight="1" spans="1:24">
      <c r="A21" s="156" t="s">
        <v>69</v>
      </c>
      <c r="B21" s="156" t="s">
        <v>69</v>
      </c>
      <c r="C21" s="156" t="s">
        <v>238</v>
      </c>
      <c r="D21" s="156" t="s">
        <v>239</v>
      </c>
      <c r="E21" s="156" t="s">
        <v>143</v>
      </c>
      <c r="F21" s="156" t="s">
        <v>144</v>
      </c>
      <c r="G21" s="156" t="s">
        <v>244</v>
      </c>
      <c r="H21" s="156" t="s">
        <v>245</v>
      </c>
      <c r="I21" s="149">
        <v>226377.26</v>
      </c>
      <c r="J21" s="149">
        <v>226377.26</v>
      </c>
      <c r="K21" s="25"/>
      <c r="L21" s="25"/>
      <c r="M21" s="150">
        <v>226377.26</v>
      </c>
      <c r="N21" s="25"/>
      <c r="O21" s="149"/>
      <c r="P21" s="149"/>
      <c r="Q21" s="149"/>
      <c r="R21" s="149"/>
      <c r="S21" s="149"/>
      <c r="T21" s="149"/>
      <c r="U21" s="149"/>
      <c r="V21" s="149"/>
      <c r="W21" s="149"/>
      <c r="X21" s="149"/>
    </row>
    <row r="22" s="1" customFormat="1" ht="20.25" customHeight="1" spans="1:24">
      <c r="A22" s="156" t="s">
        <v>69</v>
      </c>
      <c r="B22" s="156" t="s">
        <v>69</v>
      </c>
      <c r="C22" s="156" t="s">
        <v>238</v>
      </c>
      <c r="D22" s="156" t="s">
        <v>239</v>
      </c>
      <c r="E22" s="156" t="s">
        <v>145</v>
      </c>
      <c r="F22" s="156" t="s">
        <v>146</v>
      </c>
      <c r="G22" s="156" t="s">
        <v>244</v>
      </c>
      <c r="H22" s="156" t="s">
        <v>245</v>
      </c>
      <c r="I22" s="149">
        <v>275765.09</v>
      </c>
      <c r="J22" s="149">
        <v>275765.09</v>
      </c>
      <c r="K22" s="25"/>
      <c r="L22" s="25"/>
      <c r="M22" s="150">
        <v>275765.09</v>
      </c>
      <c r="N22" s="25"/>
      <c r="O22" s="149"/>
      <c r="P22" s="149"/>
      <c r="Q22" s="149"/>
      <c r="R22" s="149"/>
      <c r="S22" s="149"/>
      <c r="T22" s="149"/>
      <c r="U22" s="149"/>
      <c r="V22" s="149"/>
      <c r="W22" s="149"/>
      <c r="X22" s="149"/>
    </row>
    <row r="23" s="1" customFormat="1" ht="20.25" customHeight="1" spans="1:24">
      <c r="A23" s="156" t="s">
        <v>69</v>
      </c>
      <c r="B23" s="156" t="s">
        <v>69</v>
      </c>
      <c r="C23" s="156" t="s">
        <v>238</v>
      </c>
      <c r="D23" s="156" t="s">
        <v>239</v>
      </c>
      <c r="E23" s="156" t="s">
        <v>147</v>
      </c>
      <c r="F23" s="156" t="s">
        <v>148</v>
      </c>
      <c r="G23" s="156" t="s">
        <v>246</v>
      </c>
      <c r="H23" s="156" t="s">
        <v>247</v>
      </c>
      <c r="I23" s="149">
        <v>139275.3</v>
      </c>
      <c r="J23" s="149">
        <v>139275.3</v>
      </c>
      <c r="K23" s="25"/>
      <c r="L23" s="25"/>
      <c r="M23" s="150">
        <v>139275.3</v>
      </c>
      <c r="N23" s="25"/>
      <c r="O23" s="149"/>
      <c r="P23" s="149"/>
      <c r="Q23" s="149"/>
      <c r="R23" s="149"/>
      <c r="S23" s="149"/>
      <c r="T23" s="149"/>
      <c r="U23" s="149"/>
      <c r="V23" s="149"/>
      <c r="W23" s="149"/>
      <c r="X23" s="149"/>
    </row>
    <row r="24" s="1" customFormat="1" ht="20.25" customHeight="1" spans="1:24">
      <c r="A24" s="156" t="s">
        <v>69</v>
      </c>
      <c r="B24" s="156" t="s">
        <v>69</v>
      </c>
      <c r="C24" s="156" t="s">
        <v>238</v>
      </c>
      <c r="D24" s="156" t="s">
        <v>239</v>
      </c>
      <c r="E24" s="156" t="s">
        <v>147</v>
      </c>
      <c r="F24" s="156" t="s">
        <v>148</v>
      </c>
      <c r="G24" s="156" t="s">
        <v>246</v>
      </c>
      <c r="H24" s="156" t="s">
        <v>247</v>
      </c>
      <c r="I24" s="149">
        <v>114331.95</v>
      </c>
      <c r="J24" s="149">
        <v>114331.95</v>
      </c>
      <c r="K24" s="25"/>
      <c r="L24" s="25"/>
      <c r="M24" s="150">
        <v>114331.95</v>
      </c>
      <c r="N24" s="25"/>
      <c r="O24" s="149"/>
      <c r="P24" s="149"/>
      <c r="Q24" s="149"/>
      <c r="R24" s="149"/>
      <c r="S24" s="149"/>
      <c r="T24" s="149"/>
      <c r="U24" s="149"/>
      <c r="V24" s="149"/>
      <c r="W24" s="149"/>
      <c r="X24" s="149"/>
    </row>
    <row r="25" s="1" customFormat="1" ht="20.25" customHeight="1" spans="1:24">
      <c r="A25" s="156" t="s">
        <v>69</v>
      </c>
      <c r="B25" s="156" t="s">
        <v>69</v>
      </c>
      <c r="C25" s="156" t="s">
        <v>238</v>
      </c>
      <c r="D25" s="156" t="s">
        <v>239</v>
      </c>
      <c r="E25" s="156" t="s">
        <v>117</v>
      </c>
      <c r="F25" s="156" t="s">
        <v>118</v>
      </c>
      <c r="G25" s="156" t="s">
        <v>248</v>
      </c>
      <c r="H25" s="156" t="s">
        <v>249</v>
      </c>
      <c r="I25" s="149">
        <v>384</v>
      </c>
      <c r="J25" s="149">
        <v>384</v>
      </c>
      <c r="K25" s="25"/>
      <c r="L25" s="25"/>
      <c r="M25" s="150">
        <v>384</v>
      </c>
      <c r="N25" s="25"/>
      <c r="O25" s="149"/>
      <c r="P25" s="149"/>
      <c r="Q25" s="149"/>
      <c r="R25" s="149"/>
      <c r="S25" s="149"/>
      <c r="T25" s="149"/>
      <c r="U25" s="149"/>
      <c r="V25" s="149"/>
      <c r="W25" s="149"/>
      <c r="X25" s="149"/>
    </row>
    <row r="26" s="1" customFormat="1" ht="20.25" customHeight="1" spans="1:24">
      <c r="A26" s="156" t="s">
        <v>69</v>
      </c>
      <c r="B26" s="156" t="s">
        <v>69</v>
      </c>
      <c r="C26" s="156" t="s">
        <v>238</v>
      </c>
      <c r="D26" s="156" t="s">
        <v>239</v>
      </c>
      <c r="E26" s="156" t="s">
        <v>117</v>
      </c>
      <c r="F26" s="156" t="s">
        <v>118</v>
      </c>
      <c r="G26" s="156" t="s">
        <v>248</v>
      </c>
      <c r="H26" s="156" t="s">
        <v>249</v>
      </c>
      <c r="I26" s="149">
        <v>10752</v>
      </c>
      <c r="J26" s="149">
        <v>10752</v>
      </c>
      <c r="K26" s="25"/>
      <c r="L26" s="25"/>
      <c r="M26" s="150">
        <v>10752</v>
      </c>
      <c r="N26" s="25"/>
      <c r="O26" s="149"/>
      <c r="P26" s="149"/>
      <c r="Q26" s="149"/>
      <c r="R26" s="149"/>
      <c r="S26" s="149"/>
      <c r="T26" s="149"/>
      <c r="U26" s="149"/>
      <c r="V26" s="149"/>
      <c r="W26" s="149"/>
      <c r="X26" s="149"/>
    </row>
    <row r="27" s="1" customFormat="1" ht="20.25" customHeight="1" spans="1:24">
      <c r="A27" s="156" t="s">
        <v>69</v>
      </c>
      <c r="B27" s="156" t="s">
        <v>69</v>
      </c>
      <c r="C27" s="156" t="s">
        <v>238</v>
      </c>
      <c r="D27" s="156" t="s">
        <v>239</v>
      </c>
      <c r="E27" s="156" t="s">
        <v>149</v>
      </c>
      <c r="F27" s="156" t="s">
        <v>150</v>
      </c>
      <c r="G27" s="156" t="s">
        <v>248</v>
      </c>
      <c r="H27" s="156" t="s">
        <v>249</v>
      </c>
      <c r="I27" s="149">
        <v>8648.64</v>
      </c>
      <c r="J27" s="149">
        <v>8648.64</v>
      </c>
      <c r="K27" s="25"/>
      <c r="L27" s="25"/>
      <c r="M27" s="150">
        <v>8648.64</v>
      </c>
      <c r="N27" s="25"/>
      <c r="O27" s="149"/>
      <c r="P27" s="149"/>
      <c r="Q27" s="149"/>
      <c r="R27" s="149"/>
      <c r="S27" s="149"/>
      <c r="T27" s="149"/>
      <c r="U27" s="149"/>
      <c r="V27" s="149"/>
      <c r="W27" s="149"/>
      <c r="X27" s="149"/>
    </row>
    <row r="28" s="1" customFormat="1" ht="20.25" customHeight="1" spans="1:24">
      <c r="A28" s="156" t="s">
        <v>69</v>
      </c>
      <c r="B28" s="156" t="s">
        <v>69</v>
      </c>
      <c r="C28" s="156" t="s">
        <v>238</v>
      </c>
      <c r="D28" s="156" t="s">
        <v>239</v>
      </c>
      <c r="E28" s="156" t="s">
        <v>149</v>
      </c>
      <c r="F28" s="156" t="s">
        <v>150</v>
      </c>
      <c r="G28" s="156" t="s">
        <v>248</v>
      </c>
      <c r="H28" s="156" t="s">
        <v>249</v>
      </c>
      <c r="I28" s="149">
        <v>6041.41</v>
      </c>
      <c r="J28" s="149">
        <v>6041.41</v>
      </c>
      <c r="K28" s="25"/>
      <c r="L28" s="25"/>
      <c r="M28" s="150">
        <v>6041.41</v>
      </c>
      <c r="N28" s="25"/>
      <c r="O28" s="149"/>
      <c r="P28" s="149"/>
      <c r="Q28" s="149"/>
      <c r="R28" s="149"/>
      <c r="S28" s="149"/>
      <c r="T28" s="149"/>
      <c r="U28" s="149"/>
      <c r="V28" s="149"/>
      <c r="W28" s="149"/>
      <c r="X28" s="149"/>
    </row>
    <row r="29" s="1" customFormat="1" ht="20.25" customHeight="1" spans="1:24">
      <c r="A29" s="156" t="s">
        <v>69</v>
      </c>
      <c r="B29" s="156" t="s">
        <v>69</v>
      </c>
      <c r="C29" s="156" t="s">
        <v>238</v>
      </c>
      <c r="D29" s="156" t="s">
        <v>239</v>
      </c>
      <c r="E29" s="156" t="s">
        <v>149</v>
      </c>
      <c r="F29" s="156" t="s">
        <v>150</v>
      </c>
      <c r="G29" s="156" t="s">
        <v>248</v>
      </c>
      <c r="H29" s="156" t="s">
        <v>249</v>
      </c>
      <c r="I29" s="149">
        <v>5218.16</v>
      </c>
      <c r="J29" s="149">
        <v>5218.16</v>
      </c>
      <c r="K29" s="25"/>
      <c r="L29" s="25"/>
      <c r="M29" s="150">
        <v>5218.16</v>
      </c>
      <c r="N29" s="25"/>
      <c r="O29" s="149"/>
      <c r="P29" s="149"/>
      <c r="Q29" s="149"/>
      <c r="R29" s="149"/>
      <c r="S29" s="149"/>
      <c r="T29" s="149"/>
      <c r="U29" s="149"/>
      <c r="V29" s="149"/>
      <c r="W29" s="149"/>
      <c r="X29" s="149"/>
    </row>
    <row r="30" s="1" customFormat="1" ht="20.25" customHeight="1" spans="1:24">
      <c r="A30" s="156" t="s">
        <v>69</v>
      </c>
      <c r="B30" s="156" t="s">
        <v>69</v>
      </c>
      <c r="C30" s="156" t="s">
        <v>238</v>
      </c>
      <c r="D30" s="156" t="s">
        <v>239</v>
      </c>
      <c r="E30" s="156" t="s">
        <v>149</v>
      </c>
      <c r="F30" s="156" t="s">
        <v>150</v>
      </c>
      <c r="G30" s="156" t="s">
        <v>248</v>
      </c>
      <c r="H30" s="156" t="s">
        <v>249</v>
      </c>
      <c r="I30" s="149">
        <v>11531.52</v>
      </c>
      <c r="J30" s="149">
        <v>11531.52</v>
      </c>
      <c r="K30" s="25"/>
      <c r="L30" s="25"/>
      <c r="M30" s="150">
        <v>11531.52</v>
      </c>
      <c r="N30" s="25"/>
      <c r="O30" s="149"/>
      <c r="P30" s="149"/>
      <c r="Q30" s="149"/>
      <c r="R30" s="149"/>
      <c r="S30" s="149"/>
      <c r="T30" s="149"/>
      <c r="U30" s="149"/>
      <c r="V30" s="149"/>
      <c r="W30" s="149"/>
      <c r="X30" s="149"/>
    </row>
    <row r="31" s="1" customFormat="1" ht="20.25" customHeight="1" spans="1:24">
      <c r="A31" s="156" t="s">
        <v>69</v>
      </c>
      <c r="B31" s="156" t="s">
        <v>69</v>
      </c>
      <c r="C31" s="156" t="s">
        <v>250</v>
      </c>
      <c r="D31" s="156" t="s">
        <v>159</v>
      </c>
      <c r="E31" s="156" t="s">
        <v>158</v>
      </c>
      <c r="F31" s="156" t="s">
        <v>159</v>
      </c>
      <c r="G31" s="156" t="s">
        <v>251</v>
      </c>
      <c r="H31" s="156" t="s">
        <v>159</v>
      </c>
      <c r="I31" s="149">
        <v>313089.48</v>
      </c>
      <c r="J31" s="149">
        <v>313089.48</v>
      </c>
      <c r="K31" s="25"/>
      <c r="L31" s="25"/>
      <c r="M31" s="150">
        <v>313089.48</v>
      </c>
      <c r="N31" s="25"/>
      <c r="O31" s="149"/>
      <c r="P31" s="149"/>
      <c r="Q31" s="149"/>
      <c r="R31" s="149"/>
      <c r="S31" s="149"/>
      <c r="T31" s="149"/>
      <c r="U31" s="149"/>
      <c r="V31" s="149"/>
      <c r="W31" s="149"/>
      <c r="X31" s="149"/>
    </row>
    <row r="32" s="1" customFormat="1" ht="20.25" customHeight="1" spans="1:24">
      <c r="A32" s="156" t="s">
        <v>69</v>
      </c>
      <c r="B32" s="156" t="s">
        <v>69</v>
      </c>
      <c r="C32" s="156" t="s">
        <v>250</v>
      </c>
      <c r="D32" s="156" t="s">
        <v>159</v>
      </c>
      <c r="E32" s="156" t="s">
        <v>158</v>
      </c>
      <c r="F32" s="156" t="s">
        <v>159</v>
      </c>
      <c r="G32" s="156" t="s">
        <v>251</v>
      </c>
      <c r="H32" s="156" t="s">
        <v>159</v>
      </c>
      <c r="I32" s="149">
        <v>362484.72</v>
      </c>
      <c r="J32" s="149">
        <v>362484.72</v>
      </c>
      <c r="K32" s="25"/>
      <c r="L32" s="25"/>
      <c r="M32" s="150">
        <v>362484.72</v>
      </c>
      <c r="N32" s="25"/>
      <c r="O32" s="149"/>
      <c r="P32" s="149"/>
      <c r="Q32" s="149"/>
      <c r="R32" s="149"/>
      <c r="S32" s="149"/>
      <c r="T32" s="149"/>
      <c r="U32" s="149"/>
      <c r="V32" s="149"/>
      <c r="W32" s="149"/>
      <c r="X32" s="149"/>
    </row>
    <row r="33" s="1" customFormat="1" ht="20.25" customHeight="1" spans="1:24">
      <c r="A33" s="156" t="s">
        <v>69</v>
      </c>
      <c r="B33" s="156" t="s">
        <v>69</v>
      </c>
      <c r="C33" s="156" t="s">
        <v>252</v>
      </c>
      <c r="D33" s="156" t="s">
        <v>253</v>
      </c>
      <c r="E33" s="156" t="s">
        <v>111</v>
      </c>
      <c r="F33" s="156" t="s">
        <v>112</v>
      </c>
      <c r="G33" s="156" t="s">
        <v>254</v>
      </c>
      <c r="H33" s="156" t="s">
        <v>255</v>
      </c>
      <c r="I33" s="149">
        <v>263689</v>
      </c>
      <c r="J33" s="149">
        <v>263689</v>
      </c>
      <c r="K33" s="25"/>
      <c r="L33" s="25"/>
      <c r="M33" s="150">
        <v>263689</v>
      </c>
      <c r="N33" s="25"/>
      <c r="O33" s="149"/>
      <c r="P33" s="149"/>
      <c r="Q33" s="149"/>
      <c r="R33" s="149"/>
      <c r="S33" s="149"/>
      <c r="T33" s="149"/>
      <c r="U33" s="149"/>
      <c r="V33" s="149"/>
      <c r="W33" s="149"/>
      <c r="X33" s="149"/>
    </row>
    <row r="34" s="1" customFormat="1" ht="20.25" customHeight="1" spans="1:24">
      <c r="A34" s="156" t="s">
        <v>69</v>
      </c>
      <c r="B34" s="156" t="s">
        <v>69</v>
      </c>
      <c r="C34" s="156" t="s">
        <v>252</v>
      </c>
      <c r="D34" s="156" t="s">
        <v>253</v>
      </c>
      <c r="E34" s="156" t="s">
        <v>131</v>
      </c>
      <c r="F34" s="156" t="s">
        <v>132</v>
      </c>
      <c r="G34" s="156" t="s">
        <v>256</v>
      </c>
      <c r="H34" s="156" t="s">
        <v>257</v>
      </c>
      <c r="I34" s="149">
        <v>33220</v>
      </c>
      <c r="J34" s="149">
        <v>33220</v>
      </c>
      <c r="K34" s="25"/>
      <c r="L34" s="25"/>
      <c r="M34" s="150">
        <v>33220</v>
      </c>
      <c r="N34" s="25"/>
      <c r="O34" s="149"/>
      <c r="P34" s="149"/>
      <c r="Q34" s="149"/>
      <c r="R34" s="149"/>
      <c r="S34" s="149"/>
      <c r="T34" s="149"/>
      <c r="U34" s="149"/>
      <c r="V34" s="149"/>
      <c r="W34" s="149"/>
      <c r="X34" s="149"/>
    </row>
    <row r="35" s="1" customFormat="1" ht="20.25" customHeight="1" spans="1:24">
      <c r="A35" s="156" t="s">
        <v>69</v>
      </c>
      <c r="B35" s="156" t="s">
        <v>69</v>
      </c>
      <c r="C35" s="156" t="s">
        <v>258</v>
      </c>
      <c r="D35" s="156" t="s">
        <v>259</v>
      </c>
      <c r="E35" s="156" t="s">
        <v>117</v>
      </c>
      <c r="F35" s="156" t="s">
        <v>118</v>
      </c>
      <c r="G35" s="156" t="s">
        <v>260</v>
      </c>
      <c r="H35" s="156" t="s">
        <v>261</v>
      </c>
      <c r="I35" s="149">
        <v>10000</v>
      </c>
      <c r="J35" s="149">
        <v>10000</v>
      </c>
      <c r="K35" s="25"/>
      <c r="L35" s="25"/>
      <c r="M35" s="150">
        <v>10000</v>
      </c>
      <c r="N35" s="25"/>
      <c r="O35" s="149"/>
      <c r="P35" s="149"/>
      <c r="Q35" s="149"/>
      <c r="R35" s="149"/>
      <c r="S35" s="149"/>
      <c r="T35" s="149"/>
      <c r="U35" s="149"/>
      <c r="V35" s="149"/>
      <c r="W35" s="149"/>
      <c r="X35" s="149"/>
    </row>
    <row r="36" s="1" customFormat="1" ht="20.25" customHeight="1" spans="1:24">
      <c r="A36" s="156" t="s">
        <v>69</v>
      </c>
      <c r="B36" s="156" t="s">
        <v>69</v>
      </c>
      <c r="C36" s="156" t="s">
        <v>262</v>
      </c>
      <c r="D36" s="156" t="s">
        <v>263</v>
      </c>
      <c r="E36" s="156" t="s">
        <v>117</v>
      </c>
      <c r="F36" s="156" t="s">
        <v>118</v>
      </c>
      <c r="G36" s="156" t="s">
        <v>264</v>
      </c>
      <c r="H36" s="156" t="s">
        <v>265</v>
      </c>
      <c r="I36" s="149">
        <v>186000</v>
      </c>
      <c r="J36" s="149">
        <v>186000</v>
      </c>
      <c r="K36" s="25"/>
      <c r="L36" s="25"/>
      <c r="M36" s="150">
        <v>186000</v>
      </c>
      <c r="N36" s="25"/>
      <c r="O36" s="149"/>
      <c r="P36" s="149"/>
      <c r="Q36" s="149"/>
      <c r="R36" s="149"/>
      <c r="S36" s="149"/>
      <c r="T36" s="149"/>
      <c r="U36" s="149"/>
      <c r="V36" s="149"/>
      <c r="W36" s="149"/>
      <c r="X36" s="149"/>
    </row>
    <row r="37" s="1" customFormat="1" ht="20.25" customHeight="1" spans="1:24">
      <c r="A37" s="156" t="s">
        <v>69</v>
      </c>
      <c r="B37" s="156" t="s">
        <v>69</v>
      </c>
      <c r="C37" s="156" t="s">
        <v>266</v>
      </c>
      <c r="D37" s="156" t="s">
        <v>267</v>
      </c>
      <c r="E37" s="156" t="s">
        <v>117</v>
      </c>
      <c r="F37" s="156" t="s">
        <v>118</v>
      </c>
      <c r="G37" s="156" t="s">
        <v>268</v>
      </c>
      <c r="H37" s="156" t="s">
        <v>267</v>
      </c>
      <c r="I37" s="149">
        <v>44080</v>
      </c>
      <c r="J37" s="149">
        <v>44080</v>
      </c>
      <c r="K37" s="25"/>
      <c r="L37" s="25"/>
      <c r="M37" s="150">
        <v>44080</v>
      </c>
      <c r="N37" s="25"/>
      <c r="O37" s="149"/>
      <c r="P37" s="149"/>
      <c r="Q37" s="149"/>
      <c r="R37" s="149"/>
      <c r="S37" s="149"/>
      <c r="T37" s="149"/>
      <c r="U37" s="149"/>
      <c r="V37" s="149"/>
      <c r="W37" s="149"/>
      <c r="X37" s="149"/>
    </row>
    <row r="38" s="1" customFormat="1" ht="20.25" customHeight="1" spans="1:24">
      <c r="A38" s="156" t="s">
        <v>69</v>
      </c>
      <c r="B38" s="156" t="s">
        <v>69</v>
      </c>
      <c r="C38" s="156" t="s">
        <v>266</v>
      </c>
      <c r="D38" s="156" t="s">
        <v>267</v>
      </c>
      <c r="E38" s="156" t="s">
        <v>117</v>
      </c>
      <c r="F38" s="156" t="s">
        <v>118</v>
      </c>
      <c r="G38" s="156" t="s">
        <v>268</v>
      </c>
      <c r="H38" s="156" t="s">
        <v>267</v>
      </c>
      <c r="I38" s="149">
        <v>64960</v>
      </c>
      <c r="J38" s="149">
        <v>64960</v>
      </c>
      <c r="K38" s="25"/>
      <c r="L38" s="25"/>
      <c r="M38" s="150">
        <v>64960</v>
      </c>
      <c r="N38" s="25"/>
      <c r="O38" s="149"/>
      <c r="P38" s="149"/>
      <c r="Q38" s="149"/>
      <c r="R38" s="149"/>
      <c r="S38" s="149"/>
      <c r="T38" s="149"/>
      <c r="U38" s="149"/>
      <c r="V38" s="149"/>
      <c r="W38" s="149"/>
      <c r="X38" s="149"/>
    </row>
    <row r="39" s="1" customFormat="1" ht="20.25" customHeight="1" spans="1:24">
      <c r="A39" s="156" t="s">
        <v>69</v>
      </c>
      <c r="B39" s="156" t="s">
        <v>69</v>
      </c>
      <c r="C39" s="156" t="s">
        <v>269</v>
      </c>
      <c r="D39" s="156" t="s">
        <v>270</v>
      </c>
      <c r="E39" s="156" t="s">
        <v>117</v>
      </c>
      <c r="F39" s="156" t="s">
        <v>118</v>
      </c>
      <c r="G39" s="156" t="s">
        <v>271</v>
      </c>
      <c r="H39" s="156" t="s">
        <v>272</v>
      </c>
      <c r="I39" s="149">
        <v>21200</v>
      </c>
      <c r="J39" s="149">
        <v>21200</v>
      </c>
      <c r="K39" s="25"/>
      <c r="L39" s="25"/>
      <c r="M39" s="150">
        <v>21200</v>
      </c>
      <c r="N39" s="25"/>
      <c r="O39" s="149"/>
      <c r="P39" s="149"/>
      <c r="Q39" s="149"/>
      <c r="R39" s="149"/>
      <c r="S39" s="149"/>
      <c r="T39" s="149"/>
      <c r="U39" s="149"/>
      <c r="V39" s="149"/>
      <c r="W39" s="149"/>
      <c r="X39" s="149"/>
    </row>
    <row r="40" s="1" customFormat="1" ht="20.25" customHeight="1" spans="1:24">
      <c r="A40" s="156" t="s">
        <v>69</v>
      </c>
      <c r="B40" s="156" t="s">
        <v>69</v>
      </c>
      <c r="C40" s="156" t="s">
        <v>269</v>
      </c>
      <c r="D40" s="156" t="s">
        <v>270</v>
      </c>
      <c r="E40" s="156" t="s">
        <v>117</v>
      </c>
      <c r="F40" s="156" t="s">
        <v>118</v>
      </c>
      <c r="G40" s="156" t="s">
        <v>273</v>
      </c>
      <c r="H40" s="156" t="s">
        <v>274</v>
      </c>
      <c r="I40" s="149">
        <v>3200</v>
      </c>
      <c r="J40" s="149">
        <v>3200</v>
      </c>
      <c r="K40" s="25"/>
      <c r="L40" s="25"/>
      <c r="M40" s="150">
        <v>3200</v>
      </c>
      <c r="N40" s="25"/>
      <c r="O40" s="149"/>
      <c r="P40" s="149"/>
      <c r="Q40" s="149"/>
      <c r="R40" s="149"/>
      <c r="S40" s="149"/>
      <c r="T40" s="149"/>
      <c r="U40" s="149"/>
      <c r="V40" s="149"/>
      <c r="W40" s="149"/>
      <c r="X40" s="149"/>
    </row>
    <row r="41" s="1" customFormat="1" ht="20.25" customHeight="1" spans="1:24">
      <c r="A41" s="156" t="s">
        <v>69</v>
      </c>
      <c r="B41" s="156" t="s">
        <v>69</v>
      </c>
      <c r="C41" s="156" t="s">
        <v>269</v>
      </c>
      <c r="D41" s="156" t="s">
        <v>270</v>
      </c>
      <c r="E41" s="156" t="s">
        <v>117</v>
      </c>
      <c r="F41" s="156" t="s">
        <v>118</v>
      </c>
      <c r="G41" s="156" t="s">
        <v>273</v>
      </c>
      <c r="H41" s="156" t="s">
        <v>274</v>
      </c>
      <c r="I41" s="149">
        <v>1600</v>
      </c>
      <c r="J41" s="149">
        <v>1600</v>
      </c>
      <c r="K41" s="25"/>
      <c r="L41" s="25"/>
      <c r="M41" s="150">
        <v>1600</v>
      </c>
      <c r="N41" s="25"/>
      <c r="O41" s="149"/>
      <c r="P41" s="149"/>
      <c r="Q41" s="149"/>
      <c r="R41" s="149"/>
      <c r="S41" s="149"/>
      <c r="T41" s="149"/>
      <c r="U41" s="149"/>
      <c r="V41" s="149"/>
      <c r="W41" s="149"/>
      <c r="X41" s="149"/>
    </row>
    <row r="42" s="1" customFormat="1" ht="20.25" customHeight="1" spans="1:24">
      <c r="A42" s="156" t="s">
        <v>69</v>
      </c>
      <c r="B42" s="156" t="s">
        <v>69</v>
      </c>
      <c r="C42" s="156" t="s">
        <v>269</v>
      </c>
      <c r="D42" s="156" t="s">
        <v>270</v>
      </c>
      <c r="E42" s="156" t="s">
        <v>117</v>
      </c>
      <c r="F42" s="156" t="s">
        <v>118</v>
      </c>
      <c r="G42" s="156" t="s">
        <v>275</v>
      </c>
      <c r="H42" s="156" t="s">
        <v>276</v>
      </c>
      <c r="I42" s="149">
        <v>22800</v>
      </c>
      <c r="J42" s="149">
        <v>22800</v>
      </c>
      <c r="K42" s="25"/>
      <c r="L42" s="25"/>
      <c r="M42" s="150">
        <v>22800</v>
      </c>
      <c r="N42" s="25"/>
      <c r="O42" s="149"/>
      <c r="P42" s="149"/>
      <c r="Q42" s="149"/>
      <c r="R42" s="149"/>
      <c r="S42" s="149"/>
      <c r="T42" s="149"/>
      <c r="U42" s="149"/>
      <c r="V42" s="149"/>
      <c r="W42" s="149"/>
      <c r="X42" s="149"/>
    </row>
    <row r="43" s="1" customFormat="1" ht="20.25" customHeight="1" spans="1:24">
      <c r="A43" s="156" t="s">
        <v>69</v>
      </c>
      <c r="B43" s="156" t="s">
        <v>69</v>
      </c>
      <c r="C43" s="156" t="s">
        <v>269</v>
      </c>
      <c r="D43" s="156" t="s">
        <v>270</v>
      </c>
      <c r="E43" s="156" t="s">
        <v>117</v>
      </c>
      <c r="F43" s="156" t="s">
        <v>118</v>
      </c>
      <c r="G43" s="156" t="s">
        <v>277</v>
      </c>
      <c r="H43" s="156" t="s">
        <v>278</v>
      </c>
      <c r="I43" s="149">
        <v>7600</v>
      </c>
      <c r="J43" s="149">
        <v>7600</v>
      </c>
      <c r="K43" s="25"/>
      <c r="L43" s="25"/>
      <c r="M43" s="150">
        <v>7600</v>
      </c>
      <c r="N43" s="25"/>
      <c r="O43" s="149"/>
      <c r="P43" s="149"/>
      <c r="Q43" s="149"/>
      <c r="R43" s="149"/>
      <c r="S43" s="149"/>
      <c r="T43" s="149"/>
      <c r="U43" s="149"/>
      <c r="V43" s="149"/>
      <c r="W43" s="149"/>
      <c r="X43" s="149"/>
    </row>
    <row r="44" s="1" customFormat="1" ht="20.25" customHeight="1" spans="1:24">
      <c r="A44" s="156" t="s">
        <v>69</v>
      </c>
      <c r="B44" s="156" t="s">
        <v>69</v>
      </c>
      <c r="C44" s="156" t="s">
        <v>269</v>
      </c>
      <c r="D44" s="156" t="s">
        <v>270</v>
      </c>
      <c r="E44" s="156" t="s">
        <v>107</v>
      </c>
      <c r="F44" s="156" t="s">
        <v>108</v>
      </c>
      <c r="G44" s="156" t="s">
        <v>279</v>
      </c>
      <c r="H44" s="156" t="s">
        <v>280</v>
      </c>
      <c r="I44" s="149">
        <v>13800</v>
      </c>
      <c r="J44" s="149">
        <v>13800</v>
      </c>
      <c r="K44" s="25"/>
      <c r="L44" s="25"/>
      <c r="M44" s="150">
        <v>13800</v>
      </c>
      <c r="N44" s="25"/>
      <c r="O44" s="149"/>
      <c r="P44" s="149"/>
      <c r="Q44" s="149"/>
      <c r="R44" s="149"/>
      <c r="S44" s="149"/>
      <c r="T44" s="149"/>
      <c r="U44" s="149"/>
      <c r="V44" s="149"/>
      <c r="W44" s="149"/>
      <c r="X44" s="149"/>
    </row>
    <row r="45" s="1" customFormat="1" ht="20.25" customHeight="1" spans="1:24">
      <c r="A45" s="156" t="s">
        <v>69</v>
      </c>
      <c r="B45" s="156" t="s">
        <v>69</v>
      </c>
      <c r="C45" s="156" t="s">
        <v>269</v>
      </c>
      <c r="D45" s="156" t="s">
        <v>270</v>
      </c>
      <c r="E45" s="156" t="s">
        <v>117</v>
      </c>
      <c r="F45" s="156" t="s">
        <v>118</v>
      </c>
      <c r="G45" s="156" t="s">
        <v>279</v>
      </c>
      <c r="H45" s="156" t="s">
        <v>280</v>
      </c>
      <c r="I45" s="149">
        <v>1200</v>
      </c>
      <c r="J45" s="149">
        <v>1200</v>
      </c>
      <c r="K45" s="25"/>
      <c r="L45" s="25"/>
      <c r="M45" s="150">
        <v>1200</v>
      </c>
      <c r="N45" s="25"/>
      <c r="O45" s="149"/>
      <c r="P45" s="149"/>
      <c r="Q45" s="149"/>
      <c r="R45" s="149"/>
      <c r="S45" s="149"/>
      <c r="T45" s="149"/>
      <c r="U45" s="149"/>
      <c r="V45" s="149"/>
      <c r="W45" s="149"/>
      <c r="X45" s="149"/>
    </row>
    <row r="46" s="1" customFormat="1" ht="20.25" customHeight="1" spans="1:24">
      <c r="A46" s="156" t="s">
        <v>69</v>
      </c>
      <c r="B46" s="156" t="s">
        <v>69</v>
      </c>
      <c r="C46" s="156" t="s">
        <v>281</v>
      </c>
      <c r="D46" s="156" t="s">
        <v>282</v>
      </c>
      <c r="E46" s="156" t="s">
        <v>117</v>
      </c>
      <c r="F46" s="156" t="s">
        <v>118</v>
      </c>
      <c r="G46" s="156" t="s">
        <v>232</v>
      </c>
      <c r="H46" s="156" t="s">
        <v>233</v>
      </c>
      <c r="I46" s="149">
        <v>322440</v>
      </c>
      <c r="J46" s="149">
        <v>322440</v>
      </c>
      <c r="K46" s="25"/>
      <c r="L46" s="25"/>
      <c r="M46" s="150">
        <v>322440</v>
      </c>
      <c r="N46" s="25"/>
      <c r="O46" s="149"/>
      <c r="P46" s="149"/>
      <c r="Q46" s="149"/>
      <c r="R46" s="149"/>
      <c r="S46" s="149"/>
      <c r="T46" s="149"/>
      <c r="U46" s="149"/>
      <c r="V46" s="149"/>
      <c r="W46" s="149"/>
      <c r="X46" s="149"/>
    </row>
    <row r="47" s="1" customFormat="1" ht="20.25" customHeight="1" spans="1:24">
      <c r="A47" s="156" t="s">
        <v>69</v>
      </c>
      <c r="B47" s="156" t="s">
        <v>69</v>
      </c>
      <c r="C47" s="156" t="s">
        <v>283</v>
      </c>
      <c r="D47" s="156" t="s">
        <v>284</v>
      </c>
      <c r="E47" s="156" t="s">
        <v>117</v>
      </c>
      <c r="F47" s="156" t="s">
        <v>118</v>
      </c>
      <c r="G47" s="156" t="s">
        <v>236</v>
      </c>
      <c r="H47" s="156" t="s">
        <v>237</v>
      </c>
      <c r="I47" s="149">
        <v>235200</v>
      </c>
      <c r="J47" s="149">
        <v>235200</v>
      </c>
      <c r="K47" s="25"/>
      <c r="L47" s="25"/>
      <c r="M47" s="150">
        <v>235200</v>
      </c>
      <c r="N47" s="25"/>
      <c r="O47" s="149"/>
      <c r="P47" s="149"/>
      <c r="Q47" s="149"/>
      <c r="R47" s="149"/>
      <c r="S47" s="149"/>
      <c r="T47" s="149"/>
      <c r="U47" s="149"/>
      <c r="V47" s="149"/>
      <c r="W47" s="149"/>
      <c r="X47" s="149"/>
    </row>
    <row r="48" s="1" customFormat="1" ht="20.25" customHeight="1" spans="1:24">
      <c r="A48" s="156" t="s">
        <v>69</v>
      </c>
      <c r="B48" s="156" t="s">
        <v>69</v>
      </c>
      <c r="C48" s="156" t="s">
        <v>285</v>
      </c>
      <c r="D48" s="156" t="s">
        <v>286</v>
      </c>
      <c r="E48" s="156" t="s">
        <v>123</v>
      </c>
      <c r="F48" s="156" t="s">
        <v>124</v>
      </c>
      <c r="G48" s="156" t="s">
        <v>287</v>
      </c>
      <c r="H48" s="156" t="s">
        <v>288</v>
      </c>
      <c r="I48" s="149">
        <v>2000580</v>
      </c>
      <c r="J48" s="149">
        <v>2000580</v>
      </c>
      <c r="K48" s="25"/>
      <c r="L48" s="25"/>
      <c r="M48" s="150">
        <v>2000580</v>
      </c>
      <c r="N48" s="25"/>
      <c r="O48" s="149"/>
      <c r="P48" s="149"/>
      <c r="Q48" s="149"/>
      <c r="R48" s="149"/>
      <c r="S48" s="149"/>
      <c r="T48" s="149"/>
      <c r="U48" s="149"/>
      <c r="V48" s="149"/>
      <c r="W48" s="149"/>
      <c r="X48" s="149"/>
    </row>
    <row r="49" s="1" customFormat="1" ht="20.25" customHeight="1" spans="1:24">
      <c r="A49" s="156" t="s">
        <v>69</v>
      </c>
      <c r="B49" s="156" t="s">
        <v>69</v>
      </c>
      <c r="C49" s="156" t="s">
        <v>285</v>
      </c>
      <c r="D49" s="156" t="s">
        <v>286</v>
      </c>
      <c r="E49" s="156" t="s">
        <v>139</v>
      </c>
      <c r="F49" s="156" t="s">
        <v>140</v>
      </c>
      <c r="G49" s="156" t="s">
        <v>287</v>
      </c>
      <c r="H49" s="156" t="s">
        <v>288</v>
      </c>
      <c r="I49" s="149">
        <v>79920</v>
      </c>
      <c r="J49" s="149">
        <v>79920</v>
      </c>
      <c r="K49" s="25"/>
      <c r="L49" s="25"/>
      <c r="M49" s="150">
        <v>79920</v>
      </c>
      <c r="N49" s="25"/>
      <c r="O49" s="149"/>
      <c r="P49" s="149"/>
      <c r="Q49" s="149"/>
      <c r="R49" s="149"/>
      <c r="S49" s="149"/>
      <c r="T49" s="149"/>
      <c r="U49" s="149"/>
      <c r="V49" s="149"/>
      <c r="W49" s="149"/>
      <c r="X49" s="149"/>
    </row>
    <row r="50" s="1" customFormat="1" ht="20.25" customHeight="1" spans="1:24">
      <c r="A50" s="156" t="s">
        <v>69</v>
      </c>
      <c r="B50" s="156" t="s">
        <v>69</v>
      </c>
      <c r="C50" s="156" t="s">
        <v>289</v>
      </c>
      <c r="D50" s="156" t="s">
        <v>290</v>
      </c>
      <c r="E50" s="156" t="s">
        <v>127</v>
      </c>
      <c r="F50" s="156" t="s">
        <v>128</v>
      </c>
      <c r="G50" s="156" t="s">
        <v>271</v>
      </c>
      <c r="H50" s="156" t="s">
        <v>272</v>
      </c>
      <c r="I50" s="149">
        <v>697255</v>
      </c>
      <c r="J50" s="149">
        <v>697255</v>
      </c>
      <c r="K50" s="25"/>
      <c r="L50" s="25"/>
      <c r="M50" s="150">
        <v>697255</v>
      </c>
      <c r="N50" s="25"/>
      <c r="O50" s="149"/>
      <c r="P50" s="149"/>
      <c r="Q50" s="149"/>
      <c r="R50" s="149"/>
      <c r="S50" s="149"/>
      <c r="T50" s="149"/>
      <c r="U50" s="149"/>
      <c r="V50" s="149"/>
      <c r="W50" s="149"/>
      <c r="X50" s="149"/>
    </row>
    <row r="51" s="1" customFormat="1" ht="20.25" customHeight="1" spans="1:24">
      <c r="A51" s="156" t="s">
        <v>69</v>
      </c>
      <c r="B51" s="156" t="s">
        <v>69</v>
      </c>
      <c r="C51" s="156" t="s">
        <v>291</v>
      </c>
      <c r="D51" s="156" t="s">
        <v>249</v>
      </c>
      <c r="E51" s="156" t="s">
        <v>147</v>
      </c>
      <c r="F51" s="156" t="s">
        <v>148</v>
      </c>
      <c r="G51" s="156" t="s">
        <v>246</v>
      </c>
      <c r="H51" s="156" t="s">
        <v>247</v>
      </c>
      <c r="I51" s="149">
        <v>92000</v>
      </c>
      <c r="J51" s="149">
        <v>92000</v>
      </c>
      <c r="K51" s="25"/>
      <c r="L51" s="25"/>
      <c r="M51" s="150">
        <v>92000</v>
      </c>
      <c r="N51" s="25"/>
      <c r="O51" s="149"/>
      <c r="P51" s="149"/>
      <c r="Q51" s="149"/>
      <c r="R51" s="149"/>
      <c r="S51" s="149"/>
      <c r="T51" s="149"/>
      <c r="U51" s="149"/>
      <c r="V51" s="149"/>
      <c r="W51" s="149"/>
      <c r="X51" s="149"/>
    </row>
    <row r="52" s="1" customFormat="1" ht="20.25" customHeight="1" spans="1:24">
      <c r="A52" s="156" t="s">
        <v>69</v>
      </c>
      <c r="B52" s="156" t="s">
        <v>69</v>
      </c>
      <c r="C52" s="156" t="s">
        <v>292</v>
      </c>
      <c r="D52" s="156" t="s">
        <v>293</v>
      </c>
      <c r="E52" s="156" t="s">
        <v>111</v>
      </c>
      <c r="F52" s="156" t="s">
        <v>112</v>
      </c>
      <c r="G52" s="156" t="s">
        <v>287</v>
      </c>
      <c r="H52" s="156" t="s">
        <v>288</v>
      </c>
      <c r="I52" s="149">
        <v>9984</v>
      </c>
      <c r="J52" s="149">
        <v>9984</v>
      </c>
      <c r="K52" s="25"/>
      <c r="L52" s="25"/>
      <c r="M52" s="150">
        <v>9984</v>
      </c>
      <c r="N52" s="25"/>
      <c r="O52" s="149"/>
      <c r="P52" s="149"/>
      <c r="Q52" s="149"/>
      <c r="R52" s="149"/>
      <c r="S52" s="149"/>
      <c r="T52" s="149"/>
      <c r="U52" s="149"/>
      <c r="V52" s="149"/>
      <c r="W52" s="149"/>
      <c r="X52" s="149"/>
    </row>
    <row r="53" s="1" customFormat="1" ht="20.25" customHeight="1" spans="1:24">
      <c r="A53" s="156" t="s">
        <v>69</v>
      </c>
      <c r="B53" s="156" t="s">
        <v>69</v>
      </c>
      <c r="C53" s="156" t="s">
        <v>294</v>
      </c>
      <c r="D53" s="156" t="s">
        <v>295</v>
      </c>
      <c r="E53" s="156" t="s">
        <v>117</v>
      </c>
      <c r="F53" s="156" t="s">
        <v>118</v>
      </c>
      <c r="G53" s="156" t="s">
        <v>232</v>
      </c>
      <c r="H53" s="156" t="s">
        <v>233</v>
      </c>
      <c r="I53" s="149">
        <v>7442</v>
      </c>
      <c r="J53" s="149">
        <v>7442</v>
      </c>
      <c r="K53" s="25"/>
      <c r="L53" s="25"/>
      <c r="M53" s="150">
        <v>7442</v>
      </c>
      <c r="N53" s="25"/>
      <c r="O53" s="149"/>
      <c r="P53" s="149"/>
      <c r="Q53" s="149"/>
      <c r="R53" s="149"/>
      <c r="S53" s="149"/>
      <c r="T53" s="149"/>
      <c r="U53" s="149"/>
      <c r="V53" s="149"/>
      <c r="W53" s="149"/>
      <c r="X53" s="149"/>
    </row>
    <row r="54" s="1" customFormat="1" ht="17.25" customHeight="1" spans="1:24">
      <c r="A54" s="34" t="s">
        <v>201</v>
      </c>
      <c r="B54" s="35"/>
      <c r="C54" s="157"/>
      <c r="D54" s="157"/>
      <c r="E54" s="157"/>
      <c r="F54" s="157"/>
      <c r="G54" s="157"/>
      <c r="H54" s="158"/>
      <c r="I54" s="149">
        <v>12206580.13</v>
      </c>
      <c r="J54" s="149">
        <v>12206580.13</v>
      </c>
      <c r="K54" s="149"/>
      <c r="L54" s="149"/>
      <c r="M54" s="150">
        <v>12206580.13</v>
      </c>
      <c r="N54" s="149"/>
      <c r="O54" s="149"/>
      <c r="P54" s="149"/>
      <c r="Q54" s="149"/>
      <c r="R54" s="149"/>
      <c r="S54" s="149"/>
      <c r="T54" s="149"/>
      <c r="U54" s="149"/>
      <c r="V54" s="149"/>
      <c r="W54" s="149"/>
      <c r="X54" s="149"/>
    </row>
  </sheetData>
  <mergeCells count="31">
    <mergeCell ref="A3:X3"/>
    <mergeCell ref="A4:H4"/>
    <mergeCell ref="I5:X5"/>
    <mergeCell ref="J6:N6"/>
    <mergeCell ref="O6:Q6"/>
    <mergeCell ref="S6:X6"/>
    <mergeCell ref="A54:H54"/>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9"/>
  <sheetViews>
    <sheetView showZeros="0" workbookViewId="0">
      <pane ySplit="1" topLeftCell="A2" activePane="bottomLeft" state="frozen"/>
      <selection/>
      <selection pane="bottomLeft" activeCell="C10" sqref="C1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2:23">
      <c r="B2" s="144"/>
      <c r="E2" s="3"/>
      <c r="F2" s="3"/>
      <c r="G2" s="3"/>
      <c r="H2" s="3"/>
      <c r="U2" s="144"/>
      <c r="W2" s="151" t="s">
        <v>296</v>
      </c>
    </row>
    <row r="3" ht="46.5" customHeight="1" spans="1:23">
      <c r="A3" s="5" t="str">
        <f>"2025"&amp;"年部门项目支出预算表"</f>
        <v>2025年部门项目支出预算表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tr">
        <f>"单位名称："&amp;"寻甸回族彝族自治县卫生健康局"</f>
        <v>单位名称：寻甸回族彝族自治县卫生健康局</v>
      </c>
      <c r="B4" s="7"/>
      <c r="C4" s="7"/>
      <c r="D4" s="7"/>
      <c r="E4" s="7"/>
      <c r="F4" s="7"/>
      <c r="G4" s="7"/>
      <c r="H4" s="7"/>
      <c r="I4" s="8"/>
      <c r="J4" s="8"/>
      <c r="K4" s="8"/>
      <c r="L4" s="8"/>
      <c r="M4" s="8"/>
      <c r="N4" s="8"/>
      <c r="O4" s="8"/>
      <c r="P4" s="8"/>
      <c r="Q4" s="8"/>
      <c r="U4" s="144"/>
      <c r="W4" s="126" t="s">
        <v>1</v>
      </c>
    </row>
    <row r="5" ht="21.75" customHeight="1" spans="1:23">
      <c r="A5" s="10" t="s">
        <v>297</v>
      </c>
      <c r="B5" s="11"/>
      <c r="C5" s="10" t="s">
        <v>298</v>
      </c>
      <c r="D5" s="10"/>
      <c r="E5" s="11" t="s">
        <v>212</v>
      </c>
      <c r="F5" s="11" t="s">
        <v>213</v>
      </c>
      <c r="G5" s="11" t="s">
        <v>299</v>
      </c>
      <c r="H5" s="11" t="s">
        <v>300</v>
      </c>
      <c r="I5" s="29" t="s">
        <v>54</v>
      </c>
      <c r="J5" s="12" t="s">
        <v>301</v>
      </c>
      <c r="K5" s="13"/>
      <c r="L5" s="13"/>
      <c r="M5" s="14"/>
      <c r="N5" s="12" t="s">
        <v>218</v>
      </c>
      <c r="O5" s="13"/>
      <c r="P5" s="14"/>
      <c r="Q5" s="11" t="s">
        <v>59</v>
      </c>
      <c r="R5" s="12" t="s">
        <v>60</v>
      </c>
      <c r="S5" s="13"/>
      <c r="T5" s="13"/>
      <c r="U5" s="13"/>
      <c r="V5" s="13"/>
      <c r="W5" s="14"/>
    </row>
    <row r="6" ht="21.75" customHeight="1" spans="1:23">
      <c r="A6" s="15"/>
      <c r="B6" s="30"/>
      <c r="C6" s="15"/>
      <c r="D6" s="15"/>
      <c r="E6" s="16"/>
      <c r="F6" s="16"/>
      <c r="G6" s="16"/>
      <c r="H6" s="16"/>
      <c r="I6" s="30"/>
      <c r="J6" s="145" t="s">
        <v>56</v>
      </c>
      <c r="K6" s="146"/>
      <c r="L6" s="11" t="s">
        <v>57</v>
      </c>
      <c r="M6" s="11" t="s">
        <v>58</v>
      </c>
      <c r="N6" s="11" t="s">
        <v>56</v>
      </c>
      <c r="O6" s="11" t="s">
        <v>57</v>
      </c>
      <c r="P6" s="11" t="s">
        <v>58</v>
      </c>
      <c r="Q6" s="16"/>
      <c r="R6" s="11" t="s">
        <v>61</v>
      </c>
      <c r="S6" s="11" t="s">
        <v>63</v>
      </c>
      <c r="T6" s="11" t="s">
        <v>224</v>
      </c>
      <c r="U6" s="11" t="s">
        <v>65</v>
      </c>
      <c r="V6" s="11" t="s">
        <v>66</v>
      </c>
      <c r="W6" s="11" t="s">
        <v>67</v>
      </c>
    </row>
    <row r="7" ht="21" customHeight="1" spans="1:23">
      <c r="A7" s="30"/>
      <c r="B7" s="30"/>
      <c r="C7" s="30"/>
      <c r="D7" s="30"/>
      <c r="E7" s="30"/>
      <c r="F7" s="30"/>
      <c r="G7" s="30"/>
      <c r="H7" s="30"/>
      <c r="I7" s="30"/>
      <c r="J7" s="147" t="s">
        <v>61</v>
      </c>
      <c r="K7" s="148"/>
      <c r="L7" s="30"/>
      <c r="M7" s="30"/>
      <c r="N7" s="30"/>
      <c r="O7" s="30"/>
      <c r="P7" s="30"/>
      <c r="Q7" s="30"/>
      <c r="R7" s="30"/>
      <c r="S7" s="30"/>
      <c r="T7" s="30"/>
      <c r="U7" s="30"/>
      <c r="V7" s="30"/>
      <c r="W7" s="30"/>
    </row>
    <row r="8" ht="39.75" customHeight="1" spans="1:23">
      <c r="A8" s="18"/>
      <c r="B8" s="20"/>
      <c r="C8" s="18"/>
      <c r="D8" s="18"/>
      <c r="E8" s="19"/>
      <c r="F8" s="19"/>
      <c r="G8" s="19"/>
      <c r="H8" s="19"/>
      <c r="I8" s="20"/>
      <c r="J8" s="71" t="s">
        <v>61</v>
      </c>
      <c r="K8" s="71" t="s">
        <v>302</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37">
        <v>12</v>
      </c>
      <c r="M9" s="37">
        <v>13</v>
      </c>
      <c r="N9" s="37">
        <v>14</v>
      </c>
      <c r="O9" s="37">
        <v>15</v>
      </c>
      <c r="P9" s="37">
        <v>16</v>
      </c>
      <c r="Q9" s="37">
        <v>17</v>
      </c>
      <c r="R9" s="37">
        <v>18</v>
      </c>
      <c r="S9" s="37">
        <v>19</v>
      </c>
      <c r="T9" s="37">
        <v>20</v>
      </c>
      <c r="U9" s="21">
        <v>21</v>
      </c>
      <c r="V9" s="37">
        <v>22</v>
      </c>
      <c r="W9" s="21">
        <v>23</v>
      </c>
    </row>
    <row r="10" s="1" customFormat="1" ht="21.75" customHeight="1" spans="1:23">
      <c r="A10" s="73" t="s">
        <v>259</v>
      </c>
      <c r="B10" s="73" t="s">
        <v>303</v>
      </c>
      <c r="C10" s="73" t="s">
        <v>304</v>
      </c>
      <c r="D10" s="73" t="s">
        <v>69</v>
      </c>
      <c r="E10" s="73" t="s">
        <v>117</v>
      </c>
      <c r="F10" s="73" t="s">
        <v>118</v>
      </c>
      <c r="G10" s="73" t="s">
        <v>305</v>
      </c>
      <c r="H10" s="73" t="s">
        <v>306</v>
      </c>
      <c r="I10" s="149">
        <v>120000</v>
      </c>
      <c r="J10" s="149">
        <v>120000</v>
      </c>
      <c r="K10" s="150">
        <v>120000</v>
      </c>
      <c r="L10" s="149"/>
      <c r="M10" s="149"/>
      <c r="N10" s="149"/>
      <c r="O10" s="149"/>
      <c r="P10" s="149"/>
      <c r="Q10" s="149"/>
      <c r="R10" s="149"/>
      <c r="S10" s="149"/>
      <c r="T10" s="149"/>
      <c r="U10" s="149"/>
      <c r="V10" s="149"/>
      <c r="W10" s="149"/>
    </row>
    <row r="11" s="1" customFormat="1" ht="21.75" customHeight="1" spans="1:23">
      <c r="A11" s="73" t="s">
        <v>307</v>
      </c>
      <c r="B11" s="73" t="s">
        <v>308</v>
      </c>
      <c r="C11" s="73" t="s">
        <v>309</v>
      </c>
      <c r="D11" s="73" t="s">
        <v>69</v>
      </c>
      <c r="E11" s="73" t="s">
        <v>117</v>
      </c>
      <c r="F11" s="73" t="s">
        <v>118</v>
      </c>
      <c r="G11" s="73" t="s">
        <v>271</v>
      </c>
      <c r="H11" s="73" t="s">
        <v>272</v>
      </c>
      <c r="I11" s="149">
        <v>2110</v>
      </c>
      <c r="J11" s="149">
        <v>2110</v>
      </c>
      <c r="K11" s="150">
        <v>2110</v>
      </c>
      <c r="L11" s="149"/>
      <c r="M11" s="149"/>
      <c r="N11" s="149"/>
      <c r="O11" s="149"/>
      <c r="P11" s="149"/>
      <c r="Q11" s="149"/>
      <c r="R11" s="149"/>
      <c r="S11" s="149"/>
      <c r="T11" s="149"/>
      <c r="U11" s="149"/>
      <c r="V11" s="149"/>
      <c r="W11" s="149"/>
    </row>
    <row r="12" s="1" customFormat="1" ht="21.75" customHeight="1" spans="1:23">
      <c r="A12" s="73" t="s">
        <v>307</v>
      </c>
      <c r="B12" s="73" t="s">
        <v>310</v>
      </c>
      <c r="C12" s="73" t="s">
        <v>311</v>
      </c>
      <c r="D12" s="73" t="s">
        <v>69</v>
      </c>
      <c r="E12" s="73" t="s">
        <v>127</v>
      </c>
      <c r="F12" s="73" t="s">
        <v>128</v>
      </c>
      <c r="G12" s="73" t="s">
        <v>312</v>
      </c>
      <c r="H12" s="73" t="s">
        <v>313</v>
      </c>
      <c r="I12" s="149"/>
      <c r="J12" s="149"/>
      <c r="K12" s="150"/>
      <c r="L12" s="149"/>
      <c r="M12" s="149"/>
      <c r="N12" s="149"/>
      <c r="O12" s="149"/>
      <c r="P12" s="149"/>
      <c r="Q12" s="149"/>
      <c r="R12" s="149"/>
      <c r="S12" s="149"/>
      <c r="T12" s="149"/>
      <c r="U12" s="149"/>
      <c r="V12" s="149"/>
      <c r="W12" s="149"/>
    </row>
    <row r="13" s="1" customFormat="1" ht="21.75" customHeight="1" spans="1:23">
      <c r="A13" s="73" t="s">
        <v>307</v>
      </c>
      <c r="B13" s="73" t="s">
        <v>314</v>
      </c>
      <c r="C13" s="73" t="s">
        <v>315</v>
      </c>
      <c r="D13" s="73" t="s">
        <v>69</v>
      </c>
      <c r="E13" s="73" t="s">
        <v>139</v>
      </c>
      <c r="F13" s="73" t="s">
        <v>140</v>
      </c>
      <c r="G13" s="73" t="s">
        <v>287</v>
      </c>
      <c r="H13" s="73" t="s">
        <v>288</v>
      </c>
      <c r="I13" s="149"/>
      <c r="J13" s="149"/>
      <c r="K13" s="150"/>
      <c r="L13" s="149"/>
      <c r="M13" s="149"/>
      <c r="N13" s="149"/>
      <c r="O13" s="149"/>
      <c r="P13" s="149"/>
      <c r="Q13" s="149"/>
      <c r="R13" s="149"/>
      <c r="S13" s="149"/>
      <c r="T13" s="149"/>
      <c r="U13" s="149"/>
      <c r="V13" s="149"/>
      <c r="W13" s="149"/>
    </row>
    <row r="14" s="1" customFormat="1" ht="21.75" customHeight="1" spans="1:23">
      <c r="A14" s="73" t="s">
        <v>307</v>
      </c>
      <c r="B14" s="73" t="s">
        <v>316</v>
      </c>
      <c r="C14" s="73" t="s">
        <v>317</v>
      </c>
      <c r="D14" s="73" t="s">
        <v>69</v>
      </c>
      <c r="E14" s="73" t="s">
        <v>119</v>
      </c>
      <c r="F14" s="73" t="s">
        <v>120</v>
      </c>
      <c r="G14" s="73" t="s">
        <v>312</v>
      </c>
      <c r="H14" s="73" t="s">
        <v>313</v>
      </c>
      <c r="I14" s="149">
        <v>1925700</v>
      </c>
      <c r="J14" s="149">
        <v>1925700</v>
      </c>
      <c r="K14" s="150">
        <v>1925700</v>
      </c>
      <c r="L14" s="149"/>
      <c r="M14" s="149"/>
      <c r="N14" s="149"/>
      <c r="O14" s="149"/>
      <c r="P14" s="149"/>
      <c r="Q14" s="149"/>
      <c r="R14" s="149"/>
      <c r="S14" s="149"/>
      <c r="T14" s="149"/>
      <c r="U14" s="149"/>
      <c r="V14" s="149"/>
      <c r="W14" s="149"/>
    </row>
    <row r="15" s="1" customFormat="1" ht="21.75" customHeight="1" spans="1:23">
      <c r="A15" s="73" t="s">
        <v>307</v>
      </c>
      <c r="B15" s="73" t="s">
        <v>318</v>
      </c>
      <c r="C15" s="73" t="s">
        <v>319</v>
      </c>
      <c r="D15" s="73" t="s">
        <v>69</v>
      </c>
      <c r="E15" s="73" t="s">
        <v>117</v>
      </c>
      <c r="F15" s="73" t="s">
        <v>118</v>
      </c>
      <c r="G15" s="73" t="s">
        <v>271</v>
      </c>
      <c r="H15" s="73" t="s">
        <v>272</v>
      </c>
      <c r="I15" s="149">
        <v>100000</v>
      </c>
      <c r="J15" s="149">
        <v>100000</v>
      </c>
      <c r="K15" s="150">
        <v>100000</v>
      </c>
      <c r="L15" s="149"/>
      <c r="M15" s="149"/>
      <c r="N15" s="149"/>
      <c r="O15" s="149"/>
      <c r="P15" s="149"/>
      <c r="Q15" s="149"/>
      <c r="R15" s="149"/>
      <c r="S15" s="149"/>
      <c r="T15" s="149"/>
      <c r="U15" s="149"/>
      <c r="V15" s="149"/>
      <c r="W15" s="149"/>
    </row>
    <row r="16" s="1" customFormat="1" ht="21.75" customHeight="1" spans="1:23">
      <c r="A16" s="73" t="s">
        <v>307</v>
      </c>
      <c r="B16" s="73" t="s">
        <v>320</v>
      </c>
      <c r="C16" s="73" t="s">
        <v>321</v>
      </c>
      <c r="D16" s="73" t="s">
        <v>69</v>
      </c>
      <c r="E16" s="73" t="s">
        <v>153</v>
      </c>
      <c r="F16" s="73" t="s">
        <v>152</v>
      </c>
      <c r="G16" s="73" t="s">
        <v>322</v>
      </c>
      <c r="H16" s="73" t="s">
        <v>323</v>
      </c>
      <c r="I16" s="149">
        <v>500000</v>
      </c>
      <c r="J16" s="149">
        <v>500000</v>
      </c>
      <c r="K16" s="150">
        <v>500000</v>
      </c>
      <c r="L16" s="149"/>
      <c r="M16" s="149"/>
      <c r="N16" s="149"/>
      <c r="O16" s="149"/>
      <c r="P16" s="149"/>
      <c r="Q16" s="149"/>
      <c r="R16" s="149"/>
      <c r="S16" s="149"/>
      <c r="T16" s="149"/>
      <c r="U16" s="149"/>
      <c r="V16" s="149"/>
      <c r="W16" s="149"/>
    </row>
    <row r="17" s="1" customFormat="1" ht="21.75" customHeight="1" spans="1:23">
      <c r="A17" s="73" t="s">
        <v>307</v>
      </c>
      <c r="B17" s="73" t="s">
        <v>324</v>
      </c>
      <c r="C17" s="73" t="s">
        <v>325</v>
      </c>
      <c r="D17" s="73" t="s">
        <v>69</v>
      </c>
      <c r="E17" s="73" t="s">
        <v>97</v>
      </c>
      <c r="F17" s="73" t="s">
        <v>98</v>
      </c>
      <c r="G17" s="73" t="s">
        <v>271</v>
      </c>
      <c r="H17" s="73" t="s">
        <v>272</v>
      </c>
      <c r="I17" s="149">
        <v>40000</v>
      </c>
      <c r="J17" s="149">
        <v>40000</v>
      </c>
      <c r="K17" s="150">
        <v>40000</v>
      </c>
      <c r="L17" s="149"/>
      <c r="M17" s="149"/>
      <c r="N17" s="149"/>
      <c r="O17" s="149"/>
      <c r="P17" s="149"/>
      <c r="Q17" s="149"/>
      <c r="R17" s="149"/>
      <c r="S17" s="149"/>
      <c r="T17" s="149"/>
      <c r="U17" s="149"/>
      <c r="V17" s="149"/>
      <c r="W17" s="149"/>
    </row>
    <row r="18" s="1" customFormat="1" ht="21.75" customHeight="1" spans="1:23">
      <c r="A18" s="73" t="s">
        <v>307</v>
      </c>
      <c r="B18" s="73" t="s">
        <v>326</v>
      </c>
      <c r="C18" s="73" t="s">
        <v>327</v>
      </c>
      <c r="D18" s="73" t="s">
        <v>69</v>
      </c>
      <c r="E18" s="73" t="s">
        <v>153</v>
      </c>
      <c r="F18" s="73" t="s">
        <v>152</v>
      </c>
      <c r="G18" s="73" t="s">
        <v>312</v>
      </c>
      <c r="H18" s="73" t="s">
        <v>313</v>
      </c>
      <c r="I18" s="149">
        <v>1077120</v>
      </c>
      <c r="J18" s="149">
        <v>1077120</v>
      </c>
      <c r="K18" s="150">
        <v>1077120</v>
      </c>
      <c r="L18" s="149"/>
      <c r="M18" s="149"/>
      <c r="N18" s="149"/>
      <c r="O18" s="149"/>
      <c r="P18" s="149"/>
      <c r="Q18" s="149"/>
      <c r="R18" s="149"/>
      <c r="S18" s="149"/>
      <c r="T18" s="149"/>
      <c r="U18" s="149"/>
      <c r="V18" s="149"/>
      <c r="W18" s="149"/>
    </row>
    <row r="19" s="1" customFormat="1" ht="21.75" customHeight="1" spans="1:23">
      <c r="A19" s="73" t="s">
        <v>307</v>
      </c>
      <c r="B19" s="73" t="s">
        <v>328</v>
      </c>
      <c r="C19" s="73" t="s">
        <v>329</v>
      </c>
      <c r="D19" s="73" t="s">
        <v>69</v>
      </c>
      <c r="E19" s="73" t="s">
        <v>129</v>
      </c>
      <c r="F19" s="73" t="s">
        <v>130</v>
      </c>
      <c r="G19" s="73" t="s">
        <v>312</v>
      </c>
      <c r="H19" s="73" t="s">
        <v>313</v>
      </c>
      <c r="I19" s="149">
        <v>1257500</v>
      </c>
      <c r="J19" s="149">
        <v>1257500</v>
      </c>
      <c r="K19" s="150">
        <v>1257500</v>
      </c>
      <c r="L19" s="149"/>
      <c r="M19" s="149"/>
      <c r="N19" s="149"/>
      <c r="O19" s="149"/>
      <c r="P19" s="149"/>
      <c r="Q19" s="149"/>
      <c r="R19" s="149"/>
      <c r="S19" s="149"/>
      <c r="T19" s="149"/>
      <c r="U19" s="149"/>
      <c r="V19" s="149"/>
      <c r="W19" s="149"/>
    </row>
    <row r="20" s="1" customFormat="1" ht="21.75" customHeight="1" spans="1:23">
      <c r="A20" s="73" t="s">
        <v>330</v>
      </c>
      <c r="B20" s="73" t="s">
        <v>331</v>
      </c>
      <c r="C20" s="73" t="s">
        <v>332</v>
      </c>
      <c r="D20" s="73" t="s">
        <v>69</v>
      </c>
      <c r="E20" s="73" t="s">
        <v>139</v>
      </c>
      <c r="F20" s="73" t="s">
        <v>140</v>
      </c>
      <c r="G20" s="73" t="s">
        <v>287</v>
      </c>
      <c r="H20" s="73" t="s">
        <v>288</v>
      </c>
      <c r="I20" s="149"/>
      <c r="J20" s="149"/>
      <c r="K20" s="150"/>
      <c r="L20" s="149"/>
      <c r="M20" s="149"/>
      <c r="N20" s="149"/>
      <c r="O20" s="149"/>
      <c r="P20" s="149"/>
      <c r="Q20" s="149"/>
      <c r="R20" s="149"/>
      <c r="S20" s="149"/>
      <c r="T20" s="149"/>
      <c r="U20" s="149"/>
      <c r="V20" s="149"/>
      <c r="W20" s="149"/>
    </row>
    <row r="21" s="1" customFormat="1" ht="21.75" customHeight="1" spans="1:23">
      <c r="A21" s="73" t="s">
        <v>330</v>
      </c>
      <c r="B21" s="73" t="s">
        <v>333</v>
      </c>
      <c r="C21" s="73" t="s">
        <v>334</v>
      </c>
      <c r="D21" s="73" t="s">
        <v>69</v>
      </c>
      <c r="E21" s="73" t="s">
        <v>139</v>
      </c>
      <c r="F21" s="73" t="s">
        <v>140</v>
      </c>
      <c r="G21" s="73" t="s">
        <v>287</v>
      </c>
      <c r="H21" s="73" t="s">
        <v>288</v>
      </c>
      <c r="I21" s="149">
        <v>5354.7</v>
      </c>
      <c r="J21" s="149">
        <v>5354.7</v>
      </c>
      <c r="K21" s="150">
        <v>5354.7</v>
      </c>
      <c r="L21" s="149"/>
      <c r="M21" s="149"/>
      <c r="N21" s="149"/>
      <c r="O21" s="149"/>
      <c r="P21" s="149"/>
      <c r="Q21" s="149"/>
      <c r="R21" s="149"/>
      <c r="S21" s="149"/>
      <c r="T21" s="149"/>
      <c r="U21" s="149"/>
      <c r="V21" s="149"/>
      <c r="W21" s="149"/>
    </row>
    <row r="22" s="1" customFormat="1" ht="21.75" customHeight="1" spans="1:23">
      <c r="A22" s="73" t="s">
        <v>330</v>
      </c>
      <c r="B22" s="73" t="s">
        <v>335</v>
      </c>
      <c r="C22" s="73" t="s">
        <v>336</v>
      </c>
      <c r="D22" s="73" t="s">
        <v>69</v>
      </c>
      <c r="E22" s="73" t="s">
        <v>127</v>
      </c>
      <c r="F22" s="73" t="s">
        <v>128</v>
      </c>
      <c r="G22" s="73" t="s">
        <v>312</v>
      </c>
      <c r="H22" s="73" t="s">
        <v>313</v>
      </c>
      <c r="I22" s="149"/>
      <c r="J22" s="149"/>
      <c r="K22" s="150"/>
      <c r="L22" s="149"/>
      <c r="M22" s="149"/>
      <c r="N22" s="149"/>
      <c r="O22" s="149"/>
      <c r="P22" s="149"/>
      <c r="Q22" s="149"/>
      <c r="R22" s="149"/>
      <c r="S22" s="149"/>
      <c r="T22" s="149"/>
      <c r="U22" s="149"/>
      <c r="V22" s="149"/>
      <c r="W22" s="149"/>
    </row>
    <row r="23" s="1" customFormat="1" ht="21.75" customHeight="1" spans="1:23">
      <c r="A23" s="73" t="s">
        <v>330</v>
      </c>
      <c r="B23" s="73" t="s">
        <v>337</v>
      </c>
      <c r="C23" s="73" t="s">
        <v>338</v>
      </c>
      <c r="D23" s="73" t="s">
        <v>69</v>
      </c>
      <c r="E23" s="73" t="s">
        <v>123</v>
      </c>
      <c r="F23" s="73" t="s">
        <v>124</v>
      </c>
      <c r="G23" s="73" t="s">
        <v>287</v>
      </c>
      <c r="H23" s="73" t="s">
        <v>288</v>
      </c>
      <c r="I23" s="149">
        <v>401500</v>
      </c>
      <c r="J23" s="149">
        <v>401500</v>
      </c>
      <c r="K23" s="150">
        <v>401500</v>
      </c>
      <c r="L23" s="149"/>
      <c r="M23" s="149"/>
      <c r="N23" s="149"/>
      <c r="O23" s="149"/>
      <c r="P23" s="149"/>
      <c r="Q23" s="149"/>
      <c r="R23" s="149"/>
      <c r="S23" s="149"/>
      <c r="T23" s="149"/>
      <c r="U23" s="149"/>
      <c r="V23" s="149"/>
      <c r="W23" s="149"/>
    </row>
    <row r="24" s="1" customFormat="1" ht="21.75" customHeight="1" spans="1:23">
      <c r="A24" s="73" t="s">
        <v>330</v>
      </c>
      <c r="B24" s="73" t="s">
        <v>339</v>
      </c>
      <c r="C24" s="73" t="s">
        <v>340</v>
      </c>
      <c r="D24" s="73" t="s">
        <v>69</v>
      </c>
      <c r="E24" s="73" t="s">
        <v>139</v>
      </c>
      <c r="F24" s="73" t="s">
        <v>140</v>
      </c>
      <c r="G24" s="73" t="s">
        <v>287</v>
      </c>
      <c r="H24" s="73" t="s">
        <v>288</v>
      </c>
      <c r="I24" s="149">
        <v>198220</v>
      </c>
      <c r="J24" s="149">
        <v>198220</v>
      </c>
      <c r="K24" s="150">
        <v>198220</v>
      </c>
      <c r="L24" s="149"/>
      <c r="M24" s="149"/>
      <c r="N24" s="149"/>
      <c r="O24" s="149"/>
      <c r="P24" s="149"/>
      <c r="Q24" s="149"/>
      <c r="R24" s="149"/>
      <c r="S24" s="149"/>
      <c r="T24" s="149"/>
      <c r="U24" s="149"/>
      <c r="V24" s="149"/>
      <c r="W24" s="149"/>
    </row>
    <row r="25" s="1" customFormat="1" ht="21.75" customHeight="1" spans="1:23">
      <c r="A25" s="73" t="s">
        <v>330</v>
      </c>
      <c r="B25" s="73" t="s">
        <v>341</v>
      </c>
      <c r="C25" s="73" t="s">
        <v>342</v>
      </c>
      <c r="D25" s="73" t="s">
        <v>69</v>
      </c>
      <c r="E25" s="73" t="s">
        <v>127</v>
      </c>
      <c r="F25" s="73" t="s">
        <v>128</v>
      </c>
      <c r="G25" s="73" t="s">
        <v>312</v>
      </c>
      <c r="H25" s="73" t="s">
        <v>313</v>
      </c>
      <c r="I25" s="149"/>
      <c r="J25" s="149"/>
      <c r="K25" s="150"/>
      <c r="L25" s="149"/>
      <c r="M25" s="149"/>
      <c r="N25" s="149"/>
      <c r="O25" s="149"/>
      <c r="P25" s="149"/>
      <c r="Q25" s="149"/>
      <c r="R25" s="149"/>
      <c r="S25" s="149"/>
      <c r="T25" s="149"/>
      <c r="U25" s="149"/>
      <c r="V25" s="149"/>
      <c r="W25" s="149"/>
    </row>
    <row r="26" s="1" customFormat="1" ht="21.75" customHeight="1" spans="1:23">
      <c r="A26" s="73" t="s">
        <v>330</v>
      </c>
      <c r="B26" s="73" t="s">
        <v>343</v>
      </c>
      <c r="C26" s="73" t="s">
        <v>344</v>
      </c>
      <c r="D26" s="73" t="s">
        <v>69</v>
      </c>
      <c r="E26" s="73" t="s">
        <v>123</v>
      </c>
      <c r="F26" s="73" t="s">
        <v>124</v>
      </c>
      <c r="G26" s="73" t="s">
        <v>287</v>
      </c>
      <c r="H26" s="73" t="s">
        <v>288</v>
      </c>
      <c r="I26" s="149">
        <v>216280</v>
      </c>
      <c r="J26" s="149">
        <v>216280</v>
      </c>
      <c r="K26" s="150">
        <v>216280</v>
      </c>
      <c r="L26" s="149"/>
      <c r="M26" s="149"/>
      <c r="N26" s="149"/>
      <c r="O26" s="149"/>
      <c r="P26" s="149"/>
      <c r="Q26" s="149"/>
      <c r="R26" s="149"/>
      <c r="S26" s="149"/>
      <c r="T26" s="149"/>
      <c r="U26" s="149"/>
      <c r="V26" s="149"/>
      <c r="W26" s="149"/>
    </row>
    <row r="27" s="1" customFormat="1" ht="21.75" customHeight="1" spans="1:23">
      <c r="A27" s="73" t="s">
        <v>330</v>
      </c>
      <c r="B27" s="73" t="s">
        <v>345</v>
      </c>
      <c r="C27" s="73" t="s">
        <v>346</v>
      </c>
      <c r="D27" s="73" t="s">
        <v>69</v>
      </c>
      <c r="E27" s="73" t="s">
        <v>139</v>
      </c>
      <c r="F27" s="73" t="s">
        <v>140</v>
      </c>
      <c r="G27" s="73" t="s">
        <v>287</v>
      </c>
      <c r="H27" s="73" t="s">
        <v>288</v>
      </c>
      <c r="I27" s="149"/>
      <c r="J27" s="149"/>
      <c r="K27" s="150"/>
      <c r="L27" s="149"/>
      <c r="M27" s="149"/>
      <c r="N27" s="149"/>
      <c r="O27" s="149"/>
      <c r="P27" s="149"/>
      <c r="Q27" s="149"/>
      <c r="R27" s="149"/>
      <c r="S27" s="149"/>
      <c r="T27" s="149"/>
      <c r="U27" s="149"/>
      <c r="V27" s="149"/>
      <c r="W27" s="149"/>
    </row>
    <row r="28" s="1" customFormat="1" ht="21.75" customHeight="1" spans="1:23">
      <c r="A28" s="73" t="s">
        <v>330</v>
      </c>
      <c r="B28" s="73" t="s">
        <v>347</v>
      </c>
      <c r="C28" s="73" t="s">
        <v>348</v>
      </c>
      <c r="D28" s="73" t="s">
        <v>69</v>
      </c>
      <c r="E28" s="73" t="s">
        <v>139</v>
      </c>
      <c r="F28" s="73" t="s">
        <v>140</v>
      </c>
      <c r="G28" s="73" t="s">
        <v>287</v>
      </c>
      <c r="H28" s="73" t="s">
        <v>288</v>
      </c>
      <c r="I28" s="149"/>
      <c r="J28" s="149"/>
      <c r="K28" s="150"/>
      <c r="L28" s="149"/>
      <c r="M28" s="149"/>
      <c r="N28" s="149"/>
      <c r="O28" s="149"/>
      <c r="P28" s="149"/>
      <c r="Q28" s="149"/>
      <c r="R28" s="149"/>
      <c r="S28" s="149"/>
      <c r="T28" s="149"/>
      <c r="U28" s="149"/>
      <c r="V28" s="149"/>
      <c r="W28" s="149"/>
    </row>
    <row r="29" s="1" customFormat="1" ht="21.75" customHeight="1" spans="1:23">
      <c r="A29" s="73" t="s">
        <v>330</v>
      </c>
      <c r="B29" s="73" t="s">
        <v>349</v>
      </c>
      <c r="C29" s="73" t="s">
        <v>350</v>
      </c>
      <c r="D29" s="73" t="s">
        <v>69</v>
      </c>
      <c r="E29" s="73" t="s">
        <v>139</v>
      </c>
      <c r="F29" s="73" t="s">
        <v>140</v>
      </c>
      <c r="G29" s="73" t="s">
        <v>287</v>
      </c>
      <c r="H29" s="73" t="s">
        <v>288</v>
      </c>
      <c r="I29" s="149">
        <v>962100</v>
      </c>
      <c r="J29" s="149">
        <v>962100</v>
      </c>
      <c r="K29" s="150">
        <v>962100</v>
      </c>
      <c r="L29" s="149"/>
      <c r="M29" s="149"/>
      <c r="N29" s="149"/>
      <c r="O29" s="149"/>
      <c r="P29" s="149"/>
      <c r="Q29" s="149"/>
      <c r="R29" s="149"/>
      <c r="S29" s="149"/>
      <c r="T29" s="149"/>
      <c r="U29" s="149"/>
      <c r="V29" s="149"/>
      <c r="W29" s="149"/>
    </row>
    <row r="30" s="1" customFormat="1" ht="21.75" customHeight="1" spans="1:23">
      <c r="A30" s="73" t="s">
        <v>330</v>
      </c>
      <c r="B30" s="73" t="s">
        <v>351</v>
      </c>
      <c r="C30" s="73" t="s">
        <v>352</v>
      </c>
      <c r="D30" s="73" t="s">
        <v>69</v>
      </c>
      <c r="E30" s="73" t="s">
        <v>137</v>
      </c>
      <c r="F30" s="73" t="s">
        <v>138</v>
      </c>
      <c r="G30" s="73" t="s">
        <v>287</v>
      </c>
      <c r="H30" s="73" t="s">
        <v>288</v>
      </c>
      <c r="I30" s="149">
        <v>694200</v>
      </c>
      <c r="J30" s="149">
        <v>694200</v>
      </c>
      <c r="K30" s="150">
        <v>694200</v>
      </c>
      <c r="L30" s="149"/>
      <c r="M30" s="149"/>
      <c r="N30" s="149"/>
      <c r="O30" s="149"/>
      <c r="P30" s="149"/>
      <c r="Q30" s="149"/>
      <c r="R30" s="149"/>
      <c r="S30" s="149"/>
      <c r="T30" s="149"/>
      <c r="U30" s="149"/>
      <c r="V30" s="149"/>
      <c r="W30" s="149"/>
    </row>
    <row r="31" s="1" customFormat="1" ht="21.75" customHeight="1" spans="1:23">
      <c r="A31" s="73" t="s">
        <v>330</v>
      </c>
      <c r="B31" s="73" t="s">
        <v>351</v>
      </c>
      <c r="C31" s="73" t="s">
        <v>352</v>
      </c>
      <c r="D31" s="73" t="s">
        <v>69</v>
      </c>
      <c r="E31" s="73" t="s">
        <v>139</v>
      </c>
      <c r="F31" s="73" t="s">
        <v>140</v>
      </c>
      <c r="G31" s="73" t="s">
        <v>287</v>
      </c>
      <c r="H31" s="73" t="s">
        <v>288</v>
      </c>
      <c r="I31" s="149">
        <v>840400</v>
      </c>
      <c r="J31" s="149">
        <v>840400</v>
      </c>
      <c r="K31" s="150">
        <v>840400</v>
      </c>
      <c r="L31" s="149"/>
      <c r="M31" s="149"/>
      <c r="N31" s="149"/>
      <c r="O31" s="149"/>
      <c r="P31" s="149"/>
      <c r="Q31" s="149"/>
      <c r="R31" s="149"/>
      <c r="S31" s="149"/>
      <c r="T31" s="149"/>
      <c r="U31" s="149"/>
      <c r="V31" s="149"/>
      <c r="W31" s="149"/>
    </row>
    <row r="32" s="1" customFormat="1" ht="21.75" customHeight="1" spans="1:23">
      <c r="A32" s="73" t="s">
        <v>330</v>
      </c>
      <c r="B32" s="73" t="s">
        <v>353</v>
      </c>
      <c r="C32" s="73" t="s">
        <v>354</v>
      </c>
      <c r="D32" s="73" t="s">
        <v>69</v>
      </c>
      <c r="E32" s="73" t="s">
        <v>127</v>
      </c>
      <c r="F32" s="73" t="s">
        <v>128</v>
      </c>
      <c r="G32" s="73" t="s">
        <v>271</v>
      </c>
      <c r="H32" s="73" t="s">
        <v>272</v>
      </c>
      <c r="I32" s="149">
        <v>231800</v>
      </c>
      <c r="J32" s="149">
        <v>231800</v>
      </c>
      <c r="K32" s="150">
        <v>231800</v>
      </c>
      <c r="L32" s="149"/>
      <c r="M32" s="149"/>
      <c r="N32" s="149"/>
      <c r="O32" s="149"/>
      <c r="P32" s="149"/>
      <c r="Q32" s="149"/>
      <c r="R32" s="149"/>
      <c r="S32" s="149"/>
      <c r="T32" s="149"/>
      <c r="U32" s="149"/>
      <c r="V32" s="149"/>
      <c r="W32" s="149"/>
    </row>
    <row r="33" s="1" customFormat="1" ht="21.75" customHeight="1" spans="1:23">
      <c r="A33" s="73" t="s">
        <v>330</v>
      </c>
      <c r="B33" s="73" t="s">
        <v>355</v>
      </c>
      <c r="C33" s="73" t="s">
        <v>356</v>
      </c>
      <c r="D33" s="73" t="s">
        <v>69</v>
      </c>
      <c r="E33" s="73" t="s">
        <v>127</v>
      </c>
      <c r="F33" s="73" t="s">
        <v>128</v>
      </c>
      <c r="G33" s="73" t="s">
        <v>312</v>
      </c>
      <c r="H33" s="73" t="s">
        <v>313</v>
      </c>
      <c r="I33" s="149">
        <v>5535100</v>
      </c>
      <c r="J33" s="149">
        <v>5535100</v>
      </c>
      <c r="K33" s="150">
        <v>5535100</v>
      </c>
      <c r="L33" s="149"/>
      <c r="M33" s="149"/>
      <c r="N33" s="149"/>
      <c r="O33" s="149"/>
      <c r="P33" s="149"/>
      <c r="Q33" s="149"/>
      <c r="R33" s="149"/>
      <c r="S33" s="149"/>
      <c r="T33" s="149"/>
      <c r="U33" s="149"/>
      <c r="V33" s="149"/>
      <c r="W33" s="149"/>
    </row>
    <row r="34" s="1" customFormat="1" ht="21.75" customHeight="1" spans="1:23">
      <c r="A34" s="73" t="s">
        <v>330</v>
      </c>
      <c r="B34" s="73" t="s">
        <v>357</v>
      </c>
      <c r="C34" s="73" t="s">
        <v>358</v>
      </c>
      <c r="D34" s="73" t="s">
        <v>69</v>
      </c>
      <c r="E34" s="73" t="s">
        <v>139</v>
      </c>
      <c r="F34" s="73" t="s">
        <v>140</v>
      </c>
      <c r="G34" s="73" t="s">
        <v>287</v>
      </c>
      <c r="H34" s="73" t="s">
        <v>288</v>
      </c>
      <c r="I34" s="149">
        <v>826500</v>
      </c>
      <c r="J34" s="149">
        <v>826500</v>
      </c>
      <c r="K34" s="150">
        <v>826500</v>
      </c>
      <c r="L34" s="149"/>
      <c r="M34" s="149"/>
      <c r="N34" s="149"/>
      <c r="O34" s="149"/>
      <c r="P34" s="149"/>
      <c r="Q34" s="149"/>
      <c r="R34" s="149"/>
      <c r="S34" s="149"/>
      <c r="T34" s="149"/>
      <c r="U34" s="149"/>
      <c r="V34" s="149"/>
      <c r="W34" s="149"/>
    </row>
    <row r="35" s="1" customFormat="1" ht="21.75" customHeight="1" spans="1:23">
      <c r="A35" s="73" t="s">
        <v>330</v>
      </c>
      <c r="B35" s="73" t="s">
        <v>359</v>
      </c>
      <c r="C35" s="73" t="s">
        <v>360</v>
      </c>
      <c r="D35" s="73" t="s">
        <v>69</v>
      </c>
      <c r="E35" s="73" t="s">
        <v>139</v>
      </c>
      <c r="F35" s="73" t="s">
        <v>140</v>
      </c>
      <c r="G35" s="73" t="s">
        <v>287</v>
      </c>
      <c r="H35" s="73" t="s">
        <v>288</v>
      </c>
      <c r="I35" s="149">
        <v>893100</v>
      </c>
      <c r="J35" s="149">
        <v>893100</v>
      </c>
      <c r="K35" s="150">
        <v>893100</v>
      </c>
      <c r="L35" s="149"/>
      <c r="M35" s="149"/>
      <c r="N35" s="149"/>
      <c r="O35" s="149"/>
      <c r="P35" s="149"/>
      <c r="Q35" s="149"/>
      <c r="R35" s="149"/>
      <c r="S35" s="149"/>
      <c r="T35" s="149"/>
      <c r="U35" s="149"/>
      <c r="V35" s="149"/>
      <c r="W35" s="149"/>
    </row>
    <row r="36" s="1" customFormat="1" ht="21.75" customHeight="1" spans="1:23">
      <c r="A36" s="73" t="s">
        <v>330</v>
      </c>
      <c r="B36" s="73" t="s">
        <v>361</v>
      </c>
      <c r="C36" s="73" t="s">
        <v>362</v>
      </c>
      <c r="D36" s="73" t="s">
        <v>69</v>
      </c>
      <c r="E36" s="73" t="s">
        <v>127</v>
      </c>
      <c r="F36" s="73" t="s">
        <v>128</v>
      </c>
      <c r="G36" s="73" t="s">
        <v>312</v>
      </c>
      <c r="H36" s="73" t="s">
        <v>313</v>
      </c>
      <c r="I36" s="149">
        <v>1300000</v>
      </c>
      <c r="J36" s="149">
        <v>1300000</v>
      </c>
      <c r="K36" s="150">
        <v>1300000</v>
      </c>
      <c r="L36" s="149"/>
      <c r="M36" s="149"/>
      <c r="N36" s="149"/>
      <c r="O36" s="149"/>
      <c r="P36" s="149"/>
      <c r="Q36" s="149"/>
      <c r="R36" s="149"/>
      <c r="S36" s="149"/>
      <c r="T36" s="149"/>
      <c r="U36" s="149"/>
      <c r="V36" s="149"/>
      <c r="W36" s="149"/>
    </row>
    <row r="37" s="1" customFormat="1" ht="21.75" customHeight="1" spans="1:23">
      <c r="A37" s="73" t="s">
        <v>363</v>
      </c>
      <c r="B37" s="73" t="s">
        <v>364</v>
      </c>
      <c r="C37" s="73" t="s">
        <v>365</v>
      </c>
      <c r="D37" s="73" t="s">
        <v>69</v>
      </c>
      <c r="E37" s="73" t="s">
        <v>127</v>
      </c>
      <c r="F37" s="73" t="s">
        <v>128</v>
      </c>
      <c r="G37" s="73" t="s">
        <v>312</v>
      </c>
      <c r="H37" s="73" t="s">
        <v>313</v>
      </c>
      <c r="I37" s="149">
        <v>231400</v>
      </c>
      <c r="J37" s="149">
        <v>231400</v>
      </c>
      <c r="K37" s="150">
        <v>231400</v>
      </c>
      <c r="L37" s="149"/>
      <c r="M37" s="149"/>
      <c r="N37" s="149"/>
      <c r="O37" s="149"/>
      <c r="P37" s="149"/>
      <c r="Q37" s="149"/>
      <c r="R37" s="149"/>
      <c r="S37" s="149"/>
      <c r="T37" s="149"/>
      <c r="U37" s="149"/>
      <c r="V37" s="149"/>
      <c r="W37" s="149"/>
    </row>
    <row r="38" s="1" customFormat="1" ht="21.75" customHeight="1" spans="1:23">
      <c r="A38" s="73" t="s">
        <v>363</v>
      </c>
      <c r="B38" s="73" t="s">
        <v>366</v>
      </c>
      <c r="C38" s="73" t="s">
        <v>367</v>
      </c>
      <c r="D38" s="73" t="s">
        <v>69</v>
      </c>
      <c r="E38" s="73" t="s">
        <v>127</v>
      </c>
      <c r="F38" s="73" t="s">
        <v>128</v>
      </c>
      <c r="G38" s="73" t="s">
        <v>312</v>
      </c>
      <c r="H38" s="73" t="s">
        <v>313</v>
      </c>
      <c r="I38" s="149">
        <v>6096</v>
      </c>
      <c r="J38" s="149">
        <v>6096</v>
      </c>
      <c r="K38" s="150">
        <v>6096</v>
      </c>
      <c r="L38" s="149"/>
      <c r="M38" s="149"/>
      <c r="N38" s="149"/>
      <c r="O38" s="149"/>
      <c r="P38" s="149"/>
      <c r="Q38" s="149"/>
      <c r="R38" s="149"/>
      <c r="S38" s="149"/>
      <c r="T38" s="149"/>
      <c r="U38" s="149"/>
      <c r="V38" s="149"/>
      <c r="W38" s="149"/>
    </row>
    <row r="39" s="1" customFormat="1" ht="21.75" customHeight="1" spans="1:23">
      <c r="A39" s="73" t="s">
        <v>363</v>
      </c>
      <c r="B39" s="73" t="s">
        <v>368</v>
      </c>
      <c r="C39" s="73" t="s">
        <v>369</v>
      </c>
      <c r="D39" s="73" t="s">
        <v>69</v>
      </c>
      <c r="E39" s="73" t="s">
        <v>133</v>
      </c>
      <c r="F39" s="73" t="s">
        <v>134</v>
      </c>
      <c r="G39" s="73" t="s">
        <v>271</v>
      </c>
      <c r="H39" s="73" t="s">
        <v>272</v>
      </c>
      <c r="I39" s="149">
        <v>100000</v>
      </c>
      <c r="J39" s="149">
        <v>100000</v>
      </c>
      <c r="K39" s="150">
        <v>100000</v>
      </c>
      <c r="L39" s="149"/>
      <c r="M39" s="149"/>
      <c r="N39" s="149"/>
      <c r="O39" s="149"/>
      <c r="P39" s="149"/>
      <c r="Q39" s="149"/>
      <c r="R39" s="149"/>
      <c r="S39" s="149"/>
      <c r="T39" s="149"/>
      <c r="U39" s="149"/>
      <c r="V39" s="149"/>
      <c r="W39" s="149"/>
    </row>
    <row r="40" s="1" customFormat="1" ht="21.75" customHeight="1" spans="1:23">
      <c r="A40" s="73" t="s">
        <v>363</v>
      </c>
      <c r="B40" s="73" t="s">
        <v>370</v>
      </c>
      <c r="C40" s="73" t="s">
        <v>371</v>
      </c>
      <c r="D40" s="73" t="s">
        <v>69</v>
      </c>
      <c r="E40" s="73" t="s">
        <v>119</v>
      </c>
      <c r="F40" s="73" t="s">
        <v>120</v>
      </c>
      <c r="G40" s="73" t="s">
        <v>312</v>
      </c>
      <c r="H40" s="73" t="s">
        <v>313</v>
      </c>
      <c r="I40" s="149">
        <v>20000</v>
      </c>
      <c r="J40" s="149">
        <v>20000</v>
      </c>
      <c r="K40" s="150">
        <v>20000</v>
      </c>
      <c r="L40" s="149"/>
      <c r="M40" s="149"/>
      <c r="N40" s="149"/>
      <c r="O40" s="149"/>
      <c r="P40" s="149"/>
      <c r="Q40" s="149"/>
      <c r="R40" s="149"/>
      <c r="S40" s="149"/>
      <c r="T40" s="149"/>
      <c r="U40" s="149"/>
      <c r="V40" s="149"/>
      <c r="W40" s="149"/>
    </row>
    <row r="41" s="1" customFormat="1" ht="21.75" customHeight="1" spans="1:23">
      <c r="A41" s="73" t="s">
        <v>363</v>
      </c>
      <c r="B41" s="73" t="s">
        <v>372</v>
      </c>
      <c r="C41" s="73" t="s">
        <v>373</v>
      </c>
      <c r="D41" s="73" t="s">
        <v>69</v>
      </c>
      <c r="E41" s="73" t="s">
        <v>123</v>
      </c>
      <c r="F41" s="73" t="s">
        <v>124</v>
      </c>
      <c r="G41" s="73" t="s">
        <v>287</v>
      </c>
      <c r="H41" s="73" t="s">
        <v>288</v>
      </c>
      <c r="I41" s="149">
        <v>124400</v>
      </c>
      <c r="J41" s="149">
        <v>124400</v>
      </c>
      <c r="K41" s="150">
        <v>124400</v>
      </c>
      <c r="L41" s="149"/>
      <c r="M41" s="149"/>
      <c r="N41" s="149"/>
      <c r="O41" s="149"/>
      <c r="P41" s="149"/>
      <c r="Q41" s="149"/>
      <c r="R41" s="149"/>
      <c r="S41" s="149"/>
      <c r="T41" s="149"/>
      <c r="U41" s="149"/>
      <c r="V41" s="149"/>
      <c r="W41" s="149"/>
    </row>
    <row r="42" s="1" customFormat="1" ht="21.75" customHeight="1" spans="1:23">
      <c r="A42" s="73" t="s">
        <v>363</v>
      </c>
      <c r="B42" s="73" t="s">
        <v>374</v>
      </c>
      <c r="C42" s="73" t="s">
        <v>375</v>
      </c>
      <c r="D42" s="73" t="s">
        <v>69</v>
      </c>
      <c r="E42" s="73" t="s">
        <v>123</v>
      </c>
      <c r="F42" s="73" t="s">
        <v>124</v>
      </c>
      <c r="G42" s="73" t="s">
        <v>312</v>
      </c>
      <c r="H42" s="73" t="s">
        <v>313</v>
      </c>
      <c r="I42" s="149">
        <v>19034.91</v>
      </c>
      <c r="J42" s="149">
        <v>19034.91</v>
      </c>
      <c r="K42" s="150">
        <v>19034.91</v>
      </c>
      <c r="L42" s="149"/>
      <c r="M42" s="149"/>
      <c r="N42" s="149"/>
      <c r="O42" s="149"/>
      <c r="P42" s="149"/>
      <c r="Q42" s="149"/>
      <c r="R42" s="149"/>
      <c r="S42" s="149"/>
      <c r="T42" s="149"/>
      <c r="U42" s="149"/>
      <c r="V42" s="149"/>
      <c r="W42" s="149"/>
    </row>
    <row r="43" s="1" customFormat="1" ht="21.75" customHeight="1" spans="1:23">
      <c r="A43" s="73" t="s">
        <v>363</v>
      </c>
      <c r="B43" s="73" t="s">
        <v>376</v>
      </c>
      <c r="C43" s="73" t="s">
        <v>377</v>
      </c>
      <c r="D43" s="73" t="s">
        <v>69</v>
      </c>
      <c r="E43" s="73" t="s">
        <v>123</v>
      </c>
      <c r="F43" s="73" t="s">
        <v>124</v>
      </c>
      <c r="G43" s="73" t="s">
        <v>312</v>
      </c>
      <c r="H43" s="73" t="s">
        <v>313</v>
      </c>
      <c r="I43" s="149">
        <v>140000</v>
      </c>
      <c r="J43" s="149">
        <v>140000</v>
      </c>
      <c r="K43" s="150">
        <v>140000</v>
      </c>
      <c r="L43" s="149"/>
      <c r="M43" s="149"/>
      <c r="N43" s="149"/>
      <c r="O43" s="149"/>
      <c r="P43" s="149"/>
      <c r="Q43" s="149"/>
      <c r="R43" s="149"/>
      <c r="S43" s="149"/>
      <c r="T43" s="149"/>
      <c r="U43" s="149"/>
      <c r="V43" s="149"/>
      <c r="W43" s="149"/>
    </row>
    <row r="44" s="1" customFormat="1" ht="21.75" customHeight="1" spans="1:23">
      <c r="A44" s="73" t="s">
        <v>363</v>
      </c>
      <c r="B44" s="73" t="s">
        <v>378</v>
      </c>
      <c r="C44" s="73" t="s">
        <v>379</v>
      </c>
      <c r="D44" s="73" t="s">
        <v>69</v>
      </c>
      <c r="E44" s="73" t="s">
        <v>123</v>
      </c>
      <c r="F44" s="73" t="s">
        <v>124</v>
      </c>
      <c r="G44" s="73" t="s">
        <v>287</v>
      </c>
      <c r="H44" s="73" t="s">
        <v>288</v>
      </c>
      <c r="I44" s="149">
        <v>44200</v>
      </c>
      <c r="J44" s="149">
        <v>44200</v>
      </c>
      <c r="K44" s="150">
        <v>44200</v>
      </c>
      <c r="L44" s="149"/>
      <c r="M44" s="149"/>
      <c r="N44" s="149"/>
      <c r="O44" s="149"/>
      <c r="P44" s="149"/>
      <c r="Q44" s="149"/>
      <c r="R44" s="149"/>
      <c r="S44" s="149"/>
      <c r="T44" s="149"/>
      <c r="U44" s="149"/>
      <c r="V44" s="149"/>
      <c r="W44" s="149"/>
    </row>
    <row r="45" s="1" customFormat="1" ht="21.75" customHeight="1" spans="1:23">
      <c r="A45" s="73" t="s">
        <v>363</v>
      </c>
      <c r="B45" s="73" t="s">
        <v>380</v>
      </c>
      <c r="C45" s="73" t="s">
        <v>381</v>
      </c>
      <c r="D45" s="73" t="s">
        <v>69</v>
      </c>
      <c r="E45" s="73" t="s">
        <v>123</v>
      </c>
      <c r="F45" s="73" t="s">
        <v>124</v>
      </c>
      <c r="G45" s="73" t="s">
        <v>271</v>
      </c>
      <c r="H45" s="73" t="s">
        <v>272</v>
      </c>
      <c r="I45" s="149">
        <v>189659.69</v>
      </c>
      <c r="J45" s="149">
        <v>189659.69</v>
      </c>
      <c r="K45" s="150">
        <v>189659.69</v>
      </c>
      <c r="L45" s="149"/>
      <c r="M45" s="149"/>
      <c r="N45" s="149"/>
      <c r="O45" s="149"/>
      <c r="P45" s="149"/>
      <c r="Q45" s="149"/>
      <c r="R45" s="149"/>
      <c r="S45" s="149"/>
      <c r="T45" s="149"/>
      <c r="U45" s="149"/>
      <c r="V45" s="149"/>
      <c r="W45" s="149"/>
    </row>
    <row r="46" s="1" customFormat="1" ht="21.75" customHeight="1" spans="1:23">
      <c r="A46" s="73" t="s">
        <v>363</v>
      </c>
      <c r="B46" s="73" t="s">
        <v>382</v>
      </c>
      <c r="C46" s="73" t="s">
        <v>383</v>
      </c>
      <c r="D46" s="73" t="s">
        <v>69</v>
      </c>
      <c r="E46" s="73" t="s">
        <v>123</v>
      </c>
      <c r="F46" s="73" t="s">
        <v>124</v>
      </c>
      <c r="G46" s="73" t="s">
        <v>287</v>
      </c>
      <c r="H46" s="73" t="s">
        <v>288</v>
      </c>
      <c r="I46" s="149">
        <v>64200</v>
      </c>
      <c r="J46" s="149">
        <v>64200</v>
      </c>
      <c r="K46" s="150">
        <v>64200</v>
      </c>
      <c r="L46" s="149"/>
      <c r="M46" s="149"/>
      <c r="N46" s="149"/>
      <c r="O46" s="149"/>
      <c r="P46" s="149"/>
      <c r="Q46" s="149"/>
      <c r="R46" s="149"/>
      <c r="S46" s="149"/>
      <c r="T46" s="149"/>
      <c r="U46" s="149"/>
      <c r="V46" s="149"/>
      <c r="W46" s="149"/>
    </row>
    <row r="47" s="1" customFormat="1" ht="21.75" customHeight="1" spans="1:23">
      <c r="A47" s="73" t="s">
        <v>363</v>
      </c>
      <c r="B47" s="73" t="s">
        <v>384</v>
      </c>
      <c r="C47" s="73" t="s">
        <v>385</v>
      </c>
      <c r="D47" s="73" t="s">
        <v>69</v>
      </c>
      <c r="E47" s="73" t="s">
        <v>127</v>
      </c>
      <c r="F47" s="73" t="s">
        <v>128</v>
      </c>
      <c r="G47" s="73" t="s">
        <v>312</v>
      </c>
      <c r="H47" s="73" t="s">
        <v>313</v>
      </c>
      <c r="I47" s="149">
        <v>236293</v>
      </c>
      <c r="J47" s="149">
        <v>236293</v>
      </c>
      <c r="K47" s="150">
        <v>236293</v>
      </c>
      <c r="L47" s="149"/>
      <c r="M47" s="149"/>
      <c r="N47" s="149"/>
      <c r="O47" s="149"/>
      <c r="P47" s="149"/>
      <c r="Q47" s="149"/>
      <c r="R47" s="149"/>
      <c r="S47" s="149"/>
      <c r="T47" s="149"/>
      <c r="U47" s="149"/>
      <c r="V47" s="149"/>
      <c r="W47" s="149"/>
    </row>
    <row r="48" s="1" customFormat="1" ht="21.75" customHeight="1" spans="1:23">
      <c r="A48" s="73" t="s">
        <v>363</v>
      </c>
      <c r="B48" s="73" t="s">
        <v>386</v>
      </c>
      <c r="C48" s="73" t="s">
        <v>387</v>
      </c>
      <c r="D48" s="73" t="s">
        <v>69</v>
      </c>
      <c r="E48" s="73" t="s">
        <v>123</v>
      </c>
      <c r="F48" s="73" t="s">
        <v>124</v>
      </c>
      <c r="G48" s="73" t="s">
        <v>287</v>
      </c>
      <c r="H48" s="73" t="s">
        <v>288</v>
      </c>
      <c r="I48" s="149">
        <v>79200</v>
      </c>
      <c r="J48" s="149">
        <v>79200</v>
      </c>
      <c r="K48" s="150">
        <v>79200</v>
      </c>
      <c r="L48" s="149"/>
      <c r="M48" s="149"/>
      <c r="N48" s="149"/>
      <c r="O48" s="149"/>
      <c r="P48" s="149"/>
      <c r="Q48" s="149"/>
      <c r="R48" s="149"/>
      <c r="S48" s="149"/>
      <c r="T48" s="149"/>
      <c r="U48" s="149"/>
      <c r="V48" s="149"/>
      <c r="W48" s="149"/>
    </row>
    <row r="49" s="1" customFormat="1" ht="18.75" customHeight="1" spans="1:23">
      <c r="A49" s="34" t="s">
        <v>201</v>
      </c>
      <c r="B49" s="35"/>
      <c r="C49" s="35"/>
      <c r="D49" s="35"/>
      <c r="E49" s="35"/>
      <c r="F49" s="35"/>
      <c r="G49" s="35"/>
      <c r="H49" s="36"/>
      <c r="I49" s="149">
        <v>18381468.3</v>
      </c>
      <c r="J49" s="149">
        <v>18381468.3</v>
      </c>
      <c r="K49" s="150">
        <v>18381468.3</v>
      </c>
      <c r="L49" s="149"/>
      <c r="M49" s="149"/>
      <c r="N49" s="149"/>
      <c r="O49" s="149"/>
      <c r="P49" s="149"/>
      <c r="Q49" s="149"/>
      <c r="R49" s="149"/>
      <c r="S49" s="149"/>
      <c r="T49" s="149"/>
      <c r="U49" s="149"/>
      <c r="V49" s="149"/>
      <c r="W49" s="149"/>
    </row>
  </sheetData>
  <mergeCells count="28">
    <mergeCell ref="A3:W3"/>
    <mergeCell ref="A4:H4"/>
    <mergeCell ref="J5:M5"/>
    <mergeCell ref="N5:P5"/>
    <mergeCell ref="R5:W5"/>
    <mergeCell ref="A49:H4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5"/>
  <sheetViews>
    <sheetView showZeros="0" tabSelected="1" workbookViewId="0">
      <pane ySplit="1" topLeftCell="A223" activePane="bottomLeft" state="frozen"/>
      <selection/>
      <selection pane="bottomLeft" activeCell="B230" sqref="B230:B23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8" customHeight="1" spans="10:10">
      <c r="J2" s="4" t="s">
        <v>388</v>
      </c>
    </row>
    <row r="3" ht="39.75" customHeight="1" spans="1:10">
      <c r="A3" s="69" t="str">
        <f>"2025"&amp;"年部门项目支出绩效目标表"</f>
        <v>2025年部门项目支出绩效目标表</v>
      </c>
      <c r="B3" s="5"/>
      <c r="C3" s="5"/>
      <c r="D3" s="5"/>
      <c r="E3" s="5"/>
      <c r="F3" s="70"/>
      <c r="G3" s="5"/>
      <c r="H3" s="70"/>
      <c r="I3" s="70"/>
      <c r="J3" s="5"/>
    </row>
    <row r="4" ht="17.25" customHeight="1" spans="1:1">
      <c r="A4" s="6" t="str">
        <f>"单位名称："&amp;"寻甸回族彝族自治县卫生健康局"</f>
        <v>单位名称：寻甸回族彝族自治县卫生健康局</v>
      </c>
    </row>
    <row r="5" ht="44.25" customHeight="1" spans="1:10">
      <c r="A5" s="71" t="s">
        <v>298</v>
      </c>
      <c r="B5" s="71" t="s">
        <v>389</v>
      </c>
      <c r="C5" s="71" t="s">
        <v>390</v>
      </c>
      <c r="D5" s="71" t="s">
        <v>391</v>
      </c>
      <c r="E5" s="71" t="s">
        <v>392</v>
      </c>
      <c r="F5" s="72" t="s">
        <v>393</v>
      </c>
      <c r="G5" s="71" t="s">
        <v>394</v>
      </c>
      <c r="H5" s="72" t="s">
        <v>395</v>
      </c>
      <c r="I5" s="72" t="s">
        <v>396</v>
      </c>
      <c r="J5" s="71" t="s">
        <v>397</v>
      </c>
    </row>
    <row r="6" ht="18.75" customHeight="1" spans="1:10">
      <c r="A6" s="142">
        <v>1</v>
      </c>
      <c r="B6" s="142">
        <v>2</v>
      </c>
      <c r="C6" s="142">
        <v>3</v>
      </c>
      <c r="D6" s="142">
        <v>4</v>
      </c>
      <c r="E6" s="142">
        <v>5</v>
      </c>
      <c r="F6" s="37">
        <v>6</v>
      </c>
      <c r="G6" s="142">
        <v>7</v>
      </c>
      <c r="H6" s="37">
        <v>8</v>
      </c>
      <c r="I6" s="37">
        <v>9</v>
      </c>
      <c r="J6" s="142">
        <v>10</v>
      </c>
    </row>
    <row r="7" s="1" customFormat="1" ht="42" customHeight="1" spans="1:10">
      <c r="A7" s="31" t="s">
        <v>69</v>
      </c>
      <c r="B7" s="73"/>
      <c r="C7" s="73"/>
      <c r="D7" s="73"/>
      <c r="E7" s="56"/>
      <c r="F7" s="76"/>
      <c r="G7" s="56"/>
      <c r="H7" s="76"/>
      <c r="I7" s="76"/>
      <c r="J7" s="56"/>
    </row>
    <row r="8" s="1" customFormat="1" ht="42" customHeight="1" spans="1:10">
      <c r="A8" s="143" t="s">
        <v>365</v>
      </c>
      <c r="B8" s="22" t="s">
        <v>398</v>
      </c>
      <c r="C8" s="22" t="s">
        <v>399</v>
      </c>
      <c r="D8" s="22" t="s">
        <v>400</v>
      </c>
      <c r="E8" s="31" t="s">
        <v>401</v>
      </c>
      <c r="F8" s="22" t="s">
        <v>402</v>
      </c>
      <c r="G8" s="31" t="s">
        <v>403</v>
      </c>
      <c r="H8" s="22" t="s">
        <v>404</v>
      </c>
      <c r="I8" s="22" t="s">
        <v>405</v>
      </c>
      <c r="J8" s="31" t="s">
        <v>406</v>
      </c>
    </row>
    <row r="9" s="1" customFormat="1" ht="42" customHeight="1" spans="1:10">
      <c r="A9" s="143"/>
      <c r="B9" s="22"/>
      <c r="C9" s="22" t="s">
        <v>399</v>
      </c>
      <c r="D9" s="22" t="s">
        <v>400</v>
      </c>
      <c r="E9" s="31" t="s">
        <v>407</v>
      </c>
      <c r="F9" s="22" t="s">
        <v>408</v>
      </c>
      <c r="G9" s="31" t="s">
        <v>409</v>
      </c>
      <c r="H9" s="22" t="s">
        <v>410</v>
      </c>
      <c r="I9" s="22" t="s">
        <v>405</v>
      </c>
      <c r="J9" s="31" t="s">
        <v>406</v>
      </c>
    </row>
    <row r="10" s="1" customFormat="1" ht="42" customHeight="1" spans="1:10">
      <c r="A10" s="143"/>
      <c r="B10" s="22"/>
      <c r="C10" s="22" t="s">
        <v>399</v>
      </c>
      <c r="D10" s="22" t="s">
        <v>400</v>
      </c>
      <c r="E10" s="31" t="s">
        <v>411</v>
      </c>
      <c r="F10" s="22" t="s">
        <v>408</v>
      </c>
      <c r="G10" s="31" t="s">
        <v>412</v>
      </c>
      <c r="H10" s="22" t="s">
        <v>410</v>
      </c>
      <c r="I10" s="22" t="s">
        <v>405</v>
      </c>
      <c r="J10" s="31" t="s">
        <v>406</v>
      </c>
    </row>
    <row r="11" s="1" customFormat="1" ht="42" customHeight="1" spans="1:10">
      <c r="A11" s="143"/>
      <c r="B11" s="22"/>
      <c r="C11" s="22" t="s">
        <v>399</v>
      </c>
      <c r="D11" s="22" t="s">
        <v>400</v>
      </c>
      <c r="E11" s="31" t="s">
        <v>413</v>
      </c>
      <c r="F11" s="22" t="s">
        <v>408</v>
      </c>
      <c r="G11" s="31" t="s">
        <v>414</v>
      </c>
      <c r="H11" s="22" t="s">
        <v>410</v>
      </c>
      <c r="I11" s="22" t="s">
        <v>405</v>
      </c>
      <c r="J11" s="31" t="s">
        <v>406</v>
      </c>
    </row>
    <row r="12" s="1" customFormat="1" ht="42" customHeight="1" spans="1:10">
      <c r="A12" s="143"/>
      <c r="B12" s="22"/>
      <c r="C12" s="22" t="s">
        <v>399</v>
      </c>
      <c r="D12" s="22" t="s">
        <v>415</v>
      </c>
      <c r="E12" s="31" t="s">
        <v>416</v>
      </c>
      <c r="F12" s="22" t="s">
        <v>408</v>
      </c>
      <c r="G12" s="31" t="s">
        <v>417</v>
      </c>
      <c r="H12" s="22" t="s">
        <v>410</v>
      </c>
      <c r="I12" s="22" t="s">
        <v>405</v>
      </c>
      <c r="J12" s="31" t="s">
        <v>406</v>
      </c>
    </row>
    <row r="13" s="1" customFormat="1" ht="42" customHeight="1" spans="1:10">
      <c r="A13" s="143"/>
      <c r="B13" s="22"/>
      <c r="C13" s="22" t="s">
        <v>399</v>
      </c>
      <c r="D13" s="22" t="s">
        <v>415</v>
      </c>
      <c r="E13" s="31" t="s">
        <v>418</v>
      </c>
      <c r="F13" s="22" t="s">
        <v>408</v>
      </c>
      <c r="G13" s="31" t="s">
        <v>417</v>
      </c>
      <c r="H13" s="22" t="s">
        <v>410</v>
      </c>
      <c r="I13" s="22" t="s">
        <v>405</v>
      </c>
      <c r="J13" s="31" t="s">
        <v>406</v>
      </c>
    </row>
    <row r="14" s="1" customFormat="1" ht="42" customHeight="1" spans="1:10">
      <c r="A14" s="143"/>
      <c r="B14" s="22"/>
      <c r="C14" s="22" t="s">
        <v>419</v>
      </c>
      <c r="D14" s="22" t="s">
        <v>420</v>
      </c>
      <c r="E14" s="31" t="s">
        <v>421</v>
      </c>
      <c r="F14" s="22" t="s">
        <v>408</v>
      </c>
      <c r="G14" s="31" t="s">
        <v>422</v>
      </c>
      <c r="H14" s="22" t="s">
        <v>410</v>
      </c>
      <c r="I14" s="22" t="s">
        <v>405</v>
      </c>
      <c r="J14" s="31" t="s">
        <v>406</v>
      </c>
    </row>
    <row r="15" s="1" customFormat="1" ht="42" customHeight="1" spans="1:10">
      <c r="A15" s="143"/>
      <c r="B15" s="22"/>
      <c r="C15" s="22" t="s">
        <v>419</v>
      </c>
      <c r="D15" s="22" t="s">
        <v>423</v>
      </c>
      <c r="E15" s="31" t="s">
        <v>424</v>
      </c>
      <c r="F15" s="22" t="s">
        <v>402</v>
      </c>
      <c r="G15" s="31" t="s">
        <v>425</v>
      </c>
      <c r="H15" s="22"/>
      <c r="I15" s="22" t="s">
        <v>426</v>
      </c>
      <c r="J15" s="31" t="s">
        <v>406</v>
      </c>
    </row>
    <row r="16" s="1" customFormat="1" ht="42" customHeight="1" spans="1:10">
      <c r="A16" s="143"/>
      <c r="B16" s="22"/>
      <c r="C16" s="22" t="s">
        <v>427</v>
      </c>
      <c r="D16" s="22" t="s">
        <v>428</v>
      </c>
      <c r="E16" s="31" t="s">
        <v>429</v>
      </c>
      <c r="F16" s="22" t="s">
        <v>408</v>
      </c>
      <c r="G16" s="31" t="s">
        <v>412</v>
      </c>
      <c r="H16" s="22" t="s">
        <v>410</v>
      </c>
      <c r="I16" s="22" t="s">
        <v>405</v>
      </c>
      <c r="J16" s="31" t="s">
        <v>406</v>
      </c>
    </row>
    <row r="17" s="1" customFormat="1" ht="42" customHeight="1" spans="1:10">
      <c r="A17" s="143" t="s">
        <v>354</v>
      </c>
      <c r="B17" s="22" t="s">
        <v>430</v>
      </c>
      <c r="C17" s="22" t="s">
        <v>399</v>
      </c>
      <c r="D17" s="22" t="s">
        <v>400</v>
      </c>
      <c r="E17" s="31" t="s">
        <v>431</v>
      </c>
      <c r="F17" s="22" t="s">
        <v>402</v>
      </c>
      <c r="G17" s="31" t="s">
        <v>403</v>
      </c>
      <c r="H17" s="22" t="s">
        <v>404</v>
      </c>
      <c r="I17" s="22" t="s">
        <v>405</v>
      </c>
      <c r="J17" s="31" t="s">
        <v>432</v>
      </c>
    </row>
    <row r="18" s="1" customFormat="1" ht="42" customHeight="1" spans="1:10">
      <c r="A18" s="143"/>
      <c r="B18" s="22"/>
      <c r="C18" s="22" t="s">
        <v>399</v>
      </c>
      <c r="D18" s="22" t="s">
        <v>400</v>
      </c>
      <c r="E18" s="31" t="s">
        <v>401</v>
      </c>
      <c r="F18" s="22" t="s">
        <v>402</v>
      </c>
      <c r="G18" s="31" t="s">
        <v>403</v>
      </c>
      <c r="H18" s="22" t="s">
        <v>404</v>
      </c>
      <c r="I18" s="22" t="s">
        <v>405</v>
      </c>
      <c r="J18" s="31" t="s">
        <v>432</v>
      </c>
    </row>
    <row r="19" s="1" customFormat="1" ht="42" customHeight="1" spans="1:10">
      <c r="A19" s="143"/>
      <c r="B19" s="22"/>
      <c r="C19" s="22" t="s">
        <v>399</v>
      </c>
      <c r="D19" s="22" t="s">
        <v>400</v>
      </c>
      <c r="E19" s="31" t="s">
        <v>407</v>
      </c>
      <c r="F19" s="22" t="s">
        <v>408</v>
      </c>
      <c r="G19" s="31" t="s">
        <v>409</v>
      </c>
      <c r="H19" s="22" t="s">
        <v>410</v>
      </c>
      <c r="I19" s="22" t="s">
        <v>405</v>
      </c>
      <c r="J19" s="31" t="s">
        <v>432</v>
      </c>
    </row>
    <row r="20" s="1" customFormat="1" ht="42" customHeight="1" spans="1:10">
      <c r="A20" s="143"/>
      <c r="B20" s="22"/>
      <c r="C20" s="22" t="s">
        <v>399</v>
      </c>
      <c r="D20" s="22" t="s">
        <v>400</v>
      </c>
      <c r="E20" s="31" t="s">
        <v>411</v>
      </c>
      <c r="F20" s="22" t="s">
        <v>408</v>
      </c>
      <c r="G20" s="31" t="s">
        <v>412</v>
      </c>
      <c r="H20" s="22" t="s">
        <v>410</v>
      </c>
      <c r="I20" s="22" t="s">
        <v>405</v>
      </c>
      <c r="J20" s="31" t="s">
        <v>432</v>
      </c>
    </row>
    <row r="21" s="1" customFormat="1" ht="42" customHeight="1" spans="1:10">
      <c r="A21" s="143"/>
      <c r="B21" s="22"/>
      <c r="C21" s="22" t="s">
        <v>399</v>
      </c>
      <c r="D21" s="22" t="s">
        <v>415</v>
      </c>
      <c r="E21" s="31" t="s">
        <v>418</v>
      </c>
      <c r="F21" s="22" t="s">
        <v>408</v>
      </c>
      <c r="G21" s="31" t="s">
        <v>417</v>
      </c>
      <c r="H21" s="22" t="s">
        <v>410</v>
      </c>
      <c r="I21" s="22" t="s">
        <v>405</v>
      </c>
      <c r="J21" s="31" t="s">
        <v>432</v>
      </c>
    </row>
    <row r="22" s="1" customFormat="1" ht="42" customHeight="1" spans="1:10">
      <c r="A22" s="143"/>
      <c r="B22" s="22"/>
      <c r="C22" s="22" t="s">
        <v>419</v>
      </c>
      <c r="D22" s="22" t="s">
        <v>423</v>
      </c>
      <c r="E22" s="31" t="s">
        <v>424</v>
      </c>
      <c r="F22" s="22" t="s">
        <v>402</v>
      </c>
      <c r="G22" s="31" t="s">
        <v>433</v>
      </c>
      <c r="H22" s="22" t="s">
        <v>434</v>
      </c>
      <c r="I22" s="22" t="s">
        <v>426</v>
      </c>
      <c r="J22" s="31" t="s">
        <v>432</v>
      </c>
    </row>
    <row r="23" s="1" customFormat="1" ht="42" customHeight="1" spans="1:10">
      <c r="A23" s="143"/>
      <c r="B23" s="22"/>
      <c r="C23" s="22" t="s">
        <v>427</v>
      </c>
      <c r="D23" s="22" t="s">
        <v>428</v>
      </c>
      <c r="E23" s="31" t="s">
        <v>429</v>
      </c>
      <c r="F23" s="22" t="s">
        <v>408</v>
      </c>
      <c r="G23" s="31" t="s">
        <v>412</v>
      </c>
      <c r="H23" s="22" t="s">
        <v>410</v>
      </c>
      <c r="I23" s="22" t="s">
        <v>405</v>
      </c>
      <c r="J23" s="31" t="s">
        <v>432</v>
      </c>
    </row>
    <row r="24" s="1" customFormat="1" ht="42" customHeight="1" spans="1:10">
      <c r="A24" s="143" t="s">
        <v>309</v>
      </c>
      <c r="B24" s="22" t="s">
        <v>435</v>
      </c>
      <c r="C24" s="22" t="s">
        <v>399</v>
      </c>
      <c r="D24" s="22" t="s">
        <v>400</v>
      </c>
      <c r="E24" s="31" t="s">
        <v>436</v>
      </c>
      <c r="F24" s="22" t="s">
        <v>408</v>
      </c>
      <c r="G24" s="31" t="s">
        <v>412</v>
      </c>
      <c r="H24" s="22" t="s">
        <v>410</v>
      </c>
      <c r="I24" s="22" t="s">
        <v>405</v>
      </c>
      <c r="J24" s="31" t="s">
        <v>435</v>
      </c>
    </row>
    <row r="25" s="1" customFormat="1" ht="42" customHeight="1" spans="1:10">
      <c r="A25" s="143"/>
      <c r="B25" s="22"/>
      <c r="C25" s="22" t="s">
        <v>399</v>
      </c>
      <c r="D25" s="22" t="s">
        <v>415</v>
      </c>
      <c r="E25" s="31" t="s">
        <v>437</v>
      </c>
      <c r="F25" s="22" t="s">
        <v>402</v>
      </c>
      <c r="G25" s="31" t="s">
        <v>438</v>
      </c>
      <c r="H25" s="22"/>
      <c r="I25" s="22" t="s">
        <v>426</v>
      </c>
      <c r="J25" s="31" t="s">
        <v>435</v>
      </c>
    </row>
    <row r="26" s="1" customFormat="1" ht="42" customHeight="1" spans="1:10">
      <c r="A26" s="143"/>
      <c r="B26" s="22"/>
      <c r="C26" s="22" t="s">
        <v>399</v>
      </c>
      <c r="D26" s="22" t="s">
        <v>439</v>
      </c>
      <c r="E26" s="31" t="s">
        <v>440</v>
      </c>
      <c r="F26" s="22" t="s">
        <v>441</v>
      </c>
      <c r="G26" s="31" t="s">
        <v>442</v>
      </c>
      <c r="H26" s="22" t="s">
        <v>443</v>
      </c>
      <c r="I26" s="22" t="s">
        <v>405</v>
      </c>
      <c r="J26" s="31" t="s">
        <v>435</v>
      </c>
    </row>
    <row r="27" s="1" customFormat="1" ht="42" customHeight="1" spans="1:10">
      <c r="A27" s="143"/>
      <c r="B27" s="22"/>
      <c r="C27" s="22" t="s">
        <v>419</v>
      </c>
      <c r="D27" s="22" t="s">
        <v>444</v>
      </c>
      <c r="E27" s="31" t="s">
        <v>445</v>
      </c>
      <c r="F27" s="22" t="s">
        <v>441</v>
      </c>
      <c r="G27" s="31" t="s">
        <v>442</v>
      </c>
      <c r="H27" s="22" t="s">
        <v>443</v>
      </c>
      <c r="I27" s="22" t="s">
        <v>405</v>
      </c>
      <c r="J27" s="31" t="s">
        <v>435</v>
      </c>
    </row>
    <row r="28" s="1" customFormat="1" ht="42" customHeight="1" spans="1:10">
      <c r="A28" s="143"/>
      <c r="B28" s="22"/>
      <c r="C28" s="22" t="s">
        <v>427</v>
      </c>
      <c r="D28" s="22" t="s">
        <v>428</v>
      </c>
      <c r="E28" s="31" t="s">
        <v>446</v>
      </c>
      <c r="F28" s="22" t="s">
        <v>402</v>
      </c>
      <c r="G28" s="31" t="s">
        <v>409</v>
      </c>
      <c r="H28" s="22" t="s">
        <v>410</v>
      </c>
      <c r="I28" s="22" t="s">
        <v>426</v>
      </c>
      <c r="J28" s="31" t="s">
        <v>435</v>
      </c>
    </row>
    <row r="29" s="1" customFormat="1" ht="42" customHeight="1" spans="1:10">
      <c r="A29" s="143" t="s">
        <v>325</v>
      </c>
      <c r="B29" s="22" t="s">
        <v>325</v>
      </c>
      <c r="C29" s="22" t="s">
        <v>399</v>
      </c>
      <c r="D29" s="22" t="s">
        <v>400</v>
      </c>
      <c r="E29" s="31" t="s">
        <v>447</v>
      </c>
      <c r="F29" s="22" t="s">
        <v>402</v>
      </c>
      <c r="G29" s="31" t="s">
        <v>448</v>
      </c>
      <c r="H29" s="22" t="s">
        <v>443</v>
      </c>
      <c r="I29" s="22" t="s">
        <v>405</v>
      </c>
      <c r="J29" s="31" t="s">
        <v>325</v>
      </c>
    </row>
    <row r="30" s="1" customFormat="1" ht="42" customHeight="1" spans="1:10">
      <c r="A30" s="143"/>
      <c r="B30" s="22"/>
      <c r="C30" s="22" t="s">
        <v>399</v>
      </c>
      <c r="D30" s="22" t="s">
        <v>415</v>
      </c>
      <c r="E30" s="31" t="s">
        <v>449</v>
      </c>
      <c r="F30" s="22" t="s">
        <v>402</v>
      </c>
      <c r="G30" s="31" t="s">
        <v>450</v>
      </c>
      <c r="H30" s="22" t="s">
        <v>410</v>
      </c>
      <c r="I30" s="22" t="s">
        <v>405</v>
      </c>
      <c r="J30" s="31" t="s">
        <v>325</v>
      </c>
    </row>
    <row r="31" s="1" customFormat="1" ht="42" customHeight="1" spans="1:10">
      <c r="A31" s="143"/>
      <c r="B31" s="22"/>
      <c r="C31" s="22" t="s">
        <v>419</v>
      </c>
      <c r="D31" s="22" t="s">
        <v>423</v>
      </c>
      <c r="E31" s="31" t="s">
        <v>451</v>
      </c>
      <c r="F31" s="22" t="s">
        <v>402</v>
      </c>
      <c r="G31" s="31" t="s">
        <v>452</v>
      </c>
      <c r="H31" s="22" t="s">
        <v>434</v>
      </c>
      <c r="I31" s="22" t="s">
        <v>426</v>
      </c>
      <c r="J31" s="31" t="s">
        <v>325</v>
      </c>
    </row>
    <row r="32" s="1" customFormat="1" ht="42" customHeight="1" spans="1:10">
      <c r="A32" s="143"/>
      <c r="B32" s="22"/>
      <c r="C32" s="22" t="s">
        <v>427</v>
      </c>
      <c r="D32" s="22" t="s">
        <v>428</v>
      </c>
      <c r="E32" s="31" t="s">
        <v>428</v>
      </c>
      <c r="F32" s="22" t="s">
        <v>408</v>
      </c>
      <c r="G32" s="31" t="s">
        <v>412</v>
      </c>
      <c r="H32" s="22" t="s">
        <v>410</v>
      </c>
      <c r="I32" s="22" t="s">
        <v>405</v>
      </c>
      <c r="J32" s="31" t="s">
        <v>325</v>
      </c>
    </row>
    <row r="33" s="1" customFormat="1" ht="42" customHeight="1" spans="1:10">
      <c r="A33" s="143" t="s">
        <v>371</v>
      </c>
      <c r="B33" s="22" t="s">
        <v>453</v>
      </c>
      <c r="C33" s="22" t="s">
        <v>399</v>
      </c>
      <c r="D33" s="22" t="s">
        <v>400</v>
      </c>
      <c r="E33" s="31" t="s">
        <v>454</v>
      </c>
      <c r="F33" s="22" t="s">
        <v>408</v>
      </c>
      <c r="G33" s="31" t="s">
        <v>86</v>
      </c>
      <c r="H33" s="22" t="s">
        <v>455</v>
      </c>
      <c r="I33" s="22" t="s">
        <v>405</v>
      </c>
      <c r="J33" s="31" t="s">
        <v>453</v>
      </c>
    </row>
    <row r="34" s="1" customFormat="1" ht="42" customHeight="1" spans="1:10">
      <c r="A34" s="143"/>
      <c r="B34" s="22"/>
      <c r="C34" s="22" t="s">
        <v>399</v>
      </c>
      <c r="D34" s="22" t="s">
        <v>415</v>
      </c>
      <c r="E34" s="31" t="s">
        <v>456</v>
      </c>
      <c r="F34" s="22" t="s">
        <v>408</v>
      </c>
      <c r="G34" s="31" t="s">
        <v>87</v>
      </c>
      <c r="H34" s="22" t="s">
        <v>434</v>
      </c>
      <c r="I34" s="22" t="s">
        <v>405</v>
      </c>
      <c r="J34" s="31" t="s">
        <v>453</v>
      </c>
    </row>
    <row r="35" s="1" customFormat="1" ht="42" customHeight="1" spans="1:10">
      <c r="A35" s="143"/>
      <c r="B35" s="22"/>
      <c r="C35" s="22" t="s">
        <v>399</v>
      </c>
      <c r="D35" s="22" t="s">
        <v>439</v>
      </c>
      <c r="E35" s="31" t="s">
        <v>440</v>
      </c>
      <c r="F35" s="22" t="s">
        <v>402</v>
      </c>
      <c r="G35" s="31" t="s">
        <v>82</v>
      </c>
      <c r="H35" s="22" t="s">
        <v>457</v>
      </c>
      <c r="I35" s="22" t="s">
        <v>405</v>
      </c>
      <c r="J35" s="31" t="s">
        <v>453</v>
      </c>
    </row>
    <row r="36" s="1" customFormat="1" ht="42" customHeight="1" spans="1:10">
      <c r="A36" s="143"/>
      <c r="B36" s="22"/>
      <c r="C36" s="22" t="s">
        <v>419</v>
      </c>
      <c r="D36" s="22" t="s">
        <v>420</v>
      </c>
      <c r="E36" s="31" t="s">
        <v>458</v>
      </c>
      <c r="F36" s="22" t="s">
        <v>408</v>
      </c>
      <c r="G36" s="31" t="s">
        <v>412</v>
      </c>
      <c r="H36" s="22" t="s">
        <v>410</v>
      </c>
      <c r="I36" s="22" t="s">
        <v>405</v>
      </c>
      <c r="J36" s="31" t="s">
        <v>453</v>
      </c>
    </row>
    <row r="37" s="1" customFormat="1" ht="42" customHeight="1" spans="1:10">
      <c r="A37" s="143"/>
      <c r="B37" s="22"/>
      <c r="C37" s="22" t="s">
        <v>427</v>
      </c>
      <c r="D37" s="22" t="s">
        <v>428</v>
      </c>
      <c r="E37" s="31" t="s">
        <v>459</v>
      </c>
      <c r="F37" s="22" t="s">
        <v>408</v>
      </c>
      <c r="G37" s="31" t="s">
        <v>422</v>
      </c>
      <c r="H37" s="22" t="s">
        <v>410</v>
      </c>
      <c r="I37" s="22" t="s">
        <v>405</v>
      </c>
      <c r="J37" s="31" t="s">
        <v>453</v>
      </c>
    </row>
    <row r="38" s="1" customFormat="1" ht="42" customHeight="1" spans="1:10">
      <c r="A38" s="143" t="s">
        <v>360</v>
      </c>
      <c r="B38" s="22" t="s">
        <v>460</v>
      </c>
      <c r="C38" s="22" t="s">
        <v>399</v>
      </c>
      <c r="D38" s="22" t="s">
        <v>400</v>
      </c>
      <c r="E38" s="31" t="s">
        <v>461</v>
      </c>
      <c r="F38" s="22" t="s">
        <v>402</v>
      </c>
      <c r="G38" s="31" t="s">
        <v>462</v>
      </c>
      <c r="H38" s="22" t="s">
        <v>463</v>
      </c>
      <c r="I38" s="22" t="s">
        <v>405</v>
      </c>
      <c r="J38" s="31" t="s">
        <v>461</v>
      </c>
    </row>
    <row r="39" s="1" customFormat="1" ht="42" customHeight="1" spans="1:10">
      <c r="A39" s="143"/>
      <c r="B39" s="22"/>
      <c r="C39" s="22" t="s">
        <v>399</v>
      </c>
      <c r="D39" s="22" t="s">
        <v>400</v>
      </c>
      <c r="E39" s="31" t="s">
        <v>464</v>
      </c>
      <c r="F39" s="22" t="s">
        <v>402</v>
      </c>
      <c r="G39" s="31" t="s">
        <v>465</v>
      </c>
      <c r="H39" s="22" t="s">
        <v>463</v>
      </c>
      <c r="I39" s="22" t="s">
        <v>405</v>
      </c>
      <c r="J39" s="31" t="s">
        <v>464</v>
      </c>
    </row>
    <row r="40" s="1" customFormat="1" ht="42" customHeight="1" spans="1:10">
      <c r="A40" s="143"/>
      <c r="B40" s="22"/>
      <c r="C40" s="22" t="s">
        <v>399</v>
      </c>
      <c r="D40" s="22" t="s">
        <v>400</v>
      </c>
      <c r="E40" s="31" t="s">
        <v>466</v>
      </c>
      <c r="F40" s="22" t="s">
        <v>402</v>
      </c>
      <c r="G40" s="31" t="s">
        <v>467</v>
      </c>
      <c r="H40" s="22" t="s">
        <v>463</v>
      </c>
      <c r="I40" s="22" t="s">
        <v>405</v>
      </c>
      <c r="J40" s="31" t="s">
        <v>466</v>
      </c>
    </row>
    <row r="41" s="1" customFormat="1" ht="42" customHeight="1" spans="1:10">
      <c r="A41" s="143"/>
      <c r="B41" s="22"/>
      <c r="C41" s="22" t="s">
        <v>399</v>
      </c>
      <c r="D41" s="22" t="s">
        <v>400</v>
      </c>
      <c r="E41" s="31" t="s">
        <v>468</v>
      </c>
      <c r="F41" s="22" t="s">
        <v>402</v>
      </c>
      <c r="G41" s="31" t="s">
        <v>469</v>
      </c>
      <c r="H41" s="22" t="s">
        <v>463</v>
      </c>
      <c r="I41" s="22" t="s">
        <v>405</v>
      </c>
      <c r="J41" s="31" t="s">
        <v>468</v>
      </c>
    </row>
    <row r="42" s="1" customFormat="1" ht="42" customHeight="1" spans="1:10">
      <c r="A42" s="143"/>
      <c r="B42" s="22"/>
      <c r="C42" s="22" t="s">
        <v>399</v>
      </c>
      <c r="D42" s="22" t="s">
        <v>415</v>
      </c>
      <c r="E42" s="31" t="s">
        <v>470</v>
      </c>
      <c r="F42" s="22" t="s">
        <v>402</v>
      </c>
      <c r="G42" s="31" t="s">
        <v>450</v>
      </c>
      <c r="H42" s="22" t="s">
        <v>410</v>
      </c>
      <c r="I42" s="22" t="s">
        <v>405</v>
      </c>
      <c r="J42" s="31" t="s">
        <v>470</v>
      </c>
    </row>
    <row r="43" s="1" customFormat="1" ht="42" customHeight="1" spans="1:10">
      <c r="A43" s="143"/>
      <c r="B43" s="22"/>
      <c r="C43" s="22" t="s">
        <v>399</v>
      </c>
      <c r="D43" s="22" t="s">
        <v>471</v>
      </c>
      <c r="E43" s="31" t="s">
        <v>472</v>
      </c>
      <c r="F43" s="22" t="s">
        <v>402</v>
      </c>
      <c r="G43" s="31" t="s">
        <v>450</v>
      </c>
      <c r="H43" s="22" t="s">
        <v>410</v>
      </c>
      <c r="I43" s="22" t="s">
        <v>405</v>
      </c>
      <c r="J43" s="31" t="s">
        <v>472</v>
      </c>
    </row>
    <row r="44" s="1" customFormat="1" ht="42" customHeight="1" spans="1:10">
      <c r="A44" s="143"/>
      <c r="B44" s="22"/>
      <c r="C44" s="22" t="s">
        <v>399</v>
      </c>
      <c r="D44" s="22" t="s">
        <v>439</v>
      </c>
      <c r="E44" s="31" t="s">
        <v>440</v>
      </c>
      <c r="F44" s="22" t="s">
        <v>402</v>
      </c>
      <c r="G44" s="31" t="s">
        <v>473</v>
      </c>
      <c r="H44" s="22" t="s">
        <v>474</v>
      </c>
      <c r="I44" s="22" t="s">
        <v>405</v>
      </c>
      <c r="J44" s="31" t="s">
        <v>475</v>
      </c>
    </row>
    <row r="45" s="1" customFormat="1" ht="42" customHeight="1" spans="1:10">
      <c r="A45" s="143"/>
      <c r="B45" s="22"/>
      <c r="C45" s="22" t="s">
        <v>419</v>
      </c>
      <c r="D45" s="22" t="s">
        <v>420</v>
      </c>
      <c r="E45" s="31" t="s">
        <v>476</v>
      </c>
      <c r="F45" s="22" t="s">
        <v>402</v>
      </c>
      <c r="G45" s="31" t="s">
        <v>477</v>
      </c>
      <c r="H45" s="22" t="s">
        <v>434</v>
      </c>
      <c r="I45" s="22" t="s">
        <v>426</v>
      </c>
      <c r="J45" s="31" t="s">
        <v>476</v>
      </c>
    </row>
    <row r="46" s="1" customFormat="1" ht="42" customHeight="1" spans="1:10">
      <c r="A46" s="143"/>
      <c r="B46" s="22"/>
      <c r="C46" s="22" t="s">
        <v>419</v>
      </c>
      <c r="D46" s="22" t="s">
        <v>420</v>
      </c>
      <c r="E46" s="31" t="s">
        <v>478</v>
      </c>
      <c r="F46" s="22" t="s">
        <v>402</v>
      </c>
      <c r="G46" s="31" t="s">
        <v>477</v>
      </c>
      <c r="H46" s="22" t="s">
        <v>434</v>
      </c>
      <c r="I46" s="22" t="s">
        <v>426</v>
      </c>
      <c r="J46" s="31" t="s">
        <v>478</v>
      </c>
    </row>
    <row r="47" s="1" customFormat="1" ht="42" customHeight="1" spans="1:10">
      <c r="A47" s="143"/>
      <c r="B47" s="22"/>
      <c r="C47" s="22" t="s">
        <v>427</v>
      </c>
      <c r="D47" s="22" t="s">
        <v>428</v>
      </c>
      <c r="E47" s="31" t="s">
        <v>479</v>
      </c>
      <c r="F47" s="22" t="s">
        <v>408</v>
      </c>
      <c r="G47" s="31" t="s">
        <v>409</v>
      </c>
      <c r="H47" s="22" t="s">
        <v>410</v>
      </c>
      <c r="I47" s="22" t="s">
        <v>405</v>
      </c>
      <c r="J47" s="31" t="s">
        <v>479</v>
      </c>
    </row>
    <row r="48" s="1" customFormat="1" ht="42" customHeight="1" spans="1:10">
      <c r="A48" s="143" t="s">
        <v>385</v>
      </c>
      <c r="B48" s="22" t="s">
        <v>480</v>
      </c>
      <c r="C48" s="22" t="s">
        <v>399</v>
      </c>
      <c r="D48" s="22" t="s">
        <v>400</v>
      </c>
      <c r="E48" s="31" t="s">
        <v>481</v>
      </c>
      <c r="F48" s="22" t="s">
        <v>408</v>
      </c>
      <c r="G48" s="31" t="s">
        <v>412</v>
      </c>
      <c r="H48" s="22" t="s">
        <v>410</v>
      </c>
      <c r="I48" s="22" t="s">
        <v>405</v>
      </c>
      <c r="J48" s="31" t="s">
        <v>481</v>
      </c>
    </row>
    <row r="49" s="1" customFormat="1" ht="42" customHeight="1" spans="1:10">
      <c r="A49" s="143"/>
      <c r="B49" s="22"/>
      <c r="C49" s="22" t="s">
        <v>399</v>
      </c>
      <c r="D49" s="22" t="s">
        <v>400</v>
      </c>
      <c r="E49" s="31" t="s">
        <v>407</v>
      </c>
      <c r="F49" s="22" t="s">
        <v>408</v>
      </c>
      <c r="G49" s="31" t="s">
        <v>409</v>
      </c>
      <c r="H49" s="22" t="s">
        <v>410</v>
      </c>
      <c r="I49" s="22" t="s">
        <v>405</v>
      </c>
      <c r="J49" s="31" t="s">
        <v>407</v>
      </c>
    </row>
    <row r="50" s="1" customFormat="1" ht="42" customHeight="1" spans="1:10">
      <c r="A50" s="143"/>
      <c r="B50" s="22"/>
      <c r="C50" s="22" t="s">
        <v>399</v>
      </c>
      <c r="D50" s="22" t="s">
        <v>415</v>
      </c>
      <c r="E50" s="31" t="s">
        <v>482</v>
      </c>
      <c r="F50" s="22" t="s">
        <v>408</v>
      </c>
      <c r="G50" s="31" t="s">
        <v>483</v>
      </c>
      <c r="H50" s="22" t="s">
        <v>410</v>
      </c>
      <c r="I50" s="22" t="s">
        <v>405</v>
      </c>
      <c r="J50" s="31" t="s">
        <v>482</v>
      </c>
    </row>
    <row r="51" s="1" customFormat="1" ht="42" customHeight="1" spans="1:10">
      <c r="A51" s="143"/>
      <c r="B51" s="22"/>
      <c r="C51" s="22" t="s">
        <v>419</v>
      </c>
      <c r="D51" s="22" t="s">
        <v>420</v>
      </c>
      <c r="E51" s="31" t="s">
        <v>421</v>
      </c>
      <c r="F51" s="22" t="s">
        <v>408</v>
      </c>
      <c r="G51" s="31" t="s">
        <v>412</v>
      </c>
      <c r="H51" s="22" t="s">
        <v>410</v>
      </c>
      <c r="I51" s="22" t="s">
        <v>405</v>
      </c>
      <c r="J51" s="31" t="s">
        <v>421</v>
      </c>
    </row>
    <row r="52" s="1" customFormat="1" ht="42" customHeight="1" spans="1:10">
      <c r="A52" s="143"/>
      <c r="B52" s="22"/>
      <c r="C52" s="22" t="s">
        <v>419</v>
      </c>
      <c r="D52" s="22" t="s">
        <v>423</v>
      </c>
      <c r="E52" s="31" t="s">
        <v>484</v>
      </c>
      <c r="F52" s="22" t="s">
        <v>402</v>
      </c>
      <c r="G52" s="31" t="s">
        <v>485</v>
      </c>
      <c r="H52" s="22" t="s">
        <v>434</v>
      </c>
      <c r="I52" s="22" t="s">
        <v>426</v>
      </c>
      <c r="J52" s="31" t="s">
        <v>484</v>
      </c>
    </row>
    <row r="53" s="1" customFormat="1" ht="42" customHeight="1" spans="1:10">
      <c r="A53" s="143"/>
      <c r="B53" s="22"/>
      <c r="C53" s="22" t="s">
        <v>427</v>
      </c>
      <c r="D53" s="22" t="s">
        <v>428</v>
      </c>
      <c r="E53" s="31" t="s">
        <v>486</v>
      </c>
      <c r="F53" s="22" t="s">
        <v>408</v>
      </c>
      <c r="G53" s="31" t="s">
        <v>487</v>
      </c>
      <c r="H53" s="22" t="s">
        <v>410</v>
      </c>
      <c r="I53" s="22" t="s">
        <v>405</v>
      </c>
      <c r="J53" s="31" t="s">
        <v>486</v>
      </c>
    </row>
    <row r="54" s="1" customFormat="1" ht="42" customHeight="1" spans="1:10">
      <c r="A54" s="143" t="s">
        <v>338</v>
      </c>
      <c r="B54" s="22" t="s">
        <v>488</v>
      </c>
      <c r="C54" s="22" t="s">
        <v>399</v>
      </c>
      <c r="D54" s="22" t="s">
        <v>400</v>
      </c>
      <c r="E54" s="31" t="s">
        <v>461</v>
      </c>
      <c r="F54" s="22" t="s">
        <v>402</v>
      </c>
      <c r="G54" s="31" t="s">
        <v>489</v>
      </c>
      <c r="H54" s="22" t="s">
        <v>463</v>
      </c>
      <c r="I54" s="22" t="s">
        <v>405</v>
      </c>
      <c r="J54" s="31" t="s">
        <v>338</v>
      </c>
    </row>
    <row r="55" s="1" customFormat="1" ht="42" customHeight="1" spans="1:10">
      <c r="A55" s="143"/>
      <c r="B55" s="22"/>
      <c r="C55" s="22" t="s">
        <v>399</v>
      </c>
      <c r="D55" s="22" t="s">
        <v>400</v>
      </c>
      <c r="E55" s="31" t="s">
        <v>490</v>
      </c>
      <c r="F55" s="22" t="s">
        <v>402</v>
      </c>
      <c r="G55" s="31" t="s">
        <v>491</v>
      </c>
      <c r="H55" s="22" t="s">
        <v>463</v>
      </c>
      <c r="I55" s="22" t="s">
        <v>405</v>
      </c>
      <c r="J55" s="31" t="s">
        <v>338</v>
      </c>
    </row>
    <row r="56" s="1" customFormat="1" ht="42" customHeight="1" spans="1:10">
      <c r="A56" s="143"/>
      <c r="B56" s="22"/>
      <c r="C56" s="22" t="s">
        <v>399</v>
      </c>
      <c r="D56" s="22" t="s">
        <v>400</v>
      </c>
      <c r="E56" s="31" t="s">
        <v>492</v>
      </c>
      <c r="F56" s="22" t="s">
        <v>402</v>
      </c>
      <c r="G56" s="31" t="s">
        <v>450</v>
      </c>
      <c r="H56" s="22" t="s">
        <v>410</v>
      </c>
      <c r="I56" s="22" t="s">
        <v>405</v>
      </c>
      <c r="J56" s="31" t="s">
        <v>338</v>
      </c>
    </row>
    <row r="57" s="1" customFormat="1" ht="42" customHeight="1" spans="1:10">
      <c r="A57" s="143"/>
      <c r="B57" s="22"/>
      <c r="C57" s="22" t="s">
        <v>399</v>
      </c>
      <c r="D57" s="22" t="s">
        <v>400</v>
      </c>
      <c r="E57" s="31" t="s">
        <v>493</v>
      </c>
      <c r="F57" s="22" t="s">
        <v>402</v>
      </c>
      <c r="G57" s="31" t="s">
        <v>450</v>
      </c>
      <c r="H57" s="22" t="s">
        <v>410</v>
      </c>
      <c r="I57" s="22" t="s">
        <v>405</v>
      </c>
      <c r="J57" s="31" t="s">
        <v>338</v>
      </c>
    </row>
    <row r="58" s="1" customFormat="1" ht="42" customHeight="1" spans="1:10">
      <c r="A58" s="143"/>
      <c r="B58" s="22"/>
      <c r="C58" s="22" t="s">
        <v>399</v>
      </c>
      <c r="D58" s="22" t="s">
        <v>400</v>
      </c>
      <c r="E58" s="31" t="s">
        <v>494</v>
      </c>
      <c r="F58" s="22" t="s">
        <v>402</v>
      </c>
      <c r="G58" s="31" t="s">
        <v>450</v>
      </c>
      <c r="H58" s="22" t="s">
        <v>410</v>
      </c>
      <c r="I58" s="22" t="s">
        <v>405</v>
      </c>
      <c r="J58" s="31" t="s">
        <v>338</v>
      </c>
    </row>
    <row r="59" s="1" customFormat="1" ht="42" customHeight="1" spans="1:10">
      <c r="A59" s="143"/>
      <c r="B59" s="22"/>
      <c r="C59" s="22" t="s">
        <v>399</v>
      </c>
      <c r="D59" s="22" t="s">
        <v>400</v>
      </c>
      <c r="E59" s="31" t="s">
        <v>495</v>
      </c>
      <c r="F59" s="22" t="s">
        <v>408</v>
      </c>
      <c r="G59" s="31" t="s">
        <v>496</v>
      </c>
      <c r="H59" s="22" t="s">
        <v>463</v>
      </c>
      <c r="I59" s="22" t="s">
        <v>405</v>
      </c>
      <c r="J59" s="31" t="s">
        <v>338</v>
      </c>
    </row>
    <row r="60" s="1" customFormat="1" ht="42" customHeight="1" spans="1:10">
      <c r="A60" s="143"/>
      <c r="B60" s="22"/>
      <c r="C60" s="22" t="s">
        <v>399</v>
      </c>
      <c r="D60" s="22" t="s">
        <v>400</v>
      </c>
      <c r="E60" s="31" t="s">
        <v>481</v>
      </c>
      <c r="F60" s="22" t="s">
        <v>408</v>
      </c>
      <c r="G60" s="31" t="s">
        <v>412</v>
      </c>
      <c r="H60" s="22" t="s">
        <v>410</v>
      </c>
      <c r="I60" s="22" t="s">
        <v>405</v>
      </c>
      <c r="J60" s="31" t="s">
        <v>338</v>
      </c>
    </row>
    <row r="61" s="1" customFormat="1" ht="42" customHeight="1" spans="1:10">
      <c r="A61" s="143"/>
      <c r="B61" s="22"/>
      <c r="C61" s="22" t="s">
        <v>399</v>
      </c>
      <c r="D61" s="22" t="s">
        <v>400</v>
      </c>
      <c r="E61" s="31" t="s">
        <v>497</v>
      </c>
      <c r="F61" s="22" t="s">
        <v>408</v>
      </c>
      <c r="G61" s="31" t="s">
        <v>412</v>
      </c>
      <c r="H61" s="22" t="s">
        <v>410</v>
      </c>
      <c r="I61" s="22" t="s">
        <v>405</v>
      </c>
      <c r="J61" s="31" t="s">
        <v>338</v>
      </c>
    </row>
    <row r="62" s="1" customFormat="1" ht="42" customHeight="1" spans="1:10">
      <c r="A62" s="143"/>
      <c r="B62" s="22"/>
      <c r="C62" s="22" t="s">
        <v>399</v>
      </c>
      <c r="D62" s="22" t="s">
        <v>400</v>
      </c>
      <c r="E62" s="31" t="s">
        <v>498</v>
      </c>
      <c r="F62" s="22" t="s">
        <v>408</v>
      </c>
      <c r="G62" s="31" t="s">
        <v>487</v>
      </c>
      <c r="H62" s="22" t="s">
        <v>410</v>
      </c>
      <c r="I62" s="22" t="s">
        <v>405</v>
      </c>
      <c r="J62" s="31" t="s">
        <v>338</v>
      </c>
    </row>
    <row r="63" s="1" customFormat="1" ht="42" customHeight="1" spans="1:10">
      <c r="A63" s="143"/>
      <c r="B63" s="22"/>
      <c r="C63" s="22" t="s">
        <v>399</v>
      </c>
      <c r="D63" s="22" t="s">
        <v>415</v>
      </c>
      <c r="E63" s="31" t="s">
        <v>499</v>
      </c>
      <c r="F63" s="22" t="s">
        <v>402</v>
      </c>
      <c r="G63" s="31" t="s">
        <v>450</v>
      </c>
      <c r="H63" s="22" t="s">
        <v>410</v>
      </c>
      <c r="I63" s="22" t="s">
        <v>405</v>
      </c>
      <c r="J63" s="31" t="s">
        <v>338</v>
      </c>
    </row>
    <row r="64" s="1" customFormat="1" ht="42" customHeight="1" spans="1:10">
      <c r="A64" s="143"/>
      <c r="B64" s="22"/>
      <c r="C64" s="22" t="s">
        <v>399</v>
      </c>
      <c r="D64" s="22" t="s">
        <v>415</v>
      </c>
      <c r="E64" s="31" t="s">
        <v>470</v>
      </c>
      <c r="F64" s="22" t="s">
        <v>402</v>
      </c>
      <c r="G64" s="31" t="s">
        <v>450</v>
      </c>
      <c r="H64" s="22" t="s">
        <v>410</v>
      </c>
      <c r="I64" s="22" t="s">
        <v>405</v>
      </c>
      <c r="J64" s="31" t="s">
        <v>338</v>
      </c>
    </row>
    <row r="65" s="1" customFormat="1" ht="42" customHeight="1" spans="1:10">
      <c r="A65" s="143"/>
      <c r="B65" s="22"/>
      <c r="C65" s="22" t="s">
        <v>399</v>
      </c>
      <c r="D65" s="22" t="s">
        <v>415</v>
      </c>
      <c r="E65" s="31" t="s">
        <v>500</v>
      </c>
      <c r="F65" s="22" t="s">
        <v>408</v>
      </c>
      <c r="G65" s="31" t="s">
        <v>422</v>
      </c>
      <c r="H65" s="22" t="s">
        <v>410</v>
      </c>
      <c r="I65" s="22" t="s">
        <v>405</v>
      </c>
      <c r="J65" s="31" t="s">
        <v>338</v>
      </c>
    </row>
    <row r="66" s="1" customFormat="1" ht="42" customHeight="1" spans="1:10">
      <c r="A66" s="143"/>
      <c r="B66" s="22"/>
      <c r="C66" s="22" t="s">
        <v>399</v>
      </c>
      <c r="D66" s="22" t="s">
        <v>415</v>
      </c>
      <c r="E66" s="31" t="s">
        <v>501</v>
      </c>
      <c r="F66" s="22" t="s">
        <v>408</v>
      </c>
      <c r="G66" s="31" t="s">
        <v>412</v>
      </c>
      <c r="H66" s="22" t="s">
        <v>410</v>
      </c>
      <c r="I66" s="22" t="s">
        <v>405</v>
      </c>
      <c r="J66" s="31" t="s">
        <v>338</v>
      </c>
    </row>
    <row r="67" s="1" customFormat="1" ht="42" customHeight="1" spans="1:10">
      <c r="A67" s="143"/>
      <c r="B67" s="22"/>
      <c r="C67" s="22" t="s">
        <v>399</v>
      </c>
      <c r="D67" s="22" t="s">
        <v>415</v>
      </c>
      <c r="E67" s="31" t="s">
        <v>482</v>
      </c>
      <c r="F67" s="22" t="s">
        <v>408</v>
      </c>
      <c r="G67" s="31" t="s">
        <v>414</v>
      </c>
      <c r="H67" s="22" t="s">
        <v>410</v>
      </c>
      <c r="I67" s="22" t="s">
        <v>405</v>
      </c>
      <c r="J67" s="31" t="s">
        <v>338</v>
      </c>
    </row>
    <row r="68" s="1" customFormat="1" ht="42" customHeight="1" spans="1:10">
      <c r="A68" s="143"/>
      <c r="B68" s="22"/>
      <c r="C68" s="22" t="s">
        <v>399</v>
      </c>
      <c r="D68" s="22" t="s">
        <v>415</v>
      </c>
      <c r="E68" s="31" t="s">
        <v>421</v>
      </c>
      <c r="F68" s="22" t="s">
        <v>408</v>
      </c>
      <c r="G68" s="31" t="s">
        <v>422</v>
      </c>
      <c r="H68" s="22" t="s">
        <v>410</v>
      </c>
      <c r="I68" s="22" t="s">
        <v>405</v>
      </c>
      <c r="J68" s="31" t="s">
        <v>338</v>
      </c>
    </row>
    <row r="69" s="1" customFormat="1" ht="42" customHeight="1" spans="1:10">
      <c r="A69" s="143"/>
      <c r="B69" s="22"/>
      <c r="C69" s="22" t="s">
        <v>399</v>
      </c>
      <c r="D69" s="22" t="s">
        <v>471</v>
      </c>
      <c r="E69" s="31" t="s">
        <v>472</v>
      </c>
      <c r="F69" s="22" t="s">
        <v>402</v>
      </c>
      <c r="G69" s="31" t="s">
        <v>450</v>
      </c>
      <c r="H69" s="22" t="s">
        <v>410</v>
      </c>
      <c r="I69" s="22" t="s">
        <v>405</v>
      </c>
      <c r="J69" s="31" t="s">
        <v>338</v>
      </c>
    </row>
    <row r="70" s="1" customFormat="1" ht="42" customHeight="1" spans="1:10">
      <c r="A70" s="143"/>
      <c r="B70" s="22"/>
      <c r="C70" s="22" t="s">
        <v>419</v>
      </c>
      <c r="D70" s="22" t="s">
        <v>420</v>
      </c>
      <c r="E70" s="31" t="s">
        <v>502</v>
      </c>
      <c r="F70" s="22" t="s">
        <v>402</v>
      </c>
      <c r="G70" s="31" t="s">
        <v>503</v>
      </c>
      <c r="H70" s="22" t="s">
        <v>434</v>
      </c>
      <c r="I70" s="22" t="s">
        <v>426</v>
      </c>
      <c r="J70" s="31" t="s">
        <v>338</v>
      </c>
    </row>
    <row r="71" s="1" customFormat="1" ht="42" customHeight="1" spans="1:10">
      <c r="A71" s="143"/>
      <c r="B71" s="22"/>
      <c r="C71" s="22" t="s">
        <v>419</v>
      </c>
      <c r="D71" s="22" t="s">
        <v>420</v>
      </c>
      <c r="E71" s="31" t="s">
        <v>504</v>
      </c>
      <c r="F71" s="22" t="s">
        <v>402</v>
      </c>
      <c r="G71" s="31" t="s">
        <v>433</v>
      </c>
      <c r="H71" s="22" t="s">
        <v>434</v>
      </c>
      <c r="I71" s="22" t="s">
        <v>426</v>
      </c>
      <c r="J71" s="31" t="s">
        <v>338</v>
      </c>
    </row>
    <row r="72" s="1" customFormat="1" ht="42" customHeight="1" spans="1:10">
      <c r="A72" s="143"/>
      <c r="B72" s="22"/>
      <c r="C72" s="22" t="s">
        <v>419</v>
      </c>
      <c r="D72" s="22" t="s">
        <v>420</v>
      </c>
      <c r="E72" s="31" t="s">
        <v>505</v>
      </c>
      <c r="F72" s="22" t="s">
        <v>402</v>
      </c>
      <c r="G72" s="31" t="s">
        <v>506</v>
      </c>
      <c r="H72" s="22" t="s">
        <v>434</v>
      </c>
      <c r="I72" s="22" t="s">
        <v>426</v>
      </c>
      <c r="J72" s="31" t="s">
        <v>338</v>
      </c>
    </row>
    <row r="73" s="1" customFormat="1" ht="42" customHeight="1" spans="1:10">
      <c r="A73" s="143"/>
      <c r="B73" s="22"/>
      <c r="C73" s="22" t="s">
        <v>419</v>
      </c>
      <c r="D73" s="22" t="s">
        <v>420</v>
      </c>
      <c r="E73" s="31" t="s">
        <v>507</v>
      </c>
      <c r="F73" s="22" t="s">
        <v>402</v>
      </c>
      <c r="G73" s="31" t="s">
        <v>508</v>
      </c>
      <c r="H73" s="22" t="s">
        <v>434</v>
      </c>
      <c r="I73" s="22" t="s">
        <v>426</v>
      </c>
      <c r="J73" s="31" t="s">
        <v>338</v>
      </c>
    </row>
    <row r="74" s="1" customFormat="1" ht="42" customHeight="1" spans="1:10">
      <c r="A74" s="143"/>
      <c r="B74" s="22"/>
      <c r="C74" s="22" t="s">
        <v>419</v>
      </c>
      <c r="D74" s="22" t="s">
        <v>420</v>
      </c>
      <c r="E74" s="31" t="s">
        <v>476</v>
      </c>
      <c r="F74" s="22" t="s">
        <v>402</v>
      </c>
      <c r="G74" s="31" t="s">
        <v>477</v>
      </c>
      <c r="H74" s="22" t="s">
        <v>434</v>
      </c>
      <c r="I74" s="22" t="s">
        <v>426</v>
      </c>
      <c r="J74" s="31" t="s">
        <v>338</v>
      </c>
    </row>
    <row r="75" s="1" customFormat="1" ht="42" customHeight="1" spans="1:10">
      <c r="A75" s="143"/>
      <c r="B75" s="22"/>
      <c r="C75" s="22" t="s">
        <v>419</v>
      </c>
      <c r="D75" s="22" t="s">
        <v>420</v>
      </c>
      <c r="E75" s="31" t="s">
        <v>478</v>
      </c>
      <c r="F75" s="22" t="s">
        <v>402</v>
      </c>
      <c r="G75" s="31" t="s">
        <v>477</v>
      </c>
      <c r="H75" s="22" t="s">
        <v>434</v>
      </c>
      <c r="I75" s="22" t="s">
        <v>426</v>
      </c>
      <c r="J75" s="31" t="s">
        <v>338</v>
      </c>
    </row>
    <row r="76" s="1" customFormat="1" ht="42" customHeight="1" spans="1:10">
      <c r="A76" s="143"/>
      <c r="B76" s="22"/>
      <c r="C76" s="22" t="s">
        <v>427</v>
      </c>
      <c r="D76" s="22" t="s">
        <v>428</v>
      </c>
      <c r="E76" s="31" t="s">
        <v>479</v>
      </c>
      <c r="F76" s="22" t="s">
        <v>408</v>
      </c>
      <c r="G76" s="31" t="s">
        <v>409</v>
      </c>
      <c r="H76" s="22" t="s">
        <v>410</v>
      </c>
      <c r="I76" s="22" t="s">
        <v>405</v>
      </c>
      <c r="J76" s="31" t="s">
        <v>338</v>
      </c>
    </row>
    <row r="77" s="1" customFormat="1" ht="42" customHeight="1" spans="1:10">
      <c r="A77" s="143"/>
      <c r="B77" s="22"/>
      <c r="C77" s="22" t="s">
        <v>427</v>
      </c>
      <c r="D77" s="22" t="s">
        <v>428</v>
      </c>
      <c r="E77" s="31" t="s">
        <v>509</v>
      </c>
      <c r="F77" s="22" t="s">
        <v>408</v>
      </c>
      <c r="G77" s="31" t="s">
        <v>409</v>
      </c>
      <c r="H77" s="22" t="s">
        <v>410</v>
      </c>
      <c r="I77" s="22" t="s">
        <v>405</v>
      </c>
      <c r="J77" s="31" t="s">
        <v>338</v>
      </c>
    </row>
    <row r="78" s="1" customFormat="1" ht="42" customHeight="1" spans="1:10">
      <c r="A78" s="143"/>
      <c r="B78" s="22"/>
      <c r="C78" s="22" t="s">
        <v>427</v>
      </c>
      <c r="D78" s="22" t="s">
        <v>428</v>
      </c>
      <c r="E78" s="31" t="s">
        <v>428</v>
      </c>
      <c r="F78" s="22" t="s">
        <v>408</v>
      </c>
      <c r="G78" s="31" t="s">
        <v>487</v>
      </c>
      <c r="H78" s="22" t="s">
        <v>410</v>
      </c>
      <c r="I78" s="22" t="s">
        <v>405</v>
      </c>
      <c r="J78" s="31" t="s">
        <v>338</v>
      </c>
    </row>
    <row r="79" s="1" customFormat="1" ht="42" customHeight="1" spans="1:10">
      <c r="A79" s="143" t="s">
        <v>334</v>
      </c>
      <c r="B79" s="22" t="s">
        <v>510</v>
      </c>
      <c r="C79" s="22" t="s">
        <v>399</v>
      </c>
      <c r="D79" s="22" t="s">
        <v>400</v>
      </c>
      <c r="E79" s="31" t="s">
        <v>511</v>
      </c>
      <c r="F79" s="22" t="s">
        <v>402</v>
      </c>
      <c r="G79" s="31" t="s">
        <v>512</v>
      </c>
      <c r="H79" s="22" t="s">
        <v>513</v>
      </c>
      <c r="I79" s="22" t="s">
        <v>405</v>
      </c>
      <c r="J79" s="31" t="s">
        <v>334</v>
      </c>
    </row>
    <row r="80" s="1" customFormat="1" ht="42" customHeight="1" spans="1:10">
      <c r="A80" s="143"/>
      <c r="B80" s="22"/>
      <c r="C80" s="22" t="s">
        <v>399</v>
      </c>
      <c r="D80" s="22" t="s">
        <v>415</v>
      </c>
      <c r="E80" s="31" t="s">
        <v>514</v>
      </c>
      <c r="F80" s="22" t="s">
        <v>402</v>
      </c>
      <c r="G80" s="31" t="s">
        <v>450</v>
      </c>
      <c r="H80" s="22" t="s">
        <v>410</v>
      </c>
      <c r="I80" s="22" t="s">
        <v>405</v>
      </c>
      <c r="J80" s="31" t="s">
        <v>334</v>
      </c>
    </row>
    <row r="81" s="1" customFormat="1" ht="42" customHeight="1" spans="1:10">
      <c r="A81" s="143"/>
      <c r="B81" s="22"/>
      <c r="C81" s="22" t="s">
        <v>419</v>
      </c>
      <c r="D81" s="22" t="s">
        <v>420</v>
      </c>
      <c r="E81" s="31" t="s">
        <v>515</v>
      </c>
      <c r="F81" s="22" t="s">
        <v>408</v>
      </c>
      <c r="G81" s="31" t="s">
        <v>487</v>
      </c>
      <c r="H81" s="22" t="s">
        <v>410</v>
      </c>
      <c r="I81" s="22" t="s">
        <v>426</v>
      </c>
      <c r="J81" s="31" t="s">
        <v>334</v>
      </c>
    </row>
    <row r="82" s="1" customFormat="1" ht="42" customHeight="1" spans="1:10">
      <c r="A82" s="143"/>
      <c r="B82" s="22"/>
      <c r="C82" s="22" t="s">
        <v>427</v>
      </c>
      <c r="D82" s="22" t="s">
        <v>428</v>
      </c>
      <c r="E82" s="31" t="s">
        <v>516</v>
      </c>
      <c r="F82" s="22" t="s">
        <v>402</v>
      </c>
      <c r="G82" s="31" t="s">
        <v>412</v>
      </c>
      <c r="H82" s="22" t="s">
        <v>410</v>
      </c>
      <c r="I82" s="22" t="s">
        <v>426</v>
      </c>
      <c r="J82" s="31" t="s">
        <v>334</v>
      </c>
    </row>
    <row r="83" s="1" customFormat="1" ht="42" customHeight="1" spans="1:10">
      <c r="A83" s="143" t="s">
        <v>352</v>
      </c>
      <c r="B83" s="22" t="s">
        <v>460</v>
      </c>
      <c r="C83" s="22" t="s">
        <v>399</v>
      </c>
      <c r="D83" s="22" t="s">
        <v>400</v>
      </c>
      <c r="E83" s="31" t="s">
        <v>461</v>
      </c>
      <c r="F83" s="22" t="s">
        <v>402</v>
      </c>
      <c r="G83" s="31" t="s">
        <v>461</v>
      </c>
      <c r="H83" s="22" t="s">
        <v>463</v>
      </c>
      <c r="I83" s="22" t="s">
        <v>405</v>
      </c>
      <c r="J83" s="31" t="s">
        <v>461</v>
      </c>
    </row>
    <row r="84" s="1" customFormat="1" ht="42" customHeight="1" spans="1:10">
      <c r="A84" s="143"/>
      <c r="B84" s="22"/>
      <c r="C84" s="22" t="s">
        <v>399</v>
      </c>
      <c r="D84" s="22" t="s">
        <v>400</v>
      </c>
      <c r="E84" s="31" t="s">
        <v>466</v>
      </c>
      <c r="F84" s="22" t="s">
        <v>402</v>
      </c>
      <c r="G84" s="31" t="s">
        <v>466</v>
      </c>
      <c r="H84" s="22" t="s">
        <v>463</v>
      </c>
      <c r="I84" s="22" t="s">
        <v>405</v>
      </c>
      <c r="J84" s="31" t="s">
        <v>466</v>
      </c>
    </row>
    <row r="85" s="1" customFormat="1" ht="42" customHeight="1" spans="1:10">
      <c r="A85" s="143"/>
      <c r="B85" s="22"/>
      <c r="C85" s="22" t="s">
        <v>399</v>
      </c>
      <c r="D85" s="22" t="s">
        <v>400</v>
      </c>
      <c r="E85" s="31" t="s">
        <v>468</v>
      </c>
      <c r="F85" s="22" t="s">
        <v>402</v>
      </c>
      <c r="G85" s="31" t="s">
        <v>468</v>
      </c>
      <c r="H85" s="22" t="s">
        <v>463</v>
      </c>
      <c r="I85" s="22" t="s">
        <v>405</v>
      </c>
      <c r="J85" s="31" t="s">
        <v>468</v>
      </c>
    </row>
    <row r="86" s="1" customFormat="1" ht="42" customHeight="1" spans="1:10">
      <c r="A86" s="143"/>
      <c r="B86" s="22"/>
      <c r="C86" s="22" t="s">
        <v>399</v>
      </c>
      <c r="D86" s="22" t="s">
        <v>400</v>
      </c>
      <c r="E86" s="31" t="s">
        <v>517</v>
      </c>
      <c r="F86" s="22" t="s">
        <v>402</v>
      </c>
      <c r="G86" s="31" t="s">
        <v>517</v>
      </c>
      <c r="H86" s="22" t="s">
        <v>463</v>
      </c>
      <c r="I86" s="22" t="s">
        <v>405</v>
      </c>
      <c r="J86" s="31" t="s">
        <v>517</v>
      </c>
    </row>
    <row r="87" s="1" customFormat="1" ht="42" customHeight="1" spans="1:10">
      <c r="A87" s="143"/>
      <c r="B87" s="22"/>
      <c r="C87" s="22" t="s">
        <v>399</v>
      </c>
      <c r="D87" s="22" t="s">
        <v>400</v>
      </c>
      <c r="E87" s="31" t="s">
        <v>518</v>
      </c>
      <c r="F87" s="22" t="s">
        <v>402</v>
      </c>
      <c r="G87" s="31" t="s">
        <v>518</v>
      </c>
      <c r="H87" s="22" t="s">
        <v>463</v>
      </c>
      <c r="I87" s="22" t="s">
        <v>405</v>
      </c>
      <c r="J87" s="31" t="s">
        <v>518</v>
      </c>
    </row>
    <row r="88" s="1" customFormat="1" ht="42" customHeight="1" spans="1:10">
      <c r="A88" s="143"/>
      <c r="B88" s="22"/>
      <c r="C88" s="22" t="s">
        <v>399</v>
      </c>
      <c r="D88" s="22" t="s">
        <v>415</v>
      </c>
      <c r="E88" s="31" t="s">
        <v>470</v>
      </c>
      <c r="F88" s="22" t="s">
        <v>402</v>
      </c>
      <c r="G88" s="31" t="s">
        <v>450</v>
      </c>
      <c r="H88" s="22" t="s">
        <v>410</v>
      </c>
      <c r="I88" s="22" t="s">
        <v>405</v>
      </c>
      <c r="J88" s="31" t="s">
        <v>470</v>
      </c>
    </row>
    <row r="89" s="1" customFormat="1" ht="42" customHeight="1" spans="1:10">
      <c r="A89" s="143"/>
      <c r="B89" s="22"/>
      <c r="C89" s="22" t="s">
        <v>399</v>
      </c>
      <c r="D89" s="22" t="s">
        <v>415</v>
      </c>
      <c r="E89" s="31" t="s">
        <v>499</v>
      </c>
      <c r="F89" s="22" t="s">
        <v>408</v>
      </c>
      <c r="G89" s="31" t="s">
        <v>422</v>
      </c>
      <c r="H89" s="22" t="s">
        <v>410</v>
      </c>
      <c r="I89" s="22" t="s">
        <v>405</v>
      </c>
      <c r="J89" s="31" t="s">
        <v>499</v>
      </c>
    </row>
    <row r="90" s="1" customFormat="1" ht="42" customHeight="1" spans="1:10">
      <c r="A90" s="143"/>
      <c r="B90" s="22"/>
      <c r="C90" s="22" t="s">
        <v>419</v>
      </c>
      <c r="D90" s="22" t="s">
        <v>420</v>
      </c>
      <c r="E90" s="31" t="s">
        <v>478</v>
      </c>
      <c r="F90" s="22" t="s">
        <v>402</v>
      </c>
      <c r="G90" s="31" t="s">
        <v>519</v>
      </c>
      <c r="H90" s="22" t="s">
        <v>434</v>
      </c>
      <c r="I90" s="22" t="s">
        <v>426</v>
      </c>
      <c r="J90" s="31" t="s">
        <v>478</v>
      </c>
    </row>
    <row r="91" s="1" customFormat="1" ht="42" customHeight="1" spans="1:10">
      <c r="A91" s="143"/>
      <c r="B91" s="22"/>
      <c r="C91" s="22" t="s">
        <v>427</v>
      </c>
      <c r="D91" s="22" t="s">
        <v>428</v>
      </c>
      <c r="E91" s="31" t="s">
        <v>428</v>
      </c>
      <c r="F91" s="22" t="s">
        <v>408</v>
      </c>
      <c r="G91" s="31" t="s">
        <v>412</v>
      </c>
      <c r="H91" s="22" t="s">
        <v>410</v>
      </c>
      <c r="I91" s="22" t="s">
        <v>405</v>
      </c>
      <c r="J91" s="31" t="s">
        <v>428</v>
      </c>
    </row>
    <row r="92" s="1" customFormat="1" ht="42" customHeight="1" spans="1:10">
      <c r="A92" s="143" t="s">
        <v>367</v>
      </c>
      <c r="B92" s="22" t="s">
        <v>520</v>
      </c>
      <c r="C92" s="22" t="s">
        <v>399</v>
      </c>
      <c r="D92" s="22" t="s">
        <v>400</v>
      </c>
      <c r="E92" s="31" t="s">
        <v>407</v>
      </c>
      <c r="F92" s="22" t="s">
        <v>408</v>
      </c>
      <c r="G92" s="31" t="s">
        <v>412</v>
      </c>
      <c r="H92" s="22" t="s">
        <v>410</v>
      </c>
      <c r="I92" s="22" t="s">
        <v>405</v>
      </c>
      <c r="J92" s="31" t="s">
        <v>367</v>
      </c>
    </row>
    <row r="93" s="1" customFormat="1" ht="42" customHeight="1" spans="1:10">
      <c r="A93" s="143"/>
      <c r="B93" s="22"/>
      <c r="C93" s="22" t="s">
        <v>399</v>
      </c>
      <c r="D93" s="22" t="s">
        <v>400</v>
      </c>
      <c r="E93" s="31" t="s">
        <v>497</v>
      </c>
      <c r="F93" s="22" t="s">
        <v>408</v>
      </c>
      <c r="G93" s="31" t="s">
        <v>412</v>
      </c>
      <c r="H93" s="22" t="s">
        <v>410</v>
      </c>
      <c r="I93" s="22" t="s">
        <v>405</v>
      </c>
      <c r="J93" s="31" t="s">
        <v>367</v>
      </c>
    </row>
    <row r="94" s="1" customFormat="1" ht="42" customHeight="1" spans="1:10">
      <c r="A94" s="143"/>
      <c r="B94" s="22"/>
      <c r="C94" s="22" t="s">
        <v>399</v>
      </c>
      <c r="D94" s="22" t="s">
        <v>400</v>
      </c>
      <c r="E94" s="31" t="s">
        <v>521</v>
      </c>
      <c r="F94" s="22" t="s">
        <v>408</v>
      </c>
      <c r="G94" s="31" t="s">
        <v>522</v>
      </c>
      <c r="H94" s="22" t="s">
        <v>410</v>
      </c>
      <c r="I94" s="22" t="s">
        <v>405</v>
      </c>
      <c r="J94" s="31" t="s">
        <v>367</v>
      </c>
    </row>
    <row r="95" s="1" customFormat="1" ht="42" customHeight="1" spans="1:10">
      <c r="A95" s="143"/>
      <c r="B95" s="22"/>
      <c r="C95" s="22" t="s">
        <v>419</v>
      </c>
      <c r="D95" s="22" t="s">
        <v>420</v>
      </c>
      <c r="E95" s="31" t="s">
        <v>523</v>
      </c>
      <c r="F95" s="22" t="s">
        <v>402</v>
      </c>
      <c r="G95" s="31" t="s">
        <v>485</v>
      </c>
      <c r="H95" s="22" t="s">
        <v>434</v>
      </c>
      <c r="I95" s="22" t="s">
        <v>426</v>
      </c>
      <c r="J95" s="31" t="s">
        <v>367</v>
      </c>
    </row>
    <row r="96" s="1" customFormat="1" ht="42" customHeight="1" spans="1:10">
      <c r="A96" s="143"/>
      <c r="B96" s="22"/>
      <c r="C96" s="22" t="s">
        <v>427</v>
      </c>
      <c r="D96" s="22" t="s">
        <v>428</v>
      </c>
      <c r="E96" s="31" t="s">
        <v>428</v>
      </c>
      <c r="F96" s="22" t="s">
        <v>408</v>
      </c>
      <c r="G96" s="31" t="s">
        <v>409</v>
      </c>
      <c r="H96" s="22" t="s">
        <v>410</v>
      </c>
      <c r="I96" s="22" t="s">
        <v>405</v>
      </c>
      <c r="J96" s="31" t="s">
        <v>367</v>
      </c>
    </row>
    <row r="97" s="1" customFormat="1" ht="42" customHeight="1" spans="1:10">
      <c r="A97" s="143" t="s">
        <v>379</v>
      </c>
      <c r="B97" s="22" t="s">
        <v>524</v>
      </c>
      <c r="C97" s="22" t="s">
        <v>399</v>
      </c>
      <c r="D97" s="22" t="s">
        <v>400</v>
      </c>
      <c r="E97" s="31" t="s">
        <v>525</v>
      </c>
      <c r="F97" s="22" t="s">
        <v>408</v>
      </c>
      <c r="G97" s="31" t="s">
        <v>496</v>
      </c>
      <c r="H97" s="22" t="s">
        <v>463</v>
      </c>
      <c r="I97" s="22" t="s">
        <v>405</v>
      </c>
      <c r="J97" s="31" t="s">
        <v>525</v>
      </c>
    </row>
    <row r="98" s="1" customFormat="1" ht="42" customHeight="1" spans="1:10">
      <c r="A98" s="143"/>
      <c r="B98" s="22"/>
      <c r="C98" s="22" t="s">
        <v>399</v>
      </c>
      <c r="D98" s="22" t="s">
        <v>415</v>
      </c>
      <c r="E98" s="31" t="s">
        <v>526</v>
      </c>
      <c r="F98" s="22" t="s">
        <v>408</v>
      </c>
      <c r="G98" s="31" t="s">
        <v>412</v>
      </c>
      <c r="H98" s="22" t="s">
        <v>410</v>
      </c>
      <c r="I98" s="22" t="s">
        <v>405</v>
      </c>
      <c r="J98" s="31" t="s">
        <v>526</v>
      </c>
    </row>
    <row r="99" s="1" customFormat="1" ht="42" customHeight="1" spans="1:10">
      <c r="A99" s="143"/>
      <c r="B99" s="22"/>
      <c r="C99" s="22" t="s">
        <v>419</v>
      </c>
      <c r="D99" s="22" t="s">
        <v>420</v>
      </c>
      <c r="E99" s="31" t="s">
        <v>527</v>
      </c>
      <c r="F99" s="22" t="s">
        <v>402</v>
      </c>
      <c r="G99" s="31" t="s">
        <v>528</v>
      </c>
      <c r="H99" s="22" t="s">
        <v>434</v>
      </c>
      <c r="I99" s="22" t="s">
        <v>426</v>
      </c>
      <c r="J99" s="31" t="s">
        <v>527</v>
      </c>
    </row>
    <row r="100" s="1" customFormat="1" ht="42" customHeight="1" spans="1:10">
      <c r="A100" s="143"/>
      <c r="B100" s="22"/>
      <c r="C100" s="22" t="s">
        <v>427</v>
      </c>
      <c r="D100" s="22" t="s">
        <v>428</v>
      </c>
      <c r="E100" s="31" t="s">
        <v>509</v>
      </c>
      <c r="F100" s="22" t="s">
        <v>408</v>
      </c>
      <c r="G100" s="31" t="s">
        <v>412</v>
      </c>
      <c r="H100" s="22" t="s">
        <v>410</v>
      </c>
      <c r="I100" s="22" t="s">
        <v>405</v>
      </c>
      <c r="J100" s="31" t="s">
        <v>509</v>
      </c>
    </row>
    <row r="101" s="1" customFormat="1" ht="42" customHeight="1" spans="1:10">
      <c r="A101" s="143" t="s">
        <v>327</v>
      </c>
      <c r="B101" s="22" t="s">
        <v>529</v>
      </c>
      <c r="C101" s="22" t="s">
        <v>399</v>
      </c>
      <c r="D101" s="22" t="s">
        <v>400</v>
      </c>
      <c r="E101" s="31" t="s">
        <v>530</v>
      </c>
      <c r="F101" s="22" t="s">
        <v>408</v>
      </c>
      <c r="G101" s="31" t="s">
        <v>83</v>
      </c>
      <c r="H101" s="22" t="s">
        <v>531</v>
      </c>
      <c r="I101" s="22" t="s">
        <v>405</v>
      </c>
      <c r="J101" s="31" t="s">
        <v>530</v>
      </c>
    </row>
    <row r="102" s="1" customFormat="1" ht="42" customHeight="1" spans="1:10">
      <c r="A102" s="143"/>
      <c r="B102" s="22"/>
      <c r="C102" s="22" t="s">
        <v>399</v>
      </c>
      <c r="D102" s="22" t="s">
        <v>415</v>
      </c>
      <c r="E102" s="31" t="s">
        <v>532</v>
      </c>
      <c r="F102" s="22" t="s">
        <v>408</v>
      </c>
      <c r="G102" s="31" t="s">
        <v>487</v>
      </c>
      <c r="H102" s="22" t="s">
        <v>410</v>
      </c>
      <c r="I102" s="22" t="s">
        <v>405</v>
      </c>
      <c r="J102" s="31" t="s">
        <v>532</v>
      </c>
    </row>
    <row r="103" s="1" customFormat="1" ht="42" customHeight="1" spans="1:10">
      <c r="A103" s="143"/>
      <c r="B103" s="22"/>
      <c r="C103" s="22" t="s">
        <v>399</v>
      </c>
      <c r="D103" s="22" t="s">
        <v>471</v>
      </c>
      <c r="E103" s="31" t="s">
        <v>533</v>
      </c>
      <c r="F103" s="22" t="s">
        <v>441</v>
      </c>
      <c r="G103" s="31" t="s">
        <v>534</v>
      </c>
      <c r="H103" s="22" t="s">
        <v>434</v>
      </c>
      <c r="I103" s="22" t="s">
        <v>426</v>
      </c>
      <c r="J103" s="31" t="s">
        <v>533</v>
      </c>
    </row>
    <row r="104" s="1" customFormat="1" ht="42" customHeight="1" spans="1:10">
      <c r="A104" s="143"/>
      <c r="B104" s="22"/>
      <c r="C104" s="22" t="s">
        <v>419</v>
      </c>
      <c r="D104" s="22" t="s">
        <v>535</v>
      </c>
      <c r="E104" s="31" t="s">
        <v>536</v>
      </c>
      <c r="F104" s="22" t="s">
        <v>408</v>
      </c>
      <c r="G104" s="31" t="s">
        <v>487</v>
      </c>
      <c r="H104" s="22" t="s">
        <v>410</v>
      </c>
      <c r="I104" s="22" t="s">
        <v>405</v>
      </c>
      <c r="J104" s="31" t="s">
        <v>536</v>
      </c>
    </row>
    <row r="105" s="1" customFormat="1" ht="42" customHeight="1" spans="1:10">
      <c r="A105" s="143"/>
      <c r="B105" s="22"/>
      <c r="C105" s="22" t="s">
        <v>427</v>
      </c>
      <c r="D105" s="22" t="s">
        <v>428</v>
      </c>
      <c r="E105" s="31" t="s">
        <v>537</v>
      </c>
      <c r="F105" s="22" t="s">
        <v>408</v>
      </c>
      <c r="G105" s="31" t="s">
        <v>487</v>
      </c>
      <c r="H105" s="22" t="s">
        <v>410</v>
      </c>
      <c r="I105" s="22" t="s">
        <v>405</v>
      </c>
      <c r="J105" s="31" t="s">
        <v>537</v>
      </c>
    </row>
    <row r="106" s="1" customFormat="1" ht="42" customHeight="1" spans="1:10">
      <c r="A106" s="143" t="s">
        <v>329</v>
      </c>
      <c r="B106" s="22" t="s">
        <v>538</v>
      </c>
      <c r="C106" s="22" t="s">
        <v>399</v>
      </c>
      <c r="D106" s="22" t="s">
        <v>400</v>
      </c>
      <c r="E106" s="31" t="s">
        <v>539</v>
      </c>
      <c r="F106" s="22" t="s">
        <v>408</v>
      </c>
      <c r="G106" s="31" t="s">
        <v>409</v>
      </c>
      <c r="H106" s="22" t="s">
        <v>410</v>
      </c>
      <c r="I106" s="22" t="s">
        <v>405</v>
      </c>
      <c r="J106" s="31" t="s">
        <v>539</v>
      </c>
    </row>
    <row r="107" s="1" customFormat="1" ht="42" customHeight="1" spans="1:10">
      <c r="A107" s="143"/>
      <c r="B107" s="22"/>
      <c r="C107" s="22" t="s">
        <v>399</v>
      </c>
      <c r="D107" s="22" t="s">
        <v>400</v>
      </c>
      <c r="E107" s="31" t="s">
        <v>540</v>
      </c>
      <c r="F107" s="22" t="s">
        <v>408</v>
      </c>
      <c r="G107" s="31" t="s">
        <v>412</v>
      </c>
      <c r="H107" s="22" t="s">
        <v>410</v>
      </c>
      <c r="I107" s="22" t="s">
        <v>405</v>
      </c>
      <c r="J107" s="31" t="s">
        <v>540</v>
      </c>
    </row>
    <row r="108" s="1" customFormat="1" ht="42" customHeight="1" spans="1:10">
      <c r="A108" s="143"/>
      <c r="B108" s="22"/>
      <c r="C108" s="22" t="s">
        <v>399</v>
      </c>
      <c r="D108" s="22" t="s">
        <v>400</v>
      </c>
      <c r="E108" s="31" t="s">
        <v>541</v>
      </c>
      <c r="F108" s="22" t="s">
        <v>402</v>
      </c>
      <c r="G108" s="31" t="s">
        <v>450</v>
      </c>
      <c r="H108" s="22" t="s">
        <v>410</v>
      </c>
      <c r="I108" s="22" t="s">
        <v>405</v>
      </c>
      <c r="J108" s="31" t="s">
        <v>541</v>
      </c>
    </row>
    <row r="109" s="1" customFormat="1" ht="42" customHeight="1" spans="1:10">
      <c r="A109" s="143"/>
      <c r="B109" s="22"/>
      <c r="C109" s="22" t="s">
        <v>399</v>
      </c>
      <c r="D109" s="22" t="s">
        <v>400</v>
      </c>
      <c r="E109" s="31" t="s">
        <v>542</v>
      </c>
      <c r="F109" s="22" t="s">
        <v>402</v>
      </c>
      <c r="G109" s="31" t="s">
        <v>543</v>
      </c>
      <c r="H109" s="22" t="s">
        <v>544</v>
      </c>
      <c r="I109" s="22" t="s">
        <v>405</v>
      </c>
      <c r="J109" s="31" t="s">
        <v>542</v>
      </c>
    </row>
    <row r="110" s="1" customFormat="1" ht="42" customHeight="1" spans="1:10">
      <c r="A110" s="143"/>
      <c r="B110" s="22"/>
      <c r="C110" s="22" t="s">
        <v>399</v>
      </c>
      <c r="D110" s="22" t="s">
        <v>415</v>
      </c>
      <c r="E110" s="31" t="s">
        <v>545</v>
      </c>
      <c r="F110" s="22" t="s">
        <v>408</v>
      </c>
      <c r="G110" s="31" t="s">
        <v>417</v>
      </c>
      <c r="H110" s="22" t="s">
        <v>410</v>
      </c>
      <c r="I110" s="22" t="s">
        <v>405</v>
      </c>
      <c r="J110" s="31" t="s">
        <v>545</v>
      </c>
    </row>
    <row r="111" s="1" customFormat="1" ht="42" customHeight="1" spans="1:10">
      <c r="A111" s="143"/>
      <c r="B111" s="22"/>
      <c r="C111" s="22" t="s">
        <v>399</v>
      </c>
      <c r="D111" s="22" t="s">
        <v>415</v>
      </c>
      <c r="E111" s="31" t="s">
        <v>546</v>
      </c>
      <c r="F111" s="22" t="s">
        <v>408</v>
      </c>
      <c r="G111" s="31" t="s">
        <v>412</v>
      </c>
      <c r="H111" s="22" t="s">
        <v>410</v>
      </c>
      <c r="I111" s="22" t="s">
        <v>405</v>
      </c>
      <c r="J111" s="31" t="s">
        <v>546</v>
      </c>
    </row>
    <row r="112" s="1" customFormat="1" ht="42" customHeight="1" spans="1:10">
      <c r="A112" s="143"/>
      <c r="B112" s="22"/>
      <c r="C112" s="22" t="s">
        <v>399</v>
      </c>
      <c r="D112" s="22" t="s">
        <v>471</v>
      </c>
      <c r="E112" s="31" t="s">
        <v>547</v>
      </c>
      <c r="F112" s="22" t="s">
        <v>408</v>
      </c>
      <c r="G112" s="31" t="s">
        <v>412</v>
      </c>
      <c r="H112" s="22" t="s">
        <v>410</v>
      </c>
      <c r="I112" s="22" t="s">
        <v>405</v>
      </c>
      <c r="J112" s="31" t="s">
        <v>547</v>
      </c>
    </row>
    <row r="113" s="1" customFormat="1" ht="42" customHeight="1" spans="1:10">
      <c r="A113" s="143"/>
      <c r="B113" s="22"/>
      <c r="C113" s="22" t="s">
        <v>399</v>
      </c>
      <c r="D113" s="22" t="s">
        <v>471</v>
      </c>
      <c r="E113" s="31" t="s">
        <v>548</v>
      </c>
      <c r="F113" s="22" t="s">
        <v>408</v>
      </c>
      <c r="G113" s="31" t="s">
        <v>409</v>
      </c>
      <c r="H113" s="22" t="s">
        <v>410</v>
      </c>
      <c r="I113" s="22" t="s">
        <v>405</v>
      </c>
      <c r="J113" s="31" t="s">
        <v>548</v>
      </c>
    </row>
    <row r="114" s="1" customFormat="1" ht="42" customHeight="1" spans="1:10">
      <c r="A114" s="143"/>
      <c r="B114" s="22"/>
      <c r="C114" s="22" t="s">
        <v>419</v>
      </c>
      <c r="D114" s="22" t="s">
        <v>423</v>
      </c>
      <c r="E114" s="31" t="s">
        <v>549</v>
      </c>
      <c r="F114" s="22" t="s">
        <v>402</v>
      </c>
      <c r="G114" s="31" t="s">
        <v>508</v>
      </c>
      <c r="H114" s="22" t="s">
        <v>434</v>
      </c>
      <c r="I114" s="22" t="s">
        <v>426</v>
      </c>
      <c r="J114" s="31" t="s">
        <v>549</v>
      </c>
    </row>
    <row r="115" s="1" customFormat="1" ht="42" customHeight="1" spans="1:10">
      <c r="A115" s="143"/>
      <c r="B115" s="22"/>
      <c r="C115" s="22" t="s">
        <v>427</v>
      </c>
      <c r="D115" s="22" t="s">
        <v>428</v>
      </c>
      <c r="E115" s="31" t="s">
        <v>550</v>
      </c>
      <c r="F115" s="22" t="s">
        <v>408</v>
      </c>
      <c r="G115" s="31" t="s">
        <v>487</v>
      </c>
      <c r="H115" s="22" t="s">
        <v>410</v>
      </c>
      <c r="I115" s="22" t="s">
        <v>405</v>
      </c>
      <c r="J115" s="31" t="s">
        <v>550</v>
      </c>
    </row>
    <row r="116" s="1" customFormat="1" ht="42" customHeight="1" spans="1:10">
      <c r="A116" s="143"/>
      <c r="B116" s="22"/>
      <c r="C116" s="22" t="s">
        <v>427</v>
      </c>
      <c r="D116" s="22" t="s">
        <v>428</v>
      </c>
      <c r="E116" s="31" t="s">
        <v>551</v>
      </c>
      <c r="F116" s="22" t="s">
        <v>408</v>
      </c>
      <c r="G116" s="31" t="s">
        <v>412</v>
      </c>
      <c r="H116" s="22" t="s">
        <v>410</v>
      </c>
      <c r="I116" s="22" t="s">
        <v>405</v>
      </c>
      <c r="J116" s="31" t="s">
        <v>551</v>
      </c>
    </row>
    <row r="117" s="1" customFormat="1" ht="42" customHeight="1" spans="1:10">
      <c r="A117" s="143" t="s">
        <v>317</v>
      </c>
      <c r="B117" s="22" t="s">
        <v>317</v>
      </c>
      <c r="C117" s="22" t="s">
        <v>399</v>
      </c>
      <c r="D117" s="22" t="s">
        <v>400</v>
      </c>
      <c r="E117" s="31" t="s">
        <v>552</v>
      </c>
      <c r="F117" s="22" t="s">
        <v>402</v>
      </c>
      <c r="G117" s="31" t="s">
        <v>88</v>
      </c>
      <c r="H117" s="22" t="s">
        <v>553</v>
      </c>
      <c r="I117" s="22" t="s">
        <v>405</v>
      </c>
      <c r="J117" s="31" t="s">
        <v>554</v>
      </c>
    </row>
    <row r="118" s="1" customFormat="1" ht="42" customHeight="1" spans="1:10">
      <c r="A118" s="143"/>
      <c r="B118" s="22"/>
      <c r="C118" s="22" t="s">
        <v>399</v>
      </c>
      <c r="D118" s="22" t="s">
        <v>415</v>
      </c>
      <c r="E118" s="31" t="s">
        <v>555</v>
      </c>
      <c r="F118" s="22" t="s">
        <v>402</v>
      </c>
      <c r="G118" s="31" t="s">
        <v>450</v>
      </c>
      <c r="H118" s="22" t="s">
        <v>410</v>
      </c>
      <c r="I118" s="22" t="s">
        <v>405</v>
      </c>
      <c r="J118" s="31" t="s">
        <v>554</v>
      </c>
    </row>
    <row r="119" s="1" customFormat="1" ht="42" customHeight="1" spans="1:10">
      <c r="A119" s="143"/>
      <c r="B119" s="22"/>
      <c r="C119" s="22" t="s">
        <v>419</v>
      </c>
      <c r="D119" s="22" t="s">
        <v>420</v>
      </c>
      <c r="E119" s="31" t="s">
        <v>556</v>
      </c>
      <c r="F119" s="22" t="s">
        <v>402</v>
      </c>
      <c r="G119" s="31" t="s">
        <v>477</v>
      </c>
      <c r="H119" s="22" t="s">
        <v>434</v>
      </c>
      <c r="I119" s="22" t="s">
        <v>426</v>
      </c>
      <c r="J119" s="31" t="s">
        <v>554</v>
      </c>
    </row>
    <row r="120" s="1" customFormat="1" ht="42" customHeight="1" spans="1:10">
      <c r="A120" s="143"/>
      <c r="B120" s="22"/>
      <c r="C120" s="22" t="s">
        <v>427</v>
      </c>
      <c r="D120" s="22" t="s">
        <v>428</v>
      </c>
      <c r="E120" s="31" t="s">
        <v>557</v>
      </c>
      <c r="F120" s="22" t="s">
        <v>408</v>
      </c>
      <c r="G120" s="31" t="s">
        <v>412</v>
      </c>
      <c r="H120" s="22" t="s">
        <v>410</v>
      </c>
      <c r="I120" s="22" t="s">
        <v>405</v>
      </c>
      <c r="J120" s="31" t="s">
        <v>554</v>
      </c>
    </row>
    <row r="121" s="1" customFormat="1" ht="42" customHeight="1" spans="1:10">
      <c r="A121" s="143" t="s">
        <v>344</v>
      </c>
      <c r="B121" s="22" t="s">
        <v>344</v>
      </c>
      <c r="C121" s="22" t="s">
        <v>399</v>
      </c>
      <c r="D121" s="22" t="s">
        <v>400</v>
      </c>
      <c r="E121" s="31" t="s">
        <v>525</v>
      </c>
      <c r="F121" s="22" t="s">
        <v>402</v>
      </c>
      <c r="G121" s="31" t="s">
        <v>496</v>
      </c>
      <c r="H121" s="22" t="s">
        <v>463</v>
      </c>
      <c r="I121" s="22" t="s">
        <v>405</v>
      </c>
      <c r="J121" s="31" t="s">
        <v>344</v>
      </c>
    </row>
    <row r="122" s="1" customFormat="1" ht="42" customHeight="1" spans="1:10">
      <c r="A122" s="143"/>
      <c r="B122" s="22"/>
      <c r="C122" s="22" t="s">
        <v>399</v>
      </c>
      <c r="D122" s="22" t="s">
        <v>400</v>
      </c>
      <c r="E122" s="31" t="s">
        <v>558</v>
      </c>
      <c r="F122" s="22" t="s">
        <v>402</v>
      </c>
      <c r="G122" s="31" t="s">
        <v>559</v>
      </c>
      <c r="H122" s="22" t="s">
        <v>463</v>
      </c>
      <c r="I122" s="22" t="s">
        <v>405</v>
      </c>
      <c r="J122" s="31" t="s">
        <v>344</v>
      </c>
    </row>
    <row r="123" s="1" customFormat="1" ht="42" customHeight="1" spans="1:10">
      <c r="A123" s="143"/>
      <c r="B123" s="22"/>
      <c r="C123" s="22" t="s">
        <v>399</v>
      </c>
      <c r="D123" s="22" t="s">
        <v>415</v>
      </c>
      <c r="E123" s="31" t="s">
        <v>526</v>
      </c>
      <c r="F123" s="22" t="s">
        <v>408</v>
      </c>
      <c r="G123" s="31" t="s">
        <v>560</v>
      </c>
      <c r="H123" s="22" t="s">
        <v>410</v>
      </c>
      <c r="I123" s="22" t="s">
        <v>426</v>
      </c>
      <c r="J123" s="31" t="s">
        <v>344</v>
      </c>
    </row>
    <row r="124" s="1" customFormat="1" ht="42" customHeight="1" spans="1:10">
      <c r="A124" s="143"/>
      <c r="B124" s="22"/>
      <c r="C124" s="22" t="s">
        <v>399</v>
      </c>
      <c r="D124" s="22" t="s">
        <v>415</v>
      </c>
      <c r="E124" s="31" t="s">
        <v>561</v>
      </c>
      <c r="F124" s="22" t="s">
        <v>408</v>
      </c>
      <c r="G124" s="31" t="s">
        <v>562</v>
      </c>
      <c r="H124" s="22" t="s">
        <v>410</v>
      </c>
      <c r="I124" s="22" t="s">
        <v>426</v>
      </c>
      <c r="J124" s="31" t="s">
        <v>344</v>
      </c>
    </row>
    <row r="125" s="1" customFormat="1" ht="42" customHeight="1" spans="1:10">
      <c r="A125" s="143"/>
      <c r="B125" s="22"/>
      <c r="C125" s="22" t="s">
        <v>399</v>
      </c>
      <c r="D125" s="22" t="s">
        <v>439</v>
      </c>
      <c r="E125" s="31" t="s">
        <v>440</v>
      </c>
      <c r="F125" s="22" t="s">
        <v>402</v>
      </c>
      <c r="G125" s="31" t="s">
        <v>563</v>
      </c>
      <c r="H125" s="22" t="s">
        <v>443</v>
      </c>
      <c r="I125" s="22" t="s">
        <v>405</v>
      </c>
      <c r="J125" s="31" t="s">
        <v>344</v>
      </c>
    </row>
    <row r="126" s="1" customFormat="1" ht="42" customHeight="1" spans="1:10">
      <c r="A126" s="143"/>
      <c r="B126" s="22"/>
      <c r="C126" s="22" t="s">
        <v>419</v>
      </c>
      <c r="D126" s="22" t="s">
        <v>420</v>
      </c>
      <c r="E126" s="31" t="s">
        <v>527</v>
      </c>
      <c r="F126" s="22" t="s">
        <v>402</v>
      </c>
      <c r="G126" s="31" t="s">
        <v>564</v>
      </c>
      <c r="H126" s="22" t="s">
        <v>434</v>
      </c>
      <c r="I126" s="22" t="s">
        <v>426</v>
      </c>
      <c r="J126" s="31" t="s">
        <v>344</v>
      </c>
    </row>
    <row r="127" s="1" customFormat="1" ht="42" customHeight="1" spans="1:10">
      <c r="A127" s="143"/>
      <c r="B127" s="22"/>
      <c r="C127" s="22" t="s">
        <v>419</v>
      </c>
      <c r="D127" s="22" t="s">
        <v>423</v>
      </c>
      <c r="E127" s="31" t="s">
        <v>565</v>
      </c>
      <c r="F127" s="22" t="s">
        <v>402</v>
      </c>
      <c r="G127" s="31" t="s">
        <v>566</v>
      </c>
      <c r="H127" s="22" t="s">
        <v>434</v>
      </c>
      <c r="I127" s="22" t="s">
        <v>426</v>
      </c>
      <c r="J127" s="31" t="s">
        <v>344</v>
      </c>
    </row>
    <row r="128" s="1" customFormat="1" ht="42" customHeight="1" spans="1:10">
      <c r="A128" s="143"/>
      <c r="B128" s="22"/>
      <c r="C128" s="22" t="s">
        <v>427</v>
      </c>
      <c r="D128" s="22" t="s">
        <v>428</v>
      </c>
      <c r="E128" s="31" t="s">
        <v>509</v>
      </c>
      <c r="F128" s="22" t="s">
        <v>408</v>
      </c>
      <c r="G128" s="31" t="s">
        <v>412</v>
      </c>
      <c r="H128" s="22" t="s">
        <v>410</v>
      </c>
      <c r="I128" s="22" t="s">
        <v>426</v>
      </c>
      <c r="J128" s="31" t="s">
        <v>344</v>
      </c>
    </row>
    <row r="129" s="1" customFormat="1" ht="42" customHeight="1" spans="1:10">
      <c r="A129" s="143" t="s">
        <v>373</v>
      </c>
      <c r="B129" s="22" t="s">
        <v>567</v>
      </c>
      <c r="C129" s="22" t="s">
        <v>399</v>
      </c>
      <c r="D129" s="22" t="s">
        <v>400</v>
      </c>
      <c r="E129" s="31" t="s">
        <v>568</v>
      </c>
      <c r="F129" s="22" t="s">
        <v>402</v>
      </c>
      <c r="G129" s="31" t="s">
        <v>496</v>
      </c>
      <c r="H129" s="22" t="s">
        <v>463</v>
      </c>
      <c r="I129" s="22" t="s">
        <v>405</v>
      </c>
      <c r="J129" s="31" t="s">
        <v>569</v>
      </c>
    </row>
    <row r="130" s="1" customFormat="1" ht="42" customHeight="1" spans="1:10">
      <c r="A130" s="143"/>
      <c r="B130" s="22"/>
      <c r="C130" s="22" t="s">
        <v>399</v>
      </c>
      <c r="D130" s="22" t="s">
        <v>415</v>
      </c>
      <c r="E130" s="31" t="s">
        <v>570</v>
      </c>
      <c r="F130" s="22" t="s">
        <v>408</v>
      </c>
      <c r="G130" s="31" t="s">
        <v>412</v>
      </c>
      <c r="H130" s="22" t="s">
        <v>410</v>
      </c>
      <c r="I130" s="22" t="s">
        <v>405</v>
      </c>
      <c r="J130" s="31" t="s">
        <v>373</v>
      </c>
    </row>
    <row r="131" s="1" customFormat="1" ht="42" customHeight="1" spans="1:10">
      <c r="A131" s="143"/>
      <c r="B131" s="22"/>
      <c r="C131" s="22" t="s">
        <v>419</v>
      </c>
      <c r="D131" s="22" t="s">
        <v>420</v>
      </c>
      <c r="E131" s="31" t="s">
        <v>571</v>
      </c>
      <c r="F131" s="22" t="s">
        <v>402</v>
      </c>
      <c r="G131" s="31" t="s">
        <v>450</v>
      </c>
      <c r="H131" s="22" t="s">
        <v>410</v>
      </c>
      <c r="I131" s="22" t="s">
        <v>405</v>
      </c>
      <c r="J131" s="31" t="s">
        <v>373</v>
      </c>
    </row>
    <row r="132" s="1" customFormat="1" ht="42" customHeight="1" spans="1:10">
      <c r="A132" s="143"/>
      <c r="B132" s="22"/>
      <c r="C132" s="22" t="s">
        <v>427</v>
      </c>
      <c r="D132" s="22" t="s">
        <v>428</v>
      </c>
      <c r="E132" s="31" t="s">
        <v>509</v>
      </c>
      <c r="F132" s="22" t="s">
        <v>408</v>
      </c>
      <c r="G132" s="31" t="s">
        <v>412</v>
      </c>
      <c r="H132" s="22" t="s">
        <v>410</v>
      </c>
      <c r="I132" s="22" t="s">
        <v>405</v>
      </c>
      <c r="J132" s="31" t="s">
        <v>373</v>
      </c>
    </row>
    <row r="133" s="1" customFormat="1" ht="42" customHeight="1" spans="1:10">
      <c r="A133" s="143" t="s">
        <v>375</v>
      </c>
      <c r="B133" s="22" t="s">
        <v>572</v>
      </c>
      <c r="C133" s="22" t="s">
        <v>399</v>
      </c>
      <c r="D133" s="22" t="s">
        <v>400</v>
      </c>
      <c r="E133" s="31" t="s">
        <v>493</v>
      </c>
      <c r="F133" s="22" t="s">
        <v>402</v>
      </c>
      <c r="G133" s="31" t="s">
        <v>450</v>
      </c>
      <c r="H133" s="22" t="s">
        <v>410</v>
      </c>
      <c r="I133" s="22" t="s">
        <v>405</v>
      </c>
      <c r="J133" s="31" t="s">
        <v>375</v>
      </c>
    </row>
    <row r="134" s="1" customFormat="1" ht="42" customHeight="1" spans="1:10">
      <c r="A134" s="143"/>
      <c r="B134" s="22"/>
      <c r="C134" s="22" t="s">
        <v>399</v>
      </c>
      <c r="D134" s="22" t="s">
        <v>400</v>
      </c>
      <c r="E134" s="31" t="s">
        <v>494</v>
      </c>
      <c r="F134" s="22" t="s">
        <v>402</v>
      </c>
      <c r="G134" s="31" t="s">
        <v>450</v>
      </c>
      <c r="H134" s="22" t="s">
        <v>410</v>
      </c>
      <c r="I134" s="22" t="s">
        <v>405</v>
      </c>
      <c r="J134" s="31" t="s">
        <v>375</v>
      </c>
    </row>
    <row r="135" s="1" customFormat="1" ht="42" customHeight="1" spans="1:10">
      <c r="A135" s="143"/>
      <c r="B135" s="22"/>
      <c r="C135" s="22" t="s">
        <v>399</v>
      </c>
      <c r="D135" s="22" t="s">
        <v>415</v>
      </c>
      <c r="E135" s="31" t="s">
        <v>500</v>
      </c>
      <c r="F135" s="22" t="s">
        <v>408</v>
      </c>
      <c r="G135" s="31" t="s">
        <v>422</v>
      </c>
      <c r="H135" s="22" t="s">
        <v>410</v>
      </c>
      <c r="I135" s="22" t="s">
        <v>405</v>
      </c>
      <c r="J135" s="31" t="s">
        <v>500</v>
      </c>
    </row>
    <row r="136" s="1" customFormat="1" ht="42" customHeight="1" spans="1:10">
      <c r="A136" s="143"/>
      <c r="B136" s="22"/>
      <c r="C136" s="22" t="s">
        <v>399</v>
      </c>
      <c r="D136" s="22" t="s">
        <v>415</v>
      </c>
      <c r="E136" s="31" t="s">
        <v>501</v>
      </c>
      <c r="F136" s="22" t="s">
        <v>402</v>
      </c>
      <c r="G136" s="31" t="s">
        <v>573</v>
      </c>
      <c r="H136" s="22" t="s">
        <v>434</v>
      </c>
      <c r="I136" s="22" t="s">
        <v>405</v>
      </c>
      <c r="J136" s="31" t="s">
        <v>501</v>
      </c>
    </row>
    <row r="137" s="1" customFormat="1" ht="42" customHeight="1" spans="1:10">
      <c r="A137" s="143"/>
      <c r="B137" s="22"/>
      <c r="C137" s="22" t="s">
        <v>419</v>
      </c>
      <c r="D137" s="22" t="s">
        <v>444</v>
      </c>
      <c r="E137" s="31" t="s">
        <v>505</v>
      </c>
      <c r="F137" s="22" t="s">
        <v>402</v>
      </c>
      <c r="G137" s="31" t="s">
        <v>506</v>
      </c>
      <c r="H137" s="22" t="s">
        <v>434</v>
      </c>
      <c r="I137" s="22" t="s">
        <v>426</v>
      </c>
      <c r="J137" s="31" t="s">
        <v>505</v>
      </c>
    </row>
    <row r="138" s="1" customFormat="1" ht="42" customHeight="1" spans="1:10">
      <c r="A138" s="143"/>
      <c r="B138" s="22"/>
      <c r="C138" s="22" t="s">
        <v>419</v>
      </c>
      <c r="D138" s="22" t="s">
        <v>420</v>
      </c>
      <c r="E138" s="31" t="s">
        <v>574</v>
      </c>
      <c r="F138" s="22" t="s">
        <v>402</v>
      </c>
      <c r="G138" s="31" t="s">
        <v>575</v>
      </c>
      <c r="H138" s="22" t="s">
        <v>434</v>
      </c>
      <c r="I138" s="22" t="s">
        <v>426</v>
      </c>
      <c r="J138" s="31" t="s">
        <v>574</v>
      </c>
    </row>
    <row r="139" s="1" customFormat="1" ht="42" customHeight="1" spans="1:10">
      <c r="A139" s="143"/>
      <c r="B139" s="22"/>
      <c r="C139" s="22" t="s">
        <v>419</v>
      </c>
      <c r="D139" s="22" t="s">
        <v>423</v>
      </c>
      <c r="E139" s="31" t="s">
        <v>576</v>
      </c>
      <c r="F139" s="22" t="s">
        <v>402</v>
      </c>
      <c r="G139" s="31" t="s">
        <v>577</v>
      </c>
      <c r="H139" s="22" t="s">
        <v>434</v>
      </c>
      <c r="I139" s="22" t="s">
        <v>405</v>
      </c>
      <c r="J139" s="31" t="s">
        <v>576</v>
      </c>
    </row>
    <row r="140" s="1" customFormat="1" ht="42" customHeight="1" spans="1:10">
      <c r="A140" s="143"/>
      <c r="B140" s="22"/>
      <c r="C140" s="22" t="s">
        <v>427</v>
      </c>
      <c r="D140" s="22" t="s">
        <v>428</v>
      </c>
      <c r="E140" s="31" t="s">
        <v>509</v>
      </c>
      <c r="F140" s="22" t="s">
        <v>408</v>
      </c>
      <c r="G140" s="31" t="s">
        <v>409</v>
      </c>
      <c r="H140" s="22" t="s">
        <v>410</v>
      </c>
      <c r="I140" s="22" t="s">
        <v>405</v>
      </c>
      <c r="J140" s="31" t="s">
        <v>509</v>
      </c>
    </row>
    <row r="141" s="1" customFormat="1" ht="42" customHeight="1" spans="1:10">
      <c r="A141" s="143" t="s">
        <v>381</v>
      </c>
      <c r="B141" s="22" t="s">
        <v>381</v>
      </c>
      <c r="C141" s="22" t="s">
        <v>399</v>
      </c>
      <c r="D141" s="22" t="s">
        <v>415</v>
      </c>
      <c r="E141" s="31" t="s">
        <v>578</v>
      </c>
      <c r="F141" s="22" t="s">
        <v>402</v>
      </c>
      <c r="G141" s="31" t="s">
        <v>579</v>
      </c>
      <c r="H141" s="22" t="s">
        <v>434</v>
      </c>
      <c r="I141" s="22" t="s">
        <v>426</v>
      </c>
      <c r="J141" s="31" t="s">
        <v>578</v>
      </c>
    </row>
    <row r="142" s="1" customFormat="1" ht="42" customHeight="1" spans="1:10">
      <c r="A142" s="143"/>
      <c r="B142" s="22"/>
      <c r="C142" s="22" t="s">
        <v>419</v>
      </c>
      <c r="D142" s="22" t="s">
        <v>420</v>
      </c>
      <c r="E142" s="31" t="s">
        <v>580</v>
      </c>
      <c r="F142" s="22" t="s">
        <v>408</v>
      </c>
      <c r="G142" s="31" t="s">
        <v>422</v>
      </c>
      <c r="H142" s="22" t="s">
        <v>410</v>
      </c>
      <c r="I142" s="22" t="s">
        <v>405</v>
      </c>
      <c r="J142" s="31" t="s">
        <v>580</v>
      </c>
    </row>
    <row r="143" s="1" customFormat="1" ht="42" customHeight="1" spans="1:10">
      <c r="A143" s="143"/>
      <c r="B143" s="22"/>
      <c r="C143" s="22" t="s">
        <v>427</v>
      </c>
      <c r="D143" s="22" t="s">
        <v>428</v>
      </c>
      <c r="E143" s="31" t="s">
        <v>428</v>
      </c>
      <c r="F143" s="22" t="s">
        <v>408</v>
      </c>
      <c r="G143" s="31" t="s">
        <v>422</v>
      </c>
      <c r="H143" s="22" t="s">
        <v>410</v>
      </c>
      <c r="I143" s="22" t="s">
        <v>405</v>
      </c>
      <c r="J143" s="31" t="s">
        <v>428</v>
      </c>
    </row>
    <row r="144" s="1" customFormat="1" ht="42" customHeight="1" spans="1:10">
      <c r="A144" s="143" t="s">
        <v>358</v>
      </c>
      <c r="B144" s="22" t="s">
        <v>581</v>
      </c>
      <c r="C144" s="22" t="s">
        <v>399</v>
      </c>
      <c r="D144" s="22" t="s">
        <v>400</v>
      </c>
      <c r="E144" s="31" t="s">
        <v>582</v>
      </c>
      <c r="F144" s="22" t="s">
        <v>402</v>
      </c>
      <c r="G144" s="31" t="s">
        <v>583</v>
      </c>
      <c r="H144" s="22" t="s">
        <v>443</v>
      </c>
      <c r="I144" s="22" t="s">
        <v>405</v>
      </c>
      <c r="J144" s="31" t="s">
        <v>582</v>
      </c>
    </row>
    <row r="145" s="1" customFormat="1" ht="42" customHeight="1" spans="1:10">
      <c r="A145" s="143"/>
      <c r="B145" s="22"/>
      <c r="C145" s="22" t="s">
        <v>399</v>
      </c>
      <c r="D145" s="22" t="s">
        <v>400</v>
      </c>
      <c r="E145" s="31" t="s">
        <v>584</v>
      </c>
      <c r="F145" s="22" t="s">
        <v>402</v>
      </c>
      <c r="G145" s="31" t="s">
        <v>585</v>
      </c>
      <c r="H145" s="22" t="s">
        <v>443</v>
      </c>
      <c r="I145" s="22" t="s">
        <v>405</v>
      </c>
      <c r="J145" s="31" t="s">
        <v>584</v>
      </c>
    </row>
    <row r="146" s="1" customFormat="1" ht="42" customHeight="1" spans="1:10">
      <c r="A146" s="143"/>
      <c r="B146" s="22"/>
      <c r="C146" s="22" t="s">
        <v>399</v>
      </c>
      <c r="D146" s="22" t="s">
        <v>400</v>
      </c>
      <c r="E146" s="31" t="s">
        <v>586</v>
      </c>
      <c r="F146" s="22" t="s">
        <v>402</v>
      </c>
      <c r="G146" s="31" t="s">
        <v>587</v>
      </c>
      <c r="H146" s="22" t="s">
        <v>588</v>
      </c>
      <c r="I146" s="22" t="s">
        <v>405</v>
      </c>
      <c r="J146" s="31" t="s">
        <v>586</v>
      </c>
    </row>
    <row r="147" s="1" customFormat="1" ht="42" customHeight="1" spans="1:10">
      <c r="A147" s="143"/>
      <c r="B147" s="22"/>
      <c r="C147" s="22" t="s">
        <v>399</v>
      </c>
      <c r="D147" s="22" t="s">
        <v>400</v>
      </c>
      <c r="E147" s="31" t="s">
        <v>589</v>
      </c>
      <c r="F147" s="22" t="s">
        <v>402</v>
      </c>
      <c r="G147" s="31" t="s">
        <v>562</v>
      </c>
      <c r="H147" s="22" t="s">
        <v>588</v>
      </c>
      <c r="I147" s="22" t="s">
        <v>405</v>
      </c>
      <c r="J147" s="31" t="s">
        <v>589</v>
      </c>
    </row>
    <row r="148" s="1" customFormat="1" ht="42" customHeight="1" spans="1:10">
      <c r="A148" s="143"/>
      <c r="B148" s="22"/>
      <c r="C148" s="22" t="s">
        <v>399</v>
      </c>
      <c r="D148" s="22" t="s">
        <v>415</v>
      </c>
      <c r="E148" s="31" t="s">
        <v>470</v>
      </c>
      <c r="F148" s="22" t="s">
        <v>408</v>
      </c>
      <c r="G148" s="31" t="s">
        <v>422</v>
      </c>
      <c r="H148" s="22" t="s">
        <v>410</v>
      </c>
      <c r="I148" s="22" t="s">
        <v>405</v>
      </c>
      <c r="J148" s="31" t="s">
        <v>470</v>
      </c>
    </row>
    <row r="149" s="1" customFormat="1" ht="42" customHeight="1" spans="1:10">
      <c r="A149" s="143"/>
      <c r="B149" s="22"/>
      <c r="C149" s="22" t="s">
        <v>399</v>
      </c>
      <c r="D149" s="22" t="s">
        <v>415</v>
      </c>
      <c r="E149" s="31" t="s">
        <v>590</v>
      </c>
      <c r="F149" s="22" t="s">
        <v>402</v>
      </c>
      <c r="G149" s="31" t="s">
        <v>450</v>
      </c>
      <c r="H149" s="22" t="s">
        <v>410</v>
      </c>
      <c r="I149" s="22" t="s">
        <v>405</v>
      </c>
      <c r="J149" s="31" t="s">
        <v>590</v>
      </c>
    </row>
    <row r="150" s="1" customFormat="1" ht="42" customHeight="1" spans="1:10">
      <c r="A150" s="143"/>
      <c r="B150" s="22"/>
      <c r="C150" s="22" t="s">
        <v>399</v>
      </c>
      <c r="D150" s="22" t="s">
        <v>471</v>
      </c>
      <c r="E150" s="31" t="s">
        <v>499</v>
      </c>
      <c r="F150" s="22" t="s">
        <v>402</v>
      </c>
      <c r="G150" s="31" t="s">
        <v>450</v>
      </c>
      <c r="H150" s="22" t="s">
        <v>410</v>
      </c>
      <c r="I150" s="22" t="s">
        <v>405</v>
      </c>
      <c r="J150" s="31" t="s">
        <v>499</v>
      </c>
    </row>
    <row r="151" s="1" customFormat="1" ht="42" customHeight="1" spans="1:10">
      <c r="A151" s="143"/>
      <c r="B151" s="22"/>
      <c r="C151" s="22" t="s">
        <v>419</v>
      </c>
      <c r="D151" s="22" t="s">
        <v>420</v>
      </c>
      <c r="E151" s="31" t="s">
        <v>591</v>
      </c>
      <c r="F151" s="22" t="s">
        <v>402</v>
      </c>
      <c r="G151" s="31" t="s">
        <v>592</v>
      </c>
      <c r="H151" s="22" t="s">
        <v>434</v>
      </c>
      <c r="I151" s="22" t="s">
        <v>426</v>
      </c>
      <c r="J151" s="31" t="s">
        <v>591</v>
      </c>
    </row>
    <row r="152" s="1" customFormat="1" ht="42" customHeight="1" spans="1:10">
      <c r="A152" s="143"/>
      <c r="B152" s="22"/>
      <c r="C152" s="22" t="s">
        <v>419</v>
      </c>
      <c r="D152" s="22" t="s">
        <v>420</v>
      </c>
      <c r="E152" s="31" t="s">
        <v>593</v>
      </c>
      <c r="F152" s="22" t="s">
        <v>402</v>
      </c>
      <c r="G152" s="31" t="s">
        <v>594</v>
      </c>
      <c r="H152" s="22" t="s">
        <v>434</v>
      </c>
      <c r="I152" s="22" t="s">
        <v>426</v>
      </c>
      <c r="J152" s="31" t="s">
        <v>593</v>
      </c>
    </row>
    <row r="153" s="1" customFormat="1" ht="42" customHeight="1" spans="1:10">
      <c r="A153" s="143"/>
      <c r="B153" s="22"/>
      <c r="C153" s="22" t="s">
        <v>427</v>
      </c>
      <c r="D153" s="22" t="s">
        <v>428</v>
      </c>
      <c r="E153" s="31" t="s">
        <v>595</v>
      </c>
      <c r="F153" s="22" t="s">
        <v>408</v>
      </c>
      <c r="G153" s="31" t="s">
        <v>487</v>
      </c>
      <c r="H153" s="22" t="s">
        <v>410</v>
      </c>
      <c r="I153" s="22" t="s">
        <v>405</v>
      </c>
      <c r="J153" s="31" t="s">
        <v>595</v>
      </c>
    </row>
    <row r="154" s="1" customFormat="1" ht="42" customHeight="1" spans="1:10">
      <c r="A154" s="143" t="s">
        <v>383</v>
      </c>
      <c r="B154" s="22" t="s">
        <v>596</v>
      </c>
      <c r="C154" s="22" t="s">
        <v>399</v>
      </c>
      <c r="D154" s="22" t="s">
        <v>400</v>
      </c>
      <c r="E154" s="31" t="s">
        <v>493</v>
      </c>
      <c r="F154" s="22" t="s">
        <v>402</v>
      </c>
      <c r="G154" s="31" t="s">
        <v>450</v>
      </c>
      <c r="H154" s="22" t="s">
        <v>410</v>
      </c>
      <c r="I154" s="22" t="s">
        <v>405</v>
      </c>
      <c r="J154" s="31" t="s">
        <v>493</v>
      </c>
    </row>
    <row r="155" s="1" customFormat="1" ht="42" customHeight="1" spans="1:10">
      <c r="A155" s="143"/>
      <c r="B155" s="22"/>
      <c r="C155" s="22" t="s">
        <v>399</v>
      </c>
      <c r="D155" s="22" t="s">
        <v>400</v>
      </c>
      <c r="E155" s="31" t="s">
        <v>494</v>
      </c>
      <c r="F155" s="22" t="s">
        <v>402</v>
      </c>
      <c r="G155" s="31" t="s">
        <v>450</v>
      </c>
      <c r="H155" s="22" t="s">
        <v>410</v>
      </c>
      <c r="I155" s="22" t="s">
        <v>405</v>
      </c>
      <c r="J155" s="31" t="s">
        <v>494</v>
      </c>
    </row>
    <row r="156" s="1" customFormat="1" ht="42" customHeight="1" spans="1:10">
      <c r="A156" s="143"/>
      <c r="B156" s="22"/>
      <c r="C156" s="22" t="s">
        <v>419</v>
      </c>
      <c r="D156" s="22" t="s">
        <v>444</v>
      </c>
      <c r="E156" s="31" t="s">
        <v>505</v>
      </c>
      <c r="F156" s="22" t="s">
        <v>402</v>
      </c>
      <c r="G156" s="31" t="s">
        <v>506</v>
      </c>
      <c r="H156" s="22" t="s">
        <v>434</v>
      </c>
      <c r="I156" s="22" t="s">
        <v>426</v>
      </c>
      <c r="J156" s="31" t="s">
        <v>505</v>
      </c>
    </row>
    <row r="157" s="1" customFormat="1" ht="42" customHeight="1" spans="1:10">
      <c r="A157" s="143"/>
      <c r="B157" s="22"/>
      <c r="C157" s="22" t="s">
        <v>419</v>
      </c>
      <c r="D157" s="22" t="s">
        <v>423</v>
      </c>
      <c r="E157" s="31" t="s">
        <v>507</v>
      </c>
      <c r="F157" s="22" t="s">
        <v>402</v>
      </c>
      <c r="G157" s="31" t="s">
        <v>508</v>
      </c>
      <c r="H157" s="22" t="s">
        <v>434</v>
      </c>
      <c r="I157" s="22" t="s">
        <v>426</v>
      </c>
      <c r="J157" s="31" t="s">
        <v>507</v>
      </c>
    </row>
    <row r="158" s="1" customFormat="1" ht="42" customHeight="1" spans="1:10">
      <c r="A158" s="143"/>
      <c r="B158" s="22"/>
      <c r="C158" s="22" t="s">
        <v>427</v>
      </c>
      <c r="D158" s="22" t="s">
        <v>428</v>
      </c>
      <c r="E158" s="31" t="s">
        <v>509</v>
      </c>
      <c r="F158" s="22" t="s">
        <v>408</v>
      </c>
      <c r="G158" s="31" t="s">
        <v>409</v>
      </c>
      <c r="H158" s="22" t="s">
        <v>410</v>
      </c>
      <c r="I158" s="22" t="s">
        <v>405</v>
      </c>
      <c r="J158" s="31" t="s">
        <v>509</v>
      </c>
    </row>
    <row r="159" s="1" customFormat="1" ht="42" customHeight="1" spans="1:10">
      <c r="A159" s="143" t="s">
        <v>321</v>
      </c>
      <c r="B159" s="22" t="s">
        <v>321</v>
      </c>
      <c r="C159" s="22" t="s">
        <v>399</v>
      </c>
      <c r="D159" s="22" t="s">
        <v>400</v>
      </c>
      <c r="E159" s="31" t="s">
        <v>597</v>
      </c>
      <c r="F159" s="22" t="s">
        <v>408</v>
      </c>
      <c r="G159" s="31" t="s">
        <v>598</v>
      </c>
      <c r="H159" s="22" t="s">
        <v>463</v>
      </c>
      <c r="I159" s="22" t="s">
        <v>405</v>
      </c>
      <c r="J159" s="31" t="s">
        <v>599</v>
      </c>
    </row>
    <row r="160" s="1" customFormat="1" ht="42" customHeight="1" spans="1:10">
      <c r="A160" s="143"/>
      <c r="B160" s="22"/>
      <c r="C160" s="22" t="s">
        <v>399</v>
      </c>
      <c r="D160" s="22" t="s">
        <v>415</v>
      </c>
      <c r="E160" s="31" t="s">
        <v>600</v>
      </c>
      <c r="F160" s="22" t="s">
        <v>402</v>
      </c>
      <c r="G160" s="31" t="s">
        <v>450</v>
      </c>
      <c r="H160" s="22" t="s">
        <v>410</v>
      </c>
      <c r="I160" s="22" t="s">
        <v>405</v>
      </c>
      <c r="J160" s="31" t="s">
        <v>599</v>
      </c>
    </row>
    <row r="161" s="1" customFormat="1" ht="42" customHeight="1" spans="1:10">
      <c r="A161" s="143"/>
      <c r="B161" s="22"/>
      <c r="C161" s="22" t="s">
        <v>419</v>
      </c>
      <c r="D161" s="22" t="s">
        <v>420</v>
      </c>
      <c r="E161" s="31" t="s">
        <v>601</v>
      </c>
      <c r="F161" s="22" t="s">
        <v>402</v>
      </c>
      <c r="G161" s="31" t="s">
        <v>477</v>
      </c>
      <c r="H161" s="22" t="s">
        <v>434</v>
      </c>
      <c r="I161" s="22" t="s">
        <v>426</v>
      </c>
      <c r="J161" s="31" t="s">
        <v>599</v>
      </c>
    </row>
    <row r="162" s="1" customFormat="1" ht="42" customHeight="1" spans="1:10">
      <c r="A162" s="143"/>
      <c r="B162" s="22"/>
      <c r="C162" s="22" t="s">
        <v>427</v>
      </c>
      <c r="D162" s="22" t="s">
        <v>428</v>
      </c>
      <c r="E162" s="31" t="s">
        <v>602</v>
      </c>
      <c r="F162" s="22" t="s">
        <v>408</v>
      </c>
      <c r="G162" s="31" t="s">
        <v>412</v>
      </c>
      <c r="H162" s="22" t="s">
        <v>410</v>
      </c>
      <c r="I162" s="22" t="s">
        <v>405</v>
      </c>
      <c r="J162" s="31" t="s">
        <v>599</v>
      </c>
    </row>
    <row r="163" s="1" customFormat="1" ht="42" customHeight="1" spans="1:10">
      <c r="A163" s="143" t="s">
        <v>387</v>
      </c>
      <c r="B163" s="22" t="s">
        <v>524</v>
      </c>
      <c r="C163" s="22" t="s">
        <v>399</v>
      </c>
      <c r="D163" s="22" t="s">
        <v>400</v>
      </c>
      <c r="E163" s="31" t="s">
        <v>525</v>
      </c>
      <c r="F163" s="22" t="s">
        <v>408</v>
      </c>
      <c r="G163" s="31" t="s">
        <v>496</v>
      </c>
      <c r="H163" s="22" t="s">
        <v>463</v>
      </c>
      <c r="I163" s="22" t="s">
        <v>405</v>
      </c>
      <c r="J163" s="31" t="s">
        <v>525</v>
      </c>
    </row>
    <row r="164" s="1" customFormat="1" ht="42" customHeight="1" spans="1:10">
      <c r="A164" s="143"/>
      <c r="B164" s="22"/>
      <c r="C164" s="22" t="s">
        <v>399</v>
      </c>
      <c r="D164" s="22" t="s">
        <v>400</v>
      </c>
      <c r="E164" s="31" t="s">
        <v>558</v>
      </c>
      <c r="F164" s="22" t="s">
        <v>408</v>
      </c>
      <c r="G164" s="31" t="s">
        <v>603</v>
      </c>
      <c r="H164" s="22" t="s">
        <v>463</v>
      </c>
      <c r="I164" s="22" t="s">
        <v>405</v>
      </c>
      <c r="J164" s="31" t="s">
        <v>558</v>
      </c>
    </row>
    <row r="165" s="1" customFormat="1" ht="42" customHeight="1" spans="1:10">
      <c r="A165" s="143"/>
      <c r="B165" s="22"/>
      <c r="C165" s="22" t="s">
        <v>399</v>
      </c>
      <c r="D165" s="22" t="s">
        <v>415</v>
      </c>
      <c r="E165" s="31" t="s">
        <v>604</v>
      </c>
      <c r="F165" s="22" t="s">
        <v>408</v>
      </c>
      <c r="G165" s="31" t="s">
        <v>605</v>
      </c>
      <c r="H165" s="22" t="s">
        <v>410</v>
      </c>
      <c r="I165" s="22" t="s">
        <v>405</v>
      </c>
      <c r="J165" s="31" t="s">
        <v>604</v>
      </c>
    </row>
    <row r="166" s="1" customFormat="1" ht="42" customHeight="1" spans="1:10">
      <c r="A166" s="143"/>
      <c r="B166" s="22"/>
      <c r="C166" s="22" t="s">
        <v>419</v>
      </c>
      <c r="D166" s="22" t="s">
        <v>420</v>
      </c>
      <c r="E166" s="31" t="s">
        <v>527</v>
      </c>
      <c r="F166" s="22" t="s">
        <v>402</v>
      </c>
      <c r="G166" s="31" t="s">
        <v>564</v>
      </c>
      <c r="H166" s="22" t="s">
        <v>434</v>
      </c>
      <c r="I166" s="22" t="s">
        <v>426</v>
      </c>
      <c r="J166" s="31" t="s">
        <v>527</v>
      </c>
    </row>
    <row r="167" s="1" customFormat="1" ht="42" customHeight="1" spans="1:10">
      <c r="A167" s="143"/>
      <c r="B167" s="22"/>
      <c r="C167" s="22" t="s">
        <v>419</v>
      </c>
      <c r="D167" s="22" t="s">
        <v>423</v>
      </c>
      <c r="E167" s="31" t="s">
        <v>606</v>
      </c>
      <c r="F167" s="22" t="s">
        <v>402</v>
      </c>
      <c r="G167" s="31" t="s">
        <v>564</v>
      </c>
      <c r="H167" s="22" t="s">
        <v>434</v>
      </c>
      <c r="I167" s="22" t="s">
        <v>426</v>
      </c>
      <c r="J167" s="31" t="s">
        <v>606</v>
      </c>
    </row>
    <row r="168" s="1" customFormat="1" ht="42" customHeight="1" spans="1:10">
      <c r="A168" s="143"/>
      <c r="B168" s="22"/>
      <c r="C168" s="22" t="s">
        <v>427</v>
      </c>
      <c r="D168" s="22" t="s">
        <v>428</v>
      </c>
      <c r="E168" s="31" t="s">
        <v>509</v>
      </c>
      <c r="F168" s="22" t="s">
        <v>408</v>
      </c>
      <c r="G168" s="31" t="s">
        <v>412</v>
      </c>
      <c r="H168" s="22" t="s">
        <v>410</v>
      </c>
      <c r="I168" s="22" t="s">
        <v>405</v>
      </c>
      <c r="J168" s="31" t="s">
        <v>509</v>
      </c>
    </row>
    <row r="169" s="1" customFormat="1" ht="42" customHeight="1" spans="1:10">
      <c r="A169" s="143" t="s">
        <v>304</v>
      </c>
      <c r="B169" s="22" t="s">
        <v>607</v>
      </c>
      <c r="C169" s="22" t="s">
        <v>399</v>
      </c>
      <c r="D169" s="22" t="s">
        <v>400</v>
      </c>
      <c r="E169" s="31" t="s">
        <v>608</v>
      </c>
      <c r="F169" s="22" t="s">
        <v>402</v>
      </c>
      <c r="G169" s="31" t="s">
        <v>609</v>
      </c>
      <c r="H169" s="22" t="s">
        <v>610</v>
      </c>
      <c r="I169" s="22" t="s">
        <v>405</v>
      </c>
      <c r="J169" s="31" t="s">
        <v>607</v>
      </c>
    </row>
    <row r="170" s="1" customFormat="1" ht="42" customHeight="1" spans="1:10">
      <c r="A170" s="143"/>
      <c r="B170" s="22"/>
      <c r="C170" s="22" t="s">
        <v>399</v>
      </c>
      <c r="D170" s="22" t="s">
        <v>415</v>
      </c>
      <c r="E170" s="31" t="s">
        <v>611</v>
      </c>
      <c r="F170" s="22" t="s">
        <v>402</v>
      </c>
      <c r="G170" s="31" t="s">
        <v>450</v>
      </c>
      <c r="H170" s="22" t="s">
        <v>410</v>
      </c>
      <c r="I170" s="22" t="s">
        <v>405</v>
      </c>
      <c r="J170" s="31" t="s">
        <v>607</v>
      </c>
    </row>
    <row r="171" s="1" customFormat="1" ht="42" customHeight="1" spans="1:10">
      <c r="A171" s="143"/>
      <c r="B171" s="22"/>
      <c r="C171" s="22" t="s">
        <v>419</v>
      </c>
      <c r="D171" s="22" t="s">
        <v>420</v>
      </c>
      <c r="E171" s="31" t="s">
        <v>612</v>
      </c>
      <c r="F171" s="22" t="s">
        <v>402</v>
      </c>
      <c r="G171" s="31" t="s">
        <v>452</v>
      </c>
      <c r="H171" s="22" t="s">
        <v>434</v>
      </c>
      <c r="I171" s="22" t="s">
        <v>426</v>
      </c>
      <c r="J171" s="31" t="s">
        <v>607</v>
      </c>
    </row>
    <row r="172" s="1" customFormat="1" ht="42" customHeight="1" spans="1:10">
      <c r="A172" s="143"/>
      <c r="B172" s="22"/>
      <c r="C172" s="22" t="s">
        <v>427</v>
      </c>
      <c r="D172" s="22" t="s">
        <v>428</v>
      </c>
      <c r="E172" s="31" t="s">
        <v>428</v>
      </c>
      <c r="F172" s="22" t="s">
        <v>408</v>
      </c>
      <c r="G172" s="31" t="s">
        <v>412</v>
      </c>
      <c r="H172" s="22" t="s">
        <v>410</v>
      </c>
      <c r="I172" s="22" t="s">
        <v>405</v>
      </c>
      <c r="J172" s="31" t="s">
        <v>607</v>
      </c>
    </row>
    <row r="173" s="1" customFormat="1" ht="42" customHeight="1" spans="1:10">
      <c r="A173" s="143" t="s">
        <v>319</v>
      </c>
      <c r="B173" s="22" t="s">
        <v>613</v>
      </c>
      <c r="C173" s="22" t="s">
        <v>399</v>
      </c>
      <c r="D173" s="22" t="s">
        <v>400</v>
      </c>
      <c r="E173" s="31" t="s">
        <v>436</v>
      </c>
      <c r="F173" s="22" t="s">
        <v>408</v>
      </c>
      <c r="G173" s="31" t="s">
        <v>412</v>
      </c>
      <c r="H173" s="22" t="s">
        <v>410</v>
      </c>
      <c r="I173" s="22" t="s">
        <v>405</v>
      </c>
      <c r="J173" s="31" t="s">
        <v>614</v>
      </c>
    </row>
    <row r="174" s="1" customFormat="1" ht="42" customHeight="1" spans="1:10">
      <c r="A174" s="143"/>
      <c r="B174" s="22"/>
      <c r="C174" s="22" t="s">
        <v>399</v>
      </c>
      <c r="D174" s="22" t="s">
        <v>415</v>
      </c>
      <c r="E174" s="31" t="s">
        <v>437</v>
      </c>
      <c r="F174" s="22" t="s">
        <v>402</v>
      </c>
      <c r="G174" s="31" t="s">
        <v>438</v>
      </c>
      <c r="H174" s="22" t="s">
        <v>434</v>
      </c>
      <c r="I174" s="22" t="s">
        <v>426</v>
      </c>
      <c r="J174" s="31" t="s">
        <v>614</v>
      </c>
    </row>
    <row r="175" s="1" customFormat="1" ht="42" customHeight="1" spans="1:10">
      <c r="A175" s="143"/>
      <c r="B175" s="22"/>
      <c r="C175" s="22" t="s">
        <v>419</v>
      </c>
      <c r="D175" s="22" t="s">
        <v>423</v>
      </c>
      <c r="E175" s="31" t="s">
        <v>612</v>
      </c>
      <c r="F175" s="22" t="s">
        <v>402</v>
      </c>
      <c r="G175" s="31" t="s">
        <v>452</v>
      </c>
      <c r="H175" s="22" t="s">
        <v>434</v>
      </c>
      <c r="I175" s="22" t="s">
        <v>426</v>
      </c>
      <c r="J175" s="31" t="s">
        <v>614</v>
      </c>
    </row>
    <row r="176" s="1" customFormat="1" ht="42" customHeight="1" spans="1:10">
      <c r="A176" s="143"/>
      <c r="B176" s="22"/>
      <c r="C176" s="22" t="s">
        <v>427</v>
      </c>
      <c r="D176" s="22" t="s">
        <v>428</v>
      </c>
      <c r="E176" s="31" t="s">
        <v>446</v>
      </c>
      <c r="F176" s="22" t="s">
        <v>408</v>
      </c>
      <c r="G176" s="31" t="s">
        <v>409</v>
      </c>
      <c r="H176" s="22" t="s">
        <v>410</v>
      </c>
      <c r="I176" s="22" t="s">
        <v>405</v>
      </c>
      <c r="J176" s="31" t="s">
        <v>614</v>
      </c>
    </row>
    <row r="177" s="1" customFormat="1" ht="42" customHeight="1" spans="1:10">
      <c r="A177" s="143" t="s">
        <v>356</v>
      </c>
      <c r="B177" s="22" t="s">
        <v>615</v>
      </c>
      <c r="C177" s="22" t="s">
        <v>399</v>
      </c>
      <c r="D177" s="22" t="s">
        <v>400</v>
      </c>
      <c r="E177" s="31" t="s">
        <v>481</v>
      </c>
      <c r="F177" s="22" t="s">
        <v>408</v>
      </c>
      <c r="G177" s="31" t="s">
        <v>412</v>
      </c>
      <c r="H177" s="22" t="s">
        <v>410</v>
      </c>
      <c r="I177" s="22" t="s">
        <v>405</v>
      </c>
      <c r="J177" s="31" t="s">
        <v>481</v>
      </c>
    </row>
    <row r="178" s="1" customFormat="1" ht="42" customHeight="1" spans="1:10">
      <c r="A178" s="143"/>
      <c r="B178" s="22"/>
      <c r="C178" s="22" t="s">
        <v>399</v>
      </c>
      <c r="D178" s="22" t="s">
        <v>400</v>
      </c>
      <c r="E178" s="31" t="s">
        <v>407</v>
      </c>
      <c r="F178" s="22" t="s">
        <v>408</v>
      </c>
      <c r="G178" s="31" t="s">
        <v>412</v>
      </c>
      <c r="H178" s="22" t="s">
        <v>410</v>
      </c>
      <c r="I178" s="22" t="s">
        <v>405</v>
      </c>
      <c r="J178" s="31" t="s">
        <v>407</v>
      </c>
    </row>
    <row r="179" s="1" customFormat="1" ht="42" customHeight="1" spans="1:10">
      <c r="A179" s="143"/>
      <c r="B179" s="22"/>
      <c r="C179" s="22" t="s">
        <v>399</v>
      </c>
      <c r="D179" s="22" t="s">
        <v>400</v>
      </c>
      <c r="E179" s="31" t="s">
        <v>497</v>
      </c>
      <c r="F179" s="22" t="s">
        <v>408</v>
      </c>
      <c r="G179" s="31" t="s">
        <v>412</v>
      </c>
      <c r="H179" s="22" t="s">
        <v>410</v>
      </c>
      <c r="I179" s="22" t="s">
        <v>405</v>
      </c>
      <c r="J179" s="31" t="s">
        <v>497</v>
      </c>
    </row>
    <row r="180" s="1" customFormat="1" ht="42" customHeight="1" spans="1:10">
      <c r="A180" s="143"/>
      <c r="B180" s="22"/>
      <c r="C180" s="22" t="s">
        <v>399</v>
      </c>
      <c r="D180" s="22" t="s">
        <v>400</v>
      </c>
      <c r="E180" s="31" t="s">
        <v>411</v>
      </c>
      <c r="F180" s="22" t="s">
        <v>408</v>
      </c>
      <c r="G180" s="31" t="s">
        <v>412</v>
      </c>
      <c r="H180" s="22" t="s">
        <v>410</v>
      </c>
      <c r="I180" s="22" t="s">
        <v>405</v>
      </c>
      <c r="J180" s="31" t="s">
        <v>411</v>
      </c>
    </row>
    <row r="181" s="1" customFormat="1" ht="42" customHeight="1" spans="1:10">
      <c r="A181" s="143"/>
      <c r="B181" s="22"/>
      <c r="C181" s="22" t="s">
        <v>399</v>
      </c>
      <c r="D181" s="22" t="s">
        <v>415</v>
      </c>
      <c r="E181" s="31" t="s">
        <v>482</v>
      </c>
      <c r="F181" s="22" t="s">
        <v>408</v>
      </c>
      <c r="G181" s="31" t="s">
        <v>616</v>
      </c>
      <c r="H181" s="22" t="s">
        <v>410</v>
      </c>
      <c r="I181" s="22" t="s">
        <v>405</v>
      </c>
      <c r="J181" s="31" t="s">
        <v>482</v>
      </c>
    </row>
    <row r="182" s="1" customFormat="1" ht="42" customHeight="1" spans="1:10">
      <c r="A182" s="143"/>
      <c r="B182" s="22"/>
      <c r="C182" s="22" t="s">
        <v>399</v>
      </c>
      <c r="D182" s="22" t="s">
        <v>415</v>
      </c>
      <c r="E182" s="31" t="s">
        <v>416</v>
      </c>
      <c r="F182" s="22" t="s">
        <v>408</v>
      </c>
      <c r="G182" s="31" t="s">
        <v>487</v>
      </c>
      <c r="H182" s="22" t="s">
        <v>410</v>
      </c>
      <c r="I182" s="22" t="s">
        <v>405</v>
      </c>
      <c r="J182" s="31" t="s">
        <v>416</v>
      </c>
    </row>
    <row r="183" s="1" customFormat="1" ht="42" customHeight="1" spans="1:10">
      <c r="A183" s="143"/>
      <c r="B183" s="22"/>
      <c r="C183" s="22" t="s">
        <v>419</v>
      </c>
      <c r="D183" s="22" t="s">
        <v>420</v>
      </c>
      <c r="E183" s="31" t="s">
        <v>502</v>
      </c>
      <c r="F183" s="22" t="s">
        <v>402</v>
      </c>
      <c r="G183" s="31" t="s">
        <v>503</v>
      </c>
      <c r="H183" s="22" t="s">
        <v>434</v>
      </c>
      <c r="I183" s="22" t="s">
        <v>426</v>
      </c>
      <c r="J183" s="31" t="s">
        <v>502</v>
      </c>
    </row>
    <row r="184" s="1" customFormat="1" ht="42" customHeight="1" spans="1:10">
      <c r="A184" s="143"/>
      <c r="B184" s="22"/>
      <c r="C184" s="22" t="s">
        <v>419</v>
      </c>
      <c r="D184" s="22" t="s">
        <v>420</v>
      </c>
      <c r="E184" s="31" t="s">
        <v>504</v>
      </c>
      <c r="F184" s="22" t="s">
        <v>402</v>
      </c>
      <c r="G184" s="31" t="s">
        <v>433</v>
      </c>
      <c r="H184" s="22" t="s">
        <v>434</v>
      </c>
      <c r="I184" s="22" t="s">
        <v>426</v>
      </c>
      <c r="J184" s="31" t="s">
        <v>504</v>
      </c>
    </row>
    <row r="185" s="1" customFormat="1" ht="42" customHeight="1" spans="1:10">
      <c r="A185" s="143"/>
      <c r="B185" s="22"/>
      <c r="C185" s="22" t="s">
        <v>419</v>
      </c>
      <c r="D185" s="22" t="s">
        <v>423</v>
      </c>
      <c r="E185" s="31" t="s">
        <v>424</v>
      </c>
      <c r="F185" s="22" t="s">
        <v>402</v>
      </c>
      <c r="G185" s="31" t="s">
        <v>433</v>
      </c>
      <c r="H185" s="22" t="s">
        <v>434</v>
      </c>
      <c r="I185" s="22" t="s">
        <v>426</v>
      </c>
      <c r="J185" s="31" t="s">
        <v>424</v>
      </c>
    </row>
    <row r="186" s="1" customFormat="1" ht="42" customHeight="1" spans="1:10">
      <c r="A186" s="143"/>
      <c r="B186" s="22"/>
      <c r="C186" s="22" t="s">
        <v>427</v>
      </c>
      <c r="D186" s="22" t="s">
        <v>428</v>
      </c>
      <c r="E186" s="31" t="s">
        <v>428</v>
      </c>
      <c r="F186" s="22" t="s">
        <v>408</v>
      </c>
      <c r="G186" s="31" t="s">
        <v>487</v>
      </c>
      <c r="H186" s="22" t="s">
        <v>410</v>
      </c>
      <c r="I186" s="22" t="s">
        <v>405</v>
      </c>
      <c r="J186" s="31" t="s">
        <v>428</v>
      </c>
    </row>
    <row r="187" s="1" customFormat="1" ht="42" customHeight="1" spans="1:10">
      <c r="A187" s="143" t="s">
        <v>362</v>
      </c>
      <c r="B187" s="22" t="s">
        <v>615</v>
      </c>
      <c r="C187" s="22" t="s">
        <v>399</v>
      </c>
      <c r="D187" s="22" t="s">
        <v>400</v>
      </c>
      <c r="E187" s="31" t="s">
        <v>481</v>
      </c>
      <c r="F187" s="22" t="s">
        <v>408</v>
      </c>
      <c r="G187" s="31" t="s">
        <v>412</v>
      </c>
      <c r="H187" s="22" t="s">
        <v>410</v>
      </c>
      <c r="I187" s="22" t="s">
        <v>405</v>
      </c>
      <c r="J187" s="31" t="s">
        <v>481</v>
      </c>
    </row>
    <row r="188" s="1" customFormat="1" ht="42" customHeight="1" spans="1:10">
      <c r="A188" s="143"/>
      <c r="B188" s="22"/>
      <c r="C188" s="22" t="s">
        <v>399</v>
      </c>
      <c r="D188" s="22" t="s">
        <v>400</v>
      </c>
      <c r="E188" s="31" t="s">
        <v>407</v>
      </c>
      <c r="F188" s="22" t="s">
        <v>408</v>
      </c>
      <c r="G188" s="31" t="s">
        <v>412</v>
      </c>
      <c r="H188" s="22" t="s">
        <v>410</v>
      </c>
      <c r="I188" s="22" t="s">
        <v>405</v>
      </c>
      <c r="J188" s="31" t="s">
        <v>407</v>
      </c>
    </row>
    <row r="189" s="1" customFormat="1" ht="42" customHeight="1" spans="1:10">
      <c r="A189" s="143"/>
      <c r="B189" s="22"/>
      <c r="C189" s="22" t="s">
        <v>399</v>
      </c>
      <c r="D189" s="22" t="s">
        <v>400</v>
      </c>
      <c r="E189" s="31" t="s">
        <v>497</v>
      </c>
      <c r="F189" s="22" t="s">
        <v>408</v>
      </c>
      <c r="G189" s="31" t="s">
        <v>412</v>
      </c>
      <c r="H189" s="22" t="s">
        <v>410</v>
      </c>
      <c r="I189" s="22" t="s">
        <v>405</v>
      </c>
      <c r="J189" s="31" t="s">
        <v>497</v>
      </c>
    </row>
    <row r="190" s="1" customFormat="1" ht="42" customHeight="1" spans="1:10">
      <c r="A190" s="143"/>
      <c r="B190" s="22"/>
      <c r="C190" s="22" t="s">
        <v>399</v>
      </c>
      <c r="D190" s="22" t="s">
        <v>400</v>
      </c>
      <c r="E190" s="31" t="s">
        <v>411</v>
      </c>
      <c r="F190" s="22" t="s">
        <v>408</v>
      </c>
      <c r="G190" s="31" t="s">
        <v>412</v>
      </c>
      <c r="H190" s="22" t="s">
        <v>410</v>
      </c>
      <c r="I190" s="22" t="s">
        <v>405</v>
      </c>
      <c r="J190" s="31" t="s">
        <v>411</v>
      </c>
    </row>
    <row r="191" s="1" customFormat="1" ht="42" customHeight="1" spans="1:10">
      <c r="A191" s="143"/>
      <c r="B191" s="22"/>
      <c r="C191" s="22" t="s">
        <v>399</v>
      </c>
      <c r="D191" s="22" t="s">
        <v>400</v>
      </c>
      <c r="E191" s="31" t="s">
        <v>617</v>
      </c>
      <c r="F191" s="22" t="s">
        <v>408</v>
      </c>
      <c r="G191" s="31" t="s">
        <v>409</v>
      </c>
      <c r="H191" s="22" t="s">
        <v>410</v>
      </c>
      <c r="I191" s="22" t="s">
        <v>405</v>
      </c>
      <c r="J191" s="31" t="s">
        <v>617</v>
      </c>
    </row>
    <row r="192" s="1" customFormat="1" ht="42" customHeight="1" spans="1:10">
      <c r="A192" s="143"/>
      <c r="B192" s="22"/>
      <c r="C192" s="22" t="s">
        <v>399</v>
      </c>
      <c r="D192" s="22" t="s">
        <v>400</v>
      </c>
      <c r="E192" s="31" t="s">
        <v>413</v>
      </c>
      <c r="F192" s="22" t="s">
        <v>408</v>
      </c>
      <c r="G192" s="31" t="s">
        <v>618</v>
      </c>
      <c r="H192" s="22" t="s">
        <v>410</v>
      </c>
      <c r="I192" s="22" t="s">
        <v>405</v>
      </c>
      <c r="J192" s="31" t="s">
        <v>413</v>
      </c>
    </row>
    <row r="193" s="1" customFormat="1" ht="42" customHeight="1" spans="1:10">
      <c r="A193" s="143"/>
      <c r="B193" s="22"/>
      <c r="C193" s="22" t="s">
        <v>399</v>
      </c>
      <c r="D193" s="22" t="s">
        <v>400</v>
      </c>
      <c r="E193" s="31" t="s">
        <v>619</v>
      </c>
      <c r="F193" s="22" t="s">
        <v>408</v>
      </c>
      <c r="G193" s="31" t="s">
        <v>412</v>
      </c>
      <c r="H193" s="22" t="s">
        <v>410</v>
      </c>
      <c r="I193" s="22" t="s">
        <v>405</v>
      </c>
      <c r="J193" s="31" t="s">
        <v>619</v>
      </c>
    </row>
    <row r="194" s="1" customFormat="1" ht="42" customHeight="1" spans="1:10">
      <c r="A194" s="143"/>
      <c r="B194" s="22"/>
      <c r="C194" s="22" t="s">
        <v>399</v>
      </c>
      <c r="D194" s="22" t="s">
        <v>415</v>
      </c>
      <c r="E194" s="31" t="s">
        <v>482</v>
      </c>
      <c r="F194" s="22" t="s">
        <v>408</v>
      </c>
      <c r="G194" s="31" t="s">
        <v>616</v>
      </c>
      <c r="H194" s="22" t="s">
        <v>410</v>
      </c>
      <c r="I194" s="22" t="s">
        <v>405</v>
      </c>
      <c r="J194" s="31" t="s">
        <v>482</v>
      </c>
    </row>
    <row r="195" s="1" customFormat="1" ht="42" customHeight="1" spans="1:10">
      <c r="A195" s="143"/>
      <c r="B195" s="22"/>
      <c r="C195" s="22" t="s">
        <v>399</v>
      </c>
      <c r="D195" s="22" t="s">
        <v>415</v>
      </c>
      <c r="E195" s="31" t="s">
        <v>416</v>
      </c>
      <c r="F195" s="22" t="s">
        <v>408</v>
      </c>
      <c r="G195" s="31" t="s">
        <v>487</v>
      </c>
      <c r="H195" s="22" t="s">
        <v>410</v>
      </c>
      <c r="I195" s="22" t="s">
        <v>405</v>
      </c>
      <c r="J195" s="31" t="s">
        <v>416</v>
      </c>
    </row>
    <row r="196" s="1" customFormat="1" ht="42" customHeight="1" spans="1:10">
      <c r="A196" s="143"/>
      <c r="B196" s="22"/>
      <c r="C196" s="22" t="s">
        <v>399</v>
      </c>
      <c r="D196" s="22" t="s">
        <v>415</v>
      </c>
      <c r="E196" s="31" t="s">
        <v>620</v>
      </c>
      <c r="F196" s="22" t="s">
        <v>408</v>
      </c>
      <c r="G196" s="31" t="s">
        <v>487</v>
      </c>
      <c r="H196" s="22" t="s">
        <v>410</v>
      </c>
      <c r="I196" s="22" t="s">
        <v>405</v>
      </c>
      <c r="J196" s="31" t="s">
        <v>620</v>
      </c>
    </row>
    <row r="197" s="1" customFormat="1" ht="42" customHeight="1" spans="1:10">
      <c r="A197" s="143"/>
      <c r="B197" s="22"/>
      <c r="C197" s="22" t="s">
        <v>419</v>
      </c>
      <c r="D197" s="22" t="s">
        <v>420</v>
      </c>
      <c r="E197" s="31" t="s">
        <v>502</v>
      </c>
      <c r="F197" s="22" t="s">
        <v>402</v>
      </c>
      <c r="G197" s="31" t="s">
        <v>503</v>
      </c>
      <c r="H197" s="22" t="s">
        <v>434</v>
      </c>
      <c r="I197" s="22" t="s">
        <v>426</v>
      </c>
      <c r="J197" s="31" t="s">
        <v>502</v>
      </c>
    </row>
    <row r="198" s="1" customFormat="1" ht="42" customHeight="1" spans="1:10">
      <c r="A198" s="143"/>
      <c r="B198" s="22"/>
      <c r="C198" s="22" t="s">
        <v>419</v>
      </c>
      <c r="D198" s="22" t="s">
        <v>420</v>
      </c>
      <c r="E198" s="31" t="s">
        <v>504</v>
      </c>
      <c r="F198" s="22" t="s">
        <v>402</v>
      </c>
      <c r="G198" s="31" t="s">
        <v>433</v>
      </c>
      <c r="H198" s="22" t="s">
        <v>434</v>
      </c>
      <c r="I198" s="22" t="s">
        <v>426</v>
      </c>
      <c r="J198" s="31" t="s">
        <v>504</v>
      </c>
    </row>
    <row r="199" s="1" customFormat="1" ht="42" customHeight="1" spans="1:10">
      <c r="A199" s="143"/>
      <c r="B199" s="22"/>
      <c r="C199" s="22" t="s">
        <v>419</v>
      </c>
      <c r="D199" s="22" t="s">
        <v>423</v>
      </c>
      <c r="E199" s="31" t="s">
        <v>424</v>
      </c>
      <c r="F199" s="22" t="s">
        <v>402</v>
      </c>
      <c r="G199" s="31" t="s">
        <v>433</v>
      </c>
      <c r="H199" s="22" t="s">
        <v>434</v>
      </c>
      <c r="I199" s="22" t="s">
        <v>426</v>
      </c>
      <c r="J199" s="31" t="s">
        <v>424</v>
      </c>
    </row>
    <row r="200" s="1" customFormat="1" ht="42" customHeight="1" spans="1:10">
      <c r="A200" s="143"/>
      <c r="B200" s="22"/>
      <c r="C200" s="22" t="s">
        <v>427</v>
      </c>
      <c r="D200" s="22" t="s">
        <v>428</v>
      </c>
      <c r="E200" s="31" t="s">
        <v>428</v>
      </c>
      <c r="F200" s="22" t="s">
        <v>408</v>
      </c>
      <c r="G200" s="31" t="s">
        <v>487</v>
      </c>
      <c r="H200" s="22" t="s">
        <v>410</v>
      </c>
      <c r="I200" s="22" t="s">
        <v>405</v>
      </c>
      <c r="J200" s="31" t="s">
        <v>428</v>
      </c>
    </row>
    <row r="201" s="1" customFormat="1" ht="42" customHeight="1" spans="1:10">
      <c r="A201" s="143" t="s">
        <v>377</v>
      </c>
      <c r="B201" s="22" t="s">
        <v>572</v>
      </c>
      <c r="C201" s="22" t="s">
        <v>399</v>
      </c>
      <c r="D201" s="22" t="s">
        <v>400</v>
      </c>
      <c r="E201" s="31" t="s">
        <v>493</v>
      </c>
      <c r="F201" s="22" t="s">
        <v>402</v>
      </c>
      <c r="G201" s="31" t="s">
        <v>450</v>
      </c>
      <c r="H201" s="22" t="s">
        <v>410</v>
      </c>
      <c r="I201" s="22" t="s">
        <v>405</v>
      </c>
      <c r="J201" s="31" t="s">
        <v>493</v>
      </c>
    </row>
    <row r="202" s="1" customFormat="1" ht="42" customHeight="1" spans="1:10">
      <c r="A202" s="143"/>
      <c r="B202" s="22"/>
      <c r="C202" s="22" t="s">
        <v>399</v>
      </c>
      <c r="D202" s="22" t="s">
        <v>415</v>
      </c>
      <c r="E202" s="31" t="s">
        <v>500</v>
      </c>
      <c r="F202" s="22" t="s">
        <v>408</v>
      </c>
      <c r="G202" s="31" t="s">
        <v>422</v>
      </c>
      <c r="H202" s="22" t="s">
        <v>410</v>
      </c>
      <c r="I202" s="22" t="s">
        <v>405</v>
      </c>
      <c r="J202" s="31" t="s">
        <v>500</v>
      </c>
    </row>
    <row r="203" s="1" customFormat="1" ht="42" customHeight="1" spans="1:10">
      <c r="A203" s="143"/>
      <c r="B203" s="22"/>
      <c r="C203" s="22" t="s">
        <v>419</v>
      </c>
      <c r="D203" s="22" t="s">
        <v>444</v>
      </c>
      <c r="E203" s="31" t="s">
        <v>505</v>
      </c>
      <c r="F203" s="22" t="s">
        <v>402</v>
      </c>
      <c r="G203" s="31" t="s">
        <v>506</v>
      </c>
      <c r="H203" s="22" t="s">
        <v>434</v>
      </c>
      <c r="I203" s="22" t="s">
        <v>426</v>
      </c>
      <c r="J203" s="31" t="s">
        <v>505</v>
      </c>
    </row>
    <row r="204" s="1" customFormat="1" ht="42" customHeight="1" spans="1:10">
      <c r="A204" s="143"/>
      <c r="B204" s="22"/>
      <c r="C204" s="22" t="s">
        <v>419</v>
      </c>
      <c r="D204" s="22" t="s">
        <v>420</v>
      </c>
      <c r="E204" s="31" t="s">
        <v>574</v>
      </c>
      <c r="F204" s="22" t="s">
        <v>402</v>
      </c>
      <c r="G204" s="31" t="s">
        <v>621</v>
      </c>
      <c r="H204" s="22" t="s">
        <v>434</v>
      </c>
      <c r="I204" s="22" t="s">
        <v>426</v>
      </c>
      <c r="J204" s="31" t="s">
        <v>574</v>
      </c>
    </row>
    <row r="205" s="1" customFormat="1" ht="42" customHeight="1" spans="1:10">
      <c r="A205" s="143"/>
      <c r="B205" s="22"/>
      <c r="C205" s="22" t="s">
        <v>427</v>
      </c>
      <c r="D205" s="22" t="s">
        <v>428</v>
      </c>
      <c r="E205" s="31" t="s">
        <v>509</v>
      </c>
      <c r="F205" s="22" t="s">
        <v>408</v>
      </c>
      <c r="G205" s="31" t="s">
        <v>409</v>
      </c>
      <c r="H205" s="22" t="s">
        <v>410</v>
      </c>
      <c r="I205" s="22" t="s">
        <v>405</v>
      </c>
      <c r="J205" s="31" t="s">
        <v>509</v>
      </c>
    </row>
    <row r="206" s="1" customFormat="1" ht="42" customHeight="1" spans="1:10">
      <c r="A206" s="143" t="s">
        <v>350</v>
      </c>
      <c r="B206" s="22" t="s">
        <v>581</v>
      </c>
      <c r="C206" s="22" t="s">
        <v>399</v>
      </c>
      <c r="D206" s="22" t="s">
        <v>400</v>
      </c>
      <c r="E206" s="31" t="s">
        <v>622</v>
      </c>
      <c r="F206" s="22" t="s">
        <v>408</v>
      </c>
      <c r="G206" s="31" t="s">
        <v>85</v>
      </c>
      <c r="H206" s="22" t="s">
        <v>531</v>
      </c>
      <c r="I206" s="22" t="s">
        <v>405</v>
      </c>
      <c r="J206" s="31" t="s">
        <v>622</v>
      </c>
    </row>
    <row r="207" s="1" customFormat="1" ht="42" customHeight="1" spans="1:10">
      <c r="A207" s="143"/>
      <c r="B207" s="22"/>
      <c r="C207" s="22" t="s">
        <v>399</v>
      </c>
      <c r="D207" s="22" t="s">
        <v>400</v>
      </c>
      <c r="E207" s="31" t="s">
        <v>582</v>
      </c>
      <c r="F207" s="22" t="s">
        <v>402</v>
      </c>
      <c r="G207" s="31" t="s">
        <v>583</v>
      </c>
      <c r="H207" s="22" t="s">
        <v>443</v>
      </c>
      <c r="I207" s="22" t="s">
        <v>405</v>
      </c>
      <c r="J207" s="31" t="s">
        <v>582</v>
      </c>
    </row>
    <row r="208" s="1" customFormat="1" ht="42" customHeight="1" spans="1:10">
      <c r="A208" s="143"/>
      <c r="B208" s="22"/>
      <c r="C208" s="22" t="s">
        <v>399</v>
      </c>
      <c r="D208" s="22" t="s">
        <v>400</v>
      </c>
      <c r="E208" s="31" t="s">
        <v>584</v>
      </c>
      <c r="F208" s="22" t="s">
        <v>402</v>
      </c>
      <c r="G208" s="31" t="s">
        <v>585</v>
      </c>
      <c r="H208" s="22" t="s">
        <v>443</v>
      </c>
      <c r="I208" s="22" t="s">
        <v>405</v>
      </c>
      <c r="J208" s="31" t="s">
        <v>584</v>
      </c>
    </row>
    <row r="209" s="1" customFormat="1" ht="42" customHeight="1" spans="1:10">
      <c r="A209" s="143"/>
      <c r="B209" s="22"/>
      <c r="C209" s="22" t="s">
        <v>399</v>
      </c>
      <c r="D209" s="22" t="s">
        <v>400</v>
      </c>
      <c r="E209" s="31" t="s">
        <v>586</v>
      </c>
      <c r="F209" s="22" t="s">
        <v>402</v>
      </c>
      <c r="G209" s="31" t="s">
        <v>587</v>
      </c>
      <c r="H209" s="22" t="s">
        <v>588</v>
      </c>
      <c r="I209" s="22" t="s">
        <v>405</v>
      </c>
      <c r="J209" s="31" t="s">
        <v>586</v>
      </c>
    </row>
    <row r="210" s="1" customFormat="1" ht="42" customHeight="1" spans="1:10">
      <c r="A210" s="143"/>
      <c r="B210" s="22"/>
      <c r="C210" s="22" t="s">
        <v>399</v>
      </c>
      <c r="D210" s="22" t="s">
        <v>415</v>
      </c>
      <c r="E210" s="31" t="s">
        <v>470</v>
      </c>
      <c r="F210" s="22" t="s">
        <v>408</v>
      </c>
      <c r="G210" s="31" t="s">
        <v>422</v>
      </c>
      <c r="H210" s="22" t="s">
        <v>410</v>
      </c>
      <c r="I210" s="22" t="s">
        <v>405</v>
      </c>
      <c r="J210" s="31" t="s">
        <v>470</v>
      </c>
    </row>
    <row r="211" s="1" customFormat="1" ht="42" customHeight="1" spans="1:10">
      <c r="A211" s="143"/>
      <c r="B211" s="22"/>
      <c r="C211" s="22" t="s">
        <v>399</v>
      </c>
      <c r="D211" s="22" t="s">
        <v>471</v>
      </c>
      <c r="E211" s="31" t="s">
        <v>499</v>
      </c>
      <c r="F211" s="22" t="s">
        <v>402</v>
      </c>
      <c r="G211" s="31" t="s">
        <v>450</v>
      </c>
      <c r="H211" s="22" t="s">
        <v>410</v>
      </c>
      <c r="I211" s="22" t="s">
        <v>405</v>
      </c>
      <c r="J211" s="31" t="s">
        <v>499</v>
      </c>
    </row>
    <row r="212" s="1" customFormat="1" ht="42" customHeight="1" spans="1:10">
      <c r="A212" s="143"/>
      <c r="B212" s="22"/>
      <c r="C212" s="22" t="s">
        <v>419</v>
      </c>
      <c r="D212" s="22" t="s">
        <v>420</v>
      </c>
      <c r="E212" s="31" t="s">
        <v>591</v>
      </c>
      <c r="F212" s="22" t="s">
        <v>402</v>
      </c>
      <c r="G212" s="31" t="s">
        <v>592</v>
      </c>
      <c r="H212" s="22" t="s">
        <v>434</v>
      </c>
      <c r="I212" s="22" t="s">
        <v>426</v>
      </c>
      <c r="J212" s="31" t="s">
        <v>591</v>
      </c>
    </row>
    <row r="213" s="1" customFormat="1" ht="42" customHeight="1" spans="1:10">
      <c r="A213" s="143"/>
      <c r="B213" s="22"/>
      <c r="C213" s="22" t="s">
        <v>419</v>
      </c>
      <c r="D213" s="22" t="s">
        <v>420</v>
      </c>
      <c r="E213" s="31" t="s">
        <v>593</v>
      </c>
      <c r="F213" s="22" t="s">
        <v>402</v>
      </c>
      <c r="G213" s="31" t="s">
        <v>594</v>
      </c>
      <c r="H213" s="22" t="s">
        <v>434</v>
      </c>
      <c r="I213" s="22" t="s">
        <v>426</v>
      </c>
      <c r="J213" s="31" t="s">
        <v>593</v>
      </c>
    </row>
    <row r="214" s="1" customFormat="1" ht="42" customHeight="1" spans="1:10">
      <c r="A214" s="143"/>
      <c r="B214" s="22"/>
      <c r="C214" s="22" t="s">
        <v>427</v>
      </c>
      <c r="D214" s="22" t="s">
        <v>428</v>
      </c>
      <c r="E214" s="31" t="s">
        <v>479</v>
      </c>
      <c r="F214" s="22" t="s">
        <v>408</v>
      </c>
      <c r="G214" s="31" t="s">
        <v>412</v>
      </c>
      <c r="H214" s="22" t="s">
        <v>410</v>
      </c>
      <c r="I214" s="22" t="s">
        <v>405</v>
      </c>
      <c r="J214" s="31" t="s">
        <v>479</v>
      </c>
    </row>
    <row r="215" s="1" customFormat="1" ht="42" customHeight="1" spans="1:10">
      <c r="A215" s="143" t="s">
        <v>340</v>
      </c>
      <c r="B215" s="22" t="s">
        <v>623</v>
      </c>
      <c r="C215" s="22" t="s">
        <v>399</v>
      </c>
      <c r="D215" s="22" t="s">
        <v>400</v>
      </c>
      <c r="E215" s="31" t="s">
        <v>461</v>
      </c>
      <c r="F215" s="22" t="s">
        <v>402</v>
      </c>
      <c r="G215" s="31" t="s">
        <v>489</v>
      </c>
      <c r="H215" s="22" t="s">
        <v>463</v>
      </c>
      <c r="I215" s="22" t="s">
        <v>405</v>
      </c>
      <c r="J215" s="31" t="s">
        <v>340</v>
      </c>
    </row>
    <row r="216" s="1" customFormat="1" ht="42" customHeight="1" spans="1:10">
      <c r="A216" s="143"/>
      <c r="B216" s="22"/>
      <c r="C216" s="22" t="s">
        <v>399</v>
      </c>
      <c r="D216" s="22" t="s">
        <v>400</v>
      </c>
      <c r="E216" s="31" t="s">
        <v>490</v>
      </c>
      <c r="F216" s="22" t="s">
        <v>402</v>
      </c>
      <c r="G216" s="31" t="s">
        <v>491</v>
      </c>
      <c r="H216" s="22" t="s">
        <v>463</v>
      </c>
      <c r="I216" s="22" t="s">
        <v>405</v>
      </c>
      <c r="J216" s="31" t="s">
        <v>340</v>
      </c>
    </row>
    <row r="217" s="1" customFormat="1" ht="42" customHeight="1" spans="1:10">
      <c r="A217" s="143"/>
      <c r="B217" s="22"/>
      <c r="C217" s="22" t="s">
        <v>399</v>
      </c>
      <c r="D217" s="22" t="s">
        <v>400</v>
      </c>
      <c r="E217" s="31" t="s">
        <v>624</v>
      </c>
      <c r="F217" s="22" t="s">
        <v>402</v>
      </c>
      <c r="G217" s="31" t="s">
        <v>625</v>
      </c>
      <c r="H217" s="22" t="s">
        <v>463</v>
      </c>
      <c r="I217" s="22" t="s">
        <v>405</v>
      </c>
      <c r="J217" s="31" t="s">
        <v>340</v>
      </c>
    </row>
    <row r="218" s="1" customFormat="1" ht="42" customHeight="1" spans="1:10">
      <c r="A218" s="143"/>
      <c r="B218" s="22"/>
      <c r="C218" s="22" t="s">
        <v>399</v>
      </c>
      <c r="D218" s="22" t="s">
        <v>400</v>
      </c>
      <c r="E218" s="31" t="s">
        <v>626</v>
      </c>
      <c r="F218" s="22" t="s">
        <v>402</v>
      </c>
      <c r="G218" s="31" t="s">
        <v>83</v>
      </c>
      <c r="H218" s="22" t="s">
        <v>513</v>
      </c>
      <c r="I218" s="22" t="s">
        <v>405</v>
      </c>
      <c r="J218" s="31" t="s">
        <v>340</v>
      </c>
    </row>
    <row r="219" s="1" customFormat="1" ht="42" customHeight="1" spans="1:10">
      <c r="A219" s="143"/>
      <c r="B219" s="22"/>
      <c r="C219" s="22" t="s">
        <v>399</v>
      </c>
      <c r="D219" s="22" t="s">
        <v>400</v>
      </c>
      <c r="E219" s="31" t="s">
        <v>517</v>
      </c>
      <c r="F219" s="22" t="s">
        <v>402</v>
      </c>
      <c r="G219" s="31" t="s">
        <v>627</v>
      </c>
      <c r="H219" s="22" t="s">
        <v>463</v>
      </c>
      <c r="I219" s="22" t="s">
        <v>405</v>
      </c>
      <c r="J219" s="31" t="s">
        <v>340</v>
      </c>
    </row>
    <row r="220" s="1" customFormat="1" ht="42" customHeight="1" spans="1:10">
      <c r="A220" s="143"/>
      <c r="B220" s="22"/>
      <c r="C220" s="22" t="s">
        <v>399</v>
      </c>
      <c r="D220" s="22" t="s">
        <v>400</v>
      </c>
      <c r="E220" s="31" t="s">
        <v>622</v>
      </c>
      <c r="F220" s="22" t="s">
        <v>408</v>
      </c>
      <c r="G220" s="31" t="s">
        <v>85</v>
      </c>
      <c r="H220" s="22" t="s">
        <v>628</v>
      </c>
      <c r="I220" s="22" t="s">
        <v>405</v>
      </c>
      <c r="J220" s="31" t="s">
        <v>340</v>
      </c>
    </row>
    <row r="221" s="1" customFormat="1" ht="42" customHeight="1" spans="1:10">
      <c r="A221" s="143"/>
      <c r="B221" s="22"/>
      <c r="C221" s="22" t="s">
        <v>399</v>
      </c>
      <c r="D221" s="22" t="s">
        <v>400</v>
      </c>
      <c r="E221" s="31" t="s">
        <v>629</v>
      </c>
      <c r="F221" s="22" t="s">
        <v>402</v>
      </c>
      <c r="G221" s="31" t="s">
        <v>450</v>
      </c>
      <c r="H221" s="22" t="s">
        <v>410</v>
      </c>
      <c r="I221" s="22" t="s">
        <v>405</v>
      </c>
      <c r="J221" s="31" t="s">
        <v>340</v>
      </c>
    </row>
    <row r="222" s="1" customFormat="1" ht="42" customHeight="1" spans="1:10">
      <c r="A222" s="143"/>
      <c r="B222" s="22"/>
      <c r="C222" s="22" t="s">
        <v>399</v>
      </c>
      <c r="D222" s="22" t="s">
        <v>415</v>
      </c>
      <c r="E222" s="31" t="s">
        <v>499</v>
      </c>
      <c r="F222" s="22" t="s">
        <v>402</v>
      </c>
      <c r="G222" s="31" t="s">
        <v>450</v>
      </c>
      <c r="H222" s="22" t="s">
        <v>410</v>
      </c>
      <c r="I222" s="22" t="s">
        <v>405</v>
      </c>
      <c r="J222" s="31" t="s">
        <v>340</v>
      </c>
    </row>
    <row r="223" s="1" customFormat="1" ht="42" customHeight="1" spans="1:10">
      <c r="A223" s="143"/>
      <c r="B223" s="22"/>
      <c r="C223" s="22" t="s">
        <v>399</v>
      </c>
      <c r="D223" s="22" t="s">
        <v>415</v>
      </c>
      <c r="E223" s="31" t="s">
        <v>470</v>
      </c>
      <c r="F223" s="22" t="s">
        <v>402</v>
      </c>
      <c r="G223" s="31" t="s">
        <v>450</v>
      </c>
      <c r="H223" s="22" t="s">
        <v>410</v>
      </c>
      <c r="I223" s="22" t="s">
        <v>405</v>
      </c>
      <c r="J223" s="31" t="s">
        <v>340</v>
      </c>
    </row>
    <row r="224" s="1" customFormat="1" ht="42" customHeight="1" spans="1:10">
      <c r="A224" s="143"/>
      <c r="B224" s="22"/>
      <c r="C224" s="22" t="s">
        <v>399</v>
      </c>
      <c r="D224" s="22" t="s">
        <v>471</v>
      </c>
      <c r="E224" s="31" t="s">
        <v>472</v>
      </c>
      <c r="F224" s="22" t="s">
        <v>402</v>
      </c>
      <c r="G224" s="31" t="s">
        <v>450</v>
      </c>
      <c r="H224" s="22" t="s">
        <v>410</v>
      </c>
      <c r="I224" s="22" t="s">
        <v>405</v>
      </c>
      <c r="J224" s="31" t="s">
        <v>340</v>
      </c>
    </row>
    <row r="225" s="1" customFormat="1" ht="42" customHeight="1" spans="1:10">
      <c r="A225" s="143"/>
      <c r="B225" s="22"/>
      <c r="C225" s="22" t="s">
        <v>419</v>
      </c>
      <c r="D225" s="22" t="s">
        <v>420</v>
      </c>
      <c r="E225" s="31" t="s">
        <v>476</v>
      </c>
      <c r="F225" s="22" t="s">
        <v>402</v>
      </c>
      <c r="G225" s="31" t="s">
        <v>477</v>
      </c>
      <c r="H225" s="22" t="s">
        <v>434</v>
      </c>
      <c r="I225" s="22" t="s">
        <v>426</v>
      </c>
      <c r="J225" s="31" t="s">
        <v>340</v>
      </c>
    </row>
    <row r="226" s="1" customFormat="1" ht="42" customHeight="1" spans="1:10">
      <c r="A226" s="143"/>
      <c r="B226" s="22"/>
      <c r="C226" s="22" t="s">
        <v>419</v>
      </c>
      <c r="D226" s="22" t="s">
        <v>420</v>
      </c>
      <c r="E226" s="31" t="s">
        <v>478</v>
      </c>
      <c r="F226" s="22" t="s">
        <v>402</v>
      </c>
      <c r="G226" s="31" t="s">
        <v>477</v>
      </c>
      <c r="H226" s="22" t="s">
        <v>434</v>
      </c>
      <c r="I226" s="22" t="s">
        <v>426</v>
      </c>
      <c r="J226" s="31" t="s">
        <v>340</v>
      </c>
    </row>
    <row r="227" s="1" customFormat="1" ht="42" customHeight="1" spans="1:10">
      <c r="A227" s="143"/>
      <c r="B227" s="22"/>
      <c r="C227" s="22" t="s">
        <v>419</v>
      </c>
      <c r="D227" s="22" t="s">
        <v>420</v>
      </c>
      <c r="E227" s="31" t="s">
        <v>591</v>
      </c>
      <c r="F227" s="22" t="s">
        <v>402</v>
      </c>
      <c r="G227" s="31" t="s">
        <v>592</v>
      </c>
      <c r="H227" s="22" t="s">
        <v>434</v>
      </c>
      <c r="I227" s="22" t="s">
        <v>426</v>
      </c>
      <c r="J227" s="31" t="s">
        <v>340</v>
      </c>
    </row>
    <row r="228" s="1" customFormat="1" ht="42" customHeight="1" spans="1:10">
      <c r="A228" s="143"/>
      <c r="B228" s="22"/>
      <c r="C228" s="22" t="s">
        <v>419</v>
      </c>
      <c r="D228" s="22" t="s">
        <v>420</v>
      </c>
      <c r="E228" s="31" t="s">
        <v>593</v>
      </c>
      <c r="F228" s="22" t="s">
        <v>402</v>
      </c>
      <c r="G228" s="31" t="s">
        <v>594</v>
      </c>
      <c r="H228" s="22" t="s">
        <v>434</v>
      </c>
      <c r="I228" s="22" t="s">
        <v>426</v>
      </c>
      <c r="J228" s="31" t="s">
        <v>340</v>
      </c>
    </row>
    <row r="229" s="1" customFormat="1" ht="42" customHeight="1" spans="1:10">
      <c r="A229" s="143"/>
      <c r="B229" s="22"/>
      <c r="C229" s="22" t="s">
        <v>427</v>
      </c>
      <c r="D229" s="22" t="s">
        <v>428</v>
      </c>
      <c r="E229" s="31" t="s">
        <v>479</v>
      </c>
      <c r="F229" s="22" t="s">
        <v>408</v>
      </c>
      <c r="G229" s="31" t="s">
        <v>409</v>
      </c>
      <c r="H229" s="22" t="s">
        <v>410</v>
      </c>
      <c r="I229" s="22" t="s">
        <v>405</v>
      </c>
      <c r="J229" s="31" t="s">
        <v>340</v>
      </c>
    </row>
    <row r="230" s="1" customFormat="1" ht="42" customHeight="1" spans="1:10">
      <c r="A230" s="143" t="s">
        <v>369</v>
      </c>
      <c r="B230" s="22" t="s">
        <v>630</v>
      </c>
      <c r="C230" s="22" t="s">
        <v>399</v>
      </c>
      <c r="D230" s="22" t="s">
        <v>400</v>
      </c>
      <c r="E230" s="31" t="s">
        <v>631</v>
      </c>
      <c r="F230" s="22" t="s">
        <v>402</v>
      </c>
      <c r="G230" s="31" t="s">
        <v>81</v>
      </c>
      <c r="H230" s="22" t="s">
        <v>632</v>
      </c>
      <c r="I230" s="22" t="s">
        <v>405</v>
      </c>
      <c r="J230" s="31" t="s">
        <v>369</v>
      </c>
    </row>
    <row r="231" s="1" customFormat="1" ht="42" customHeight="1" spans="1:10">
      <c r="A231" s="143"/>
      <c r="B231" s="22"/>
      <c r="C231" s="22" t="s">
        <v>399</v>
      </c>
      <c r="D231" s="22" t="s">
        <v>400</v>
      </c>
      <c r="E231" s="31" t="s">
        <v>633</v>
      </c>
      <c r="F231" s="22" t="s">
        <v>402</v>
      </c>
      <c r="G231" s="31" t="s">
        <v>81</v>
      </c>
      <c r="H231" s="22" t="s">
        <v>632</v>
      </c>
      <c r="I231" s="22" t="s">
        <v>405</v>
      </c>
      <c r="J231" s="31" t="s">
        <v>369</v>
      </c>
    </row>
    <row r="232" s="1" customFormat="1" ht="42" customHeight="1" spans="1:10">
      <c r="A232" s="143"/>
      <c r="B232" s="22"/>
      <c r="C232" s="22" t="s">
        <v>399</v>
      </c>
      <c r="D232" s="22" t="s">
        <v>415</v>
      </c>
      <c r="E232" s="31" t="s">
        <v>634</v>
      </c>
      <c r="F232" s="22" t="s">
        <v>402</v>
      </c>
      <c r="G232" s="31" t="s">
        <v>635</v>
      </c>
      <c r="H232" s="22" t="s">
        <v>434</v>
      </c>
      <c r="I232" s="22" t="s">
        <v>426</v>
      </c>
      <c r="J232" s="31" t="s">
        <v>369</v>
      </c>
    </row>
    <row r="233" s="1" customFormat="1" ht="42" customHeight="1" spans="1:10">
      <c r="A233" s="143"/>
      <c r="B233" s="22"/>
      <c r="C233" s="22" t="s">
        <v>399</v>
      </c>
      <c r="D233" s="22" t="s">
        <v>471</v>
      </c>
      <c r="E233" s="31" t="s">
        <v>636</v>
      </c>
      <c r="F233" s="22" t="s">
        <v>402</v>
      </c>
      <c r="G233" s="31" t="s">
        <v>81</v>
      </c>
      <c r="H233" s="22" t="s">
        <v>434</v>
      </c>
      <c r="I233" s="22" t="s">
        <v>405</v>
      </c>
      <c r="J233" s="31" t="s">
        <v>369</v>
      </c>
    </row>
    <row r="234" s="1" customFormat="1" ht="42" customHeight="1" spans="1:10">
      <c r="A234" s="143"/>
      <c r="B234" s="22"/>
      <c r="C234" s="22" t="s">
        <v>419</v>
      </c>
      <c r="D234" s="22" t="s">
        <v>420</v>
      </c>
      <c r="E234" s="31" t="s">
        <v>637</v>
      </c>
      <c r="F234" s="22" t="s">
        <v>402</v>
      </c>
      <c r="G234" s="31" t="s">
        <v>638</v>
      </c>
      <c r="H234" s="22" t="s">
        <v>434</v>
      </c>
      <c r="I234" s="22" t="s">
        <v>426</v>
      </c>
      <c r="J234" s="31" t="s">
        <v>369</v>
      </c>
    </row>
    <row r="235" s="1" customFormat="1" ht="42" customHeight="1" spans="1:10">
      <c r="A235" s="143"/>
      <c r="B235" s="22"/>
      <c r="C235" s="22" t="s">
        <v>427</v>
      </c>
      <c r="D235" s="22" t="s">
        <v>428</v>
      </c>
      <c r="E235" s="31" t="s">
        <v>639</v>
      </c>
      <c r="F235" s="22" t="s">
        <v>408</v>
      </c>
      <c r="G235" s="31" t="s">
        <v>412</v>
      </c>
      <c r="H235" s="22" t="s">
        <v>410</v>
      </c>
      <c r="I235" s="22" t="s">
        <v>405</v>
      </c>
      <c r="J235" s="31" t="s">
        <v>369</v>
      </c>
    </row>
  </sheetData>
  <mergeCells count="64">
    <mergeCell ref="A3:J3"/>
    <mergeCell ref="A4:H4"/>
    <mergeCell ref="A8:A16"/>
    <mergeCell ref="A17:A23"/>
    <mergeCell ref="A24:A28"/>
    <mergeCell ref="A29:A32"/>
    <mergeCell ref="A33:A37"/>
    <mergeCell ref="A38:A47"/>
    <mergeCell ref="A48:A53"/>
    <mergeCell ref="A54:A78"/>
    <mergeCell ref="A79:A82"/>
    <mergeCell ref="A83:A91"/>
    <mergeCell ref="A92:A96"/>
    <mergeCell ref="A97:A100"/>
    <mergeCell ref="A101:A105"/>
    <mergeCell ref="A106:A116"/>
    <mergeCell ref="A117:A120"/>
    <mergeCell ref="A121:A128"/>
    <mergeCell ref="A129:A132"/>
    <mergeCell ref="A133:A140"/>
    <mergeCell ref="A141:A143"/>
    <mergeCell ref="A144:A153"/>
    <mergeCell ref="A154:A158"/>
    <mergeCell ref="A159:A162"/>
    <mergeCell ref="A163:A168"/>
    <mergeCell ref="A169:A172"/>
    <mergeCell ref="A173:A176"/>
    <mergeCell ref="A177:A186"/>
    <mergeCell ref="A187:A200"/>
    <mergeCell ref="A201:A205"/>
    <mergeCell ref="A206:A214"/>
    <mergeCell ref="A215:A229"/>
    <mergeCell ref="A230:A235"/>
    <mergeCell ref="B8:B16"/>
    <mergeCell ref="B17:B23"/>
    <mergeCell ref="B24:B28"/>
    <mergeCell ref="B29:B32"/>
    <mergeCell ref="B33:B37"/>
    <mergeCell ref="B38:B47"/>
    <mergeCell ref="B48:B53"/>
    <mergeCell ref="B54:B78"/>
    <mergeCell ref="B79:B82"/>
    <mergeCell ref="B83:B91"/>
    <mergeCell ref="B92:B96"/>
    <mergeCell ref="B97:B100"/>
    <mergeCell ref="B101:B105"/>
    <mergeCell ref="B106:B116"/>
    <mergeCell ref="B117:B120"/>
    <mergeCell ref="B121:B128"/>
    <mergeCell ref="B129:B132"/>
    <mergeCell ref="B133:B140"/>
    <mergeCell ref="B141:B143"/>
    <mergeCell ref="B144:B153"/>
    <mergeCell ref="B154:B158"/>
    <mergeCell ref="B159:B162"/>
    <mergeCell ref="B163:B168"/>
    <mergeCell ref="B169:B172"/>
    <mergeCell ref="B173:B176"/>
    <mergeCell ref="B177:B186"/>
    <mergeCell ref="B187:B200"/>
    <mergeCell ref="B201:B205"/>
    <mergeCell ref="B206:B214"/>
    <mergeCell ref="B215:B229"/>
    <mergeCell ref="B230:B2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2025-02-06T07:09:00Z</dcterms:created>
  <dcterms:modified xsi:type="dcterms:W3CDTF">2025-08-01T09:52:36Z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1CEAE9F3BCB642CE90E25235E9BA3E58_13</vt:lpwstr>
  </property>
  <property fmtid="{D5CDD505-2E9C-101B-9397-08002B2CF9AE}" pid="3" name="KSOProductBuildVer">
    <vt:lpwstr>2052-12.1.0.21915</vt:lpwstr>
  </property>
</Properties>
</file>