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0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<sst xmlns="http://schemas.openxmlformats.org/spreadsheetml/2006/main" count="1187" uniqueCount="439">
  <si>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</si>
  <si>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</si>
  <si>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</si>
  <si>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</si>
  <si>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</si>
  <si>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</si>
  <si>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</si>
  <si>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</si>
  <si>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</si>
  <si>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</si>
  <si>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</si>
  <si>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</si>
  <si>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</si>
  <si>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</si>
  <si>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</si>
  <si>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</si>
  <si>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</si>
  <si>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</si>
  <si>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</si>
  <si>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</si>
  <si>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</si>
  <si>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</si>
  <si>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</si>
  <si>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</si>
  <si>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</si>
  <si>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</si>
  <si>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</si>
  <si>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</si>
  <si>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</si>
  <si>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</si>
  <si>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</si>
  <si>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</si>
  <si>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</si>
  <si>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</si>
  <si>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</si>
  <si>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</si>
  <si>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</si>
  <si>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</si>
  <si>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</si>
  <si>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</si>
  <si>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</si>
  <si>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</si>
  <si>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</si>
  <si>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</si>
  <si>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</si>
  <si>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</si>
  <si>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</si>
  <si>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</si>
  <si>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</si>
  <si>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</si>
  <si>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</si>
  <si>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</si>
  <si>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</si>
  <si>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</si>
  <si>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</si>
  <si>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</si>
  <si>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</si>
  <si>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</si>
  <si>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</si>
  <si>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</si>
  <si>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</si>
  <si>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</si>
  <si>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</si>
  <si>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</si>
  <si>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</si>
  <si>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</si>
  <si>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</si>
  <si>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</si>
  <si>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</si>
  <si>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131006</t>
  </si>
  <si>
    <t>寻甸回族彝族自治县疾病预防控制中心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</si>
  <si>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</si>
  <si>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</si>
  <si>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</si>
  <si>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</si>
  <si>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</si>
  <si>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</si>
  <si>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</si>
  <si>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</si>
  <si>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</si>
  <si>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</si>
  <si>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</si>
  <si>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</si>
  <si>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</si>
  <si>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</si>
  <si>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</si>
  <si>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</si>
  <si>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</si>
  <si>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</si>
  <si>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</si>
  <si>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</si>
  <si>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</si>
  <si>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</si>
  <si>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</si>
  <si>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</si>
  <si>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</si>
  <si>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</si>
  <si>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</si>
  <si>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</si>
  <si>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</si>
  <si>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</si>
  <si>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</si>
  <si>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</si>
  <si>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</si>
  <si>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</si>
  <si>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</si>
  <si>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</si>
  <si>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</si>
  <si>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</si>
  <si>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</si>
  <si>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</si>
  <si>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21001</t>
  </si>
  <si>
    <t>卫生健康管理事务</t>
  </si>
  <si>
    <t>2100199</t>
  </si>
  <si>
    <t>其他卫生健康管理事务支出</t>
  </si>
  <si>
    <t>21004</t>
  </si>
  <si>
    <t>公共卫生</t>
  </si>
  <si>
    <t>2100401</t>
  </si>
  <si>
    <t>疾病预防控制机构</t>
  </si>
  <si>
    <t>2100408</t>
  </si>
  <si>
    <t>基本公共卫生服务</t>
  </si>
  <si>
    <t>2100409</t>
  </si>
  <si>
    <t>重大公共卫生服务</t>
  </si>
  <si>
    <t>2100410</t>
  </si>
  <si>
    <t>突发公共卫生事件应急处置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</si>
  <si>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</si>
  <si>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</si>
  <si>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</si>
  <si>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</si>
  <si>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</si>
  <si>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</si>
  <si>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</si>
  <si>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</si>
  <si>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</si>
  <si>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</si>
  <si>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</si>
  <si>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</si>
  <si>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</si>
  <si>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</si>
  <si>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</si>
  <si>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</si>
  <si>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</si>
  <si>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</si>
  <si>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</si>
  <si>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</si>
  <si>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</si>
  <si>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</si>
  <si>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</si>
  <si>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</si>
  <si>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</si>
  <si>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</si>
  <si>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</si>
  <si>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</si>
  <si>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</si>
  <si>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</si>
  <si>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</si>
  <si>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</si>
  <si>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</si>
  <si>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</si>
  <si>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</si>
  <si>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</si>
  <si>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</si>
  <si>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</si>
  <si>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</si>
  <si>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</si>
  <si>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</si>
  <si>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</si>
  <si>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</si>
  <si>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</si>
  <si>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</si>
  <si>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</si>
  <si>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</si>
  <si>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</si>
  <si>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</si>
  <si>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</si>
  <si>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</si>
  <si>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</si>
  <si>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</si>
  <si>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</si>
  <si>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2100499</t>
  </si>
  <si>
    <t>其他公共卫生支出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</si>
  <si>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</si>
  <si>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</si>
  <si>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</si>
  <si>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</si>
  <si>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</si>
  <si>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</si>
  <si>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</si>
  <si>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</si>
  <si>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</si>
  <si>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</si>
  <si>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</si>
  <si>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</si>
  <si>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</si>
  <si>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</si>
  <si>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</si>
  <si>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</si>
  <si>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</si>
  <si>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</si>
  <si>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</si>
  <si>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</si>
  <si>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</si>
  <si>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</si>
  <si>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</si>
  <si>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</si>
  <si>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</si>
  <si>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</si>
  <si>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</si>
  <si>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寻甸回族彝族自治县卫生健康局</t>
  </si>
  <si>
    <t>530129210000000001233</t>
  </si>
  <si>
    <t>30113</t>
  </si>
  <si>
    <t>530129210000000001236</t>
  </si>
  <si>
    <t>公车购置及运维费</t>
  </si>
  <si>
    <t>30231</t>
  </si>
  <si>
    <t>公务用车运行维护费</t>
  </si>
  <si>
    <t>530129210000000001238</t>
  </si>
  <si>
    <t>工会经费</t>
  </si>
  <si>
    <t>30228</t>
  </si>
  <si>
    <t>530129210000000001853</t>
  </si>
  <si>
    <t>一般公用经费支出</t>
  </si>
  <si>
    <t>30201</t>
  </si>
  <si>
    <t>办公费</t>
  </si>
  <si>
    <t>30205</t>
  </si>
  <si>
    <t>水费</t>
  </si>
  <si>
    <t>30206</t>
  </si>
  <si>
    <t>电费</t>
  </si>
  <si>
    <t>30299</t>
  </si>
  <si>
    <t>其他商品和服务支出</t>
  </si>
  <si>
    <t>530129210000000003164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</si>
  <si>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</si>
  <si>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</si>
  <si>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</si>
  <si>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</si>
  <si>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</si>
  <si>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</si>
  <si>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</si>
  <si>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530129210000000003165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</si>
  <si>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</si>
  <si>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</si>
  <si>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</si>
  <si>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</si>
  <si>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</si>
  <si>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</si>
  <si>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</si>
  <si>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</si>
  <si>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</si>
  <si>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530129231100001378037</t>
  </si>
  <si>
    <t>事业人员绩效奖励</t>
  </si>
  <si>
    <t>530129251100003821364</t>
  </si>
  <si>
    <t>30217</t>
  </si>
  <si>
    <t>530129261100005041201</t>
  </si>
  <si>
    <t>行政人员绩效奖励</t>
  </si>
  <si>
    <t>30103</t>
  </si>
  <si>
    <t>奖金</t>
  </si>
  <si>
    <t>530129261100005041202</t>
  </si>
  <si>
    <t>行政人员支出工资</t>
  </si>
  <si>
    <t>530129261100005041203</t>
  </si>
  <si>
    <t>公务交通补贴</t>
  </si>
  <si>
    <t>30239</t>
  </si>
  <si>
    <t>其他交通费用</t>
  </si>
  <si>
    <t>530129261100005106774</t>
  </si>
  <si>
    <t>未在工资统发人员绩效工资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</si>
  <si>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</si>
  <si>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</si>
  <si>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</si>
  <si>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</si>
  <si>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</si>
  <si>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</si>
  <si>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</si>
  <si>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</si>
  <si>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530129261100005122134</t>
  </si>
  <si>
    <t>2026年遗属补助资金</t>
  </si>
  <si>
    <t>30305</t>
  </si>
  <si>
    <t>生活补助</t>
  </si>
  <si>
    <t>专项业务类</t>
  </si>
  <si>
    <t>530129251100004325122</t>
  </si>
  <si>
    <t>健康素养监测国家级监测县区工作经费</t>
  </si>
  <si>
    <t>30218</t>
  </si>
  <si>
    <t>专用材料费</t>
  </si>
  <si>
    <t>530129251100004325161</t>
  </si>
  <si>
    <t>中医素养监测国家级监测县区工作经费</t>
  </si>
  <si>
    <t>530129251100004461228</t>
  </si>
  <si>
    <t>利玛窦社会服务基金会拨付2025年下半年康复者生活补助资金</t>
  </si>
  <si>
    <t>530129261100005140978</t>
  </si>
  <si>
    <t>2026年重大疾病防治、饮用水监测经费</t>
  </si>
  <si>
    <t>530129261100005141010</t>
  </si>
  <si>
    <t>2026年突发公共卫生应急事件处置专项经费</t>
  </si>
  <si>
    <t>530129261100005141020</t>
  </si>
  <si>
    <t>2026年重症精神病障碍以奖代补资金</t>
  </si>
  <si>
    <t>530129261100005141043</t>
  </si>
  <si>
    <t>2026年艾滋病防治专项经费</t>
  </si>
  <si>
    <t>530129261100005143122</t>
  </si>
  <si>
    <t>2025年非税收入未返还部分资金</t>
  </si>
  <si>
    <t>530129261100005143156</t>
  </si>
  <si>
    <t>2026年非税收入返还资金</t>
  </si>
  <si>
    <t>民生类</t>
  </si>
  <si>
    <t>530129251100004405358</t>
  </si>
  <si>
    <t>昆财社〔2025〕33号2025年基本公共卫生服务中央补助（第一次预拨）资金</t>
  </si>
  <si>
    <t>530129251100004405364</t>
  </si>
  <si>
    <t>昆财社〔2025〕33号2025年基本公共卫生资金中卫生监督协管资金</t>
  </si>
  <si>
    <t>530129251100004651415</t>
  </si>
  <si>
    <t>昆财社（2025）33号（第二次预拨）2025年基本公共卫生项目中央补助资金</t>
  </si>
  <si>
    <t>530129251100004699792</t>
  </si>
  <si>
    <t>昆财社（2025）112号寻财社（2025）115号2025年基本公共卫生服务项目中央结算补助资金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</si>
  <si>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</si>
  <si>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</si>
  <si>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</si>
  <si>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</si>
  <si>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</si>
  <si>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</si>
  <si>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</si>
  <si>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</si>
  <si>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</si>
  <si>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</si>
  <si>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保障单位正常运转</t>
  </si>
  <si>
    <t>产出指标</t>
  </si>
  <si>
    <t>数量指标</t>
  </si>
  <si>
    <t>单位职工人数</t>
  </si>
  <si>
    <t>=</t>
  </si>
  <si>
    <t>64</t>
  </si>
  <si>
    <t>人</t>
  </si>
  <si>
    <t>定量指标</t>
  </si>
  <si>
    <t>效益指标</t>
  </si>
  <si>
    <t>生态效益</t>
  </si>
  <si>
    <t>正常运转</t>
  </si>
  <si>
    <t>年</t>
  </si>
  <si>
    <t>定性指标</t>
  </si>
  <si>
    <t>满意度指标</t>
  </si>
  <si>
    <t>服务对象满意度</t>
  </si>
  <si>
    <t>单位职工满意度</t>
  </si>
  <si>
    <t>&gt;=</t>
  </si>
  <si>
    <t>90</t>
  </si>
  <si>
    <t>%</t>
  </si>
  <si>
    <t>完成每年传染病监测，统计，上报，防治等工作，完成全县农村饮水监测工作。</t>
  </si>
  <si>
    <t>开展检查（核查）次数</t>
  </si>
  <si>
    <t>100</t>
  </si>
  <si>
    <t>次</t>
  </si>
  <si>
    <t>反映开展检查（核查）次数</t>
  </si>
  <si>
    <t>质量指标</t>
  </si>
  <si>
    <t>检查覆盖率</t>
  </si>
  <si>
    <t>95</t>
  </si>
  <si>
    <t>社会效益</t>
  </si>
  <si>
    <t>监测结果公开率</t>
  </si>
  <si>
    <t>监测人员被投诉次数</t>
  </si>
  <si>
    <t>&lt;=</t>
  </si>
  <si>
    <t>反映监测人员被投诉次数</t>
  </si>
  <si>
    <t>完成2026年全县范围内突发公共卫生事件应急处置</t>
  </si>
  <si>
    <t>处突次数</t>
  </si>
  <si>
    <t>20</t>
  </si>
  <si>
    <t>处突标准执行合规率</t>
  </si>
  <si>
    <t>群众健康提升</t>
  </si>
  <si>
    <t>1.0</t>
  </si>
  <si>
    <t>反应社会效益</t>
  </si>
  <si>
    <t>处突对象满意度</t>
  </si>
  <si>
    <t>反映满意度</t>
  </si>
  <si>
    <t>完成艾滋病监测及防治</t>
  </si>
  <si>
    <t>艾滋病病人管理率</t>
  </si>
  <si>
    <t>艾滋病报告及时率</t>
  </si>
  <si>
    <t>85</t>
  </si>
  <si>
    <t>做好本部门人员、公用经费保障，按规定落实干部职工各项待遇，支持部门正常履职。</t>
  </si>
  <si>
    <t>发放人数</t>
  </si>
  <si>
    <t>反映部门（单位）实际发放事业编制人员数量。工资福利包括：事业人员工资、社会保险、住房公积金、职业年金等。</t>
  </si>
  <si>
    <t>部门运转</t>
  </si>
  <si>
    <t>指标值数据来源：部门年度工作总结及相关考核情况</t>
  </si>
  <si>
    <t>单位人员满意度</t>
  </si>
  <si>
    <t>反映部门（单位）人员对工资福利发放的满意程度。</t>
  </si>
  <si>
    <t>完成2026年重症精神病障碍患者管理补助发放</t>
  </si>
  <si>
    <t>重症精神病障碍补助发放人数</t>
  </si>
  <si>
    <t>581</t>
  </si>
  <si>
    <t>发放及时率</t>
  </si>
  <si>
    <t>重症精神病患者管理水平</t>
  </si>
  <si>
    <t>不断提高</t>
  </si>
  <si>
    <t>患者满意度</t>
  </si>
  <si>
    <t>预算06表</t>
  </si>
  <si>
    <t>政府性基金预算支出预算表</t>
  </si>
  <si>
    <t>单位名称：昆明市发展和改革委员会</t>
  </si>
  <si>
    <t>政府性基金预算支出</t>
  </si>
  <si>
    <t>注：本单位2026年无政府性基金预算支出情况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</si>
  <si>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</si>
  <si>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</si>
  <si>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</si>
  <si>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</si>
  <si>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</si>
  <si>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</si>
  <si>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</si>
  <si>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</si>
  <si>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</si>
  <si>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</si>
  <si>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</si>
  <si>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</si>
  <si>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注：本单位2026年无政府采购预算采购情况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</si>
  <si>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</si>
  <si>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</si>
  <si>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</si>
  <si>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</si>
  <si>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</si>
  <si>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</si>
  <si>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</si>
  <si>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注：本单位2026年无部门政府购买服务预算情况</t>
  </si>
  <si>
    <t>预算09-1表</t>
  </si>
  <si>
    <t>单位名称（项目）</t>
  </si>
  <si>
    <t>地区</t>
  </si>
  <si>
    <t>仁德</t>
  </si>
  <si>
    <t>塘子</t>
  </si>
  <si>
    <t>七星</t>
  </si>
  <si>
    <t>河口</t>
  </si>
  <si>
    <t>功山</t>
  </si>
  <si>
    <t>金所</t>
  </si>
  <si>
    <t>羊街</t>
  </si>
  <si>
    <t>先锋</t>
  </si>
  <si>
    <t>六哨</t>
  </si>
  <si>
    <t>柯渡</t>
  </si>
  <si>
    <t>鸡街</t>
  </si>
  <si>
    <t>倘甸</t>
  </si>
  <si>
    <t>凤合</t>
  </si>
  <si>
    <t>联合</t>
  </si>
  <si>
    <t>金源</t>
  </si>
  <si>
    <t>甸沙</t>
  </si>
  <si>
    <t>注：本单位2026年无县对下转移支付预算情况</t>
  </si>
  <si>
    <t>预算09-2表</t>
  </si>
  <si>
    <t>注：本单位2026年无县对下转移支付绩效情况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</si>
  <si>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</si>
  <si>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</si>
  <si>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</si>
  <si>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</si>
  <si>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</si>
  <si>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</si>
  <si>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</si>
  <si>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</si>
  <si>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注：本单位2026年无新增资产配置情况</t>
  </si>
  <si>
    <t>预算11表</t>
  </si>
  <si>
    <t>上级补助</t>
  </si>
  <si>
    <t>注：本单位2026年无上级转移支付补助项目支出预算</t>
  </si>
  <si>
    <t>预算12表</t>
  </si>
  <si>
    <t>项目级次</t>
  </si>
  <si>
    <t>114 对个人和家庭的补助</t>
  </si>
  <si>
    <t>本级</t>
  </si>
  <si>
    <t>311 专项业务类</t>
  </si>
  <si>
    <t/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</si>
</sst>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m/dd\ hh:mm:ss"/>
    <numFmt numFmtId="43" formatCode="_ * #,##0.00_ ;_ * \-#,##0.00_ ;_ * &quot;-&quot;??_ ;_ @_ "/>
    <numFmt numFmtId="177" formatCode="yyyy/mm/dd"/>
    <numFmt numFmtId="41" formatCode="_ * #,##0_ ;_ * \-#,##0_ ;_ * &quot;-&quot;_ ;_ @_ 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1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20" fillId="0" borderId="7">
      <alignment horizontal="right" vertical="center"/>
    </xf>
    <xf numFmtId="0" fontId="17" fillId="2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20" fillId="0" borderId="7">
      <alignment horizontal="right" vertical="center"/>
    </xf>
    <xf numFmtId="0" fontId="26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3" fillId="3" borderId="22" applyNumberFormat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25" fillId="21" borderId="18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0" fontId="20" fillId="0" borderId="7">
      <alignment horizontal="right" vertical="center"/>
    </xf>
    <xf numFmtId="0" fontId="17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78" fontId="20" fillId="0" borderId="7">
      <alignment horizontal="right" vertical="center"/>
    </xf>
    <xf numFmtId="49" fontId="20" fillId="0" borderId="7">
      <alignment horizontal="left" vertical="center" wrapText="1"/>
    </xf>
    <xf numFmtId="178" fontId="20" fillId="0" borderId="7">
      <alignment horizontal="right" vertical="center"/>
    </xf>
    <xf numFmtId="179" fontId="20" fillId="0" borderId="7">
      <alignment horizontal="right" vertical="center"/>
    </xf>
    <xf numFmtId="180" fontId="20" fillId="0" borderId="7">
      <alignment horizontal="right" vertical="center"/>
    </xf>
  </cellStyleXfs>
  <cellXfs count="199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>
      <alignment horizontal="right" vertical="center"/>
    </xf>
    <xf numFmtId="0" fontId="2" fillId="2" borderId="0" xfId="0" applyFont="1" applyFill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54" applyFont="1">
      <alignment horizontal="right" vertic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 vertical="center"/>
    </xf>
    <xf numFmtId="178" fontId="5" fillId="0" borderId="6" xfId="54" applyFont="1" applyBorder="1">
      <alignment horizontal="right" vertical="center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>
      <alignment horizontal="left" vertical="center"/>
    </xf>
    <xf numFmtId="0" fontId="2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178" fontId="5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opLeftCell="A7" workbookViewId="0">
      <selection activeCell="B34" sqref="B34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5"/>
      <c r="B1" s="45"/>
      <c r="C1" s="45"/>
      <c r="D1" s="62" t="s">
        <v>0</v>
      </c>
    </row>
    <row r="2" ht="41.25" customHeight="1" spans="1:1">
      <c r="A2" s="40" t="str">
        <f>"2026"&amp;"年部门财务收支预算总表"</f>
        <v>2026年部门财务收支预算总表</v>
      </c>
    </row>
    <row r="3" ht="17.25" customHeight="1" spans="1:4">
      <c r="A3" s="43" t="str">
        <f>"单位名称："&amp;"寻甸回族彝族自治县疾病预防控制中心"</f>
        <v>单位名称：寻甸回族彝族自治县疾病预防控制中心</v>
      </c>
      <c r="B3" s="164"/>
      <c r="D3" s="143" t="s">
        <v>1</v>
      </c>
    </row>
    <row r="4" ht="23.25" customHeight="1" spans="1:4">
      <c r="A4" s="165" t="s">
        <v>2</v>
      </c>
      <c r="B4" s="166"/>
      <c r="C4" s="165" t="s">
        <v>3</v>
      </c>
      <c r="D4" s="166"/>
    </row>
    <row r="5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7.25" customHeight="1" spans="1:4">
      <c r="A6" s="167" t="s">
        <v>7</v>
      </c>
      <c r="B6" s="77">
        <v>14907082.25</v>
      </c>
      <c r="C6" s="167" t="s">
        <v>8</v>
      </c>
      <c r="D6" s="77"/>
    </row>
    <row r="7" ht="17.25" customHeight="1" spans="1:4">
      <c r="A7" s="167" t="s">
        <v>9</v>
      </c>
      <c r="B7" s="77"/>
      <c r="C7" s="167" t="s">
        <v>10</v>
      </c>
      <c r="D7" s="77"/>
    </row>
    <row r="8" ht="17.25" customHeight="1" spans="1:4">
      <c r="A8" s="167" t="s">
        <v>11</v>
      </c>
      <c r="B8" s="77"/>
      <c r="C8" s="198" t="s">
        <v>12</v>
      </c>
      <c r="D8" s="77"/>
    </row>
    <row r="9" ht="17.25" customHeight="1" spans="1:4">
      <c r="A9" s="167" t="s">
        <v>13</v>
      </c>
      <c r="B9" s="77"/>
      <c r="C9" s="198" t="s">
        <v>14</v>
      </c>
      <c r="D9" s="77"/>
    </row>
    <row r="10" ht="17.25" customHeight="1" spans="1:4">
      <c r="A10" s="167" t="s">
        <v>15</v>
      </c>
      <c r="B10" s="77"/>
      <c r="C10" s="198" t="s">
        <v>16</v>
      </c>
      <c r="D10" s="77"/>
    </row>
    <row r="11" ht="17.25" customHeight="1" spans="1:4">
      <c r="A11" s="167" t="s">
        <v>17</v>
      </c>
      <c r="B11" s="77"/>
      <c r="C11" s="198" t="s">
        <v>18</v>
      </c>
      <c r="D11" s="77"/>
    </row>
    <row r="12" ht="17.25" customHeight="1" spans="1:4">
      <c r="A12" s="167" t="s">
        <v>19</v>
      </c>
      <c r="B12" s="77"/>
      <c r="C12" s="31" t="s">
        <v>20</v>
      </c>
      <c r="D12" s="77"/>
    </row>
    <row r="13" ht="17.25" customHeight="1" spans="1:4">
      <c r="A13" s="167" t="s">
        <v>21</v>
      </c>
      <c r="B13" s="77"/>
      <c r="C13" s="31" t="s">
        <v>22</v>
      </c>
      <c r="D13" s="77">
        <v>1314283.83</v>
      </c>
    </row>
    <row r="14" ht="17.25" customHeight="1" spans="1:4">
      <c r="A14" s="167" t="s">
        <v>23</v>
      </c>
      <c r="B14" s="77"/>
      <c r="C14" s="31" t="s">
        <v>24</v>
      </c>
      <c r="D14" s="77">
        <v>14586875.42</v>
      </c>
    </row>
    <row r="15" ht="17.25" customHeight="1" spans="1:4">
      <c r="A15" s="167" t="s">
        <v>25</v>
      </c>
      <c r="B15" s="111"/>
      <c r="C15" s="31" t="s">
        <v>26</v>
      </c>
      <c r="D15" s="77"/>
    </row>
    <row r="16" ht="17.25" customHeight="1" spans="1:4">
      <c r="A16" s="148"/>
      <c r="B16" s="77"/>
      <c r="C16" s="31" t="s">
        <v>27</v>
      </c>
      <c r="D16" s="77"/>
    </row>
    <row r="17" ht="17.25" customHeight="1" spans="1:4">
      <c r="A17" s="168"/>
      <c r="B17" s="77"/>
      <c r="C17" s="31" t="s">
        <v>28</v>
      </c>
      <c r="D17" s="77"/>
    </row>
    <row r="18" ht="17.25" customHeight="1" spans="1:4">
      <c r="A18" s="168"/>
      <c r="B18" s="77"/>
      <c r="C18" s="31" t="s">
        <v>29</v>
      </c>
      <c r="D18" s="77"/>
    </row>
    <row r="19" ht="17.25" customHeight="1" spans="1:4">
      <c r="A19" s="168"/>
      <c r="B19" s="77"/>
      <c r="C19" s="31" t="s">
        <v>30</v>
      </c>
      <c r="D19" s="77"/>
    </row>
    <row r="20" ht="17.25" customHeight="1" spans="1:4">
      <c r="A20" s="168"/>
      <c r="B20" s="77"/>
      <c r="C20" s="31" t="s">
        <v>31</v>
      </c>
      <c r="D20" s="77"/>
    </row>
    <row r="21" ht="17.25" customHeight="1" spans="1:4">
      <c r="A21" s="168"/>
      <c r="B21" s="77"/>
      <c r="C21" s="31" t="s">
        <v>32</v>
      </c>
      <c r="D21" s="77"/>
    </row>
    <row r="22" ht="17.25" customHeight="1" spans="1:4">
      <c r="A22" s="168"/>
      <c r="B22" s="77"/>
      <c r="C22" s="31" t="s">
        <v>33</v>
      </c>
      <c r="D22" s="77"/>
    </row>
    <row r="23" ht="17.25" customHeight="1" spans="1:4">
      <c r="A23" s="168"/>
      <c r="B23" s="77"/>
      <c r="C23" s="31" t="s">
        <v>34</v>
      </c>
      <c r="D23" s="77"/>
    </row>
    <row r="24" ht="17.25" customHeight="1" spans="1:4">
      <c r="A24" s="168"/>
      <c r="B24" s="77"/>
      <c r="C24" s="31" t="s">
        <v>35</v>
      </c>
      <c r="D24" s="77">
        <v>947282.88</v>
      </c>
    </row>
    <row r="25" ht="17.25" customHeight="1" spans="1:4">
      <c r="A25" s="168"/>
      <c r="B25" s="77"/>
      <c r="C25" s="31" t="s">
        <v>36</v>
      </c>
      <c r="D25" s="77"/>
    </row>
    <row r="26" ht="17.25" customHeight="1" spans="1:4">
      <c r="A26" s="168"/>
      <c r="B26" s="77"/>
      <c r="C26" s="148" t="s">
        <v>37</v>
      </c>
      <c r="D26" s="77"/>
    </row>
    <row r="27" ht="17.25" customHeight="1" spans="1:4">
      <c r="A27" s="168"/>
      <c r="B27" s="77"/>
      <c r="C27" s="31" t="s">
        <v>38</v>
      </c>
      <c r="D27" s="77"/>
    </row>
    <row r="28" ht="16.5" customHeight="1" spans="1:4">
      <c r="A28" s="168"/>
      <c r="B28" s="77"/>
      <c r="C28" s="31" t="s">
        <v>39</v>
      </c>
      <c r="D28" s="77"/>
    </row>
    <row r="29" ht="16.5" customHeight="1" spans="1:4">
      <c r="A29" s="168"/>
      <c r="B29" s="77"/>
      <c r="C29" s="148" t="s">
        <v>40</v>
      </c>
      <c r="D29" s="77"/>
    </row>
    <row r="30" ht="17.25" customHeight="1" spans="1:4">
      <c r="A30" s="168"/>
      <c r="B30" s="77"/>
      <c r="C30" s="148" t="s">
        <v>41</v>
      </c>
      <c r="D30" s="77"/>
    </row>
    <row r="31" ht="17.25" customHeight="1" spans="1:4">
      <c r="A31" s="168"/>
      <c r="B31" s="77"/>
      <c r="C31" s="31" t="s">
        <v>42</v>
      </c>
      <c r="D31" s="77"/>
    </row>
    <row r="32" ht="16.5" customHeight="1" spans="1:4">
      <c r="A32" s="168" t="s">
        <v>43</v>
      </c>
      <c r="B32" s="77">
        <v>14907082.25</v>
      </c>
      <c r="C32" s="168" t="s">
        <v>44</v>
      </c>
      <c r="D32" s="77">
        <v>16848442.13</v>
      </c>
    </row>
    <row r="33" ht="16.5" customHeight="1" spans="1:4">
      <c r="A33" s="148" t="s">
        <v>45</v>
      </c>
      <c r="B33" s="77">
        <v>1941359.88</v>
      </c>
      <c r="C33" s="148" t="s">
        <v>46</v>
      </c>
      <c r="D33" s="77"/>
    </row>
    <row r="34" ht="16.5" customHeight="1" spans="1:4">
      <c r="A34" s="31" t="s">
        <v>47</v>
      </c>
      <c r="B34" s="111">
        <v>1941359.88</v>
      </c>
      <c r="C34" s="31" t="s">
        <v>47</v>
      </c>
      <c r="D34" s="111"/>
    </row>
    <row r="35" ht="16.5" customHeight="1" spans="1:4">
      <c r="A35" s="31" t="s">
        <v>48</v>
      </c>
      <c r="B35" s="111"/>
      <c r="C35" s="31" t="s">
        <v>49</v>
      </c>
      <c r="D35" s="111"/>
    </row>
    <row r="36" ht="16.5" customHeight="1" spans="1:4">
      <c r="A36" s="169" t="s">
        <v>50</v>
      </c>
      <c r="B36" s="77">
        <v>16848442.13</v>
      </c>
      <c r="C36" s="169" t="s">
        <v>51</v>
      </c>
      <c r="D36" s="77">
        <v>16848442.13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166666666667" customWidth="1"/>
  </cols>
  <sheetData>
    <row r="1" ht="12" customHeight="1" spans="1:6">
      <c r="A1" s="122">
        <v>1</v>
      </c>
      <c r="B1" s="123">
        <v>0</v>
      </c>
      <c r="C1" s="122">
        <v>1</v>
      </c>
      <c r="D1" s="124"/>
      <c r="E1" s="124"/>
      <c r="F1" s="121" t="s">
        <v>373</v>
      </c>
    </row>
    <row r="2" ht="42" customHeight="1" spans="1:6">
      <c r="A2" s="125" t="str">
        <f>"2026"&amp;"年部门政府性基金预算支出预算表"</f>
        <v>2026年部门政府性基金预算支出预算表</v>
      </c>
      <c r="B2" s="125" t="s">
        <v>374</v>
      </c>
      <c r="C2" s="126"/>
      <c r="D2" s="127"/>
      <c r="E2" s="127"/>
      <c r="F2" s="127"/>
    </row>
    <row r="3" ht="13.5" customHeight="1" spans="1:6">
      <c r="A3" s="4" t="str">
        <f>"单位名称："&amp;"寻甸回族彝族自治县疾病预防控制中心"</f>
        <v>单位名称：寻甸回族彝族自治县疾病预防控制中心</v>
      </c>
      <c r="B3" s="4" t="s">
        <v>375</v>
      </c>
      <c r="C3" s="122"/>
      <c r="D3" s="124"/>
      <c r="E3" s="124"/>
      <c r="F3" s="121" t="s">
        <v>1</v>
      </c>
    </row>
    <row r="4" ht="19.5" customHeight="1" spans="1:6">
      <c r="A4" s="128" t="s">
        <v>191</v>
      </c>
      <c r="B4" s="129" t="s">
        <v>72</v>
      </c>
      <c r="C4" s="128" t="s">
        <v>73</v>
      </c>
      <c r="D4" s="10" t="s">
        <v>376</v>
      </c>
      <c r="E4" s="11"/>
      <c r="F4" s="12"/>
    </row>
    <row r="5" ht="18.75" customHeight="1" spans="1:6">
      <c r="A5" s="130"/>
      <c r="B5" s="131"/>
      <c r="C5" s="130"/>
      <c r="D5" s="15" t="s">
        <v>55</v>
      </c>
      <c r="E5" s="10" t="s">
        <v>75</v>
      </c>
      <c r="F5" s="15" t="s">
        <v>76</v>
      </c>
    </row>
    <row r="6" ht="18.75" customHeight="1" spans="1:6">
      <c r="A6" s="66">
        <v>1</v>
      </c>
      <c r="B6" s="132" t="s">
        <v>83</v>
      </c>
      <c r="C6" s="66">
        <v>3</v>
      </c>
      <c r="D6" s="133">
        <v>4</v>
      </c>
      <c r="E6" s="133">
        <v>5</v>
      </c>
      <c r="F6" s="133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4" t="s">
        <v>181</v>
      </c>
      <c r="B9" s="134" t="s">
        <v>181</v>
      </c>
      <c r="C9" s="135" t="s">
        <v>181</v>
      </c>
      <c r="D9" s="77"/>
      <c r="E9" s="77"/>
      <c r="F9" s="77"/>
    </row>
    <row r="10" customHeight="1" spans="1:1">
      <c r="A10" t="s">
        <v>377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1"/>
  <sheetViews>
    <sheetView showZeros="0" workbookViewId="0">
      <selection activeCell="A11" sqref="A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75" customWidth="1"/>
    <col min="6" max="6" width="7.71666666666667" customWidth="1"/>
    <col min="7" max="7" width="11.1416666666667" customWidth="1"/>
    <col min="8" max="8" width="13.275" customWidth="1"/>
    <col min="9" max="18" width="20" customWidth="1"/>
    <col min="19" max="19" width="19.85" customWidth="1"/>
  </cols>
  <sheetData>
    <row r="1" ht="15.75" customHeight="1" spans="2:19">
      <c r="B1" s="82"/>
      <c r="C1" s="82"/>
      <c r="R1" s="2"/>
      <c r="S1" s="2" t="s">
        <v>378</v>
      </c>
    </row>
    <row r="2" ht="41.25" customHeight="1" spans="1:19">
      <c r="A2" s="70" t="str">
        <f>"2026"&amp;"年部门政府采购预算表"</f>
        <v>2026年部门政府采购预算表</v>
      </c>
      <c r="B2" s="64"/>
      <c r="C2" s="64"/>
      <c r="D2" s="3"/>
      <c r="E2" s="3"/>
      <c r="F2" s="3"/>
      <c r="G2" s="3"/>
      <c r="H2" s="3"/>
      <c r="I2" s="3"/>
      <c r="J2" s="3"/>
      <c r="K2" s="3"/>
      <c r="L2" s="3"/>
      <c r="M2" s="64"/>
      <c r="N2" s="3"/>
      <c r="O2" s="3"/>
      <c r="P2" s="64"/>
      <c r="Q2" s="3"/>
      <c r="R2" s="64"/>
      <c r="S2" s="64"/>
    </row>
    <row r="3" ht="18.75" customHeight="1" spans="1:19">
      <c r="A3" s="112" t="str">
        <f>"单位名称："&amp;"寻甸回族彝族自治县疾病预防控制中心"</f>
        <v>单位名称：寻甸回族彝族自治县疾病预防控制中心</v>
      </c>
      <c r="B3" s="84"/>
      <c r="C3" s="84"/>
      <c r="D3" s="6"/>
      <c r="E3" s="6"/>
      <c r="F3" s="6"/>
      <c r="G3" s="6"/>
      <c r="H3" s="6"/>
      <c r="I3" s="6"/>
      <c r="J3" s="6"/>
      <c r="K3" s="6"/>
      <c r="L3" s="6"/>
      <c r="R3" s="7"/>
      <c r="S3" s="121" t="s">
        <v>1</v>
      </c>
    </row>
    <row r="4" ht="15.75" customHeight="1" spans="1:19">
      <c r="A4" s="9" t="s">
        <v>190</v>
      </c>
      <c r="B4" s="85" t="s">
        <v>191</v>
      </c>
      <c r="C4" s="85" t="s">
        <v>379</v>
      </c>
      <c r="D4" s="86" t="s">
        <v>380</v>
      </c>
      <c r="E4" s="86" t="s">
        <v>381</v>
      </c>
      <c r="F4" s="86" t="s">
        <v>382</v>
      </c>
      <c r="G4" s="86" t="s">
        <v>383</v>
      </c>
      <c r="H4" s="86" t="s">
        <v>384</v>
      </c>
      <c r="I4" s="99" t="s">
        <v>198</v>
      </c>
      <c r="J4" s="99"/>
      <c r="K4" s="99"/>
      <c r="L4" s="99"/>
      <c r="M4" s="100"/>
      <c r="N4" s="99"/>
      <c r="O4" s="99"/>
      <c r="P4" s="107"/>
      <c r="Q4" s="99"/>
      <c r="R4" s="100"/>
      <c r="S4" s="108"/>
    </row>
    <row r="5" ht="17.25" customHeight="1" spans="1:19">
      <c r="A5" s="14"/>
      <c r="B5" s="87"/>
      <c r="C5" s="87"/>
      <c r="D5" s="88"/>
      <c r="E5" s="88"/>
      <c r="F5" s="88"/>
      <c r="G5" s="88"/>
      <c r="H5" s="88"/>
      <c r="I5" s="88" t="s">
        <v>55</v>
      </c>
      <c r="J5" s="88" t="s">
        <v>58</v>
      </c>
      <c r="K5" s="88" t="s">
        <v>385</v>
      </c>
      <c r="L5" s="88" t="s">
        <v>386</v>
      </c>
      <c r="M5" s="101" t="s">
        <v>387</v>
      </c>
      <c r="N5" s="102" t="s">
        <v>388</v>
      </c>
      <c r="O5" s="102"/>
      <c r="P5" s="109"/>
      <c r="Q5" s="102"/>
      <c r="R5" s="110"/>
      <c r="S5" s="89"/>
    </row>
    <row r="6" ht="54" customHeight="1" spans="1:19">
      <c r="A6" s="17"/>
      <c r="B6" s="89"/>
      <c r="C6" s="89"/>
      <c r="D6" s="90"/>
      <c r="E6" s="90"/>
      <c r="F6" s="90"/>
      <c r="G6" s="90"/>
      <c r="H6" s="90"/>
      <c r="I6" s="90"/>
      <c r="J6" s="90" t="s">
        <v>57</v>
      </c>
      <c r="K6" s="90"/>
      <c r="L6" s="90"/>
      <c r="M6" s="103"/>
      <c r="N6" s="90" t="s">
        <v>57</v>
      </c>
      <c r="O6" s="90" t="s">
        <v>64</v>
      </c>
      <c r="P6" s="89" t="s">
        <v>65</v>
      </c>
      <c r="Q6" s="90" t="s">
        <v>66</v>
      </c>
      <c r="R6" s="103" t="s">
        <v>67</v>
      </c>
      <c r="S6" s="89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91"/>
      <c r="B8" s="92"/>
      <c r="C8" s="92"/>
      <c r="D8" s="93"/>
      <c r="E8" s="93"/>
      <c r="F8" s="93"/>
      <c r="G8" s="115"/>
      <c r="H8" s="77"/>
      <c r="I8" s="77"/>
      <c r="J8" s="77"/>
      <c r="K8" s="77"/>
      <c r="L8" s="77"/>
      <c r="M8" s="77"/>
      <c r="N8" s="77"/>
      <c r="O8" s="77"/>
      <c r="P8" s="111"/>
      <c r="Q8" s="111"/>
      <c r="R8" s="77"/>
      <c r="S8" s="77"/>
    </row>
    <row r="9" ht="21" customHeight="1" spans="1:19">
      <c r="A9" s="94" t="s">
        <v>181</v>
      </c>
      <c r="B9" s="95"/>
      <c r="C9" s="95"/>
      <c r="D9" s="96"/>
      <c r="E9" s="96"/>
      <c r="F9" s="96"/>
      <c r="G9" s="116"/>
      <c r="H9" s="77"/>
      <c r="I9" s="77"/>
      <c r="J9" s="77"/>
      <c r="K9" s="77"/>
      <c r="L9" s="77"/>
      <c r="M9" s="77"/>
      <c r="N9" s="77"/>
      <c r="O9" s="77"/>
      <c r="P9" s="111"/>
      <c r="Q9" s="111"/>
      <c r="R9" s="77"/>
      <c r="S9" s="77"/>
    </row>
    <row r="10" ht="21" customHeight="1" spans="1:19">
      <c r="A10" s="117" t="s">
        <v>389</v>
      </c>
      <c r="B10" s="118"/>
      <c r="C10" s="118"/>
      <c r="D10" s="117"/>
      <c r="E10" s="117"/>
      <c r="F10" s="117"/>
      <c r="G10" s="119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</row>
    <row r="11" customHeight="1" spans="1:1">
      <c r="A11" t="s">
        <v>390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0"/>
  <sheetViews>
    <sheetView showZeros="0" topLeftCell="A3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75" customWidth="1"/>
  </cols>
  <sheetData>
    <row r="1" ht="16.5" customHeight="1" spans="1:20">
      <c r="A1" s="74"/>
      <c r="B1" s="82"/>
      <c r="C1" s="82"/>
      <c r="D1" s="82"/>
      <c r="E1" s="82"/>
      <c r="F1" s="82"/>
      <c r="G1" s="82"/>
      <c r="H1" s="74"/>
      <c r="I1" s="74"/>
      <c r="J1" s="74"/>
      <c r="K1" s="74"/>
      <c r="L1" s="74"/>
      <c r="M1" s="74"/>
      <c r="N1" s="97"/>
      <c r="O1" s="74"/>
      <c r="P1" s="74"/>
      <c r="Q1" s="82"/>
      <c r="R1" s="74"/>
      <c r="S1" s="105"/>
      <c r="T1" s="105" t="s">
        <v>391</v>
      </c>
    </row>
    <row r="2" ht="41.25" customHeight="1" spans="1:20">
      <c r="A2" s="70" t="str">
        <f>"2026"&amp;"年部门政府购买服务预算表"</f>
        <v>2026年部门政府购买服务预算表</v>
      </c>
      <c r="B2" s="64"/>
      <c r="C2" s="64"/>
      <c r="D2" s="64"/>
      <c r="E2" s="64"/>
      <c r="F2" s="64"/>
      <c r="G2" s="64"/>
      <c r="H2" s="83"/>
      <c r="I2" s="83"/>
      <c r="J2" s="83"/>
      <c r="K2" s="83"/>
      <c r="L2" s="83"/>
      <c r="M2" s="83"/>
      <c r="N2" s="98"/>
      <c r="O2" s="83"/>
      <c r="P2" s="83"/>
      <c r="Q2" s="64"/>
      <c r="R2" s="83"/>
      <c r="S2" s="98"/>
      <c r="T2" s="64"/>
    </row>
    <row r="3" ht="22.5" customHeight="1" spans="1:20">
      <c r="A3" s="71" t="str">
        <f>"单位名称："&amp;"寻甸回族彝族自治县疾病预防控制中心"</f>
        <v>单位名称：寻甸回族彝族自治县疾病预防控制中心</v>
      </c>
      <c r="B3" s="84"/>
      <c r="C3" s="84"/>
      <c r="D3" s="84"/>
      <c r="E3" s="84"/>
      <c r="F3" s="84"/>
      <c r="G3" s="84"/>
      <c r="H3" s="72"/>
      <c r="I3" s="72"/>
      <c r="J3" s="72"/>
      <c r="K3" s="72"/>
      <c r="L3" s="72"/>
      <c r="M3" s="72"/>
      <c r="N3" s="97"/>
      <c r="O3" s="74"/>
      <c r="P3" s="74"/>
      <c r="Q3" s="82"/>
      <c r="R3" s="74"/>
      <c r="S3" s="106"/>
      <c r="T3" s="105" t="s">
        <v>1</v>
      </c>
    </row>
    <row r="4" ht="24" customHeight="1" spans="1:20">
      <c r="A4" s="9" t="s">
        <v>190</v>
      </c>
      <c r="B4" s="85" t="s">
        <v>191</v>
      </c>
      <c r="C4" s="85" t="s">
        <v>379</v>
      </c>
      <c r="D4" s="85" t="s">
        <v>392</v>
      </c>
      <c r="E4" s="85" t="s">
        <v>393</v>
      </c>
      <c r="F4" s="85" t="s">
        <v>394</v>
      </c>
      <c r="G4" s="85" t="s">
        <v>395</v>
      </c>
      <c r="H4" s="86" t="s">
        <v>396</v>
      </c>
      <c r="I4" s="86" t="s">
        <v>397</v>
      </c>
      <c r="J4" s="99" t="s">
        <v>198</v>
      </c>
      <c r="K4" s="99"/>
      <c r="L4" s="99"/>
      <c r="M4" s="99"/>
      <c r="N4" s="100"/>
      <c r="O4" s="99"/>
      <c r="P4" s="99"/>
      <c r="Q4" s="107"/>
      <c r="R4" s="99"/>
      <c r="S4" s="100"/>
      <c r="T4" s="108"/>
    </row>
    <row r="5" ht="24" customHeight="1" spans="1:20">
      <c r="A5" s="14"/>
      <c r="B5" s="87"/>
      <c r="C5" s="87"/>
      <c r="D5" s="87"/>
      <c r="E5" s="87"/>
      <c r="F5" s="87"/>
      <c r="G5" s="87"/>
      <c r="H5" s="88"/>
      <c r="I5" s="88"/>
      <c r="J5" s="88" t="s">
        <v>55</v>
      </c>
      <c r="K5" s="88" t="s">
        <v>58</v>
      </c>
      <c r="L5" s="88" t="s">
        <v>385</v>
      </c>
      <c r="M5" s="88" t="s">
        <v>386</v>
      </c>
      <c r="N5" s="101" t="s">
        <v>387</v>
      </c>
      <c r="O5" s="102" t="s">
        <v>388</v>
      </c>
      <c r="P5" s="102"/>
      <c r="Q5" s="109"/>
      <c r="R5" s="102"/>
      <c r="S5" s="110"/>
      <c r="T5" s="89"/>
    </row>
    <row r="6" ht="54" customHeight="1" spans="1:20">
      <c r="A6" s="17"/>
      <c r="B6" s="89"/>
      <c r="C6" s="89"/>
      <c r="D6" s="89"/>
      <c r="E6" s="89"/>
      <c r="F6" s="89"/>
      <c r="G6" s="89"/>
      <c r="H6" s="90"/>
      <c r="I6" s="90"/>
      <c r="J6" s="90"/>
      <c r="K6" s="90" t="s">
        <v>57</v>
      </c>
      <c r="L6" s="90"/>
      <c r="M6" s="90"/>
      <c r="N6" s="103"/>
      <c r="O6" s="90" t="s">
        <v>57</v>
      </c>
      <c r="P6" s="90" t="s">
        <v>64</v>
      </c>
      <c r="Q6" s="89" t="s">
        <v>65</v>
      </c>
      <c r="R6" s="90" t="s">
        <v>66</v>
      </c>
      <c r="S6" s="103" t="s">
        <v>67</v>
      </c>
      <c r="T6" s="89" t="s">
        <v>68</v>
      </c>
    </row>
    <row r="7" ht="17.25" customHeight="1" spans="1:20">
      <c r="A7" s="18">
        <v>1</v>
      </c>
      <c r="B7" s="89">
        <v>2</v>
      </c>
      <c r="C7" s="18">
        <v>3</v>
      </c>
      <c r="D7" s="18">
        <v>4</v>
      </c>
      <c r="E7" s="89">
        <v>5</v>
      </c>
      <c r="F7" s="18">
        <v>6</v>
      </c>
      <c r="G7" s="18">
        <v>7</v>
      </c>
      <c r="H7" s="89">
        <v>8</v>
      </c>
      <c r="I7" s="18">
        <v>9</v>
      </c>
      <c r="J7" s="18">
        <v>10</v>
      </c>
      <c r="K7" s="89">
        <v>11</v>
      </c>
      <c r="L7" s="18">
        <v>12</v>
      </c>
      <c r="M7" s="18">
        <v>13</v>
      </c>
      <c r="N7" s="89">
        <v>14</v>
      </c>
      <c r="O7" s="18">
        <v>15</v>
      </c>
      <c r="P7" s="18">
        <v>16</v>
      </c>
      <c r="Q7" s="89">
        <v>17</v>
      </c>
      <c r="R7" s="18">
        <v>18</v>
      </c>
      <c r="S7" s="18">
        <v>19</v>
      </c>
      <c r="T7" s="18">
        <v>20</v>
      </c>
    </row>
    <row r="8" ht="21" customHeight="1" spans="1:20">
      <c r="A8" s="91"/>
      <c r="B8" s="92"/>
      <c r="C8" s="92"/>
      <c r="D8" s="92"/>
      <c r="E8" s="92"/>
      <c r="F8" s="92"/>
      <c r="G8" s="92"/>
      <c r="H8" s="93"/>
      <c r="I8" s="93"/>
      <c r="J8" s="77"/>
      <c r="K8" s="77"/>
      <c r="L8" s="77"/>
      <c r="M8" s="77"/>
      <c r="N8" s="77"/>
      <c r="O8" s="77"/>
      <c r="P8" s="77"/>
      <c r="Q8" s="111"/>
      <c r="R8" s="111"/>
      <c r="S8" s="77"/>
      <c r="T8" s="77"/>
    </row>
    <row r="9" ht="21" customHeight="1" spans="1:20">
      <c r="A9" s="94" t="s">
        <v>181</v>
      </c>
      <c r="B9" s="95"/>
      <c r="C9" s="95"/>
      <c r="D9" s="95"/>
      <c r="E9" s="95"/>
      <c r="F9" s="95"/>
      <c r="G9" s="95"/>
      <c r="H9" s="96"/>
      <c r="I9" s="104"/>
      <c r="J9" s="77"/>
      <c r="K9" s="77"/>
      <c r="L9" s="77"/>
      <c r="M9" s="77"/>
      <c r="N9" s="77"/>
      <c r="O9" s="77"/>
      <c r="P9" s="77"/>
      <c r="Q9" s="111"/>
      <c r="R9" s="111"/>
      <c r="S9" s="77"/>
      <c r="T9" s="77"/>
    </row>
    <row r="10" customHeight="1" spans="1:1">
      <c r="A10" t="s">
        <v>398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166666666667" customWidth="1"/>
    <col min="2" max="20" width="20" customWidth="1"/>
  </cols>
  <sheetData>
    <row r="1" ht="17.25" customHeight="1" spans="4:20">
      <c r="D1" s="69"/>
      <c r="T1" s="78" t="s">
        <v>399</v>
      </c>
    </row>
    <row r="2" ht="41.25" customHeight="1" spans="1:20">
      <c r="A2" s="70" t="str">
        <f>"2026"&amp;"年县对下转移支付预算表"</f>
        <v>2026年县对下转移支付预算表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8" customHeight="1" spans="1:20">
      <c r="A3" s="71" t="str">
        <f>"单位名称："&amp;"寻甸回族彝族自治县疾病预防控制中心"</f>
        <v>单位名称：寻甸回族彝族自治县疾病预防控制中心</v>
      </c>
      <c r="B3" s="72"/>
      <c r="C3" s="72"/>
      <c r="D3" s="73"/>
      <c r="E3" s="74"/>
      <c r="F3" s="74"/>
      <c r="G3" s="74"/>
      <c r="H3" s="74"/>
      <c r="I3" s="74"/>
      <c r="T3" s="78" t="s">
        <v>1</v>
      </c>
    </row>
    <row r="4" ht="19.5" customHeight="1" spans="1:20">
      <c r="A4" s="27" t="s">
        <v>400</v>
      </c>
      <c r="B4" s="10" t="s">
        <v>198</v>
      </c>
      <c r="C4" s="11"/>
      <c r="D4" s="11"/>
      <c r="E4" s="10" t="s">
        <v>401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ht="40.5" customHeight="1" spans="1:20">
      <c r="A5" s="18"/>
      <c r="B5" s="28" t="s">
        <v>55</v>
      </c>
      <c r="C5" s="9" t="s">
        <v>58</v>
      </c>
      <c r="D5" s="75" t="s">
        <v>385</v>
      </c>
      <c r="E5" s="47" t="s">
        <v>402</v>
      </c>
      <c r="F5" s="47" t="s">
        <v>403</v>
      </c>
      <c r="G5" s="47" t="s">
        <v>404</v>
      </c>
      <c r="H5" s="47" t="s">
        <v>405</v>
      </c>
      <c r="I5" s="47" t="s">
        <v>406</v>
      </c>
      <c r="J5" s="47" t="s">
        <v>407</v>
      </c>
      <c r="K5" s="47" t="s">
        <v>408</v>
      </c>
      <c r="L5" s="47" t="s">
        <v>409</v>
      </c>
      <c r="M5" s="47" t="s">
        <v>410</v>
      </c>
      <c r="N5" s="47" t="s">
        <v>411</v>
      </c>
      <c r="O5" s="47" t="s">
        <v>412</v>
      </c>
      <c r="P5" s="47" t="s">
        <v>413</v>
      </c>
      <c r="Q5" s="47" t="s">
        <v>414</v>
      </c>
      <c r="R5" s="47" t="s">
        <v>415</v>
      </c>
      <c r="S5" s="47" t="s">
        <v>416</v>
      </c>
      <c r="T5" s="79" t="s">
        <v>417</v>
      </c>
    </row>
    <row r="6" ht="19.5" customHeight="1" spans="1:20">
      <c r="A6" s="19">
        <v>1</v>
      </c>
      <c r="B6" s="19">
        <v>2</v>
      </c>
      <c r="C6" s="19">
        <v>3</v>
      </c>
      <c r="D6" s="76">
        <v>4</v>
      </c>
      <c r="E6" s="35">
        <v>5</v>
      </c>
      <c r="F6" s="19">
        <v>6</v>
      </c>
      <c r="G6" s="19">
        <v>7</v>
      </c>
      <c r="H6" s="76">
        <v>8</v>
      </c>
      <c r="I6" s="19">
        <v>9</v>
      </c>
      <c r="J6" s="19">
        <v>10</v>
      </c>
      <c r="K6" s="19">
        <v>11</v>
      </c>
      <c r="L6" s="76">
        <v>12</v>
      </c>
      <c r="M6" s="19">
        <v>13</v>
      </c>
      <c r="N6" s="19">
        <v>14</v>
      </c>
      <c r="O6" s="19">
        <v>15</v>
      </c>
      <c r="P6" s="76">
        <v>16</v>
      </c>
      <c r="Q6" s="19">
        <v>17</v>
      </c>
      <c r="R6" s="19">
        <v>18</v>
      </c>
      <c r="S6" s="76">
        <v>19</v>
      </c>
      <c r="T6" s="80">
        <v>20</v>
      </c>
    </row>
    <row r="7" ht="19.5" customHeight="1" spans="1:20">
      <c r="A7" s="29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81"/>
    </row>
    <row r="8" ht="19.5" customHeight="1" spans="1:20">
      <c r="A8" s="6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customHeight="1" spans="1:1">
      <c r="A9" t="s">
        <v>418</v>
      </c>
    </row>
  </sheetData>
  <mergeCells count="5">
    <mergeCell ref="A2:T2"/>
    <mergeCell ref="A3:I3"/>
    <mergeCell ref="B4:D4"/>
    <mergeCell ref="E4:T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tabSelected="1" workbookViewId="0">
      <selection activeCell="A8" sqref="A8"/>
    </sheetView>
  </sheetViews>
  <sheetFormatPr defaultColWidth="9.14166666666667" defaultRowHeight="12" customHeight="1" outlineLevelRow="7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419</v>
      </c>
    </row>
    <row r="2" ht="41.25" customHeight="1" spans="1:10">
      <c r="A2" s="63" t="str">
        <f>"2026"&amp;"年县对下转移支付绩效目标表"</f>
        <v>2026年县对下转移支付绩效目标表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"单位名称："&amp;"寻甸回族彝族自治县疾病预防控制中心"</f>
        <v>单位名称：寻甸回族彝族自治县疾病预防控制中心</v>
      </c>
    </row>
    <row r="4" ht="44.25" customHeight="1" spans="1:10">
      <c r="A4" s="65" t="s">
        <v>400</v>
      </c>
      <c r="B4" s="65" t="s">
        <v>305</v>
      </c>
      <c r="C4" s="65" t="s">
        <v>306</v>
      </c>
      <c r="D4" s="65" t="s">
        <v>307</v>
      </c>
      <c r="E4" s="65" t="s">
        <v>308</v>
      </c>
      <c r="F4" s="66" t="s">
        <v>309</v>
      </c>
      <c r="G4" s="65" t="s">
        <v>310</v>
      </c>
      <c r="H4" s="66" t="s">
        <v>311</v>
      </c>
      <c r="I4" s="66" t="s">
        <v>312</v>
      </c>
      <c r="J4" s="65" t="s">
        <v>313</v>
      </c>
    </row>
    <row r="5" ht="14.25" customHeight="1" spans="1:10">
      <c r="A5" s="65">
        <v>1</v>
      </c>
      <c r="B5" s="65">
        <v>2</v>
      </c>
      <c r="C5" s="65">
        <v>3</v>
      </c>
      <c r="D5" s="65">
        <v>4</v>
      </c>
      <c r="E5" s="65">
        <v>5</v>
      </c>
      <c r="F5" s="66">
        <v>6</v>
      </c>
      <c r="G5" s="65">
        <v>7</v>
      </c>
      <c r="H5" s="66">
        <v>8</v>
      </c>
      <c r="I5" s="66">
        <v>9</v>
      </c>
      <c r="J5" s="65">
        <v>10</v>
      </c>
    </row>
    <row r="6" ht="42" customHeight="1" spans="1:10">
      <c r="A6" s="29"/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t="s">
        <v>420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166666666667" customWidth="1"/>
    <col min="4" max="4" width="45.575" customWidth="1"/>
    <col min="5" max="5" width="27.575" customWidth="1"/>
    <col min="6" max="6" width="21.7166666666667" customWidth="1"/>
    <col min="7" max="9" width="26.275" customWidth="1"/>
  </cols>
  <sheetData>
    <row r="1" customHeight="1" spans="1:9">
      <c r="A1" s="37" t="s">
        <v>421</v>
      </c>
      <c r="B1" s="38"/>
      <c r="C1" s="38"/>
      <c r="D1" s="39"/>
      <c r="E1" s="39"/>
      <c r="F1" s="39"/>
      <c r="G1" s="38"/>
      <c r="H1" s="38"/>
      <c r="I1" s="39"/>
    </row>
    <row r="2" ht="41.25" customHeight="1" spans="1:9">
      <c r="A2" s="40" t="str">
        <f>"2026"&amp;"年新增资产配置预算表"</f>
        <v>2026年新增资产配置预算表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3" t="str">
        <f>"单位名称："&amp;"寻甸回族彝族自治县疾病预防控制中心"</f>
        <v>单位名称：寻甸回族彝族自治县疾病预防控制中心</v>
      </c>
      <c r="B3" s="44"/>
      <c r="C3" s="44"/>
      <c r="D3" s="45"/>
      <c r="F3" s="42"/>
      <c r="G3" s="41"/>
      <c r="H3" s="41"/>
      <c r="I3" s="62" t="s">
        <v>1</v>
      </c>
    </row>
    <row r="4" ht="28.5" customHeight="1" spans="1:9">
      <c r="A4" s="46" t="s">
        <v>190</v>
      </c>
      <c r="B4" s="47" t="s">
        <v>191</v>
      </c>
      <c r="C4" s="48" t="s">
        <v>422</v>
      </c>
      <c r="D4" s="46" t="s">
        <v>423</v>
      </c>
      <c r="E4" s="46" t="s">
        <v>424</v>
      </c>
      <c r="F4" s="46" t="s">
        <v>425</v>
      </c>
      <c r="G4" s="47" t="s">
        <v>426</v>
      </c>
      <c r="H4" s="35"/>
      <c r="I4" s="46"/>
    </row>
    <row r="5" ht="21" customHeight="1" spans="1:9">
      <c r="A5" s="48"/>
      <c r="B5" s="49"/>
      <c r="C5" s="49"/>
      <c r="D5" s="50"/>
      <c r="E5" s="49"/>
      <c r="F5" s="49"/>
      <c r="G5" s="47" t="s">
        <v>383</v>
      </c>
      <c r="H5" s="47" t="s">
        <v>427</v>
      </c>
      <c r="I5" s="47" t="s">
        <v>428</v>
      </c>
    </row>
    <row r="6" ht="17.25" customHeight="1" spans="1:9">
      <c r="A6" s="51" t="s">
        <v>82</v>
      </c>
      <c r="B6" s="52" t="s">
        <v>83</v>
      </c>
      <c r="C6" s="51" t="s">
        <v>84</v>
      </c>
      <c r="D6" s="53" t="s">
        <v>85</v>
      </c>
      <c r="E6" s="51" t="s">
        <v>86</v>
      </c>
      <c r="F6" s="52" t="s">
        <v>87</v>
      </c>
      <c r="G6" s="54" t="s">
        <v>88</v>
      </c>
      <c r="H6" s="53" t="s">
        <v>89</v>
      </c>
      <c r="I6" s="53">
        <v>9</v>
      </c>
    </row>
    <row r="7" ht="19.5" customHeight="1" spans="1:9">
      <c r="A7" s="55"/>
      <c r="B7" s="31"/>
      <c r="C7" s="31"/>
      <c r="D7" s="29"/>
      <c r="E7" s="20"/>
      <c r="F7" s="54"/>
      <c r="G7" s="56"/>
      <c r="H7" s="57"/>
      <c r="I7" s="57"/>
    </row>
    <row r="8" ht="19.5" customHeight="1" spans="1:9">
      <c r="A8" s="58" t="s">
        <v>55</v>
      </c>
      <c r="B8" s="59"/>
      <c r="C8" s="59"/>
      <c r="D8" s="60"/>
      <c r="E8" s="61"/>
      <c r="F8" s="61"/>
      <c r="G8" s="56"/>
      <c r="H8" s="57"/>
      <c r="I8" s="57"/>
    </row>
    <row r="9" customHeight="1" spans="1:1">
      <c r="A9" t="s">
        <v>429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75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430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"单位名称："&amp;"寻甸回族彝族自治县疾病预防控制中心"</f>
        <v>单位名称：寻甸回族彝族自治县疾病预防控制中心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263</v>
      </c>
      <c r="B4" s="8" t="s">
        <v>193</v>
      </c>
      <c r="C4" s="8" t="s">
        <v>264</v>
      </c>
      <c r="D4" s="9" t="s">
        <v>194</v>
      </c>
      <c r="E4" s="9" t="s">
        <v>195</v>
      </c>
      <c r="F4" s="9" t="s">
        <v>265</v>
      </c>
      <c r="G4" s="9" t="s">
        <v>266</v>
      </c>
      <c r="H4" s="27" t="s">
        <v>55</v>
      </c>
      <c r="I4" s="10" t="s">
        <v>431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5">
        <v>10</v>
      </c>
      <c r="K7" s="35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6"/>
      <c r="J8" s="36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181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t="s">
        <v>432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6"/>
  <sheetViews>
    <sheetView showZeros="0" topLeftCell="B1" workbookViewId="0">
      <selection activeCell="E20" sqref="E20"/>
    </sheetView>
  </sheetViews>
  <sheetFormatPr defaultColWidth="9.14166666666667" defaultRowHeight="14.25" customHeight="1" outlineLevelCol="6"/>
  <cols>
    <col min="1" max="1" width="35.275" customWidth="1"/>
    <col min="2" max="4" width="28" customWidth="1"/>
    <col min="5" max="7" width="23.85" customWidth="1"/>
  </cols>
  <sheetData>
    <row r="1" ht="13.5" customHeight="1" spans="4:7">
      <c r="D1" s="1"/>
      <c r="G1" s="2" t="s">
        <v>433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"单位名称："&amp;"寻甸回族彝族自治县疾病预防控制中心"</f>
        <v>单位名称：寻甸回族彝族自治县疾病预防控制中心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264</v>
      </c>
      <c r="B4" s="8" t="s">
        <v>263</v>
      </c>
      <c r="C4" s="8" t="s">
        <v>193</v>
      </c>
      <c r="D4" s="9" t="s">
        <v>434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3186940</v>
      </c>
      <c r="F8" s="22"/>
      <c r="G8" s="22"/>
    </row>
    <row r="9" ht="18.75" customHeight="1" spans="1:7">
      <c r="A9" s="20"/>
      <c r="B9" s="20" t="s">
        <v>435</v>
      </c>
      <c r="C9" s="20" t="s">
        <v>271</v>
      </c>
      <c r="D9" s="20" t="s">
        <v>436</v>
      </c>
      <c r="E9" s="22">
        <v>34440</v>
      </c>
      <c r="F9" s="22"/>
      <c r="G9" s="22"/>
    </row>
    <row r="10" ht="18.75" customHeight="1" spans="1:7">
      <c r="A10" s="23"/>
      <c r="B10" s="20" t="s">
        <v>437</v>
      </c>
      <c r="C10" s="20" t="s">
        <v>284</v>
      </c>
      <c r="D10" s="20" t="s">
        <v>436</v>
      </c>
      <c r="E10" s="22">
        <v>40000</v>
      </c>
      <c r="F10" s="22"/>
      <c r="G10" s="22"/>
    </row>
    <row r="11" ht="18.75" customHeight="1" spans="1:7">
      <c r="A11" s="23"/>
      <c r="B11" s="20" t="s">
        <v>437</v>
      </c>
      <c r="C11" s="20" t="s">
        <v>286</v>
      </c>
      <c r="D11" s="20" t="s">
        <v>436</v>
      </c>
      <c r="E11" s="22">
        <v>40000</v>
      </c>
      <c r="F11" s="22"/>
      <c r="G11" s="22"/>
    </row>
    <row r="12" ht="18.75" customHeight="1" spans="1:7">
      <c r="A12" s="23"/>
      <c r="B12" s="20" t="s">
        <v>437</v>
      </c>
      <c r="C12" s="20" t="s">
        <v>288</v>
      </c>
      <c r="D12" s="20" t="s">
        <v>436</v>
      </c>
      <c r="E12" s="22">
        <v>278900</v>
      </c>
      <c r="F12" s="22"/>
      <c r="G12" s="22"/>
    </row>
    <row r="13" ht="18.75" customHeight="1" spans="1:7">
      <c r="A13" s="23"/>
      <c r="B13" s="20" t="s">
        <v>437</v>
      </c>
      <c r="C13" s="20" t="s">
        <v>290</v>
      </c>
      <c r="D13" s="20" t="s">
        <v>436</v>
      </c>
      <c r="E13" s="22">
        <v>850500</v>
      </c>
      <c r="F13" s="22"/>
      <c r="G13" s="22"/>
    </row>
    <row r="14" ht="18.75" customHeight="1" spans="1:7">
      <c r="A14" s="23"/>
      <c r="B14" s="20" t="s">
        <v>437</v>
      </c>
      <c r="C14" s="20" t="s">
        <v>292</v>
      </c>
      <c r="D14" s="20" t="s">
        <v>436</v>
      </c>
      <c r="E14" s="22">
        <v>443100</v>
      </c>
      <c r="F14" s="22"/>
      <c r="G14" s="22"/>
    </row>
    <row r="15" ht="18.75" customHeight="1" spans="1:7">
      <c r="A15" s="23"/>
      <c r="B15" s="20" t="s">
        <v>437</v>
      </c>
      <c r="C15" s="20" t="s">
        <v>294</v>
      </c>
      <c r="D15" s="20" t="s">
        <v>436</v>
      </c>
      <c r="E15" s="22">
        <v>1500000</v>
      </c>
      <c r="F15" s="22"/>
      <c r="G15" s="22"/>
    </row>
    <row r="16" ht="18.75" customHeight="1" spans="1:7">
      <c r="A16" s="24" t="s">
        <v>55</v>
      </c>
      <c r="B16" s="25" t="s">
        <v>438</v>
      </c>
      <c r="C16" s="25"/>
      <c r="D16" s="26"/>
      <c r="E16" s="22">
        <v>3186940</v>
      </c>
      <c r="F16" s="22"/>
      <c r="G16" s="22"/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2" t="s">
        <v>52</v>
      </c>
    </row>
    <row r="2" ht="41.25" customHeight="1" spans="1:1">
      <c r="A2" s="40" t="str">
        <f>"2026"&amp;"年部门收入预算表"</f>
        <v>2026年部门收入预算表</v>
      </c>
    </row>
    <row r="3" ht="17.25" customHeight="1" spans="1:19">
      <c r="A3" s="43" t="str">
        <f>"单位名称："&amp;"寻甸回族彝族自治县疾病预防控制中心"</f>
        <v>单位名称：寻甸回族彝族自治县疾病预防控制中心</v>
      </c>
      <c r="S3" s="45" t="s">
        <v>1</v>
      </c>
    </row>
    <row r="4" ht="21.75" customHeight="1" spans="1:19">
      <c r="A4" s="185" t="s">
        <v>53</v>
      </c>
      <c r="B4" s="186" t="s">
        <v>54</v>
      </c>
      <c r="C4" s="186" t="s">
        <v>55</v>
      </c>
      <c r="D4" s="187" t="s">
        <v>56</v>
      </c>
      <c r="E4" s="187"/>
      <c r="F4" s="187"/>
      <c r="G4" s="187"/>
      <c r="H4" s="187"/>
      <c r="I4" s="134"/>
      <c r="J4" s="187"/>
      <c r="K4" s="187"/>
      <c r="L4" s="187"/>
      <c r="M4" s="187"/>
      <c r="N4" s="193"/>
      <c r="O4" s="187" t="s">
        <v>45</v>
      </c>
      <c r="P4" s="187"/>
      <c r="Q4" s="187"/>
      <c r="R4" s="187"/>
      <c r="S4" s="193"/>
    </row>
    <row r="5" ht="27" customHeight="1" spans="1:19">
      <c r="A5" s="188"/>
      <c r="B5" s="189"/>
      <c r="C5" s="189"/>
      <c r="D5" s="189" t="s">
        <v>57</v>
      </c>
      <c r="E5" s="189" t="s">
        <v>58</v>
      </c>
      <c r="F5" s="189" t="s">
        <v>59</v>
      </c>
      <c r="G5" s="189" t="s">
        <v>60</v>
      </c>
      <c r="H5" s="189" t="s">
        <v>61</v>
      </c>
      <c r="I5" s="194" t="s">
        <v>62</v>
      </c>
      <c r="J5" s="195"/>
      <c r="K5" s="195"/>
      <c r="L5" s="195"/>
      <c r="M5" s="195"/>
      <c r="N5" s="196"/>
      <c r="O5" s="189" t="s">
        <v>57</v>
      </c>
      <c r="P5" s="189" t="s">
        <v>58</v>
      </c>
      <c r="Q5" s="189" t="s">
        <v>59</v>
      </c>
      <c r="R5" s="189" t="s">
        <v>60</v>
      </c>
      <c r="S5" s="189" t="s">
        <v>63</v>
      </c>
    </row>
    <row r="6" ht="30" customHeight="1" spans="1:19">
      <c r="A6" s="190"/>
      <c r="B6" s="104"/>
      <c r="C6" s="116"/>
      <c r="D6" s="116"/>
      <c r="E6" s="116"/>
      <c r="F6" s="116"/>
      <c r="G6" s="116"/>
      <c r="H6" s="116"/>
      <c r="I6" s="68" t="s">
        <v>57</v>
      </c>
      <c r="J6" s="196" t="s">
        <v>64</v>
      </c>
      <c r="K6" s="196" t="s">
        <v>65</v>
      </c>
      <c r="L6" s="196" t="s">
        <v>66</v>
      </c>
      <c r="M6" s="196" t="s">
        <v>67</v>
      </c>
      <c r="N6" s="196" t="s">
        <v>68</v>
      </c>
      <c r="O6" s="197"/>
      <c r="P6" s="197"/>
      <c r="Q6" s="197"/>
      <c r="R6" s="197"/>
      <c r="S6" s="116"/>
    </row>
    <row r="7" ht="15" customHeight="1" spans="1:19">
      <c r="A7" s="191">
        <v>1</v>
      </c>
      <c r="B7" s="191">
        <v>2</v>
      </c>
      <c r="C7" s="191">
        <v>3</v>
      </c>
      <c r="D7" s="191">
        <v>4</v>
      </c>
      <c r="E7" s="191">
        <v>5</v>
      </c>
      <c r="F7" s="191">
        <v>6</v>
      </c>
      <c r="G7" s="191">
        <v>7</v>
      </c>
      <c r="H7" s="191">
        <v>8</v>
      </c>
      <c r="I7" s="68">
        <v>9</v>
      </c>
      <c r="J7" s="191">
        <v>10</v>
      </c>
      <c r="K7" s="191">
        <v>11</v>
      </c>
      <c r="L7" s="191">
        <v>12</v>
      </c>
      <c r="M7" s="191">
        <v>13</v>
      </c>
      <c r="N7" s="191">
        <v>14</v>
      </c>
      <c r="O7" s="191">
        <v>15</v>
      </c>
      <c r="P7" s="191">
        <v>16</v>
      </c>
      <c r="Q7" s="191">
        <v>17</v>
      </c>
      <c r="R7" s="191">
        <v>18</v>
      </c>
      <c r="S7" s="191">
        <v>19</v>
      </c>
    </row>
    <row r="8" ht="18" customHeight="1" spans="1:19">
      <c r="A8" s="20" t="s">
        <v>69</v>
      </c>
      <c r="B8" s="20" t="s">
        <v>70</v>
      </c>
      <c r="C8" s="111">
        <v>16848442.13</v>
      </c>
      <c r="D8" s="77">
        <v>14907082.25</v>
      </c>
      <c r="E8" s="77">
        <v>14907082.25</v>
      </c>
      <c r="F8" s="77"/>
      <c r="G8" s="77"/>
      <c r="H8" s="77"/>
      <c r="I8" s="77"/>
      <c r="J8" s="77"/>
      <c r="K8" s="77"/>
      <c r="L8" s="77"/>
      <c r="M8" s="77"/>
      <c r="N8" s="77"/>
      <c r="O8" s="77">
        <v>1941359.88</v>
      </c>
      <c r="P8" s="77">
        <v>1941359.88</v>
      </c>
      <c r="Q8" s="77"/>
      <c r="R8" s="77"/>
      <c r="S8" s="77"/>
    </row>
    <row r="9" ht="18" customHeight="1" spans="1:19">
      <c r="A9" s="48" t="s">
        <v>55</v>
      </c>
      <c r="B9" s="192"/>
      <c r="C9" s="77">
        <v>16848442.13</v>
      </c>
      <c r="D9" s="77">
        <v>14907082.25</v>
      </c>
      <c r="E9" s="77">
        <v>14907082.25</v>
      </c>
      <c r="F9" s="77"/>
      <c r="G9" s="77"/>
      <c r="H9" s="77"/>
      <c r="I9" s="77"/>
      <c r="J9" s="77"/>
      <c r="K9" s="77"/>
      <c r="L9" s="77"/>
      <c r="M9" s="77"/>
      <c r="N9" s="77"/>
      <c r="O9" s="77">
        <v>1941359.88</v>
      </c>
      <c r="P9" s="77">
        <v>1941359.88</v>
      </c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GridLines="0" showZeros="0" workbookViewId="0">
      <selection activeCell="A23" sqref="$A23:$XFD23"/>
    </sheetView>
  </sheetViews>
  <sheetFormatPr defaultColWidth="8.575" defaultRowHeight="12.75" customHeight="1"/>
  <cols>
    <col min="1" max="1" width="14.275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5" t="s">
        <v>71</v>
      </c>
    </row>
    <row r="2" ht="41.25" customHeight="1" spans="1:1">
      <c r="A2" s="40" t="str">
        <f>"2026"&amp;"年部门支出预算表"</f>
        <v>2026年部门支出预算表</v>
      </c>
    </row>
    <row r="3" ht="17.25" customHeight="1" spans="1:15">
      <c r="A3" s="43" t="str">
        <f>"单位名称："&amp;"寻甸回族彝族自治县疾病预防控制中心"</f>
        <v>单位名称：寻甸回族彝族自治县疾病预防控制中心</v>
      </c>
      <c r="O3" s="45" t="s">
        <v>1</v>
      </c>
    </row>
    <row r="4" ht="27" customHeight="1" spans="1:15">
      <c r="A4" s="171" t="s">
        <v>72</v>
      </c>
      <c r="B4" s="171" t="s">
        <v>73</v>
      </c>
      <c r="C4" s="171" t="s">
        <v>55</v>
      </c>
      <c r="D4" s="172" t="s">
        <v>58</v>
      </c>
      <c r="E4" s="173"/>
      <c r="F4" s="174"/>
      <c r="G4" s="175" t="s">
        <v>59</v>
      </c>
      <c r="H4" s="175" t="s">
        <v>60</v>
      </c>
      <c r="I4" s="175" t="s">
        <v>74</v>
      </c>
      <c r="J4" s="172" t="s">
        <v>62</v>
      </c>
      <c r="K4" s="173"/>
      <c r="L4" s="173"/>
      <c r="M4" s="173"/>
      <c r="N4" s="182"/>
      <c r="O4" s="183"/>
    </row>
    <row r="5" ht="42" customHeight="1" spans="1:15">
      <c r="A5" s="176"/>
      <c r="B5" s="176"/>
      <c r="C5" s="177"/>
      <c r="D5" s="178" t="s">
        <v>57</v>
      </c>
      <c r="E5" s="178" t="s">
        <v>75</v>
      </c>
      <c r="F5" s="178" t="s">
        <v>76</v>
      </c>
      <c r="G5" s="177"/>
      <c r="H5" s="177"/>
      <c r="I5" s="184"/>
      <c r="J5" s="178" t="s">
        <v>57</v>
      </c>
      <c r="K5" s="165" t="s">
        <v>77</v>
      </c>
      <c r="L5" s="165" t="s">
        <v>78</v>
      </c>
      <c r="M5" s="165" t="s">
        <v>79</v>
      </c>
      <c r="N5" s="165" t="s">
        <v>80</v>
      </c>
      <c r="O5" s="165" t="s">
        <v>81</v>
      </c>
    </row>
    <row r="6" ht="18" customHeight="1" spans="1:15">
      <c r="A6" s="51" t="s">
        <v>82</v>
      </c>
      <c r="B6" s="51" t="s">
        <v>83</v>
      </c>
      <c r="C6" s="51" t="s">
        <v>84</v>
      </c>
      <c r="D6" s="54" t="s">
        <v>85</v>
      </c>
      <c r="E6" s="54" t="s">
        <v>86</v>
      </c>
      <c r="F6" s="54" t="s">
        <v>87</v>
      </c>
      <c r="G6" s="54" t="s">
        <v>88</v>
      </c>
      <c r="H6" s="54" t="s">
        <v>89</v>
      </c>
      <c r="I6" s="54" t="s">
        <v>90</v>
      </c>
      <c r="J6" s="54" t="s">
        <v>91</v>
      </c>
      <c r="K6" s="54" t="s">
        <v>92</v>
      </c>
      <c r="L6" s="54" t="s">
        <v>93</v>
      </c>
      <c r="M6" s="54" t="s">
        <v>94</v>
      </c>
      <c r="N6" s="51" t="s">
        <v>95</v>
      </c>
      <c r="O6" s="54" t="s">
        <v>96</v>
      </c>
    </row>
    <row r="7" ht="21" customHeight="1" spans="1:15">
      <c r="A7" s="55" t="s">
        <v>97</v>
      </c>
      <c r="B7" s="55" t="s">
        <v>98</v>
      </c>
      <c r="C7" s="77">
        <v>1314283.83</v>
      </c>
      <c r="D7" s="77">
        <v>1314283.83</v>
      </c>
      <c r="E7" s="77">
        <v>1279843.83</v>
      </c>
      <c r="F7" s="77">
        <v>34440</v>
      </c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79" t="s">
        <v>99</v>
      </c>
      <c r="B8" s="179" t="s">
        <v>100</v>
      </c>
      <c r="C8" s="77">
        <v>1279843.83</v>
      </c>
      <c r="D8" s="77">
        <v>1279843.83</v>
      </c>
      <c r="E8" s="77">
        <v>1279843.83</v>
      </c>
      <c r="F8" s="77"/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80" t="s">
        <v>101</v>
      </c>
      <c r="B9" s="180" t="s">
        <v>102</v>
      </c>
      <c r="C9" s="77">
        <v>1263043.83</v>
      </c>
      <c r="D9" s="77">
        <v>1263043.83</v>
      </c>
      <c r="E9" s="77">
        <v>1263043.83</v>
      </c>
      <c r="F9" s="77"/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80" t="s">
        <v>103</v>
      </c>
      <c r="B10" s="180" t="s">
        <v>104</v>
      </c>
      <c r="C10" s="77">
        <v>16800</v>
      </c>
      <c r="D10" s="77">
        <v>16800</v>
      </c>
      <c r="E10" s="77">
        <v>16800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79" t="s">
        <v>105</v>
      </c>
      <c r="B11" s="179" t="s">
        <v>106</v>
      </c>
      <c r="C11" s="77">
        <v>34440</v>
      </c>
      <c r="D11" s="77">
        <v>34440</v>
      </c>
      <c r="E11" s="77"/>
      <c r="F11" s="77">
        <v>34440</v>
      </c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80" t="s">
        <v>107</v>
      </c>
      <c r="B12" s="180" t="s">
        <v>108</v>
      </c>
      <c r="C12" s="77">
        <v>34440</v>
      </c>
      <c r="D12" s="77">
        <v>34440</v>
      </c>
      <c r="E12" s="77"/>
      <c r="F12" s="77">
        <v>34440</v>
      </c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55" t="s">
        <v>109</v>
      </c>
      <c r="B13" s="55" t="s">
        <v>110</v>
      </c>
      <c r="C13" s="77">
        <v>14586875.42</v>
      </c>
      <c r="D13" s="77">
        <v>14586875.42</v>
      </c>
      <c r="E13" s="77">
        <v>9493015.54</v>
      </c>
      <c r="F13" s="77">
        <v>5093859.88</v>
      </c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9" t="s">
        <v>111</v>
      </c>
      <c r="B14" s="179" t="s">
        <v>112</v>
      </c>
      <c r="C14" s="77">
        <v>278900</v>
      </c>
      <c r="D14" s="77">
        <v>278900</v>
      </c>
      <c r="E14" s="77"/>
      <c r="F14" s="77">
        <v>278900</v>
      </c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80" t="s">
        <v>113</v>
      </c>
      <c r="B15" s="180" t="s">
        <v>114</v>
      </c>
      <c r="C15" s="77">
        <v>278900</v>
      </c>
      <c r="D15" s="77">
        <v>278900</v>
      </c>
      <c r="E15" s="77"/>
      <c r="F15" s="77">
        <v>278900</v>
      </c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79" t="s">
        <v>115</v>
      </c>
      <c r="B16" s="179" t="s">
        <v>116</v>
      </c>
      <c r="C16" s="77">
        <v>13178447.88</v>
      </c>
      <c r="D16" s="77">
        <v>13178447.88</v>
      </c>
      <c r="E16" s="77">
        <v>8363488</v>
      </c>
      <c r="F16" s="77">
        <v>4814959.88</v>
      </c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80" t="s">
        <v>117</v>
      </c>
      <c r="B17" s="180" t="s">
        <v>118</v>
      </c>
      <c r="C17" s="77">
        <v>10306588</v>
      </c>
      <c r="D17" s="77">
        <v>10306588</v>
      </c>
      <c r="E17" s="77">
        <v>8363488</v>
      </c>
      <c r="F17" s="77">
        <v>1943100</v>
      </c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180" t="s">
        <v>119</v>
      </c>
      <c r="B18" s="180" t="s">
        <v>120</v>
      </c>
      <c r="C18" s="77">
        <v>1941359.88</v>
      </c>
      <c r="D18" s="77">
        <v>1941359.88</v>
      </c>
      <c r="E18" s="77"/>
      <c r="F18" s="77">
        <v>1941359.88</v>
      </c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80" t="s">
        <v>121</v>
      </c>
      <c r="B19" s="180" t="s">
        <v>122</v>
      </c>
      <c r="C19" s="77">
        <v>890500</v>
      </c>
      <c r="D19" s="77">
        <v>890500</v>
      </c>
      <c r="E19" s="77"/>
      <c r="F19" s="77">
        <v>890500</v>
      </c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80" t="s">
        <v>123</v>
      </c>
      <c r="B20" s="180" t="s">
        <v>124</v>
      </c>
      <c r="C20" s="77">
        <v>40000</v>
      </c>
      <c r="D20" s="77">
        <v>40000</v>
      </c>
      <c r="E20" s="77"/>
      <c r="F20" s="77">
        <v>40000</v>
      </c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79" t="s">
        <v>125</v>
      </c>
      <c r="B21" s="179" t="s">
        <v>126</v>
      </c>
      <c r="C21" s="77">
        <v>1129527.54</v>
      </c>
      <c r="D21" s="77">
        <v>1129527.54</v>
      </c>
      <c r="E21" s="77">
        <v>1129527.54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80" t="s">
        <v>127</v>
      </c>
      <c r="B22" s="180" t="s">
        <v>128</v>
      </c>
      <c r="C22" s="77">
        <v>82464.13</v>
      </c>
      <c r="D22" s="77">
        <v>82464.13</v>
      </c>
      <c r="E22" s="77">
        <v>82464.13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80" t="s">
        <v>129</v>
      </c>
      <c r="B23" s="180" t="s">
        <v>130</v>
      </c>
      <c r="C23" s="77">
        <v>640024.4</v>
      </c>
      <c r="D23" s="77">
        <v>640024.4</v>
      </c>
      <c r="E23" s="77">
        <v>640024.4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80" t="s">
        <v>131</v>
      </c>
      <c r="B24" s="180" t="s">
        <v>132</v>
      </c>
      <c r="C24" s="77">
        <v>364893.2</v>
      </c>
      <c r="D24" s="77">
        <v>364893.2</v>
      </c>
      <c r="E24" s="77">
        <v>364893.2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80" t="s">
        <v>133</v>
      </c>
      <c r="B25" s="180" t="s">
        <v>134</v>
      </c>
      <c r="C25" s="77">
        <v>42145.81</v>
      </c>
      <c r="D25" s="77">
        <v>42145.81</v>
      </c>
      <c r="E25" s="77">
        <v>42145.81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55" t="s">
        <v>135</v>
      </c>
      <c r="B26" s="55" t="s">
        <v>136</v>
      </c>
      <c r="C26" s="77">
        <v>947282.88</v>
      </c>
      <c r="D26" s="77">
        <v>947282.88</v>
      </c>
      <c r="E26" s="77">
        <v>947282.88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179" t="s">
        <v>137</v>
      </c>
      <c r="B27" s="179" t="s">
        <v>138</v>
      </c>
      <c r="C27" s="77">
        <v>947282.88</v>
      </c>
      <c r="D27" s="77">
        <v>947282.88</v>
      </c>
      <c r="E27" s="77">
        <v>947282.88</v>
      </c>
      <c r="F27" s="77"/>
      <c r="G27" s="77"/>
      <c r="H27" s="77"/>
      <c r="I27" s="77"/>
      <c r="J27" s="77"/>
      <c r="K27" s="77"/>
      <c r="L27" s="77"/>
      <c r="M27" s="77"/>
      <c r="N27" s="77"/>
      <c r="O27" s="77"/>
    </row>
    <row r="28" ht="21" customHeight="1" spans="1:15">
      <c r="A28" s="180" t="s">
        <v>139</v>
      </c>
      <c r="B28" s="180" t="s">
        <v>140</v>
      </c>
      <c r="C28" s="77">
        <v>947282.88</v>
      </c>
      <c r="D28" s="77">
        <v>947282.88</v>
      </c>
      <c r="E28" s="77">
        <v>947282.88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</row>
    <row r="29" ht="21" customHeight="1" spans="1:15">
      <c r="A29" s="181" t="s">
        <v>55</v>
      </c>
      <c r="B29" s="34"/>
      <c r="C29" s="77">
        <v>16848442.13</v>
      </c>
      <c r="D29" s="77">
        <v>16848442.13</v>
      </c>
      <c r="E29" s="77">
        <v>11720142.25</v>
      </c>
      <c r="F29" s="77">
        <v>5128299.88</v>
      </c>
      <c r="G29" s="77"/>
      <c r="H29" s="77"/>
      <c r="I29" s="77"/>
      <c r="J29" s="77"/>
      <c r="K29" s="77"/>
      <c r="L29" s="77"/>
      <c r="M29" s="77"/>
      <c r="N29" s="77"/>
      <c r="O29" s="77"/>
    </row>
  </sheetData>
  <mergeCells count="12">
    <mergeCell ref="A1:O1"/>
    <mergeCell ref="A2:O2"/>
    <mergeCell ref="A3:B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1"/>
      <c r="B1" s="45"/>
      <c r="C1" s="45"/>
      <c r="D1" s="45" t="s">
        <v>141</v>
      </c>
    </row>
    <row r="2" ht="41.25" customHeight="1" spans="1:1">
      <c r="A2" s="40" t="str">
        <f>"2026"&amp;"年部门财政拨款收支预算总表"</f>
        <v>2026年部门财政拨款收支预算总表</v>
      </c>
    </row>
    <row r="3" ht="17.25" customHeight="1" spans="1:4">
      <c r="A3" s="43" t="str">
        <f>"单位名称："&amp;"寻甸回族彝族自治县疾病预防控制中心"</f>
        <v>单位名称：寻甸回族彝族自治县疾病预防控制中心</v>
      </c>
      <c r="B3" s="164"/>
      <c r="D3" s="45" t="s">
        <v>1</v>
      </c>
    </row>
    <row r="4" ht="17.25" customHeight="1" spans="1:4">
      <c r="A4" s="165" t="s">
        <v>2</v>
      </c>
      <c r="B4" s="166"/>
      <c r="C4" s="165" t="s">
        <v>3</v>
      </c>
      <c r="D4" s="166"/>
    </row>
    <row r="5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6.5" customHeight="1" spans="1:4">
      <c r="A6" s="167" t="s">
        <v>142</v>
      </c>
      <c r="B6" s="77">
        <v>14907082.25</v>
      </c>
      <c r="C6" s="167" t="s">
        <v>143</v>
      </c>
      <c r="D6" s="111">
        <v>16848442.13</v>
      </c>
    </row>
    <row r="7" ht="16.5" customHeight="1" spans="1:4">
      <c r="A7" s="167" t="s">
        <v>144</v>
      </c>
      <c r="B7" s="77">
        <v>14907082.25</v>
      </c>
      <c r="C7" s="167" t="s">
        <v>145</v>
      </c>
      <c r="D7" s="111"/>
    </row>
    <row r="8" ht="16.5" customHeight="1" spans="1:4">
      <c r="A8" s="167" t="s">
        <v>146</v>
      </c>
      <c r="B8" s="77"/>
      <c r="C8" s="167" t="s">
        <v>147</v>
      </c>
      <c r="D8" s="111"/>
    </row>
    <row r="9" ht="16.5" customHeight="1" spans="1:4">
      <c r="A9" s="167" t="s">
        <v>148</v>
      </c>
      <c r="B9" s="77"/>
      <c r="C9" s="167" t="s">
        <v>149</v>
      </c>
      <c r="D9" s="111"/>
    </row>
    <row r="10" ht="16.5" customHeight="1" spans="1:4">
      <c r="A10" s="167" t="s">
        <v>150</v>
      </c>
      <c r="B10" s="77">
        <v>1941359.88</v>
      </c>
      <c r="C10" s="167" t="s">
        <v>151</v>
      </c>
      <c r="D10" s="111"/>
    </row>
    <row r="11" ht="16.5" customHeight="1" spans="1:4">
      <c r="A11" s="167" t="s">
        <v>144</v>
      </c>
      <c r="B11" s="77">
        <v>1941359.88</v>
      </c>
      <c r="C11" s="167" t="s">
        <v>152</v>
      </c>
      <c r="D11" s="111"/>
    </row>
    <row r="12" ht="16.5" customHeight="1" spans="1:4">
      <c r="A12" s="148" t="s">
        <v>146</v>
      </c>
      <c r="B12" s="77"/>
      <c r="C12" s="67" t="s">
        <v>153</v>
      </c>
      <c r="D12" s="111"/>
    </row>
    <row r="13" ht="16.5" customHeight="1" spans="1:4">
      <c r="A13" s="148" t="s">
        <v>148</v>
      </c>
      <c r="B13" s="77"/>
      <c r="C13" s="67" t="s">
        <v>154</v>
      </c>
      <c r="D13" s="111"/>
    </row>
    <row r="14" ht="16.5" customHeight="1" spans="1:4">
      <c r="A14" s="168"/>
      <c r="B14" s="77"/>
      <c r="C14" s="67" t="s">
        <v>155</v>
      </c>
      <c r="D14" s="111">
        <v>1314283.83</v>
      </c>
    </row>
    <row r="15" ht="16.5" customHeight="1" spans="1:4">
      <c r="A15" s="168"/>
      <c r="B15" s="77"/>
      <c r="C15" s="67" t="s">
        <v>156</v>
      </c>
      <c r="D15" s="111">
        <v>14586875.42</v>
      </c>
    </row>
    <row r="16" ht="16.5" customHeight="1" spans="1:4">
      <c r="A16" s="168"/>
      <c r="B16" s="77"/>
      <c r="C16" s="67" t="s">
        <v>157</v>
      </c>
      <c r="D16" s="111"/>
    </row>
    <row r="17" ht="16.5" customHeight="1" spans="1:4">
      <c r="A17" s="168"/>
      <c r="B17" s="77"/>
      <c r="C17" s="67" t="s">
        <v>158</v>
      </c>
      <c r="D17" s="111"/>
    </row>
    <row r="18" ht="16.5" customHeight="1" spans="1:4">
      <c r="A18" s="168"/>
      <c r="B18" s="77"/>
      <c r="C18" s="67" t="s">
        <v>159</v>
      </c>
      <c r="D18" s="111"/>
    </row>
    <row r="19" ht="16.5" customHeight="1" spans="1:4">
      <c r="A19" s="168"/>
      <c r="B19" s="77"/>
      <c r="C19" s="67" t="s">
        <v>160</v>
      </c>
      <c r="D19" s="111"/>
    </row>
    <row r="20" ht="16.5" customHeight="1" spans="1:4">
      <c r="A20" s="168"/>
      <c r="B20" s="77"/>
      <c r="C20" s="67" t="s">
        <v>161</v>
      </c>
      <c r="D20" s="111"/>
    </row>
    <row r="21" ht="16.5" customHeight="1" spans="1:4">
      <c r="A21" s="168"/>
      <c r="B21" s="77"/>
      <c r="C21" s="67" t="s">
        <v>162</v>
      </c>
      <c r="D21" s="111"/>
    </row>
    <row r="22" ht="16.5" customHeight="1" spans="1:4">
      <c r="A22" s="168"/>
      <c r="B22" s="77"/>
      <c r="C22" s="67" t="s">
        <v>163</v>
      </c>
      <c r="D22" s="111"/>
    </row>
    <row r="23" ht="16.5" customHeight="1" spans="1:4">
      <c r="A23" s="168"/>
      <c r="B23" s="77"/>
      <c r="C23" s="67" t="s">
        <v>164</v>
      </c>
      <c r="D23" s="111"/>
    </row>
    <row r="24" ht="16.5" customHeight="1" spans="1:4">
      <c r="A24" s="168"/>
      <c r="B24" s="77"/>
      <c r="C24" s="67" t="s">
        <v>165</v>
      </c>
      <c r="D24" s="111"/>
    </row>
    <row r="25" ht="16.5" customHeight="1" spans="1:4">
      <c r="A25" s="168"/>
      <c r="B25" s="77"/>
      <c r="C25" s="67" t="s">
        <v>166</v>
      </c>
      <c r="D25" s="111">
        <v>947282.88</v>
      </c>
    </row>
    <row r="26" ht="16.5" customHeight="1" spans="1:4">
      <c r="A26" s="168"/>
      <c r="B26" s="77"/>
      <c r="C26" s="67" t="s">
        <v>167</v>
      </c>
      <c r="D26" s="111"/>
    </row>
    <row r="27" ht="16.5" customHeight="1" spans="1:4">
      <c r="A27" s="168"/>
      <c r="B27" s="77"/>
      <c r="C27" s="67" t="s">
        <v>168</v>
      </c>
      <c r="D27" s="111"/>
    </row>
    <row r="28" ht="16.5" customHeight="1" spans="1:4">
      <c r="A28" s="168"/>
      <c r="B28" s="77"/>
      <c r="C28" s="67" t="s">
        <v>169</v>
      </c>
      <c r="D28" s="111"/>
    </row>
    <row r="29" ht="16.5" customHeight="1" spans="1:4">
      <c r="A29" s="168"/>
      <c r="B29" s="77"/>
      <c r="C29" s="67" t="s">
        <v>170</v>
      </c>
      <c r="D29" s="111"/>
    </row>
    <row r="30" ht="16.5" customHeight="1" spans="1:4">
      <c r="A30" s="168"/>
      <c r="B30" s="77"/>
      <c r="C30" s="67" t="s">
        <v>171</v>
      </c>
      <c r="D30" s="111"/>
    </row>
    <row r="31" ht="16.5" customHeight="1" spans="1:4">
      <c r="A31" s="168"/>
      <c r="B31" s="77"/>
      <c r="C31" s="148" t="s">
        <v>172</v>
      </c>
      <c r="D31" s="111"/>
    </row>
    <row r="32" ht="16.5" customHeight="1" spans="1:4">
      <c r="A32" s="168"/>
      <c r="B32" s="77"/>
      <c r="C32" s="148" t="s">
        <v>173</v>
      </c>
      <c r="D32" s="111"/>
    </row>
    <row r="33" ht="16.5" customHeight="1" spans="1:4">
      <c r="A33" s="168"/>
      <c r="B33" s="77"/>
      <c r="C33" s="29" t="s">
        <v>174</v>
      </c>
      <c r="D33" s="111"/>
    </row>
    <row r="34" ht="15" customHeight="1" spans="1:4">
      <c r="A34" s="169" t="s">
        <v>50</v>
      </c>
      <c r="B34" s="170">
        <v>16848442.13</v>
      </c>
      <c r="C34" s="169" t="s">
        <v>51</v>
      </c>
      <c r="D34" s="170">
        <v>16848442.13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0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8"/>
      <c r="F1" s="69"/>
      <c r="G1" s="143" t="s">
        <v>175</v>
      </c>
    </row>
    <row r="2" ht="41.25" customHeight="1" spans="1:7">
      <c r="A2" s="127" t="str">
        <f>"2026"&amp;"年一般公共预算支出预算表（按功能科目分类）"</f>
        <v>2026年一般公共预算支出预算表（按功能科目分类）</v>
      </c>
      <c r="B2" s="127"/>
      <c r="C2" s="127"/>
      <c r="D2" s="127"/>
      <c r="E2" s="127"/>
      <c r="F2" s="127"/>
      <c r="G2" s="127"/>
    </row>
    <row r="3" ht="18" customHeight="1" spans="1:7">
      <c r="A3" s="4" t="str">
        <f>"单位名称："&amp;"寻甸回族彝族自治县疾病预防控制中心"</f>
        <v>单位名称：寻甸回族彝族自治县疾病预防控制中心</v>
      </c>
      <c r="F3" s="124"/>
      <c r="G3" s="143" t="s">
        <v>1</v>
      </c>
    </row>
    <row r="4" ht="20.25" customHeight="1" spans="1:7">
      <c r="A4" s="159" t="s">
        <v>176</v>
      </c>
      <c r="B4" s="160"/>
      <c r="C4" s="128" t="s">
        <v>55</v>
      </c>
      <c r="D4" s="151" t="s">
        <v>75</v>
      </c>
      <c r="E4" s="11"/>
      <c r="F4" s="12"/>
      <c r="G4" s="140" t="s">
        <v>76</v>
      </c>
    </row>
    <row r="5" ht="20.25" customHeight="1" spans="1:7">
      <c r="A5" s="161" t="s">
        <v>72</v>
      </c>
      <c r="B5" s="161" t="s">
        <v>73</v>
      </c>
      <c r="C5" s="18"/>
      <c r="D5" s="133" t="s">
        <v>57</v>
      </c>
      <c r="E5" s="133" t="s">
        <v>177</v>
      </c>
      <c r="F5" s="133" t="s">
        <v>178</v>
      </c>
      <c r="G5" s="142"/>
    </row>
    <row r="6" ht="15" customHeight="1" spans="1:7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  <c r="G6" s="58" t="s">
        <v>88</v>
      </c>
    </row>
    <row r="7" ht="18" customHeight="1" spans="1:7">
      <c r="A7" s="29" t="s">
        <v>97</v>
      </c>
      <c r="B7" s="29" t="s">
        <v>98</v>
      </c>
      <c r="C7" s="77">
        <v>1314283.83</v>
      </c>
      <c r="D7" s="77">
        <v>1279843.83</v>
      </c>
      <c r="E7" s="77">
        <v>1263043.83</v>
      </c>
      <c r="F7" s="77">
        <v>16800</v>
      </c>
      <c r="G7" s="77">
        <v>34440</v>
      </c>
    </row>
    <row r="8" ht="18" customHeight="1" spans="1:7">
      <c r="A8" s="137" t="s">
        <v>99</v>
      </c>
      <c r="B8" s="137" t="s">
        <v>100</v>
      </c>
      <c r="C8" s="77">
        <v>1279843.83</v>
      </c>
      <c r="D8" s="77">
        <v>1279843.83</v>
      </c>
      <c r="E8" s="77">
        <v>1263043.83</v>
      </c>
      <c r="F8" s="77">
        <v>16800</v>
      </c>
      <c r="G8" s="77"/>
    </row>
    <row r="9" ht="18" customHeight="1" spans="1:7">
      <c r="A9" s="162" t="s">
        <v>101</v>
      </c>
      <c r="B9" s="162" t="s">
        <v>102</v>
      </c>
      <c r="C9" s="77">
        <v>1263043.83</v>
      </c>
      <c r="D9" s="77">
        <v>1263043.83</v>
      </c>
      <c r="E9" s="77">
        <v>1263043.83</v>
      </c>
      <c r="F9" s="77"/>
      <c r="G9" s="77"/>
    </row>
    <row r="10" ht="18" customHeight="1" spans="1:7">
      <c r="A10" s="162" t="s">
        <v>103</v>
      </c>
      <c r="B10" s="162" t="s">
        <v>104</v>
      </c>
      <c r="C10" s="77">
        <v>16800</v>
      </c>
      <c r="D10" s="77">
        <v>16800</v>
      </c>
      <c r="E10" s="77"/>
      <c r="F10" s="77">
        <v>16800</v>
      </c>
      <c r="G10" s="77"/>
    </row>
    <row r="11" ht="18" customHeight="1" spans="1:7">
      <c r="A11" s="137" t="s">
        <v>105</v>
      </c>
      <c r="B11" s="137" t="s">
        <v>106</v>
      </c>
      <c r="C11" s="77">
        <v>34440</v>
      </c>
      <c r="D11" s="77"/>
      <c r="E11" s="77"/>
      <c r="F11" s="77"/>
      <c r="G11" s="77">
        <v>34440</v>
      </c>
    </row>
    <row r="12" ht="18" customHeight="1" spans="1:7">
      <c r="A12" s="162" t="s">
        <v>107</v>
      </c>
      <c r="B12" s="162" t="s">
        <v>108</v>
      </c>
      <c r="C12" s="77">
        <v>34440</v>
      </c>
      <c r="D12" s="77"/>
      <c r="E12" s="77"/>
      <c r="F12" s="77"/>
      <c r="G12" s="77">
        <v>34440</v>
      </c>
    </row>
    <row r="13" ht="18" customHeight="1" spans="1:7">
      <c r="A13" s="29" t="s">
        <v>109</v>
      </c>
      <c r="B13" s="29" t="s">
        <v>110</v>
      </c>
      <c r="C13" s="77">
        <v>14586875.42</v>
      </c>
      <c r="D13" s="77">
        <v>9493015.54</v>
      </c>
      <c r="E13" s="77">
        <v>9160135.54</v>
      </c>
      <c r="F13" s="77">
        <v>332880</v>
      </c>
      <c r="G13" s="77">
        <v>5093859.88</v>
      </c>
    </row>
    <row r="14" ht="18" customHeight="1" spans="1:7">
      <c r="A14" s="137" t="s">
        <v>111</v>
      </c>
      <c r="B14" s="137" t="s">
        <v>112</v>
      </c>
      <c r="C14" s="77">
        <v>278900</v>
      </c>
      <c r="D14" s="77"/>
      <c r="E14" s="77"/>
      <c r="F14" s="77"/>
      <c r="G14" s="77">
        <v>278900</v>
      </c>
    </row>
    <row r="15" ht="18" customHeight="1" spans="1:7">
      <c r="A15" s="162" t="s">
        <v>113</v>
      </c>
      <c r="B15" s="162" t="s">
        <v>114</v>
      </c>
      <c r="C15" s="77">
        <v>278900</v>
      </c>
      <c r="D15" s="77"/>
      <c r="E15" s="77"/>
      <c r="F15" s="77"/>
      <c r="G15" s="77">
        <v>278900</v>
      </c>
    </row>
    <row r="16" ht="18" customHeight="1" spans="1:7">
      <c r="A16" s="137" t="s">
        <v>115</v>
      </c>
      <c r="B16" s="137" t="s">
        <v>116</v>
      </c>
      <c r="C16" s="77">
        <v>13178447.88</v>
      </c>
      <c r="D16" s="77">
        <v>8363488</v>
      </c>
      <c r="E16" s="77">
        <v>8030608</v>
      </c>
      <c r="F16" s="77">
        <v>332880</v>
      </c>
      <c r="G16" s="77">
        <v>4814959.88</v>
      </c>
    </row>
    <row r="17" ht="18" customHeight="1" spans="1:7">
      <c r="A17" s="162" t="s">
        <v>117</v>
      </c>
      <c r="B17" s="162" t="s">
        <v>118</v>
      </c>
      <c r="C17" s="77">
        <v>10306588</v>
      </c>
      <c r="D17" s="77">
        <v>8363488</v>
      </c>
      <c r="E17" s="77">
        <v>8030608</v>
      </c>
      <c r="F17" s="77">
        <v>332880</v>
      </c>
      <c r="G17" s="77">
        <v>1943100</v>
      </c>
    </row>
    <row r="18" ht="18" customHeight="1" spans="1:7">
      <c r="A18" s="162" t="s">
        <v>119</v>
      </c>
      <c r="B18" s="162" t="s">
        <v>120</v>
      </c>
      <c r="C18" s="77">
        <v>1941359.88</v>
      </c>
      <c r="D18" s="77"/>
      <c r="E18" s="77"/>
      <c r="F18" s="77"/>
      <c r="G18" s="77">
        <v>1941359.88</v>
      </c>
    </row>
    <row r="19" ht="18" customHeight="1" spans="1:7">
      <c r="A19" s="162" t="s">
        <v>121</v>
      </c>
      <c r="B19" s="162" t="s">
        <v>122</v>
      </c>
      <c r="C19" s="77">
        <v>890500</v>
      </c>
      <c r="D19" s="77"/>
      <c r="E19" s="77"/>
      <c r="F19" s="77"/>
      <c r="G19" s="77">
        <v>890500</v>
      </c>
    </row>
    <row r="20" ht="18" customHeight="1" spans="1:7">
      <c r="A20" s="162" t="s">
        <v>123</v>
      </c>
      <c r="B20" s="162" t="s">
        <v>124</v>
      </c>
      <c r="C20" s="77">
        <v>40000</v>
      </c>
      <c r="D20" s="77"/>
      <c r="E20" s="77"/>
      <c r="F20" s="77"/>
      <c r="G20" s="77">
        <v>40000</v>
      </c>
    </row>
    <row r="21" ht="18" customHeight="1" spans="1:7">
      <c r="A21" s="162" t="s">
        <v>179</v>
      </c>
      <c r="B21" s="162" t="s">
        <v>180</v>
      </c>
      <c r="C21" s="77"/>
      <c r="D21" s="77"/>
      <c r="E21" s="77"/>
      <c r="F21" s="77"/>
      <c r="G21" s="77"/>
    </row>
    <row r="22" ht="18" customHeight="1" spans="1:7">
      <c r="A22" s="137" t="s">
        <v>125</v>
      </c>
      <c r="B22" s="137" t="s">
        <v>126</v>
      </c>
      <c r="C22" s="77">
        <v>1129527.54</v>
      </c>
      <c r="D22" s="77">
        <v>1129527.54</v>
      </c>
      <c r="E22" s="77">
        <v>1129527.54</v>
      </c>
      <c r="F22" s="77"/>
      <c r="G22" s="77"/>
    </row>
    <row r="23" ht="18" customHeight="1" spans="1:7">
      <c r="A23" s="162" t="s">
        <v>127</v>
      </c>
      <c r="B23" s="162" t="s">
        <v>128</v>
      </c>
      <c r="C23" s="77">
        <v>82464.13</v>
      </c>
      <c r="D23" s="77">
        <v>82464.13</v>
      </c>
      <c r="E23" s="77">
        <v>82464.13</v>
      </c>
      <c r="F23" s="77"/>
      <c r="G23" s="77"/>
    </row>
    <row r="24" ht="18" customHeight="1" spans="1:7">
      <c r="A24" s="162" t="s">
        <v>129</v>
      </c>
      <c r="B24" s="162" t="s">
        <v>130</v>
      </c>
      <c r="C24" s="77">
        <v>640024.4</v>
      </c>
      <c r="D24" s="77">
        <v>640024.4</v>
      </c>
      <c r="E24" s="77">
        <v>640024.4</v>
      </c>
      <c r="F24" s="77"/>
      <c r="G24" s="77"/>
    </row>
    <row r="25" ht="18" customHeight="1" spans="1:7">
      <c r="A25" s="162" t="s">
        <v>131</v>
      </c>
      <c r="B25" s="162" t="s">
        <v>132</v>
      </c>
      <c r="C25" s="77">
        <v>364893.2</v>
      </c>
      <c r="D25" s="77">
        <v>364893.2</v>
      </c>
      <c r="E25" s="77">
        <v>364893.2</v>
      </c>
      <c r="F25" s="77"/>
      <c r="G25" s="77"/>
    </row>
    <row r="26" ht="18" customHeight="1" spans="1:7">
      <c r="A26" s="162" t="s">
        <v>133</v>
      </c>
      <c r="B26" s="162" t="s">
        <v>134</v>
      </c>
      <c r="C26" s="77">
        <v>42145.81</v>
      </c>
      <c r="D26" s="77">
        <v>42145.81</v>
      </c>
      <c r="E26" s="77">
        <v>42145.81</v>
      </c>
      <c r="F26" s="77"/>
      <c r="G26" s="77"/>
    </row>
    <row r="27" ht="18" customHeight="1" spans="1:7">
      <c r="A27" s="29" t="s">
        <v>135</v>
      </c>
      <c r="B27" s="29" t="s">
        <v>136</v>
      </c>
      <c r="C27" s="77">
        <v>947282.88</v>
      </c>
      <c r="D27" s="77">
        <v>947282.88</v>
      </c>
      <c r="E27" s="77">
        <v>947282.88</v>
      </c>
      <c r="F27" s="77"/>
      <c r="G27" s="77"/>
    </row>
    <row r="28" ht="18" customHeight="1" spans="1:7">
      <c r="A28" s="137" t="s">
        <v>137</v>
      </c>
      <c r="B28" s="137" t="s">
        <v>138</v>
      </c>
      <c r="C28" s="77">
        <v>947282.88</v>
      </c>
      <c r="D28" s="77">
        <v>947282.88</v>
      </c>
      <c r="E28" s="77">
        <v>947282.88</v>
      </c>
      <c r="F28" s="77"/>
      <c r="G28" s="77"/>
    </row>
    <row r="29" ht="18" customHeight="1" spans="1:7">
      <c r="A29" s="162" t="s">
        <v>139</v>
      </c>
      <c r="B29" s="162" t="s">
        <v>140</v>
      </c>
      <c r="C29" s="77">
        <v>947282.88</v>
      </c>
      <c r="D29" s="77">
        <v>947282.88</v>
      </c>
      <c r="E29" s="77">
        <v>947282.88</v>
      </c>
      <c r="F29" s="77"/>
      <c r="G29" s="77"/>
    </row>
    <row r="30" ht="18" customHeight="1" spans="1:7">
      <c r="A30" s="76" t="s">
        <v>181</v>
      </c>
      <c r="B30" s="163" t="s">
        <v>181</v>
      </c>
      <c r="C30" s="77">
        <v>16848442.13</v>
      </c>
      <c r="D30" s="77">
        <v>11720142.25</v>
      </c>
      <c r="E30" s="77">
        <v>11370462.25</v>
      </c>
      <c r="F30" s="77">
        <v>349680</v>
      </c>
      <c r="G30" s="77">
        <v>5128299.88</v>
      </c>
    </row>
  </sheetData>
  <mergeCells count="6">
    <mergeCell ref="A2:G2"/>
    <mergeCell ref="A4:B4"/>
    <mergeCell ref="D4:F4"/>
    <mergeCell ref="A30:B30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2"/>
      <c r="B1" s="42"/>
      <c r="C1" s="42"/>
      <c r="D1" s="42"/>
      <c r="E1" s="41"/>
      <c r="F1" s="155" t="s">
        <v>182</v>
      </c>
    </row>
    <row r="2" ht="41.25" customHeight="1" spans="1:6">
      <c r="A2" s="156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customHeight="1" spans="1:6">
      <c r="A3" s="112" t="str">
        <f>"单位名称："&amp;"寻甸回族彝族自治县疾病预防控制中心"</f>
        <v>单位名称：寻甸回族彝族自治县疾病预防控制中心</v>
      </c>
      <c r="B3" s="157"/>
      <c r="D3" s="42"/>
      <c r="E3" s="41"/>
      <c r="F3" s="62" t="s">
        <v>1</v>
      </c>
    </row>
    <row r="4" ht="27" customHeight="1" spans="1:6">
      <c r="A4" s="46" t="s">
        <v>183</v>
      </c>
      <c r="B4" s="46" t="s">
        <v>184</v>
      </c>
      <c r="C4" s="48" t="s">
        <v>185</v>
      </c>
      <c r="D4" s="46"/>
      <c r="E4" s="47"/>
      <c r="F4" s="46" t="s">
        <v>186</v>
      </c>
    </row>
    <row r="5" ht="28.5" customHeight="1" spans="1:6">
      <c r="A5" s="158"/>
      <c r="B5" s="50"/>
      <c r="C5" s="47" t="s">
        <v>57</v>
      </c>
      <c r="D5" s="47" t="s">
        <v>187</v>
      </c>
      <c r="E5" s="47" t="s">
        <v>188</v>
      </c>
      <c r="F5" s="49"/>
    </row>
    <row r="6" ht="17.25" customHeight="1" spans="1:6">
      <c r="A6" s="54" t="s">
        <v>82</v>
      </c>
      <c r="B6" s="54" t="s">
        <v>83</v>
      </c>
      <c r="C6" s="54" t="s">
        <v>84</v>
      </c>
      <c r="D6" s="54" t="s">
        <v>85</v>
      </c>
      <c r="E6" s="54" t="s">
        <v>86</v>
      </c>
      <c r="F6" s="54" t="s">
        <v>87</v>
      </c>
    </row>
    <row r="7" ht="17.25" customHeight="1" spans="1:6">
      <c r="A7" s="77">
        <v>11000</v>
      </c>
      <c r="B7" s="77"/>
      <c r="C7" s="77">
        <v>10000</v>
      </c>
      <c r="D7" s="77"/>
      <c r="E7" s="77">
        <v>10000</v>
      </c>
      <c r="F7" s="77">
        <v>1000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43"/>
  <sheetViews>
    <sheetView showZeros="0" topLeftCell="F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166666666667" customWidth="1"/>
    <col min="4" max="4" width="31.275" customWidth="1"/>
    <col min="5" max="5" width="10.1416666666667" customWidth="1"/>
    <col min="6" max="6" width="17.575" customWidth="1"/>
    <col min="7" max="7" width="10.275" customWidth="1"/>
    <col min="8" max="8" width="23" customWidth="1"/>
    <col min="9" max="24" width="18.7166666666667" customWidth="1"/>
  </cols>
  <sheetData>
    <row r="1" ht="13.5" customHeight="1" spans="2:24">
      <c r="B1" s="138"/>
      <c r="C1" s="144"/>
      <c r="E1" s="145"/>
      <c r="F1" s="145"/>
      <c r="G1" s="145"/>
      <c r="H1" s="145"/>
      <c r="I1" s="82"/>
      <c r="J1" s="82"/>
      <c r="K1" s="82"/>
      <c r="L1" s="82"/>
      <c r="M1" s="82"/>
      <c r="N1" s="82"/>
      <c r="R1" s="82"/>
      <c r="V1" s="144"/>
      <c r="X1" s="2" t="s">
        <v>189</v>
      </c>
    </row>
    <row r="2" ht="45.75" customHeight="1" spans="1:24">
      <c r="A2" s="64" t="str">
        <f>"2026"&amp;"年部门基本支出预算表"</f>
        <v>2026年部门基本支出预算表</v>
      </c>
      <c r="B2" s="3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3"/>
      <c r="P2" s="3"/>
      <c r="Q2" s="3"/>
      <c r="R2" s="64"/>
      <c r="S2" s="64"/>
      <c r="T2" s="64"/>
      <c r="U2" s="64"/>
      <c r="V2" s="64"/>
      <c r="W2" s="64"/>
      <c r="X2" s="64"/>
    </row>
    <row r="3" ht="18.75" customHeight="1" spans="1:24">
      <c r="A3" s="4" t="str">
        <f>"单位名称："&amp;"寻甸回族彝族自治县疾病预防控制中心"</f>
        <v>单位名称：寻甸回族彝族自治县疾病预防控制中心</v>
      </c>
      <c r="B3" s="5"/>
      <c r="C3" s="146"/>
      <c r="D3" s="146"/>
      <c r="E3" s="146"/>
      <c r="F3" s="146"/>
      <c r="G3" s="146"/>
      <c r="H3" s="146"/>
      <c r="I3" s="84"/>
      <c r="J3" s="84"/>
      <c r="K3" s="84"/>
      <c r="L3" s="84"/>
      <c r="M3" s="84"/>
      <c r="N3" s="84"/>
      <c r="O3" s="6"/>
      <c r="P3" s="6"/>
      <c r="Q3" s="6"/>
      <c r="R3" s="84"/>
      <c r="V3" s="144"/>
      <c r="X3" s="2" t="s">
        <v>1</v>
      </c>
    </row>
    <row r="4" ht="18" customHeight="1" spans="1:24">
      <c r="A4" s="8" t="s">
        <v>190</v>
      </c>
      <c r="B4" s="8" t="s">
        <v>191</v>
      </c>
      <c r="C4" s="8" t="s">
        <v>192</v>
      </c>
      <c r="D4" s="8" t="s">
        <v>193</v>
      </c>
      <c r="E4" s="8" t="s">
        <v>194</v>
      </c>
      <c r="F4" s="8" t="s">
        <v>195</v>
      </c>
      <c r="G4" s="8" t="s">
        <v>196</v>
      </c>
      <c r="H4" s="8" t="s">
        <v>197</v>
      </c>
      <c r="I4" s="151" t="s">
        <v>198</v>
      </c>
      <c r="J4" s="107" t="s">
        <v>198</v>
      </c>
      <c r="K4" s="107"/>
      <c r="L4" s="107"/>
      <c r="M4" s="107"/>
      <c r="N4" s="107"/>
      <c r="O4" s="11"/>
      <c r="P4" s="11"/>
      <c r="Q4" s="11"/>
      <c r="R4" s="100" t="s">
        <v>61</v>
      </c>
      <c r="S4" s="107" t="s">
        <v>62</v>
      </c>
      <c r="T4" s="107"/>
      <c r="U4" s="107"/>
      <c r="V4" s="107"/>
      <c r="W4" s="107"/>
      <c r="X4" s="108"/>
    </row>
    <row r="5" ht="18" customHeight="1" spans="1:24">
      <c r="A5" s="13"/>
      <c r="B5" s="28"/>
      <c r="C5" s="130"/>
      <c r="D5" s="13"/>
      <c r="E5" s="13"/>
      <c r="F5" s="13"/>
      <c r="G5" s="13"/>
      <c r="H5" s="13"/>
      <c r="I5" s="128" t="s">
        <v>199</v>
      </c>
      <c r="J5" s="151" t="s">
        <v>58</v>
      </c>
      <c r="K5" s="107"/>
      <c r="L5" s="107"/>
      <c r="M5" s="107"/>
      <c r="N5" s="108"/>
      <c r="O5" s="10" t="s">
        <v>200</v>
      </c>
      <c r="P5" s="11"/>
      <c r="Q5" s="12"/>
      <c r="R5" s="8" t="s">
        <v>61</v>
      </c>
      <c r="S5" s="151" t="s">
        <v>62</v>
      </c>
      <c r="T5" s="100" t="s">
        <v>64</v>
      </c>
      <c r="U5" s="107" t="s">
        <v>62</v>
      </c>
      <c r="V5" s="100" t="s">
        <v>66</v>
      </c>
      <c r="W5" s="100" t="s">
        <v>67</v>
      </c>
      <c r="X5" s="154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52" t="s">
        <v>201</v>
      </c>
      <c r="K6" s="8" t="s">
        <v>202</v>
      </c>
      <c r="L6" s="8" t="s">
        <v>203</v>
      </c>
      <c r="M6" s="8" t="s">
        <v>204</v>
      </c>
      <c r="N6" s="8" t="s">
        <v>205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206</v>
      </c>
      <c r="V6" s="8" t="s">
        <v>66</v>
      </c>
      <c r="W6" s="8" t="s">
        <v>67</v>
      </c>
      <c r="X6" s="8" t="s">
        <v>68</v>
      </c>
    </row>
    <row r="7" ht="37.5" customHeight="1" spans="1:24">
      <c r="A7" s="147"/>
      <c r="B7" s="18"/>
      <c r="C7" s="147"/>
      <c r="D7" s="147"/>
      <c r="E7" s="147"/>
      <c r="F7" s="147"/>
      <c r="G7" s="147"/>
      <c r="H7" s="147"/>
      <c r="I7" s="147"/>
      <c r="J7" s="153" t="s">
        <v>57</v>
      </c>
      <c r="K7" s="16" t="s">
        <v>207</v>
      </c>
      <c r="L7" s="16" t="s">
        <v>203</v>
      </c>
      <c r="M7" s="16" t="s">
        <v>204</v>
      </c>
      <c r="N7" s="16" t="s">
        <v>205</v>
      </c>
      <c r="O7" s="16" t="s">
        <v>203</v>
      </c>
      <c r="P7" s="16" t="s">
        <v>204</v>
      </c>
      <c r="Q7" s="16" t="s">
        <v>205</v>
      </c>
      <c r="R7" s="16" t="s">
        <v>61</v>
      </c>
      <c r="S7" s="16" t="s">
        <v>57</v>
      </c>
      <c r="T7" s="16" t="s">
        <v>64</v>
      </c>
      <c r="U7" s="16" t="s">
        <v>206</v>
      </c>
      <c r="V7" s="16" t="s">
        <v>66</v>
      </c>
      <c r="W7" s="16" t="s">
        <v>67</v>
      </c>
      <c r="X7" s="16" t="s">
        <v>68</v>
      </c>
    </row>
    <row r="8" customHeight="1" spans="1:24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  <c r="X8" s="35">
        <v>24</v>
      </c>
    </row>
    <row r="9" ht="20.25" customHeight="1" spans="1:24">
      <c r="A9" s="148" t="s">
        <v>208</v>
      </c>
      <c r="B9" s="148" t="s">
        <v>70</v>
      </c>
      <c r="C9" s="148" t="s">
        <v>209</v>
      </c>
      <c r="D9" s="148" t="s">
        <v>140</v>
      </c>
      <c r="E9" s="148" t="s">
        <v>139</v>
      </c>
      <c r="F9" s="148" t="s">
        <v>140</v>
      </c>
      <c r="G9" s="148" t="s">
        <v>210</v>
      </c>
      <c r="H9" s="148" t="s">
        <v>140</v>
      </c>
      <c r="I9" s="77">
        <v>832235.16</v>
      </c>
      <c r="J9" s="77">
        <v>832235.16</v>
      </c>
      <c r="K9" s="77"/>
      <c r="L9" s="77"/>
      <c r="M9" s="111">
        <v>832235.16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8" t="s">
        <v>208</v>
      </c>
      <c r="B10" s="148" t="s">
        <v>70</v>
      </c>
      <c r="C10" s="148" t="s">
        <v>209</v>
      </c>
      <c r="D10" s="148" t="s">
        <v>140</v>
      </c>
      <c r="E10" s="148" t="s">
        <v>139</v>
      </c>
      <c r="F10" s="148" t="s">
        <v>140</v>
      </c>
      <c r="G10" s="148" t="s">
        <v>210</v>
      </c>
      <c r="H10" s="148" t="s">
        <v>140</v>
      </c>
      <c r="I10" s="77">
        <v>115047.72</v>
      </c>
      <c r="J10" s="77">
        <v>115047.72</v>
      </c>
      <c r="K10" s="23"/>
      <c r="L10" s="23"/>
      <c r="M10" s="111">
        <v>115047.72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8" t="s">
        <v>208</v>
      </c>
      <c r="B11" s="148" t="s">
        <v>70</v>
      </c>
      <c r="C11" s="148" t="s">
        <v>211</v>
      </c>
      <c r="D11" s="148" t="s">
        <v>212</v>
      </c>
      <c r="E11" s="148" t="s">
        <v>117</v>
      </c>
      <c r="F11" s="148" t="s">
        <v>118</v>
      </c>
      <c r="G11" s="148" t="s">
        <v>213</v>
      </c>
      <c r="H11" s="148" t="s">
        <v>214</v>
      </c>
      <c r="I11" s="77">
        <v>10000</v>
      </c>
      <c r="J11" s="77">
        <v>10000</v>
      </c>
      <c r="K11" s="23"/>
      <c r="L11" s="23"/>
      <c r="M11" s="111">
        <v>10000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8" t="s">
        <v>208</v>
      </c>
      <c r="B12" s="148" t="s">
        <v>70</v>
      </c>
      <c r="C12" s="148" t="s">
        <v>215</v>
      </c>
      <c r="D12" s="148" t="s">
        <v>216</v>
      </c>
      <c r="E12" s="148" t="s">
        <v>117</v>
      </c>
      <c r="F12" s="148" t="s">
        <v>118</v>
      </c>
      <c r="G12" s="148" t="s">
        <v>217</v>
      </c>
      <c r="H12" s="148" t="s">
        <v>216</v>
      </c>
      <c r="I12" s="77">
        <v>129920</v>
      </c>
      <c r="J12" s="77">
        <v>129920</v>
      </c>
      <c r="K12" s="23"/>
      <c r="L12" s="23"/>
      <c r="M12" s="111">
        <v>129920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8" t="s">
        <v>208</v>
      </c>
      <c r="B13" s="148" t="s">
        <v>70</v>
      </c>
      <c r="C13" s="148" t="s">
        <v>215</v>
      </c>
      <c r="D13" s="148" t="s">
        <v>216</v>
      </c>
      <c r="E13" s="148" t="s">
        <v>117</v>
      </c>
      <c r="F13" s="148" t="s">
        <v>118</v>
      </c>
      <c r="G13" s="148" t="s">
        <v>217</v>
      </c>
      <c r="H13" s="148" t="s">
        <v>216</v>
      </c>
      <c r="I13" s="77">
        <v>18560</v>
      </c>
      <c r="J13" s="77">
        <v>18560</v>
      </c>
      <c r="K13" s="23"/>
      <c r="L13" s="23"/>
      <c r="M13" s="111">
        <v>18560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8" t="s">
        <v>208</v>
      </c>
      <c r="B14" s="148" t="s">
        <v>70</v>
      </c>
      <c r="C14" s="148" t="s">
        <v>218</v>
      </c>
      <c r="D14" s="148" t="s">
        <v>219</v>
      </c>
      <c r="E14" s="148" t="s">
        <v>117</v>
      </c>
      <c r="F14" s="148" t="s">
        <v>118</v>
      </c>
      <c r="G14" s="148" t="s">
        <v>220</v>
      </c>
      <c r="H14" s="148" t="s">
        <v>221</v>
      </c>
      <c r="I14" s="77">
        <v>47000</v>
      </c>
      <c r="J14" s="77">
        <v>47000</v>
      </c>
      <c r="K14" s="23"/>
      <c r="L14" s="23"/>
      <c r="M14" s="111">
        <v>47000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8" t="s">
        <v>208</v>
      </c>
      <c r="B15" s="148" t="s">
        <v>70</v>
      </c>
      <c r="C15" s="148" t="s">
        <v>218</v>
      </c>
      <c r="D15" s="148" t="s">
        <v>219</v>
      </c>
      <c r="E15" s="148" t="s">
        <v>117</v>
      </c>
      <c r="F15" s="148" t="s">
        <v>118</v>
      </c>
      <c r="G15" s="148" t="s">
        <v>222</v>
      </c>
      <c r="H15" s="148" t="s">
        <v>223</v>
      </c>
      <c r="I15" s="77">
        <v>4000</v>
      </c>
      <c r="J15" s="77">
        <v>4000</v>
      </c>
      <c r="K15" s="23"/>
      <c r="L15" s="23"/>
      <c r="M15" s="111">
        <v>4000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8" t="s">
        <v>208</v>
      </c>
      <c r="B16" s="148" t="s">
        <v>70</v>
      </c>
      <c r="C16" s="148" t="s">
        <v>218</v>
      </c>
      <c r="D16" s="148" t="s">
        <v>219</v>
      </c>
      <c r="E16" s="148" t="s">
        <v>117</v>
      </c>
      <c r="F16" s="148" t="s">
        <v>118</v>
      </c>
      <c r="G16" s="148" t="s">
        <v>224</v>
      </c>
      <c r="H16" s="148" t="s">
        <v>225</v>
      </c>
      <c r="I16" s="77">
        <v>60000</v>
      </c>
      <c r="J16" s="77">
        <v>60000</v>
      </c>
      <c r="K16" s="23"/>
      <c r="L16" s="23"/>
      <c r="M16" s="111">
        <v>60000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8" t="s">
        <v>208</v>
      </c>
      <c r="B17" s="148" t="s">
        <v>70</v>
      </c>
      <c r="C17" s="148" t="s">
        <v>218</v>
      </c>
      <c r="D17" s="148" t="s">
        <v>219</v>
      </c>
      <c r="E17" s="148" t="s">
        <v>103</v>
      </c>
      <c r="F17" s="148" t="s">
        <v>104</v>
      </c>
      <c r="G17" s="148" t="s">
        <v>226</v>
      </c>
      <c r="H17" s="148" t="s">
        <v>227</v>
      </c>
      <c r="I17" s="77">
        <v>16800</v>
      </c>
      <c r="J17" s="77">
        <v>16800</v>
      </c>
      <c r="K17" s="23"/>
      <c r="L17" s="23"/>
      <c r="M17" s="111">
        <v>16800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8" t="s">
        <v>208</v>
      </c>
      <c r="B18" s="148" t="s">
        <v>70</v>
      </c>
      <c r="C18" s="148" t="s">
        <v>228</v>
      </c>
      <c r="D18" s="148" t="s">
        <v>229</v>
      </c>
      <c r="E18" s="148" t="s">
        <v>117</v>
      </c>
      <c r="F18" s="148" t="s">
        <v>118</v>
      </c>
      <c r="G18" s="148" t="s">
        <v>230</v>
      </c>
      <c r="H18" s="148" t="s">
        <v>231</v>
      </c>
      <c r="I18" s="77">
        <v>2855388</v>
      </c>
      <c r="J18" s="77">
        <v>2855388</v>
      </c>
      <c r="K18" s="23"/>
      <c r="L18" s="23"/>
      <c r="M18" s="111">
        <v>2855388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8" t="s">
        <v>208</v>
      </c>
      <c r="B19" s="148" t="s">
        <v>70</v>
      </c>
      <c r="C19" s="148" t="s">
        <v>228</v>
      </c>
      <c r="D19" s="148" t="s">
        <v>229</v>
      </c>
      <c r="E19" s="148" t="s">
        <v>117</v>
      </c>
      <c r="F19" s="148" t="s">
        <v>118</v>
      </c>
      <c r="G19" s="148" t="s">
        <v>232</v>
      </c>
      <c r="H19" s="148" t="s">
        <v>233</v>
      </c>
      <c r="I19" s="77">
        <v>616056</v>
      </c>
      <c r="J19" s="77">
        <v>616056</v>
      </c>
      <c r="K19" s="23"/>
      <c r="L19" s="23"/>
      <c r="M19" s="111">
        <v>616056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8" t="s">
        <v>208</v>
      </c>
      <c r="B20" s="148" t="s">
        <v>70</v>
      </c>
      <c r="C20" s="148" t="s">
        <v>228</v>
      </c>
      <c r="D20" s="148" t="s">
        <v>229</v>
      </c>
      <c r="E20" s="148" t="s">
        <v>117</v>
      </c>
      <c r="F20" s="148" t="s">
        <v>118</v>
      </c>
      <c r="G20" s="148" t="s">
        <v>234</v>
      </c>
      <c r="H20" s="148" t="s">
        <v>235</v>
      </c>
      <c r="I20" s="77">
        <v>249149</v>
      </c>
      <c r="J20" s="77">
        <v>249149</v>
      </c>
      <c r="K20" s="23"/>
      <c r="L20" s="23"/>
      <c r="M20" s="111">
        <v>249149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8" t="s">
        <v>208</v>
      </c>
      <c r="B21" s="148" t="s">
        <v>70</v>
      </c>
      <c r="C21" s="148" t="s">
        <v>228</v>
      </c>
      <c r="D21" s="148" t="s">
        <v>229</v>
      </c>
      <c r="E21" s="148" t="s">
        <v>117</v>
      </c>
      <c r="F21" s="148" t="s">
        <v>118</v>
      </c>
      <c r="G21" s="148" t="s">
        <v>234</v>
      </c>
      <c r="H21" s="148" t="s">
        <v>235</v>
      </c>
      <c r="I21" s="77">
        <v>1707900</v>
      </c>
      <c r="J21" s="77">
        <v>1707900</v>
      </c>
      <c r="K21" s="23"/>
      <c r="L21" s="23"/>
      <c r="M21" s="111">
        <v>1707900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8" t="s">
        <v>208</v>
      </c>
      <c r="B22" s="148" t="s">
        <v>70</v>
      </c>
      <c r="C22" s="148" t="s">
        <v>228</v>
      </c>
      <c r="D22" s="148" t="s">
        <v>229</v>
      </c>
      <c r="E22" s="148" t="s">
        <v>117</v>
      </c>
      <c r="F22" s="148" t="s">
        <v>118</v>
      </c>
      <c r="G22" s="148" t="s">
        <v>234</v>
      </c>
      <c r="H22" s="148" t="s">
        <v>235</v>
      </c>
      <c r="I22" s="77">
        <v>1047600</v>
      </c>
      <c r="J22" s="77">
        <v>1047600</v>
      </c>
      <c r="K22" s="23"/>
      <c r="L22" s="23"/>
      <c r="M22" s="111">
        <v>1047600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8" t="s">
        <v>208</v>
      </c>
      <c r="B23" s="148" t="s">
        <v>70</v>
      </c>
      <c r="C23" s="148" t="s">
        <v>236</v>
      </c>
      <c r="D23" s="148" t="s">
        <v>237</v>
      </c>
      <c r="E23" s="148" t="s">
        <v>101</v>
      </c>
      <c r="F23" s="148" t="s">
        <v>102</v>
      </c>
      <c r="G23" s="148" t="s">
        <v>238</v>
      </c>
      <c r="H23" s="148" t="s">
        <v>239</v>
      </c>
      <c r="I23" s="77">
        <v>1109646.87</v>
      </c>
      <c r="J23" s="77">
        <v>1109646.87</v>
      </c>
      <c r="K23" s="23"/>
      <c r="L23" s="23"/>
      <c r="M23" s="111">
        <v>1109646.87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8" t="s">
        <v>208</v>
      </c>
      <c r="B24" s="148" t="s">
        <v>70</v>
      </c>
      <c r="C24" s="148" t="s">
        <v>236</v>
      </c>
      <c r="D24" s="148" t="s">
        <v>237</v>
      </c>
      <c r="E24" s="148" t="s">
        <v>101</v>
      </c>
      <c r="F24" s="148" t="s">
        <v>102</v>
      </c>
      <c r="G24" s="148" t="s">
        <v>238</v>
      </c>
      <c r="H24" s="148" t="s">
        <v>239</v>
      </c>
      <c r="I24" s="77">
        <v>153396.96</v>
      </c>
      <c r="J24" s="77">
        <v>153396.96</v>
      </c>
      <c r="K24" s="23"/>
      <c r="L24" s="23"/>
      <c r="M24" s="111">
        <v>153396.96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8" t="s">
        <v>208</v>
      </c>
      <c r="B25" s="148" t="s">
        <v>70</v>
      </c>
      <c r="C25" s="148" t="s">
        <v>236</v>
      </c>
      <c r="D25" s="148" t="s">
        <v>237</v>
      </c>
      <c r="E25" s="148" t="s">
        <v>127</v>
      </c>
      <c r="F25" s="148" t="s">
        <v>128</v>
      </c>
      <c r="G25" s="148" t="s">
        <v>240</v>
      </c>
      <c r="H25" s="148" t="s">
        <v>241</v>
      </c>
      <c r="I25" s="77">
        <v>82464.13</v>
      </c>
      <c r="J25" s="77">
        <v>82464.13</v>
      </c>
      <c r="K25" s="23"/>
      <c r="L25" s="23"/>
      <c r="M25" s="111">
        <v>82464.13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8" t="s">
        <v>208</v>
      </c>
      <c r="B26" s="148" t="s">
        <v>70</v>
      </c>
      <c r="C26" s="148" t="s">
        <v>236</v>
      </c>
      <c r="D26" s="148" t="s">
        <v>237</v>
      </c>
      <c r="E26" s="148" t="s">
        <v>129</v>
      </c>
      <c r="F26" s="148" t="s">
        <v>130</v>
      </c>
      <c r="G26" s="148" t="s">
        <v>240</v>
      </c>
      <c r="H26" s="148" t="s">
        <v>241</v>
      </c>
      <c r="I26" s="77">
        <v>640024.4</v>
      </c>
      <c r="J26" s="77">
        <v>640024.4</v>
      </c>
      <c r="K26" s="23"/>
      <c r="L26" s="23"/>
      <c r="M26" s="111">
        <v>640024.4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8" t="s">
        <v>208</v>
      </c>
      <c r="B27" s="148" t="s">
        <v>70</v>
      </c>
      <c r="C27" s="148" t="s">
        <v>236</v>
      </c>
      <c r="D27" s="148" t="s">
        <v>237</v>
      </c>
      <c r="E27" s="148" t="s">
        <v>131</v>
      </c>
      <c r="F27" s="148" t="s">
        <v>132</v>
      </c>
      <c r="G27" s="148" t="s">
        <v>242</v>
      </c>
      <c r="H27" s="148" t="s">
        <v>243</v>
      </c>
      <c r="I27" s="77">
        <v>41648.55</v>
      </c>
      <c r="J27" s="77">
        <v>41648.55</v>
      </c>
      <c r="K27" s="23"/>
      <c r="L27" s="23"/>
      <c r="M27" s="111">
        <v>41648.55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8" t="s">
        <v>208</v>
      </c>
      <c r="B28" s="148" t="s">
        <v>70</v>
      </c>
      <c r="C28" s="148" t="s">
        <v>236</v>
      </c>
      <c r="D28" s="148" t="s">
        <v>237</v>
      </c>
      <c r="E28" s="148" t="s">
        <v>131</v>
      </c>
      <c r="F28" s="148" t="s">
        <v>132</v>
      </c>
      <c r="G28" s="148" t="s">
        <v>242</v>
      </c>
      <c r="H28" s="148" t="s">
        <v>243</v>
      </c>
      <c r="I28" s="77">
        <v>323244.65</v>
      </c>
      <c r="J28" s="77">
        <v>323244.65</v>
      </c>
      <c r="K28" s="23"/>
      <c r="L28" s="23"/>
      <c r="M28" s="111">
        <v>323244.65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8" t="s">
        <v>208</v>
      </c>
      <c r="B29" s="148" t="s">
        <v>70</v>
      </c>
      <c r="C29" s="148" t="s">
        <v>236</v>
      </c>
      <c r="D29" s="148" t="s">
        <v>237</v>
      </c>
      <c r="E29" s="148" t="s">
        <v>117</v>
      </c>
      <c r="F29" s="148" t="s">
        <v>118</v>
      </c>
      <c r="G29" s="148" t="s">
        <v>244</v>
      </c>
      <c r="H29" s="148" t="s">
        <v>245</v>
      </c>
      <c r="I29" s="77">
        <v>3072</v>
      </c>
      <c r="J29" s="77">
        <v>3072</v>
      </c>
      <c r="K29" s="23"/>
      <c r="L29" s="23"/>
      <c r="M29" s="111">
        <v>3072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8" t="s">
        <v>208</v>
      </c>
      <c r="B30" s="148" t="s">
        <v>70</v>
      </c>
      <c r="C30" s="148" t="s">
        <v>236</v>
      </c>
      <c r="D30" s="148" t="s">
        <v>237</v>
      </c>
      <c r="E30" s="148" t="s">
        <v>117</v>
      </c>
      <c r="F30" s="148" t="s">
        <v>118</v>
      </c>
      <c r="G30" s="148" t="s">
        <v>244</v>
      </c>
      <c r="H30" s="148" t="s">
        <v>245</v>
      </c>
      <c r="I30" s="77">
        <v>21504</v>
      </c>
      <c r="J30" s="77">
        <v>21504</v>
      </c>
      <c r="K30" s="23"/>
      <c r="L30" s="23"/>
      <c r="M30" s="111">
        <v>21504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8" t="s">
        <v>208</v>
      </c>
      <c r="B31" s="148" t="s">
        <v>70</v>
      </c>
      <c r="C31" s="148" t="s">
        <v>236</v>
      </c>
      <c r="D31" s="148" t="s">
        <v>237</v>
      </c>
      <c r="E31" s="148" t="s">
        <v>133</v>
      </c>
      <c r="F31" s="148" t="s">
        <v>134</v>
      </c>
      <c r="G31" s="148" t="s">
        <v>244</v>
      </c>
      <c r="H31" s="148" t="s">
        <v>245</v>
      </c>
      <c r="I31" s="77">
        <v>1917.46</v>
      </c>
      <c r="J31" s="77">
        <v>1917.46</v>
      </c>
      <c r="K31" s="23"/>
      <c r="L31" s="23"/>
      <c r="M31" s="111">
        <v>1917.46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8" t="s">
        <v>208</v>
      </c>
      <c r="B32" s="148" t="s">
        <v>70</v>
      </c>
      <c r="C32" s="148" t="s">
        <v>236</v>
      </c>
      <c r="D32" s="148" t="s">
        <v>237</v>
      </c>
      <c r="E32" s="148" t="s">
        <v>133</v>
      </c>
      <c r="F32" s="148" t="s">
        <v>134</v>
      </c>
      <c r="G32" s="148" t="s">
        <v>244</v>
      </c>
      <c r="H32" s="148" t="s">
        <v>245</v>
      </c>
      <c r="I32" s="77">
        <v>23063.04</v>
      </c>
      <c r="J32" s="77">
        <v>23063.04</v>
      </c>
      <c r="K32" s="23"/>
      <c r="L32" s="23"/>
      <c r="M32" s="111">
        <v>23063.04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8" t="s">
        <v>208</v>
      </c>
      <c r="B33" s="148" t="s">
        <v>70</v>
      </c>
      <c r="C33" s="148" t="s">
        <v>236</v>
      </c>
      <c r="D33" s="148" t="s">
        <v>237</v>
      </c>
      <c r="E33" s="148" t="s">
        <v>133</v>
      </c>
      <c r="F33" s="148" t="s">
        <v>134</v>
      </c>
      <c r="G33" s="148" t="s">
        <v>244</v>
      </c>
      <c r="H33" s="148" t="s">
        <v>245</v>
      </c>
      <c r="I33" s="77">
        <v>3294.72</v>
      </c>
      <c r="J33" s="77">
        <v>3294.72</v>
      </c>
      <c r="K33" s="23"/>
      <c r="L33" s="23"/>
      <c r="M33" s="111">
        <v>3294.72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48" t="s">
        <v>208</v>
      </c>
      <c r="B34" s="148" t="s">
        <v>70</v>
      </c>
      <c r="C34" s="148" t="s">
        <v>236</v>
      </c>
      <c r="D34" s="148" t="s">
        <v>237</v>
      </c>
      <c r="E34" s="148" t="s">
        <v>133</v>
      </c>
      <c r="F34" s="148" t="s">
        <v>134</v>
      </c>
      <c r="G34" s="148" t="s">
        <v>244</v>
      </c>
      <c r="H34" s="148" t="s">
        <v>245</v>
      </c>
      <c r="I34" s="77">
        <v>13870.59</v>
      </c>
      <c r="J34" s="77">
        <v>13870.59</v>
      </c>
      <c r="K34" s="23"/>
      <c r="L34" s="23"/>
      <c r="M34" s="111">
        <v>13870.59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48" t="s">
        <v>208</v>
      </c>
      <c r="B35" s="148" t="s">
        <v>70</v>
      </c>
      <c r="C35" s="148" t="s">
        <v>246</v>
      </c>
      <c r="D35" s="148" t="s">
        <v>247</v>
      </c>
      <c r="E35" s="148" t="s">
        <v>117</v>
      </c>
      <c r="F35" s="148" t="s">
        <v>118</v>
      </c>
      <c r="G35" s="148" t="s">
        <v>234</v>
      </c>
      <c r="H35" s="148" t="s">
        <v>235</v>
      </c>
      <c r="I35" s="77">
        <v>470400</v>
      </c>
      <c r="J35" s="77">
        <v>470400</v>
      </c>
      <c r="K35" s="23"/>
      <c r="L35" s="23"/>
      <c r="M35" s="111">
        <v>470400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20.25" customHeight="1" spans="1:24">
      <c r="A36" s="148" t="s">
        <v>208</v>
      </c>
      <c r="B36" s="148" t="s">
        <v>70</v>
      </c>
      <c r="C36" s="148" t="s">
        <v>248</v>
      </c>
      <c r="D36" s="148" t="s">
        <v>186</v>
      </c>
      <c r="E36" s="148" t="s">
        <v>117</v>
      </c>
      <c r="F36" s="148" t="s">
        <v>118</v>
      </c>
      <c r="G36" s="148" t="s">
        <v>249</v>
      </c>
      <c r="H36" s="148" t="s">
        <v>186</v>
      </c>
      <c r="I36" s="77">
        <v>1000</v>
      </c>
      <c r="J36" s="77">
        <v>1000</v>
      </c>
      <c r="K36" s="23"/>
      <c r="L36" s="23"/>
      <c r="M36" s="111">
        <v>1000</v>
      </c>
      <c r="N36" s="23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ht="20.25" customHeight="1" spans="1:24">
      <c r="A37" s="148" t="s">
        <v>208</v>
      </c>
      <c r="B37" s="148" t="s">
        <v>70</v>
      </c>
      <c r="C37" s="148" t="s">
        <v>250</v>
      </c>
      <c r="D37" s="148" t="s">
        <v>251</v>
      </c>
      <c r="E37" s="148" t="s">
        <v>117</v>
      </c>
      <c r="F37" s="148" t="s">
        <v>118</v>
      </c>
      <c r="G37" s="148" t="s">
        <v>252</v>
      </c>
      <c r="H37" s="148" t="s">
        <v>253</v>
      </c>
      <c r="I37" s="77">
        <v>125760</v>
      </c>
      <c r="J37" s="77">
        <v>125760</v>
      </c>
      <c r="K37" s="23"/>
      <c r="L37" s="23"/>
      <c r="M37" s="111">
        <v>125760</v>
      </c>
      <c r="N37" s="23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ht="20.25" customHeight="1" spans="1:24">
      <c r="A38" s="148" t="s">
        <v>208</v>
      </c>
      <c r="B38" s="148" t="s">
        <v>70</v>
      </c>
      <c r="C38" s="148" t="s">
        <v>254</v>
      </c>
      <c r="D38" s="148" t="s">
        <v>255</v>
      </c>
      <c r="E38" s="148" t="s">
        <v>117</v>
      </c>
      <c r="F38" s="148" t="s">
        <v>118</v>
      </c>
      <c r="G38" s="148" t="s">
        <v>230</v>
      </c>
      <c r="H38" s="148" t="s">
        <v>231</v>
      </c>
      <c r="I38" s="77">
        <v>374436</v>
      </c>
      <c r="J38" s="77">
        <v>374436</v>
      </c>
      <c r="K38" s="23"/>
      <c r="L38" s="23"/>
      <c r="M38" s="111">
        <v>374436</v>
      </c>
      <c r="N38" s="23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ht="20.25" customHeight="1" spans="1:24">
      <c r="A39" s="148" t="s">
        <v>208</v>
      </c>
      <c r="B39" s="148" t="s">
        <v>70</v>
      </c>
      <c r="C39" s="148" t="s">
        <v>254</v>
      </c>
      <c r="D39" s="148" t="s">
        <v>255</v>
      </c>
      <c r="E39" s="148" t="s">
        <v>117</v>
      </c>
      <c r="F39" s="148" t="s">
        <v>118</v>
      </c>
      <c r="G39" s="148" t="s">
        <v>232</v>
      </c>
      <c r="H39" s="148" t="s">
        <v>233</v>
      </c>
      <c r="I39" s="77">
        <v>516732</v>
      </c>
      <c r="J39" s="77">
        <v>516732</v>
      </c>
      <c r="K39" s="23"/>
      <c r="L39" s="23"/>
      <c r="M39" s="111">
        <v>516732</v>
      </c>
      <c r="N39" s="23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ht="20.25" customHeight="1" spans="1:24">
      <c r="A40" s="148" t="s">
        <v>208</v>
      </c>
      <c r="B40" s="148" t="s">
        <v>70</v>
      </c>
      <c r="C40" s="148" t="s">
        <v>254</v>
      </c>
      <c r="D40" s="148" t="s">
        <v>255</v>
      </c>
      <c r="E40" s="148" t="s">
        <v>117</v>
      </c>
      <c r="F40" s="148" t="s">
        <v>118</v>
      </c>
      <c r="G40" s="148" t="s">
        <v>252</v>
      </c>
      <c r="H40" s="148" t="s">
        <v>253</v>
      </c>
      <c r="I40" s="77">
        <v>32803</v>
      </c>
      <c r="J40" s="77">
        <v>32803</v>
      </c>
      <c r="K40" s="23"/>
      <c r="L40" s="23"/>
      <c r="M40" s="111">
        <v>32803</v>
      </c>
      <c r="N40" s="23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ht="20.25" customHeight="1" spans="1:24">
      <c r="A41" s="148" t="s">
        <v>208</v>
      </c>
      <c r="B41" s="148" t="s">
        <v>70</v>
      </c>
      <c r="C41" s="148" t="s">
        <v>256</v>
      </c>
      <c r="D41" s="148" t="s">
        <v>257</v>
      </c>
      <c r="E41" s="148" t="s">
        <v>117</v>
      </c>
      <c r="F41" s="148" t="s">
        <v>118</v>
      </c>
      <c r="G41" s="148" t="s">
        <v>258</v>
      </c>
      <c r="H41" s="148" t="s">
        <v>259</v>
      </c>
      <c r="I41" s="77">
        <v>62400</v>
      </c>
      <c r="J41" s="77">
        <v>62400</v>
      </c>
      <c r="K41" s="23"/>
      <c r="L41" s="23"/>
      <c r="M41" s="111">
        <v>62400</v>
      </c>
      <c r="N41" s="23"/>
      <c r="O41" s="77"/>
      <c r="P41" s="77"/>
      <c r="Q41" s="77"/>
      <c r="R41" s="77"/>
      <c r="S41" s="77"/>
      <c r="T41" s="77"/>
      <c r="U41" s="77"/>
      <c r="V41" s="77"/>
      <c r="W41" s="77"/>
      <c r="X41" s="77"/>
    </row>
    <row r="42" ht="20.25" customHeight="1" spans="1:24">
      <c r="A42" s="148" t="s">
        <v>208</v>
      </c>
      <c r="B42" s="148" t="s">
        <v>70</v>
      </c>
      <c r="C42" s="148" t="s">
        <v>260</v>
      </c>
      <c r="D42" s="148" t="s">
        <v>261</v>
      </c>
      <c r="E42" s="148" t="s">
        <v>117</v>
      </c>
      <c r="F42" s="148" t="s">
        <v>118</v>
      </c>
      <c r="G42" s="148" t="s">
        <v>234</v>
      </c>
      <c r="H42" s="148" t="s">
        <v>235</v>
      </c>
      <c r="I42" s="77">
        <v>9808</v>
      </c>
      <c r="J42" s="77">
        <v>9808</v>
      </c>
      <c r="K42" s="23"/>
      <c r="L42" s="23"/>
      <c r="M42" s="111">
        <v>9808</v>
      </c>
      <c r="N42" s="23"/>
      <c r="O42" s="77"/>
      <c r="P42" s="77"/>
      <c r="Q42" s="77"/>
      <c r="R42" s="77"/>
      <c r="S42" s="77"/>
      <c r="T42" s="77"/>
      <c r="U42" s="77"/>
      <c r="V42" s="77"/>
      <c r="W42" s="77"/>
      <c r="X42" s="77"/>
    </row>
    <row r="43" ht="17.25" customHeight="1" spans="1:24">
      <c r="A43" s="32" t="s">
        <v>181</v>
      </c>
      <c r="B43" s="33"/>
      <c r="C43" s="149"/>
      <c r="D43" s="149"/>
      <c r="E43" s="149"/>
      <c r="F43" s="149"/>
      <c r="G43" s="149"/>
      <c r="H43" s="150"/>
      <c r="I43" s="77">
        <v>11720142.25</v>
      </c>
      <c r="J43" s="77">
        <v>11720142.25</v>
      </c>
      <c r="K43" s="77"/>
      <c r="L43" s="77"/>
      <c r="M43" s="111">
        <v>11720142.25</v>
      </c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</row>
  </sheetData>
  <mergeCells count="31">
    <mergeCell ref="A2:X2"/>
    <mergeCell ref="A3:H3"/>
    <mergeCell ref="I4:X4"/>
    <mergeCell ref="J5:N5"/>
    <mergeCell ref="O5:Q5"/>
    <mergeCell ref="S5:X5"/>
    <mergeCell ref="A43:H4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3"/>
  <sheetViews>
    <sheetView showZeros="0" topLeftCell="A7" workbookViewId="0">
      <selection activeCell="A1" sqref="A1"/>
    </sheetView>
  </sheetViews>
  <sheetFormatPr defaultColWidth="9.14166666666667" defaultRowHeight="14.25" customHeight="1"/>
  <cols>
    <col min="1" max="1" width="10.275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166666666667" customWidth="1"/>
    <col min="7" max="7" width="9.85" customWidth="1"/>
    <col min="8" max="8" width="17.7166666666667" customWidth="1"/>
    <col min="9" max="13" width="20" customWidth="1"/>
    <col min="14" max="14" width="12.275" customWidth="1"/>
    <col min="15" max="15" width="12.716666666666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8"/>
      <c r="E1" s="1"/>
      <c r="F1" s="1"/>
      <c r="G1" s="1"/>
      <c r="H1" s="1"/>
      <c r="U1" s="138"/>
      <c r="W1" s="143" t="s">
        <v>262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"单位名称："&amp;"寻甸回族彝族自治县疾病预防控制中心"</f>
        <v>单位名称：寻甸回族彝族自治县疾病预防控制中心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8"/>
      <c r="W3" s="121" t="s">
        <v>1</v>
      </c>
    </row>
    <row r="4" ht="21.75" customHeight="1" spans="1:23">
      <c r="A4" s="8" t="s">
        <v>263</v>
      </c>
      <c r="B4" s="9" t="s">
        <v>192</v>
      </c>
      <c r="C4" s="8" t="s">
        <v>193</v>
      </c>
      <c r="D4" s="8" t="s">
        <v>264</v>
      </c>
      <c r="E4" s="9" t="s">
        <v>194</v>
      </c>
      <c r="F4" s="9" t="s">
        <v>195</v>
      </c>
      <c r="G4" s="9" t="s">
        <v>265</v>
      </c>
      <c r="H4" s="9" t="s">
        <v>266</v>
      </c>
      <c r="I4" s="27" t="s">
        <v>55</v>
      </c>
      <c r="J4" s="10" t="s">
        <v>267</v>
      </c>
      <c r="K4" s="11"/>
      <c r="L4" s="11"/>
      <c r="M4" s="12"/>
      <c r="N4" s="10" t="s">
        <v>200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9" t="s">
        <v>58</v>
      </c>
      <c r="K5" s="140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206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1" t="s">
        <v>57</v>
      </c>
      <c r="K6" s="142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5" t="s">
        <v>57</v>
      </c>
      <c r="K7" s="65" t="s">
        <v>268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19">
        <v>21</v>
      </c>
      <c r="V8" s="35">
        <v>22</v>
      </c>
      <c r="W8" s="19">
        <v>23</v>
      </c>
    </row>
    <row r="9" ht="21.75" customHeight="1" spans="1:23">
      <c r="A9" s="67" t="s">
        <v>269</v>
      </c>
      <c r="B9" s="67" t="s">
        <v>270</v>
      </c>
      <c r="C9" s="67" t="s">
        <v>271</v>
      </c>
      <c r="D9" s="67" t="s">
        <v>70</v>
      </c>
      <c r="E9" s="67" t="s">
        <v>107</v>
      </c>
      <c r="F9" s="67" t="s">
        <v>108</v>
      </c>
      <c r="G9" s="67" t="s">
        <v>272</v>
      </c>
      <c r="H9" s="67" t="s">
        <v>273</v>
      </c>
      <c r="I9" s="77">
        <v>34440</v>
      </c>
      <c r="J9" s="77">
        <v>34440</v>
      </c>
      <c r="K9" s="111">
        <v>34440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7" t="s">
        <v>274</v>
      </c>
      <c r="B10" s="67" t="s">
        <v>275</v>
      </c>
      <c r="C10" s="67" t="s">
        <v>276</v>
      </c>
      <c r="D10" s="67" t="s">
        <v>70</v>
      </c>
      <c r="E10" s="67" t="s">
        <v>179</v>
      </c>
      <c r="F10" s="67" t="s">
        <v>180</v>
      </c>
      <c r="G10" s="67" t="s">
        <v>277</v>
      </c>
      <c r="H10" s="67" t="s">
        <v>278</v>
      </c>
      <c r="I10" s="77"/>
      <c r="J10" s="77"/>
      <c r="K10" s="111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7" t="s">
        <v>274</v>
      </c>
      <c r="B11" s="67" t="s">
        <v>279</v>
      </c>
      <c r="C11" s="67" t="s">
        <v>280</v>
      </c>
      <c r="D11" s="67" t="s">
        <v>70</v>
      </c>
      <c r="E11" s="67" t="s">
        <v>179</v>
      </c>
      <c r="F11" s="67" t="s">
        <v>180</v>
      </c>
      <c r="G11" s="67" t="s">
        <v>277</v>
      </c>
      <c r="H11" s="67" t="s">
        <v>278</v>
      </c>
      <c r="I11" s="77"/>
      <c r="J11" s="77"/>
      <c r="K11" s="111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7" t="s">
        <v>274</v>
      </c>
      <c r="B12" s="67" t="s">
        <v>281</v>
      </c>
      <c r="C12" s="67" t="s">
        <v>282</v>
      </c>
      <c r="D12" s="67" t="s">
        <v>70</v>
      </c>
      <c r="E12" s="67" t="s">
        <v>117</v>
      </c>
      <c r="F12" s="67" t="s">
        <v>118</v>
      </c>
      <c r="G12" s="67" t="s">
        <v>277</v>
      </c>
      <c r="H12" s="67" t="s">
        <v>278</v>
      </c>
      <c r="I12" s="77"/>
      <c r="J12" s="77"/>
      <c r="K12" s="111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</row>
    <row r="13" ht="21.75" customHeight="1" spans="1:23">
      <c r="A13" s="67" t="s">
        <v>274</v>
      </c>
      <c r="B13" s="67" t="s">
        <v>283</v>
      </c>
      <c r="C13" s="67" t="s">
        <v>284</v>
      </c>
      <c r="D13" s="67" t="s">
        <v>70</v>
      </c>
      <c r="E13" s="67" t="s">
        <v>121</v>
      </c>
      <c r="F13" s="67" t="s">
        <v>122</v>
      </c>
      <c r="G13" s="67" t="s">
        <v>277</v>
      </c>
      <c r="H13" s="67" t="s">
        <v>278</v>
      </c>
      <c r="I13" s="77">
        <v>40000</v>
      </c>
      <c r="J13" s="77">
        <v>40000</v>
      </c>
      <c r="K13" s="111">
        <v>40000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</row>
    <row r="14" ht="21.75" customHeight="1" spans="1:23">
      <c r="A14" s="67" t="s">
        <v>274</v>
      </c>
      <c r="B14" s="67" t="s">
        <v>285</v>
      </c>
      <c r="C14" s="67" t="s">
        <v>286</v>
      </c>
      <c r="D14" s="67" t="s">
        <v>70</v>
      </c>
      <c r="E14" s="67" t="s">
        <v>123</v>
      </c>
      <c r="F14" s="67" t="s">
        <v>124</v>
      </c>
      <c r="G14" s="67" t="s">
        <v>277</v>
      </c>
      <c r="H14" s="67" t="s">
        <v>278</v>
      </c>
      <c r="I14" s="77">
        <v>40000</v>
      </c>
      <c r="J14" s="77">
        <v>40000</v>
      </c>
      <c r="K14" s="111">
        <v>40000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ht="21.75" customHeight="1" spans="1:23">
      <c r="A15" s="67" t="s">
        <v>274</v>
      </c>
      <c r="B15" s="67" t="s">
        <v>287</v>
      </c>
      <c r="C15" s="67" t="s">
        <v>288</v>
      </c>
      <c r="D15" s="67" t="s">
        <v>70</v>
      </c>
      <c r="E15" s="67" t="s">
        <v>113</v>
      </c>
      <c r="F15" s="67" t="s">
        <v>114</v>
      </c>
      <c r="G15" s="67" t="s">
        <v>277</v>
      </c>
      <c r="H15" s="67" t="s">
        <v>278</v>
      </c>
      <c r="I15" s="77">
        <v>278900</v>
      </c>
      <c r="J15" s="77">
        <v>278900</v>
      </c>
      <c r="K15" s="111">
        <v>278900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</row>
    <row r="16" ht="21.75" customHeight="1" spans="1:23">
      <c r="A16" s="67" t="s">
        <v>274</v>
      </c>
      <c r="B16" s="67" t="s">
        <v>289</v>
      </c>
      <c r="C16" s="67" t="s">
        <v>290</v>
      </c>
      <c r="D16" s="67" t="s">
        <v>70</v>
      </c>
      <c r="E16" s="67" t="s">
        <v>121</v>
      </c>
      <c r="F16" s="67" t="s">
        <v>122</v>
      </c>
      <c r="G16" s="67" t="s">
        <v>277</v>
      </c>
      <c r="H16" s="67" t="s">
        <v>278</v>
      </c>
      <c r="I16" s="77">
        <v>850500</v>
      </c>
      <c r="J16" s="77">
        <v>850500</v>
      </c>
      <c r="K16" s="111">
        <v>850500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</row>
    <row r="17" ht="21.75" customHeight="1" spans="1:23">
      <c r="A17" s="67" t="s">
        <v>274</v>
      </c>
      <c r="B17" s="67" t="s">
        <v>291</v>
      </c>
      <c r="C17" s="67" t="s">
        <v>292</v>
      </c>
      <c r="D17" s="67" t="s">
        <v>70</v>
      </c>
      <c r="E17" s="67" t="s">
        <v>117</v>
      </c>
      <c r="F17" s="67" t="s">
        <v>118</v>
      </c>
      <c r="G17" s="67" t="s">
        <v>220</v>
      </c>
      <c r="H17" s="67" t="s">
        <v>221</v>
      </c>
      <c r="I17" s="77">
        <v>443100</v>
      </c>
      <c r="J17" s="77">
        <v>443100</v>
      </c>
      <c r="K17" s="111">
        <v>443100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</row>
    <row r="18" ht="21.75" customHeight="1" spans="1:23">
      <c r="A18" s="67" t="s">
        <v>274</v>
      </c>
      <c r="B18" s="67" t="s">
        <v>293</v>
      </c>
      <c r="C18" s="67" t="s">
        <v>294</v>
      </c>
      <c r="D18" s="67" t="s">
        <v>70</v>
      </c>
      <c r="E18" s="67" t="s">
        <v>117</v>
      </c>
      <c r="F18" s="67" t="s">
        <v>118</v>
      </c>
      <c r="G18" s="67" t="s">
        <v>220</v>
      </c>
      <c r="H18" s="67" t="s">
        <v>221</v>
      </c>
      <c r="I18" s="77">
        <v>1500000</v>
      </c>
      <c r="J18" s="77">
        <v>1500000</v>
      </c>
      <c r="K18" s="111">
        <v>1500000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</row>
    <row r="19" ht="21.75" customHeight="1" spans="1:23">
      <c r="A19" s="67" t="s">
        <v>295</v>
      </c>
      <c r="B19" s="67" t="s">
        <v>296</v>
      </c>
      <c r="C19" s="67" t="s">
        <v>297</v>
      </c>
      <c r="D19" s="67" t="s">
        <v>70</v>
      </c>
      <c r="E19" s="67" t="s">
        <v>119</v>
      </c>
      <c r="F19" s="67" t="s">
        <v>120</v>
      </c>
      <c r="G19" s="67" t="s">
        <v>277</v>
      </c>
      <c r="H19" s="67" t="s">
        <v>278</v>
      </c>
      <c r="I19" s="77">
        <v>496592.6</v>
      </c>
      <c r="J19" s="77"/>
      <c r="K19" s="111"/>
      <c r="L19" s="77"/>
      <c r="M19" s="77"/>
      <c r="N19" s="77">
        <v>496592.6</v>
      </c>
      <c r="O19" s="77"/>
      <c r="P19" s="77"/>
      <c r="Q19" s="77"/>
      <c r="R19" s="77"/>
      <c r="S19" s="77"/>
      <c r="T19" s="77"/>
      <c r="U19" s="77"/>
      <c r="V19" s="77"/>
      <c r="W19" s="77"/>
    </row>
    <row r="20" ht="21.75" customHeight="1" spans="1:23">
      <c r="A20" s="67" t="s">
        <v>295</v>
      </c>
      <c r="B20" s="67" t="s">
        <v>298</v>
      </c>
      <c r="C20" s="67" t="s">
        <v>299</v>
      </c>
      <c r="D20" s="67" t="s">
        <v>70</v>
      </c>
      <c r="E20" s="67" t="s">
        <v>119</v>
      </c>
      <c r="F20" s="67" t="s">
        <v>120</v>
      </c>
      <c r="G20" s="67" t="s">
        <v>277</v>
      </c>
      <c r="H20" s="67" t="s">
        <v>278</v>
      </c>
      <c r="I20" s="77">
        <v>665221.28</v>
      </c>
      <c r="J20" s="77"/>
      <c r="K20" s="111"/>
      <c r="L20" s="77"/>
      <c r="M20" s="77"/>
      <c r="N20" s="77">
        <v>665221.28</v>
      </c>
      <c r="O20" s="77"/>
      <c r="P20" s="77"/>
      <c r="Q20" s="77"/>
      <c r="R20" s="77"/>
      <c r="S20" s="77"/>
      <c r="T20" s="77"/>
      <c r="U20" s="77"/>
      <c r="V20" s="77"/>
      <c r="W20" s="77"/>
    </row>
    <row r="21" ht="21.75" customHeight="1" spans="1:23">
      <c r="A21" s="67" t="s">
        <v>295</v>
      </c>
      <c r="B21" s="67" t="s">
        <v>300</v>
      </c>
      <c r="C21" s="67" t="s">
        <v>301</v>
      </c>
      <c r="D21" s="67" t="s">
        <v>70</v>
      </c>
      <c r="E21" s="67" t="s">
        <v>119</v>
      </c>
      <c r="F21" s="67" t="s">
        <v>120</v>
      </c>
      <c r="G21" s="67" t="s">
        <v>277</v>
      </c>
      <c r="H21" s="67" t="s">
        <v>278</v>
      </c>
      <c r="I21" s="77">
        <v>426546</v>
      </c>
      <c r="J21" s="77"/>
      <c r="K21" s="111"/>
      <c r="L21" s="77"/>
      <c r="M21" s="77"/>
      <c r="N21" s="77">
        <v>426546</v>
      </c>
      <c r="O21" s="77"/>
      <c r="P21" s="77"/>
      <c r="Q21" s="77"/>
      <c r="R21" s="77"/>
      <c r="S21" s="77"/>
      <c r="T21" s="77"/>
      <c r="U21" s="77"/>
      <c r="V21" s="77"/>
      <c r="W21" s="77"/>
    </row>
    <row r="22" ht="21.75" customHeight="1" spans="1:23">
      <c r="A22" s="67" t="s">
        <v>295</v>
      </c>
      <c r="B22" s="67" t="s">
        <v>302</v>
      </c>
      <c r="C22" s="67" t="s">
        <v>303</v>
      </c>
      <c r="D22" s="67" t="s">
        <v>70</v>
      </c>
      <c r="E22" s="67" t="s">
        <v>119</v>
      </c>
      <c r="F22" s="67" t="s">
        <v>120</v>
      </c>
      <c r="G22" s="67" t="s">
        <v>277</v>
      </c>
      <c r="H22" s="67" t="s">
        <v>278</v>
      </c>
      <c r="I22" s="77">
        <v>353000</v>
      </c>
      <c r="J22" s="77"/>
      <c r="K22" s="111"/>
      <c r="L22" s="77"/>
      <c r="M22" s="77"/>
      <c r="N22" s="77">
        <v>353000</v>
      </c>
      <c r="O22" s="77"/>
      <c r="P22" s="77"/>
      <c r="Q22" s="77"/>
      <c r="R22" s="77"/>
      <c r="S22" s="77"/>
      <c r="T22" s="77"/>
      <c r="U22" s="77"/>
      <c r="V22" s="77"/>
      <c r="W22" s="77"/>
    </row>
    <row r="23" ht="18.75" customHeight="1" spans="1:23">
      <c r="A23" s="32" t="s">
        <v>181</v>
      </c>
      <c r="B23" s="33"/>
      <c r="C23" s="33"/>
      <c r="D23" s="33"/>
      <c r="E23" s="33"/>
      <c r="F23" s="33"/>
      <c r="G23" s="33"/>
      <c r="H23" s="34"/>
      <c r="I23" s="77">
        <v>5128299.88</v>
      </c>
      <c r="J23" s="77">
        <v>3186940</v>
      </c>
      <c r="K23" s="111">
        <v>3186940</v>
      </c>
      <c r="L23" s="77"/>
      <c r="M23" s="77"/>
      <c r="N23" s="77">
        <v>1941359.88</v>
      </c>
      <c r="O23" s="77"/>
      <c r="P23" s="77"/>
      <c r="Q23" s="77"/>
      <c r="R23" s="77"/>
      <c r="S23" s="77"/>
      <c r="T23" s="77"/>
      <c r="U23" s="77"/>
      <c r="V23" s="77"/>
      <c r="W23" s="77"/>
    </row>
  </sheetData>
  <mergeCells count="28">
    <mergeCell ref="A2:W2"/>
    <mergeCell ref="A3:H3"/>
    <mergeCell ref="J4:M4"/>
    <mergeCell ref="N4:P4"/>
    <mergeCell ref="R4:W4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0"/>
  <sheetViews>
    <sheetView showZeros="0" topLeftCell="A16" workbookViewId="0">
      <selection activeCell="A1" sqref="A1"/>
    </sheetView>
  </sheetViews>
  <sheetFormatPr defaultColWidth="9.14166666666667" defaultRowHeight="12" customHeight="1"/>
  <cols>
    <col min="1" max="1" width="34.275" customWidth="1"/>
    <col min="2" max="2" width="29" customWidth="1"/>
    <col min="3" max="5" width="23.575" customWidth="1"/>
    <col min="6" max="6" width="11.275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304</v>
      </c>
    </row>
    <row r="2" ht="39.75" customHeight="1" spans="1:10">
      <c r="A2" s="63" t="str">
        <f>"2026"&amp;"年部门项目支出绩效目标表"</f>
        <v>2026年部门项目支出绩效目标表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"单位名称："&amp;"寻甸回族彝族自治县疾病预防控制中心"</f>
        <v>单位名称：寻甸回族彝族自治县疾病预防控制中心</v>
      </c>
    </row>
    <row r="4" ht="44.25" customHeight="1" spans="1:10">
      <c r="A4" s="65" t="s">
        <v>193</v>
      </c>
      <c r="B4" s="65" t="s">
        <v>305</v>
      </c>
      <c r="C4" s="65" t="s">
        <v>306</v>
      </c>
      <c r="D4" s="65" t="s">
        <v>307</v>
      </c>
      <c r="E4" s="65" t="s">
        <v>308</v>
      </c>
      <c r="F4" s="66" t="s">
        <v>309</v>
      </c>
      <c r="G4" s="65" t="s">
        <v>310</v>
      </c>
      <c r="H4" s="66" t="s">
        <v>311</v>
      </c>
      <c r="I4" s="66" t="s">
        <v>312</v>
      </c>
      <c r="J4" s="65" t="s">
        <v>313</v>
      </c>
    </row>
    <row r="5" ht="18.75" customHeight="1" spans="1:10">
      <c r="A5" s="136">
        <v>1</v>
      </c>
      <c r="B5" s="136">
        <v>2</v>
      </c>
      <c r="C5" s="136">
        <v>3</v>
      </c>
      <c r="D5" s="136">
        <v>4</v>
      </c>
      <c r="E5" s="136">
        <v>5</v>
      </c>
      <c r="F5" s="35">
        <v>6</v>
      </c>
      <c r="G5" s="136">
        <v>7</v>
      </c>
      <c r="H5" s="35">
        <v>8</v>
      </c>
      <c r="I5" s="35">
        <v>9</v>
      </c>
      <c r="J5" s="136">
        <v>10</v>
      </c>
    </row>
    <row r="6" ht="42" customHeight="1" spans="1:10">
      <c r="A6" s="29" t="s">
        <v>70</v>
      </c>
      <c r="B6" s="67"/>
      <c r="C6" s="67"/>
      <c r="D6" s="67"/>
      <c r="E6" s="53"/>
      <c r="F6" s="68"/>
      <c r="G6" s="53"/>
      <c r="H6" s="68"/>
      <c r="I6" s="68"/>
      <c r="J6" s="53"/>
    </row>
    <row r="7" ht="42" customHeight="1" spans="1:10">
      <c r="A7" s="137" t="s">
        <v>292</v>
      </c>
      <c r="B7" s="20" t="s">
        <v>314</v>
      </c>
      <c r="C7" s="20" t="s">
        <v>315</v>
      </c>
      <c r="D7" s="20" t="s">
        <v>316</v>
      </c>
      <c r="E7" s="29" t="s">
        <v>317</v>
      </c>
      <c r="F7" s="20" t="s">
        <v>318</v>
      </c>
      <c r="G7" s="29" t="s">
        <v>319</v>
      </c>
      <c r="H7" s="20" t="s">
        <v>320</v>
      </c>
      <c r="I7" s="20" t="s">
        <v>321</v>
      </c>
      <c r="J7" s="29" t="s">
        <v>314</v>
      </c>
    </row>
    <row r="8" ht="42" customHeight="1" spans="1:10">
      <c r="A8" s="137" t="s">
        <v>292</v>
      </c>
      <c r="B8" s="20" t="s">
        <v>314</v>
      </c>
      <c r="C8" s="20" t="s">
        <v>322</v>
      </c>
      <c r="D8" s="20" t="s">
        <v>323</v>
      </c>
      <c r="E8" s="29" t="s">
        <v>314</v>
      </c>
      <c r="F8" s="20" t="s">
        <v>318</v>
      </c>
      <c r="G8" s="29" t="s">
        <v>324</v>
      </c>
      <c r="H8" s="20" t="s">
        <v>325</v>
      </c>
      <c r="I8" s="20" t="s">
        <v>326</v>
      </c>
      <c r="J8" s="29" t="s">
        <v>314</v>
      </c>
    </row>
    <row r="9" ht="42" customHeight="1" spans="1:10">
      <c r="A9" s="137" t="s">
        <v>292</v>
      </c>
      <c r="B9" s="20" t="s">
        <v>314</v>
      </c>
      <c r="C9" s="20" t="s">
        <v>327</v>
      </c>
      <c r="D9" s="20" t="s">
        <v>328</v>
      </c>
      <c r="E9" s="29" t="s">
        <v>329</v>
      </c>
      <c r="F9" s="20" t="s">
        <v>330</v>
      </c>
      <c r="G9" s="29" t="s">
        <v>331</v>
      </c>
      <c r="H9" s="20" t="s">
        <v>332</v>
      </c>
      <c r="I9" s="20" t="s">
        <v>321</v>
      </c>
      <c r="J9" s="29" t="s">
        <v>314</v>
      </c>
    </row>
    <row r="10" ht="42" customHeight="1" spans="1:10">
      <c r="A10" s="137" t="s">
        <v>284</v>
      </c>
      <c r="B10" s="20" t="s">
        <v>333</v>
      </c>
      <c r="C10" s="20" t="s">
        <v>315</v>
      </c>
      <c r="D10" s="20" t="s">
        <v>316</v>
      </c>
      <c r="E10" s="29" t="s">
        <v>334</v>
      </c>
      <c r="F10" s="20" t="s">
        <v>318</v>
      </c>
      <c r="G10" s="29" t="s">
        <v>335</v>
      </c>
      <c r="H10" s="20" t="s">
        <v>336</v>
      </c>
      <c r="I10" s="20" t="s">
        <v>321</v>
      </c>
      <c r="J10" s="29" t="s">
        <v>337</v>
      </c>
    </row>
    <row r="11" ht="42" customHeight="1" spans="1:10">
      <c r="A11" s="137" t="s">
        <v>284</v>
      </c>
      <c r="B11" s="20" t="s">
        <v>333</v>
      </c>
      <c r="C11" s="20" t="s">
        <v>315</v>
      </c>
      <c r="D11" s="20" t="s">
        <v>338</v>
      </c>
      <c r="E11" s="29" t="s">
        <v>339</v>
      </c>
      <c r="F11" s="20" t="s">
        <v>330</v>
      </c>
      <c r="G11" s="29" t="s">
        <v>340</v>
      </c>
      <c r="H11" s="20" t="s">
        <v>332</v>
      </c>
      <c r="I11" s="20" t="s">
        <v>321</v>
      </c>
      <c r="J11" s="29" t="s">
        <v>339</v>
      </c>
    </row>
    <row r="12" ht="42" customHeight="1" spans="1:10">
      <c r="A12" s="137" t="s">
        <v>284</v>
      </c>
      <c r="B12" s="20" t="s">
        <v>333</v>
      </c>
      <c r="C12" s="20" t="s">
        <v>322</v>
      </c>
      <c r="D12" s="20" t="s">
        <v>341</v>
      </c>
      <c r="E12" s="29" t="s">
        <v>342</v>
      </c>
      <c r="F12" s="20" t="s">
        <v>318</v>
      </c>
      <c r="G12" s="29" t="s">
        <v>335</v>
      </c>
      <c r="H12" s="20" t="s">
        <v>332</v>
      </c>
      <c r="I12" s="20" t="s">
        <v>321</v>
      </c>
      <c r="J12" s="29" t="s">
        <v>342</v>
      </c>
    </row>
    <row r="13" ht="42" customHeight="1" spans="1:10">
      <c r="A13" s="137" t="s">
        <v>284</v>
      </c>
      <c r="B13" s="20" t="s">
        <v>333</v>
      </c>
      <c r="C13" s="20" t="s">
        <v>327</v>
      </c>
      <c r="D13" s="20" t="s">
        <v>328</v>
      </c>
      <c r="E13" s="29" t="s">
        <v>343</v>
      </c>
      <c r="F13" s="20" t="s">
        <v>344</v>
      </c>
      <c r="G13" s="29" t="s">
        <v>91</v>
      </c>
      <c r="H13" s="20" t="s">
        <v>336</v>
      </c>
      <c r="I13" s="20" t="s">
        <v>321</v>
      </c>
      <c r="J13" s="29" t="s">
        <v>345</v>
      </c>
    </row>
    <row r="14" ht="42" customHeight="1" spans="1:10">
      <c r="A14" s="137" t="s">
        <v>286</v>
      </c>
      <c r="B14" s="20" t="s">
        <v>346</v>
      </c>
      <c r="C14" s="20" t="s">
        <v>315</v>
      </c>
      <c r="D14" s="20" t="s">
        <v>316</v>
      </c>
      <c r="E14" s="29" t="s">
        <v>347</v>
      </c>
      <c r="F14" s="20" t="s">
        <v>318</v>
      </c>
      <c r="G14" s="29" t="s">
        <v>348</v>
      </c>
      <c r="H14" s="20" t="s">
        <v>336</v>
      </c>
      <c r="I14" s="20" t="s">
        <v>321</v>
      </c>
      <c r="J14" s="29" t="s">
        <v>347</v>
      </c>
    </row>
    <row r="15" ht="42" customHeight="1" spans="1:10">
      <c r="A15" s="137" t="s">
        <v>286</v>
      </c>
      <c r="B15" s="20" t="s">
        <v>346</v>
      </c>
      <c r="C15" s="20" t="s">
        <v>315</v>
      </c>
      <c r="D15" s="20" t="s">
        <v>338</v>
      </c>
      <c r="E15" s="29" t="s">
        <v>349</v>
      </c>
      <c r="F15" s="20" t="s">
        <v>318</v>
      </c>
      <c r="G15" s="29" t="s">
        <v>335</v>
      </c>
      <c r="H15" s="20" t="s">
        <v>332</v>
      </c>
      <c r="I15" s="20" t="s">
        <v>321</v>
      </c>
      <c r="J15" s="29" t="s">
        <v>349</v>
      </c>
    </row>
    <row r="16" ht="42" customHeight="1" spans="1:10">
      <c r="A16" s="137" t="s">
        <v>286</v>
      </c>
      <c r="B16" s="20" t="s">
        <v>346</v>
      </c>
      <c r="C16" s="20" t="s">
        <v>322</v>
      </c>
      <c r="D16" s="20" t="s">
        <v>341</v>
      </c>
      <c r="E16" s="29" t="s">
        <v>350</v>
      </c>
      <c r="F16" s="20" t="s">
        <v>330</v>
      </c>
      <c r="G16" s="29" t="s">
        <v>351</v>
      </c>
      <c r="H16" s="20" t="s">
        <v>332</v>
      </c>
      <c r="I16" s="20" t="s">
        <v>321</v>
      </c>
      <c r="J16" s="29" t="s">
        <v>352</v>
      </c>
    </row>
    <row r="17" ht="42" customHeight="1" spans="1:10">
      <c r="A17" s="137" t="s">
        <v>286</v>
      </c>
      <c r="B17" s="20" t="s">
        <v>346</v>
      </c>
      <c r="C17" s="20" t="s">
        <v>327</v>
      </c>
      <c r="D17" s="20" t="s">
        <v>328</v>
      </c>
      <c r="E17" s="29" t="s">
        <v>353</v>
      </c>
      <c r="F17" s="20" t="s">
        <v>330</v>
      </c>
      <c r="G17" s="29" t="s">
        <v>340</v>
      </c>
      <c r="H17" s="20" t="s">
        <v>332</v>
      </c>
      <c r="I17" s="20" t="s">
        <v>321</v>
      </c>
      <c r="J17" s="29" t="s">
        <v>354</v>
      </c>
    </row>
    <row r="18" ht="42" customHeight="1" spans="1:10">
      <c r="A18" s="137" t="s">
        <v>290</v>
      </c>
      <c r="B18" s="20" t="s">
        <v>355</v>
      </c>
      <c r="C18" s="20" t="s">
        <v>315</v>
      </c>
      <c r="D18" s="20" t="s">
        <v>338</v>
      </c>
      <c r="E18" s="29" t="s">
        <v>356</v>
      </c>
      <c r="F18" s="20" t="s">
        <v>330</v>
      </c>
      <c r="G18" s="29" t="s">
        <v>331</v>
      </c>
      <c r="H18" s="20" t="s">
        <v>332</v>
      </c>
      <c r="I18" s="20" t="s">
        <v>321</v>
      </c>
      <c r="J18" s="29" t="s">
        <v>355</v>
      </c>
    </row>
    <row r="19" ht="42" customHeight="1" spans="1:10">
      <c r="A19" s="137" t="s">
        <v>290</v>
      </c>
      <c r="B19" s="20" t="s">
        <v>355</v>
      </c>
      <c r="C19" s="20" t="s">
        <v>322</v>
      </c>
      <c r="D19" s="20" t="s">
        <v>341</v>
      </c>
      <c r="E19" s="29" t="s">
        <v>357</v>
      </c>
      <c r="F19" s="20" t="s">
        <v>318</v>
      </c>
      <c r="G19" s="29" t="s">
        <v>335</v>
      </c>
      <c r="H19" s="20" t="s">
        <v>332</v>
      </c>
      <c r="I19" s="20" t="s">
        <v>321</v>
      </c>
      <c r="J19" s="29" t="s">
        <v>355</v>
      </c>
    </row>
    <row r="20" ht="42" customHeight="1" spans="1:10">
      <c r="A20" s="137" t="s">
        <v>290</v>
      </c>
      <c r="B20" s="20" t="s">
        <v>355</v>
      </c>
      <c r="C20" s="20" t="s">
        <v>327</v>
      </c>
      <c r="D20" s="20" t="s">
        <v>328</v>
      </c>
      <c r="E20" s="29" t="s">
        <v>328</v>
      </c>
      <c r="F20" s="20" t="s">
        <v>330</v>
      </c>
      <c r="G20" s="29" t="s">
        <v>358</v>
      </c>
      <c r="H20" s="20" t="s">
        <v>332</v>
      </c>
      <c r="I20" s="20" t="s">
        <v>321</v>
      </c>
      <c r="J20" s="29" t="s">
        <v>355</v>
      </c>
    </row>
    <row r="21" ht="42" customHeight="1" spans="1:10">
      <c r="A21" s="137" t="s">
        <v>294</v>
      </c>
      <c r="B21" s="20" t="s">
        <v>314</v>
      </c>
      <c r="C21" s="20" t="s">
        <v>315</v>
      </c>
      <c r="D21" s="20" t="s">
        <v>316</v>
      </c>
      <c r="E21" s="29" t="s">
        <v>317</v>
      </c>
      <c r="F21" s="20" t="s">
        <v>318</v>
      </c>
      <c r="G21" s="29" t="s">
        <v>319</v>
      </c>
      <c r="H21" s="20" t="s">
        <v>320</v>
      </c>
      <c r="I21" s="20" t="s">
        <v>321</v>
      </c>
      <c r="J21" s="29" t="s">
        <v>314</v>
      </c>
    </row>
    <row r="22" ht="42" customHeight="1" spans="1:10">
      <c r="A22" s="137" t="s">
        <v>294</v>
      </c>
      <c r="B22" s="20" t="s">
        <v>314</v>
      </c>
      <c r="C22" s="20" t="s">
        <v>322</v>
      </c>
      <c r="D22" s="20" t="s">
        <v>341</v>
      </c>
      <c r="E22" s="29" t="s">
        <v>314</v>
      </c>
      <c r="F22" s="20" t="s">
        <v>318</v>
      </c>
      <c r="G22" s="29" t="s">
        <v>324</v>
      </c>
      <c r="H22" s="20" t="s">
        <v>325</v>
      </c>
      <c r="I22" s="20" t="s">
        <v>326</v>
      </c>
      <c r="J22" s="29" t="s">
        <v>314</v>
      </c>
    </row>
    <row r="23" ht="42" customHeight="1" spans="1:10">
      <c r="A23" s="137" t="s">
        <v>294</v>
      </c>
      <c r="B23" s="20" t="s">
        <v>314</v>
      </c>
      <c r="C23" s="20" t="s">
        <v>327</v>
      </c>
      <c r="D23" s="20" t="s">
        <v>328</v>
      </c>
      <c r="E23" s="29" t="s">
        <v>329</v>
      </c>
      <c r="F23" s="20" t="s">
        <v>330</v>
      </c>
      <c r="G23" s="29" t="s">
        <v>331</v>
      </c>
      <c r="H23" s="20" t="s">
        <v>332</v>
      </c>
      <c r="I23" s="20" t="s">
        <v>321</v>
      </c>
      <c r="J23" s="29" t="s">
        <v>314</v>
      </c>
    </row>
    <row r="24" ht="42" customHeight="1" spans="1:10">
      <c r="A24" s="137" t="s">
        <v>271</v>
      </c>
      <c r="B24" s="20" t="s">
        <v>359</v>
      </c>
      <c r="C24" s="20" t="s">
        <v>315</v>
      </c>
      <c r="D24" s="20" t="s">
        <v>316</v>
      </c>
      <c r="E24" s="29" t="s">
        <v>360</v>
      </c>
      <c r="F24" s="20" t="s">
        <v>318</v>
      </c>
      <c r="G24" s="29" t="s">
        <v>88</v>
      </c>
      <c r="H24" s="20" t="s">
        <v>320</v>
      </c>
      <c r="I24" s="20" t="s">
        <v>321</v>
      </c>
      <c r="J24" s="29" t="s">
        <v>361</v>
      </c>
    </row>
    <row r="25" ht="42" customHeight="1" spans="1:10">
      <c r="A25" s="137" t="s">
        <v>271</v>
      </c>
      <c r="B25" s="20" t="s">
        <v>359</v>
      </c>
      <c r="C25" s="20" t="s">
        <v>322</v>
      </c>
      <c r="D25" s="20" t="s">
        <v>341</v>
      </c>
      <c r="E25" s="29" t="s">
        <v>362</v>
      </c>
      <c r="F25" s="20" t="s">
        <v>318</v>
      </c>
      <c r="G25" s="29" t="s">
        <v>324</v>
      </c>
      <c r="H25" s="20" t="s">
        <v>325</v>
      </c>
      <c r="I25" s="20" t="s">
        <v>321</v>
      </c>
      <c r="J25" s="29" t="s">
        <v>363</v>
      </c>
    </row>
    <row r="26" ht="42" customHeight="1" spans="1:10">
      <c r="A26" s="137" t="s">
        <v>271</v>
      </c>
      <c r="B26" s="20" t="s">
        <v>359</v>
      </c>
      <c r="C26" s="20" t="s">
        <v>327</v>
      </c>
      <c r="D26" s="20" t="s">
        <v>328</v>
      </c>
      <c r="E26" s="29" t="s">
        <v>364</v>
      </c>
      <c r="F26" s="20" t="s">
        <v>330</v>
      </c>
      <c r="G26" s="29" t="s">
        <v>331</v>
      </c>
      <c r="H26" s="20" t="s">
        <v>332</v>
      </c>
      <c r="I26" s="20" t="s">
        <v>321</v>
      </c>
      <c r="J26" s="29" t="s">
        <v>365</v>
      </c>
    </row>
    <row r="27" ht="42" customHeight="1" spans="1:10">
      <c r="A27" s="137" t="s">
        <v>288</v>
      </c>
      <c r="B27" s="20" t="s">
        <v>366</v>
      </c>
      <c r="C27" s="20" t="s">
        <v>315</v>
      </c>
      <c r="D27" s="20" t="s">
        <v>316</v>
      </c>
      <c r="E27" s="29" t="s">
        <v>367</v>
      </c>
      <c r="F27" s="20" t="s">
        <v>318</v>
      </c>
      <c r="G27" s="29" t="s">
        <v>368</v>
      </c>
      <c r="H27" s="20" t="s">
        <v>320</v>
      </c>
      <c r="I27" s="20" t="s">
        <v>321</v>
      </c>
      <c r="J27" s="29" t="s">
        <v>366</v>
      </c>
    </row>
    <row r="28" ht="42" customHeight="1" spans="1:10">
      <c r="A28" s="137" t="s">
        <v>288</v>
      </c>
      <c r="B28" s="20" t="s">
        <v>366</v>
      </c>
      <c r="C28" s="20" t="s">
        <v>315</v>
      </c>
      <c r="D28" s="20" t="s">
        <v>338</v>
      </c>
      <c r="E28" s="29" t="s">
        <v>369</v>
      </c>
      <c r="F28" s="20" t="s">
        <v>318</v>
      </c>
      <c r="G28" s="29" t="s">
        <v>335</v>
      </c>
      <c r="H28" s="20" t="s">
        <v>332</v>
      </c>
      <c r="I28" s="20" t="s">
        <v>321</v>
      </c>
      <c r="J28" s="29" t="s">
        <v>366</v>
      </c>
    </row>
    <row r="29" ht="42" customHeight="1" spans="1:10">
      <c r="A29" s="137" t="s">
        <v>288</v>
      </c>
      <c r="B29" s="20" t="s">
        <v>366</v>
      </c>
      <c r="C29" s="20" t="s">
        <v>322</v>
      </c>
      <c r="D29" s="20" t="s">
        <v>341</v>
      </c>
      <c r="E29" s="29" t="s">
        <v>370</v>
      </c>
      <c r="F29" s="20" t="s">
        <v>318</v>
      </c>
      <c r="G29" s="29" t="s">
        <v>371</v>
      </c>
      <c r="H29" s="20" t="s">
        <v>325</v>
      </c>
      <c r="I29" s="20" t="s">
        <v>326</v>
      </c>
      <c r="J29" s="29" t="s">
        <v>366</v>
      </c>
    </row>
    <row r="30" ht="42" customHeight="1" spans="1:10">
      <c r="A30" s="137" t="s">
        <v>288</v>
      </c>
      <c r="B30" s="20" t="s">
        <v>366</v>
      </c>
      <c r="C30" s="20" t="s">
        <v>327</v>
      </c>
      <c r="D30" s="20" t="s">
        <v>328</v>
      </c>
      <c r="E30" s="29" t="s">
        <v>372</v>
      </c>
      <c r="F30" s="20" t="s">
        <v>330</v>
      </c>
      <c r="G30" s="29" t="s">
        <v>358</v>
      </c>
      <c r="H30" s="20" t="s">
        <v>332</v>
      </c>
      <c r="I30" s="20" t="s">
        <v>321</v>
      </c>
      <c r="J30" s="29" t="s">
        <v>366</v>
      </c>
    </row>
  </sheetData>
  <mergeCells count="16">
    <mergeCell ref="A2:J2"/>
    <mergeCell ref="A3:H3"/>
    <mergeCell ref="A7:A9"/>
    <mergeCell ref="A10:A13"/>
    <mergeCell ref="A14:A17"/>
    <mergeCell ref="A18:A20"/>
    <mergeCell ref="A21:A23"/>
    <mergeCell ref="A24:A26"/>
    <mergeCell ref="A27:A30"/>
    <mergeCell ref="B7:B9"/>
    <mergeCell ref="B10:B13"/>
    <mergeCell ref="B14:B17"/>
    <mergeCell ref="B18:B20"/>
    <mergeCell ref="B21:B23"/>
    <mergeCell ref="B24:B26"/>
    <mergeCell ref="B27:B3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  มยุรี </cp:lastModifiedBy>
  <dcterms:created xsi:type="dcterms:W3CDTF">2026-03-03T01:28:00Z</dcterms:created>
  <dcterms:modified xsi:type="dcterms:W3CDTF">2026-03-09T07:55:49Z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5505D10AF2354A78B118F6BAA0423658</vt:lpwstr>
  </property>
  <property fmtid="{D5CDD505-2E9C-101B-9397-08002B2CF9AE}" pid="3" name="KSOProductBuildVer">
    <vt:lpwstr>2052-11.8.6.11020</vt:lpwstr>
  </property>
</Properties>
</file>