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94" firstSheet="9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<sst xmlns="http://schemas.openxmlformats.org/spreadsheetml/2006/main" count="934" uniqueCount="387">
  <si>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</si>
  <si>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</si>
  <si>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</si>
  <si>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</si>
  <si>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</si>
  <si>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</si>
  <si>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</si>
  <si>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</si>
  <si>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</si>
  <si>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</si>
  <si>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</si>
  <si>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</si>
  <si>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</si>
  <si>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</si>
  <si>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</si>
  <si>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</si>
  <si>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</si>
  <si>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</si>
  <si>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</si>
  <si>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</si>
  <si>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</si>
  <si>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</si>
  <si>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</si>
  <si>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</si>
  <si>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</si>
  <si>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</si>
  <si>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</si>
  <si>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</si>
  <si>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</si>
  <si>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</si>
  <si>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</si>
  <si>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</si>
  <si>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</si>
  <si>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</si>
  <si>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</si>
  <si>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</si>
  <si>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</si>
  <si>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</si>
  <si>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</si>
  <si>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</si>
  <si>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</si>
  <si>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</si>
  <si>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</si>
  <si>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</si>
  <si>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</si>
  <si>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</si>
  <si>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</si>
  <si>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</si>
  <si>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</si>
  <si>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</si>
  <si>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</si>
  <si>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</si>
  <si>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</si>
  <si>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</si>
  <si>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</si>
  <si>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</si>
  <si>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</si>
  <si>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</si>
  <si>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</si>
  <si>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</si>
  <si>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</si>
  <si>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</si>
  <si>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</si>
  <si>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</si>
  <si>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</si>
  <si>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</si>
  <si>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</si>
  <si>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</si>
  <si>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</si>
  <si>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717001</t>
  </si>
  <si>
    <t>寻甸回族彝族自治县土地储备中心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</si>
  <si>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</si>
  <si>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</si>
  <si>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</si>
  <si>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</si>
  <si>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</si>
  <si>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</si>
  <si>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</si>
  <si>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</si>
  <si>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</si>
  <si>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</si>
  <si>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</si>
  <si>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</si>
  <si>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</si>
  <si>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</si>
  <si>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</si>
  <si>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</si>
  <si>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</si>
  <si>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</si>
  <si>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</si>
  <si>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</si>
  <si>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</si>
  <si>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</si>
  <si>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</si>
  <si>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</si>
  <si>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</si>
  <si>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</si>
  <si>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</si>
  <si>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</si>
  <si>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</si>
  <si>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</si>
  <si>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</si>
  <si>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</si>
  <si>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</si>
  <si>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</si>
  <si>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</si>
  <si>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</si>
  <si>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</si>
  <si>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</si>
  <si>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</si>
  <si>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</si>
  <si>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</si>
  <si>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</si>
  <si>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</si>
  <si>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</si>
  <si>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</si>
  <si>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</si>
  <si>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</si>
  <si>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</si>
  <si>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2120801</t>
  </si>
  <si>
    <t>征地和拆迁补偿支出</t>
  </si>
  <si>
    <t>21299</t>
  </si>
  <si>
    <t>其他城乡社区支出</t>
  </si>
  <si>
    <t>2129999</t>
  </si>
  <si>
    <t>221</t>
  </si>
  <si>
    <t>住房保障支出</t>
  </si>
  <si>
    <t>22102</t>
  </si>
  <si>
    <t>住房改革支出</t>
  </si>
  <si>
    <t>2210201</t>
  </si>
  <si>
    <t>住房公积金</t>
  </si>
  <si>
    <t>230</t>
  </si>
  <si>
    <t>转移性支出</t>
  </si>
  <si>
    <t>23006</t>
  </si>
  <si>
    <t>上解支出</t>
  </si>
  <si>
    <t>2300603</t>
  </si>
  <si>
    <t>政府性基金上解支出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</si>
  <si>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</si>
  <si>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</si>
  <si>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</si>
  <si>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</si>
  <si>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</si>
  <si>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</si>
  <si>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</si>
  <si>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</si>
  <si>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</si>
  <si>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</si>
  <si>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</si>
  <si>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</si>
  <si>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</si>
  <si>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</si>
  <si>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</si>
  <si>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</si>
  <si>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</si>
  <si>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</si>
  <si>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</si>
  <si>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</si>
  <si>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</si>
  <si>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</si>
  <si>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</si>
  <si>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</si>
  <si>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</si>
  <si>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</si>
  <si>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</si>
  <si>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</si>
  <si>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</si>
  <si>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</si>
  <si>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</si>
  <si>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</si>
  <si>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</si>
  <si>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</si>
  <si>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</si>
  <si>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</si>
  <si>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</si>
  <si>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</si>
  <si>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</si>
  <si>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</si>
  <si>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</si>
  <si>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</si>
  <si>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</si>
  <si>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</si>
  <si>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</si>
  <si>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</si>
  <si>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</si>
  <si>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</si>
  <si>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</si>
  <si>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</si>
  <si>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</si>
  <si>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</si>
  <si>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</si>
  <si>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</si>
  <si>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</si>
  <si>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</si>
  <si>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</si>
  <si>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</si>
  <si>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</si>
  <si>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</si>
  <si>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</si>
  <si>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</si>
  <si>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</si>
  <si>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</si>
  <si>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</si>
  <si>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</si>
  <si>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</si>
  <si>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</si>
  <si>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</si>
  <si>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530129231100001414306</t>
  </si>
  <si>
    <t>事业人员绩效奖励</t>
  </si>
  <si>
    <t>30107</t>
  </si>
  <si>
    <t>绩效工资</t>
  </si>
  <si>
    <t>530129231100001414309</t>
  </si>
  <si>
    <t>事业人员支出工资</t>
  </si>
  <si>
    <t>30101</t>
  </si>
  <si>
    <t>基本工资</t>
  </si>
  <si>
    <t>30102</t>
  </si>
  <si>
    <t>津贴补贴</t>
  </si>
  <si>
    <t>530129231100001414310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</si>
  <si>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</si>
  <si>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</si>
  <si>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</si>
  <si>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</si>
  <si>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</si>
  <si>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</si>
  <si>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</si>
  <si>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</si>
  <si>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</si>
  <si>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530129231100001414312</t>
  </si>
  <si>
    <t>30113</t>
  </si>
  <si>
    <t>530129231100001414329</t>
  </si>
  <si>
    <t>公车购置及运维费</t>
  </si>
  <si>
    <t>30231</t>
  </si>
  <si>
    <t>公务用车运行维护费</t>
  </si>
  <si>
    <t>530129231100001414330</t>
  </si>
  <si>
    <t>工会经费</t>
  </si>
  <si>
    <t>30228</t>
  </si>
  <si>
    <t>530129231100001414331</t>
  </si>
  <si>
    <t>一般公用经费支出</t>
  </si>
  <si>
    <t>30201</t>
  </si>
  <si>
    <t>办公费</t>
  </si>
  <si>
    <t>30211</t>
  </si>
  <si>
    <t>差旅费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</si>
  <si>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</si>
  <si>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</si>
  <si>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</si>
  <si>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</si>
  <si>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</si>
  <si>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</si>
  <si>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</si>
  <si>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</si>
  <si>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530129251100004010111</t>
  </si>
  <si>
    <t>土地出让收入用于农业农村支出上解省级统筹资金</t>
  </si>
  <si>
    <t>31009</t>
  </si>
  <si>
    <t>土地补偿</t>
  </si>
  <si>
    <t>530129261100005145478</t>
  </si>
  <si>
    <t>罗泊河水库淹没区耕地开垦资金</t>
  </si>
  <si>
    <t>530129261100005145517</t>
  </si>
  <si>
    <t>2026年土地收储成本资金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</si>
  <si>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</si>
  <si>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</si>
  <si>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</si>
  <si>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</si>
  <si>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</si>
  <si>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</si>
  <si>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</si>
  <si>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</si>
  <si>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</si>
  <si>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</si>
  <si>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</si>
  <si>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</si>
  <si>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预算安排资金金额</t>
  </si>
  <si>
    <t>=</t>
  </si>
  <si>
    <t>5600000</t>
  </si>
  <si>
    <t>元</t>
  </si>
  <si>
    <t>定量指标</t>
  </si>
  <si>
    <t>完成土地收储任务</t>
  </si>
  <si>
    <t>时效指标</t>
  </si>
  <si>
    <t>项目完成时限</t>
  </si>
  <si>
    <t>1.00</t>
  </si>
  <si>
    <t>年</t>
  </si>
  <si>
    <t>效益指标</t>
  </si>
  <si>
    <t>经济效益</t>
  </si>
  <si>
    <t>实现非税收入</t>
  </si>
  <si>
    <t>160000000</t>
  </si>
  <si>
    <t>非税收入缴库</t>
  </si>
  <si>
    <t>满意度指标</t>
  </si>
  <si>
    <t>服务对象满意度</t>
  </si>
  <si>
    <t>用地单位满意度</t>
  </si>
  <si>
    <t>&gt;=</t>
  </si>
  <si>
    <t>90</t>
  </si>
  <si>
    <t>%</t>
  </si>
  <si>
    <t>完成2026年度土地收储任务</t>
  </si>
  <si>
    <t>预算资金</t>
  </si>
  <si>
    <t>23171900</t>
  </si>
  <si>
    <t>预算安排资金</t>
  </si>
  <si>
    <t>质量指标</t>
  </si>
  <si>
    <t>土地收储任务完成时效</t>
  </si>
  <si>
    <t>预算执行率</t>
  </si>
  <si>
    <t>100</t>
  </si>
  <si>
    <t>预算执行率=实际支出资金/实际到位资金*100%</t>
  </si>
  <si>
    <t>实现土地出让收入</t>
  </si>
  <si>
    <t>社会效益</t>
  </si>
  <si>
    <t>提供土地资源利用率</t>
  </si>
  <si>
    <t>利用土地资源成效</t>
  </si>
  <si>
    <t>生态效益</t>
  </si>
  <si>
    <t>项目环评通过率</t>
  </si>
  <si>
    <t>项目实施对生态环境发展所带来的直接或间接影响</t>
  </si>
  <si>
    <t>可持续影响</t>
  </si>
  <si>
    <t>可持续影响期</t>
  </si>
  <si>
    <t>项目实施后对社会、经济、生态等的良性发展的影响期</t>
  </si>
  <si>
    <t>社会公众或服务对象满意度</t>
  </si>
  <si>
    <t>成本指标</t>
  </si>
  <si>
    <t>经济成本指标</t>
  </si>
  <si>
    <t>土地收储成本</t>
  </si>
  <si>
    <t>收储土地成本资金</t>
  </si>
  <si>
    <t>完成2026年土地收储任务</t>
  </si>
  <si>
    <t>110000000</t>
  </si>
  <si>
    <t>项目实施时效</t>
  </si>
  <si>
    <t>135000000</t>
  </si>
  <si>
    <t>提高土地资源利用率</t>
  </si>
  <si>
    <t>提供土地资源，实现土地资源有效利用</t>
  </si>
  <si>
    <t>社会公众或服务对象对项目实施效果的满意程度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</si>
  <si>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</si>
  <si>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</si>
  <si>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</si>
  <si>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</si>
  <si>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</si>
  <si>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</si>
  <si>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</si>
  <si>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</si>
  <si>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</si>
  <si>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</si>
  <si>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</si>
  <si>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</si>
  <si>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</si>
  <si>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</si>
  <si>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</si>
  <si>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</si>
  <si>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备注：寻甸回族彝族自治县土地储备中心2026年无部门政府采购预算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</si>
  <si>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</si>
  <si>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</si>
  <si>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</si>
  <si>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</si>
  <si>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</si>
  <si>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</si>
  <si>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</si>
  <si>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备注：寻甸回族彝族自治县土地储备中心2026年无政府购买服务预算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</si>
  <si>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</si>
  <si>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</si>
  <si>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</si>
  <si>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</si>
  <si>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</si>
  <si>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</si>
  <si>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</si>
  <si>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</si>
  <si>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</si>
  <si>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</si>
  <si>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</si>
  <si>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</si>
  <si>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</si>
  <si>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</si>
  <si>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</si>
  <si>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</si>
  <si>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</si>
  <si>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</si>
  <si>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</si>
  <si>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</si>
  <si>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</si>
  <si>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</si>
  <si>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</si>
  <si>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备注：寻甸回族彝族自治县土地储备中心2026年无县对下转移支付预算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</si>
  <si>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</si>
  <si>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</si>
  <si>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</si>
  <si>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</si>
  <si>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</si>
  <si>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</si>
  <si>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</si>
  <si>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</si>
  <si>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</si>
  <si>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备注：寻甸回族彝族自治县土地储备中心2026年无新增资产配置预算</t>
  </si>
  <si>
    <t>预算11表</t>
  </si>
  <si>
    <t>上级补助</t>
  </si>
  <si>
    <t>备注：寻甸回族彝族自治县土地储备中心2026年无上级转移支付补助项目支出预算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</si>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</sst>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16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49" fontId="5" fillId="0" borderId="7" xfId="53" applyFo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2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178" fontId="5" fillId="0" borderId="7" xfId="54" applyFo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G33" sqref="G33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7"/>
      <c r="B2" s="47"/>
      <c r="C2" s="47"/>
      <c r="D2" s="48" t="s">
        <v>0</v>
      </c>
    </row>
    <row r="3" ht="41.25" customHeight="1" spans="1:4">
      <c r="A3" s="42" t="str">
        <f>"2026"&amp;"年部门财务收支预算总表"</f>
        <v>2026年部门财务收支预算总表</v>
      </c>
    </row>
    <row r="4" ht="17.25" customHeight="1" spans="1:4">
      <c r="A4" s="45" t="str">
        <f>"单位名称："&amp;"寻甸回族彝族自治县土地储备中心"</f>
        <v>单位名称：寻甸回族彝族自治县土地储备中心</v>
      </c>
      <c r="B4" s="177"/>
      <c r="D4" s="145" t="s">
        <v>1</v>
      </c>
    </row>
    <row r="5" ht="23.25" customHeight="1" spans="1:4">
      <c r="A5" s="178" t="s">
        <v>2</v>
      </c>
      <c r="B5" s="179"/>
      <c r="C5" s="178" t="s">
        <v>3</v>
      </c>
      <c r="D5" s="179"/>
    </row>
    <row r="6" ht="24" customHeight="1" spans="1:4">
      <c r="A6" s="178" t="s">
        <v>4</v>
      </c>
      <c r="B6" s="178" t="s">
        <v>5</v>
      </c>
      <c r="C6" s="178" t="s">
        <v>6</v>
      </c>
      <c r="D6" s="178" t="s">
        <v>5</v>
      </c>
    </row>
    <row r="7" ht="17.25" customHeight="1" spans="1:4">
      <c r="A7" s="180" t="s">
        <v>7</v>
      </c>
      <c r="B7" s="132">
        <v>25026522.13</v>
      </c>
      <c r="C7" s="180" t="s">
        <v>8</v>
      </c>
      <c r="D7" s="132">
        <v>1319230</v>
      </c>
    </row>
    <row r="8" ht="17.25" customHeight="1" spans="1:4">
      <c r="A8" s="180" t="s">
        <v>9</v>
      </c>
      <c r="B8" s="132">
        <v>113000000</v>
      </c>
      <c r="C8" s="180" t="s">
        <v>10</v>
      </c>
      <c r="D8" s="132"/>
    </row>
    <row r="9" ht="17.25" customHeight="1" spans="1:4">
      <c r="A9" s="180" t="s">
        <v>11</v>
      </c>
      <c r="B9" s="132"/>
      <c r="C9" s="215" t="s">
        <v>12</v>
      </c>
      <c r="D9" s="132"/>
    </row>
    <row r="10" ht="17.25" customHeight="1" spans="1:4">
      <c r="A10" s="180" t="s">
        <v>13</v>
      </c>
      <c r="B10" s="132"/>
      <c r="C10" s="215" t="s">
        <v>14</v>
      </c>
      <c r="D10" s="132"/>
    </row>
    <row r="11" ht="17.25" customHeight="1" spans="1:4">
      <c r="A11" s="180" t="s">
        <v>15</v>
      </c>
      <c r="B11" s="132"/>
      <c r="C11" s="215" t="s">
        <v>16</v>
      </c>
      <c r="D11" s="132"/>
    </row>
    <row r="12" ht="17.25" customHeight="1" spans="1:4">
      <c r="A12" s="180" t="s">
        <v>17</v>
      </c>
      <c r="B12" s="132"/>
      <c r="C12" s="215" t="s">
        <v>18</v>
      </c>
      <c r="D12" s="132"/>
    </row>
    <row r="13" ht="17.25" customHeight="1" spans="1:4">
      <c r="A13" s="180" t="s">
        <v>19</v>
      </c>
      <c r="B13" s="132"/>
      <c r="C13" s="34" t="s">
        <v>20</v>
      </c>
      <c r="D13" s="132"/>
    </row>
    <row r="14" ht="17.25" customHeight="1" spans="1:4">
      <c r="A14" s="180" t="s">
        <v>21</v>
      </c>
      <c r="B14" s="132"/>
      <c r="C14" s="34" t="s">
        <v>22</v>
      </c>
      <c r="D14" s="132">
        <v>201310.41</v>
      </c>
    </row>
    <row r="15" ht="17.25" customHeight="1" spans="1:4">
      <c r="A15" s="180" t="s">
        <v>23</v>
      </c>
      <c r="B15" s="132"/>
      <c r="C15" s="34" t="s">
        <v>24</v>
      </c>
      <c r="D15" s="132">
        <v>183098.92</v>
      </c>
    </row>
    <row r="16" ht="17.25" customHeight="1" spans="1:4">
      <c r="A16" s="180" t="s">
        <v>25</v>
      </c>
      <c r="B16" s="150"/>
      <c r="C16" s="34" t="s">
        <v>26</v>
      </c>
      <c r="D16" s="132"/>
    </row>
    <row r="17" ht="17.25" customHeight="1" spans="1:4">
      <c r="A17" s="181"/>
      <c r="B17" s="132"/>
      <c r="C17" s="34" t="s">
        <v>27</v>
      </c>
      <c r="D17" s="132">
        <v>133171900</v>
      </c>
    </row>
    <row r="18" ht="17.25" customHeight="1" spans="1:4">
      <c r="A18" s="182"/>
      <c r="B18" s="132"/>
      <c r="C18" s="34" t="s">
        <v>28</v>
      </c>
      <c r="D18" s="132"/>
    </row>
    <row r="19" ht="17.25" customHeight="1" spans="1:4">
      <c r="A19" s="182"/>
      <c r="B19" s="132"/>
      <c r="C19" s="34" t="s">
        <v>29</v>
      </c>
      <c r="D19" s="132"/>
    </row>
    <row r="20" ht="17.25" customHeight="1" spans="1:4">
      <c r="A20" s="182"/>
      <c r="B20" s="132"/>
      <c r="C20" s="34" t="s">
        <v>30</v>
      </c>
      <c r="D20" s="132"/>
    </row>
    <row r="21" ht="17.25" customHeight="1" spans="1:4">
      <c r="A21" s="182"/>
      <c r="B21" s="132"/>
      <c r="C21" s="34" t="s">
        <v>31</v>
      </c>
      <c r="D21" s="132"/>
    </row>
    <row r="22" ht="17.25" customHeight="1" spans="1:4">
      <c r="A22" s="182"/>
      <c r="B22" s="132"/>
      <c r="C22" s="34" t="s">
        <v>32</v>
      </c>
      <c r="D22" s="132"/>
    </row>
    <row r="23" ht="17.25" customHeight="1" spans="1:4">
      <c r="A23" s="182"/>
      <c r="B23" s="132"/>
      <c r="C23" s="34" t="s">
        <v>33</v>
      </c>
      <c r="D23" s="132"/>
    </row>
    <row r="24" ht="17.25" customHeight="1" spans="1:4">
      <c r="A24" s="182"/>
      <c r="B24" s="132"/>
      <c r="C24" s="34" t="s">
        <v>34</v>
      </c>
      <c r="D24" s="132"/>
    </row>
    <row r="25" ht="17.25" customHeight="1" spans="1:4">
      <c r="A25" s="182"/>
      <c r="B25" s="132"/>
      <c r="C25" s="34" t="s">
        <v>35</v>
      </c>
      <c r="D25" s="132">
        <v>150982.8</v>
      </c>
    </row>
    <row r="26" ht="17.25" customHeight="1" spans="1:4">
      <c r="A26" s="182"/>
      <c r="B26" s="132"/>
      <c r="C26" s="34" t="s">
        <v>36</v>
      </c>
      <c r="D26" s="132"/>
    </row>
    <row r="27" ht="17.25" customHeight="1" spans="1:4">
      <c r="A27" s="182"/>
      <c r="B27" s="132"/>
      <c r="C27" s="181" t="s">
        <v>37</v>
      </c>
      <c r="D27" s="132"/>
    </row>
    <row r="28" ht="17.25" customHeight="1" spans="1:4">
      <c r="A28" s="182"/>
      <c r="B28" s="132"/>
      <c r="C28" s="34" t="s">
        <v>38</v>
      </c>
      <c r="D28" s="132"/>
    </row>
    <row r="29" ht="16.5" customHeight="1" spans="1:4">
      <c r="A29" s="182"/>
      <c r="B29" s="132"/>
      <c r="C29" s="34" t="s">
        <v>39</v>
      </c>
      <c r="D29" s="132"/>
    </row>
    <row r="30" ht="16.5" customHeight="1" spans="1:4">
      <c r="A30" s="182"/>
      <c r="B30" s="132"/>
      <c r="C30" s="181" t="s">
        <v>40</v>
      </c>
      <c r="D30" s="132"/>
    </row>
    <row r="31" ht="17.25" customHeight="1" spans="1:4">
      <c r="A31" s="182"/>
      <c r="B31" s="132"/>
      <c r="C31" s="181" t="s">
        <v>41</v>
      </c>
      <c r="D31" s="132">
        <v>3000000</v>
      </c>
    </row>
    <row r="32" ht="17.25" customHeight="1" spans="1:4">
      <c r="A32" s="182"/>
      <c r="B32" s="132"/>
      <c r="C32" s="34" t="s">
        <v>42</v>
      </c>
      <c r="D32" s="132"/>
    </row>
    <row r="33" ht="16.5" customHeight="1" spans="1:4">
      <c r="A33" s="182" t="s">
        <v>43</v>
      </c>
      <c r="B33" s="132">
        <v>138026522.13</v>
      </c>
      <c r="C33" s="182" t="s">
        <v>44</v>
      </c>
      <c r="D33" s="132">
        <v>138026522.13</v>
      </c>
    </row>
    <row r="34" ht="16.5" customHeight="1" spans="1:4">
      <c r="A34" s="181" t="s">
        <v>45</v>
      </c>
      <c r="B34" s="132"/>
      <c r="C34" s="181" t="s">
        <v>46</v>
      </c>
      <c r="D34" s="132"/>
    </row>
    <row r="35" ht="16.5" customHeight="1" spans="1:4">
      <c r="A35" s="34" t="s">
        <v>47</v>
      </c>
      <c r="B35" s="150"/>
      <c r="C35" s="34" t="s">
        <v>47</v>
      </c>
      <c r="D35" s="150"/>
    </row>
    <row r="36" ht="16.5" customHeight="1" spans="1:4">
      <c r="A36" s="34" t="s">
        <v>48</v>
      </c>
      <c r="B36" s="150"/>
      <c r="C36" s="34" t="s">
        <v>49</v>
      </c>
      <c r="D36" s="150"/>
    </row>
    <row r="37" ht="16.5" customHeight="1" spans="1:4">
      <c r="A37" s="183" t="s">
        <v>50</v>
      </c>
      <c r="B37" s="132">
        <v>138026522.13</v>
      </c>
      <c r="C37" s="183" t="s">
        <v>51</v>
      </c>
      <c r="D37" s="132">
        <v>138026522.13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5"/>
  <sheetViews>
    <sheetView showZeros="0" workbookViewId="0">
      <pane ySplit="1" topLeftCell="A2" activePane="bottomLeft" state="frozen"/>
      <selection/>
      <selection pane="bottomLeft" activeCell="C26" sqref="C26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0">
        <v>1</v>
      </c>
      <c r="B2" s="121">
        <v>0</v>
      </c>
      <c r="C2" s="120">
        <v>1</v>
      </c>
      <c r="D2" s="122"/>
      <c r="E2" s="122"/>
      <c r="F2" s="113" t="s">
        <v>320</v>
      </c>
    </row>
    <row r="3" ht="42" customHeight="1" spans="1:6">
      <c r="A3" s="123" t="str">
        <f>"2026"&amp;"年部门政府性基金预算支出预算表"</f>
        <v>2026年部门政府性基金预算支出预算表</v>
      </c>
      <c r="B3" s="123" t="s">
        <v>321</v>
      </c>
      <c r="C3" s="124"/>
      <c r="D3" s="125"/>
      <c r="E3" s="125"/>
      <c r="F3" s="125"/>
    </row>
    <row r="4" ht="13.5" customHeight="1" spans="1:6">
      <c r="A4" s="5" t="str">
        <f>"单位名称："&amp;"寻甸回族彝族自治县土地储备中心"</f>
        <v>单位名称：寻甸回族彝族自治县土地储备中心</v>
      </c>
      <c r="B4" s="5" t="s">
        <v>322</v>
      </c>
      <c r="C4" s="120"/>
      <c r="D4" s="122"/>
      <c r="E4" s="122"/>
      <c r="F4" s="113" t="s">
        <v>1</v>
      </c>
    </row>
    <row r="5" ht="19.5" customHeight="1" spans="1:6">
      <c r="A5" s="126" t="s">
        <v>188</v>
      </c>
      <c r="B5" s="127" t="s">
        <v>72</v>
      </c>
      <c r="C5" s="126" t="s">
        <v>73</v>
      </c>
      <c r="D5" s="11" t="s">
        <v>323</v>
      </c>
      <c r="E5" s="12"/>
      <c r="F5" s="13"/>
    </row>
    <row r="6" ht="18.75" customHeight="1" spans="1:6">
      <c r="A6" s="128"/>
      <c r="B6" s="129"/>
      <c r="C6" s="128"/>
      <c r="D6" s="16" t="s">
        <v>55</v>
      </c>
      <c r="E6" s="11" t="s">
        <v>75</v>
      </c>
      <c r="F6" s="16" t="s">
        <v>76</v>
      </c>
    </row>
    <row r="7" ht="18.75" customHeight="1" spans="1:6">
      <c r="A7" s="69">
        <v>1</v>
      </c>
      <c r="B7" s="130" t="s">
        <v>83</v>
      </c>
      <c r="C7" s="69">
        <v>3</v>
      </c>
      <c r="D7" s="131">
        <v>4</v>
      </c>
      <c r="E7" s="131">
        <v>5</v>
      </c>
      <c r="F7" s="131">
        <v>6</v>
      </c>
    </row>
    <row r="8" ht="21" customHeight="1" spans="1:6">
      <c r="A8" s="21" t="s">
        <v>70</v>
      </c>
      <c r="B8" s="21">
        <v>113000000</v>
      </c>
      <c r="C8" s="21"/>
      <c r="D8" s="132">
        <v>113000000</v>
      </c>
      <c r="E8" s="132"/>
      <c r="F8" s="132">
        <v>113000000</v>
      </c>
    </row>
    <row r="9" ht="21" customHeight="1" spans="1:6">
      <c r="A9" s="21"/>
      <c r="B9" s="21" t="s">
        <v>115</v>
      </c>
      <c r="C9" s="21" t="s">
        <v>116</v>
      </c>
      <c r="D9" s="132">
        <v>110000000</v>
      </c>
      <c r="E9" s="132"/>
      <c r="F9" s="132">
        <v>110000000</v>
      </c>
    </row>
    <row r="10" ht="21" customHeight="1" spans="1:6">
      <c r="A10" s="133"/>
      <c r="B10" s="134" t="s">
        <v>117</v>
      </c>
      <c r="C10" s="134" t="s">
        <v>118</v>
      </c>
      <c r="D10" s="132">
        <v>110000000</v>
      </c>
      <c r="E10" s="132"/>
      <c r="F10" s="132">
        <v>110000000</v>
      </c>
    </row>
    <row r="11" ht="21" customHeight="1" spans="1:6">
      <c r="A11" s="133"/>
      <c r="B11" s="135" t="s">
        <v>119</v>
      </c>
      <c r="C11" s="135" t="s">
        <v>120</v>
      </c>
      <c r="D11" s="132">
        <v>110000000</v>
      </c>
      <c r="E11" s="132"/>
      <c r="F11" s="132">
        <v>110000000</v>
      </c>
    </row>
    <row r="12" ht="21" customHeight="1" spans="1:6">
      <c r="A12" s="133"/>
      <c r="B12" s="21" t="s">
        <v>130</v>
      </c>
      <c r="C12" s="21" t="s">
        <v>131</v>
      </c>
      <c r="D12" s="132">
        <v>3000000</v>
      </c>
      <c r="E12" s="132"/>
      <c r="F12" s="132">
        <v>3000000</v>
      </c>
    </row>
    <row r="13" ht="21" customHeight="1" spans="1:6">
      <c r="A13" s="133"/>
      <c r="B13" s="134" t="s">
        <v>132</v>
      </c>
      <c r="C13" s="134" t="s">
        <v>133</v>
      </c>
      <c r="D13" s="132">
        <v>3000000</v>
      </c>
      <c r="E13" s="132"/>
      <c r="F13" s="132">
        <v>3000000</v>
      </c>
    </row>
    <row r="14" ht="21" customHeight="1" spans="1:6">
      <c r="A14" s="133"/>
      <c r="B14" s="135" t="s">
        <v>134</v>
      </c>
      <c r="C14" s="135" t="s">
        <v>135</v>
      </c>
      <c r="D14" s="132">
        <v>3000000</v>
      </c>
      <c r="E14" s="132"/>
      <c r="F14" s="132">
        <v>3000000</v>
      </c>
    </row>
    <row r="15" ht="21" customHeight="1" spans="1:6">
      <c r="A15" s="136" t="s">
        <v>178</v>
      </c>
      <c r="B15" s="136" t="s">
        <v>178</v>
      </c>
      <c r="C15" s="137" t="s">
        <v>178</v>
      </c>
      <c r="D15" s="132">
        <v>113000000</v>
      </c>
      <c r="E15" s="132"/>
      <c r="F15" s="132">
        <v>113000000</v>
      </c>
    </row>
  </sheetData>
  <mergeCells count="7">
    <mergeCell ref="A3:F3"/>
    <mergeCell ref="A4:C4"/>
    <mergeCell ref="D5:F5"/>
    <mergeCell ref="A15:C15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/>
      <selection pane="bottomLeft" activeCell="C15" sqref="C15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1:19">
      <c r="B2" s="85"/>
      <c r="C2" s="85"/>
      <c r="R2" s="3"/>
      <c r="S2" s="3" t="s">
        <v>324</v>
      </c>
    </row>
    <row r="3" ht="41.25" customHeight="1" spans="1:19">
      <c r="A3" s="74" t="str">
        <f>"2026"&amp;"年部门政府采购预算表"</f>
        <v>2026年部门政府采购预算表</v>
      </c>
      <c r="B3" s="67"/>
      <c r="C3" s="67"/>
      <c r="D3" s="4"/>
      <c r="E3" s="4"/>
      <c r="F3" s="4"/>
      <c r="G3" s="4"/>
      <c r="H3" s="4"/>
      <c r="I3" s="4"/>
      <c r="J3" s="4"/>
      <c r="K3" s="4"/>
      <c r="L3" s="4"/>
      <c r="M3" s="67"/>
      <c r="N3" s="4"/>
      <c r="O3" s="4"/>
      <c r="P3" s="67"/>
      <c r="Q3" s="4"/>
      <c r="R3" s="67"/>
      <c r="S3" s="67"/>
    </row>
    <row r="4" ht="18.75" customHeight="1" spans="1:19">
      <c r="A4" s="112" t="str">
        <f>"单位名称："&amp;"寻甸回族彝族自治县土地储备中心"</f>
        <v>单位名称：寻甸回族彝族自治县土地储备中心</v>
      </c>
      <c r="B4" s="90"/>
      <c r="C4" s="90"/>
      <c r="D4" s="7"/>
      <c r="E4" s="7"/>
      <c r="F4" s="7"/>
      <c r="G4" s="7"/>
      <c r="H4" s="7"/>
      <c r="I4" s="7"/>
      <c r="J4" s="7"/>
      <c r="K4" s="7"/>
      <c r="L4" s="7"/>
      <c r="R4" s="8"/>
      <c r="S4" s="113" t="s">
        <v>1</v>
      </c>
    </row>
    <row r="5" ht="15.75" customHeight="1" spans="1:19">
      <c r="A5" s="10" t="s">
        <v>187</v>
      </c>
      <c r="B5" s="92" t="s">
        <v>188</v>
      </c>
      <c r="C5" s="92" t="s">
        <v>325</v>
      </c>
      <c r="D5" s="93" t="s">
        <v>326</v>
      </c>
      <c r="E5" s="93" t="s">
        <v>327</v>
      </c>
      <c r="F5" s="93" t="s">
        <v>328</v>
      </c>
      <c r="G5" s="93" t="s">
        <v>329</v>
      </c>
      <c r="H5" s="93" t="s">
        <v>330</v>
      </c>
      <c r="I5" s="94" t="s">
        <v>195</v>
      </c>
      <c r="J5" s="94"/>
      <c r="K5" s="94"/>
      <c r="L5" s="94"/>
      <c r="M5" s="95"/>
      <c r="N5" s="94"/>
      <c r="O5" s="94"/>
      <c r="P5" s="79"/>
      <c r="Q5" s="94"/>
      <c r="R5" s="95"/>
      <c r="S5" s="80"/>
    </row>
    <row r="6" ht="17.25" customHeight="1" spans="1:19">
      <c r="A6" s="15"/>
      <c r="B6" s="96"/>
      <c r="C6" s="96"/>
      <c r="D6" s="97"/>
      <c r="E6" s="97"/>
      <c r="F6" s="97"/>
      <c r="G6" s="97"/>
      <c r="H6" s="97"/>
      <c r="I6" s="97" t="s">
        <v>55</v>
      </c>
      <c r="J6" s="97" t="s">
        <v>58</v>
      </c>
      <c r="K6" s="97" t="s">
        <v>331</v>
      </c>
      <c r="L6" s="97" t="s">
        <v>332</v>
      </c>
      <c r="M6" s="98" t="s">
        <v>333</v>
      </c>
      <c r="N6" s="99" t="s">
        <v>334</v>
      </c>
      <c r="O6" s="99"/>
      <c r="P6" s="100"/>
      <c r="Q6" s="99"/>
      <c r="R6" s="101"/>
      <c r="S6" s="102"/>
    </row>
    <row r="7" ht="54" customHeight="1" spans="1:19">
      <c r="A7" s="18"/>
      <c r="B7" s="102"/>
      <c r="C7" s="102"/>
      <c r="D7" s="103"/>
      <c r="E7" s="103"/>
      <c r="F7" s="103"/>
      <c r="G7" s="103"/>
      <c r="H7" s="103"/>
      <c r="I7" s="103"/>
      <c r="J7" s="103" t="s">
        <v>57</v>
      </c>
      <c r="K7" s="103"/>
      <c r="L7" s="103"/>
      <c r="M7" s="104"/>
      <c r="N7" s="103" t="s">
        <v>57</v>
      </c>
      <c r="O7" s="103" t="s">
        <v>64</v>
      </c>
      <c r="P7" s="102" t="s">
        <v>65</v>
      </c>
      <c r="Q7" s="103" t="s">
        <v>66</v>
      </c>
      <c r="R7" s="104" t="s">
        <v>67</v>
      </c>
      <c r="S7" s="102" t="s">
        <v>68</v>
      </c>
    </row>
    <row r="8" ht="18" customHeight="1" spans="1:19">
      <c r="A8" s="114">
        <v>1</v>
      </c>
      <c r="B8" s="114" t="s">
        <v>83</v>
      </c>
      <c r="C8" s="115">
        <v>3</v>
      </c>
      <c r="D8" s="115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</row>
    <row r="9" ht="21" customHeight="1" spans="1:19">
      <c r="A9" s="105"/>
      <c r="B9" s="106"/>
      <c r="C9" s="106"/>
      <c r="D9" s="107"/>
      <c r="E9" s="107"/>
      <c r="F9" s="107"/>
      <c r="G9" s="116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ht="21" customHeight="1" spans="1:19">
      <c r="A10" s="108" t="s">
        <v>178</v>
      </c>
      <c r="B10" s="109"/>
      <c r="C10" s="109"/>
      <c r="D10" s="110"/>
      <c r="E10" s="110"/>
      <c r="F10" s="110"/>
      <c r="G10" s="117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</row>
    <row r="11" ht="21" customHeight="1" spans="1:19">
      <c r="A11" s="112" t="s">
        <v>335</v>
      </c>
      <c r="B11" s="5"/>
      <c r="C11" s="5"/>
      <c r="D11" s="112"/>
      <c r="E11" s="112"/>
      <c r="F11" s="112"/>
      <c r="G11" s="118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</row>
    <row r="12" customHeight="1" spans="1:19">
      <c r="A12" t="s">
        <v>336</v>
      </c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G13" sqref="G13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78"/>
      <c r="B2" s="85"/>
      <c r="C2" s="85"/>
      <c r="D2" s="85"/>
      <c r="E2" s="85"/>
      <c r="F2" s="85"/>
      <c r="G2" s="85"/>
      <c r="H2" s="78"/>
      <c r="I2" s="78"/>
      <c r="J2" s="78"/>
      <c r="K2" s="78"/>
      <c r="L2" s="78"/>
      <c r="M2" s="78"/>
      <c r="N2" s="86"/>
      <c r="O2" s="78"/>
      <c r="P2" s="78"/>
      <c r="Q2" s="85"/>
      <c r="R2" s="78"/>
      <c r="S2" s="87"/>
      <c r="T2" s="87" t="s">
        <v>337</v>
      </c>
    </row>
    <row r="3" ht="41.25" customHeight="1" spans="1:20">
      <c r="A3" s="74" t="str">
        <f>"2026"&amp;"年部门政府购买服务预算表"</f>
        <v>2026年部门政府购买服务预算表</v>
      </c>
      <c r="B3" s="67"/>
      <c r="C3" s="67"/>
      <c r="D3" s="67"/>
      <c r="E3" s="67"/>
      <c r="F3" s="67"/>
      <c r="G3" s="67"/>
      <c r="H3" s="88"/>
      <c r="I3" s="88"/>
      <c r="J3" s="88"/>
      <c r="K3" s="88"/>
      <c r="L3" s="88"/>
      <c r="M3" s="88"/>
      <c r="N3" s="89"/>
      <c r="O3" s="88"/>
      <c r="P3" s="88"/>
      <c r="Q3" s="67"/>
      <c r="R3" s="88"/>
      <c r="S3" s="89"/>
      <c r="T3" s="67"/>
    </row>
    <row r="4" ht="22.5" customHeight="1" spans="1:20">
      <c r="A4" s="75" t="str">
        <f>"单位名称："&amp;"寻甸回族彝族自治县土地储备中心"</f>
        <v>单位名称：寻甸回族彝族自治县土地储备中心</v>
      </c>
      <c r="B4" s="90"/>
      <c r="C4" s="90"/>
      <c r="D4" s="90"/>
      <c r="E4" s="90"/>
      <c r="F4" s="90"/>
      <c r="G4" s="90"/>
      <c r="H4" s="76"/>
      <c r="I4" s="76"/>
      <c r="J4" s="76"/>
      <c r="K4" s="76"/>
      <c r="L4" s="76"/>
      <c r="M4" s="76"/>
      <c r="N4" s="86"/>
      <c r="O4" s="78"/>
      <c r="P4" s="78"/>
      <c r="Q4" s="85"/>
      <c r="R4" s="78"/>
      <c r="S4" s="91"/>
      <c r="T4" s="87" t="s">
        <v>1</v>
      </c>
    </row>
    <row r="5" ht="24" customHeight="1" spans="1:20">
      <c r="A5" s="10" t="s">
        <v>187</v>
      </c>
      <c r="B5" s="92" t="s">
        <v>188</v>
      </c>
      <c r="C5" s="92" t="s">
        <v>325</v>
      </c>
      <c r="D5" s="92" t="s">
        <v>338</v>
      </c>
      <c r="E5" s="92" t="s">
        <v>339</v>
      </c>
      <c r="F5" s="92" t="s">
        <v>340</v>
      </c>
      <c r="G5" s="92" t="s">
        <v>341</v>
      </c>
      <c r="H5" s="93" t="s">
        <v>342</v>
      </c>
      <c r="I5" s="93" t="s">
        <v>343</v>
      </c>
      <c r="J5" s="94" t="s">
        <v>195</v>
      </c>
      <c r="K5" s="94"/>
      <c r="L5" s="94"/>
      <c r="M5" s="94"/>
      <c r="N5" s="95"/>
      <c r="O5" s="94"/>
      <c r="P5" s="94"/>
      <c r="Q5" s="79"/>
      <c r="R5" s="94"/>
      <c r="S5" s="95"/>
      <c r="T5" s="80"/>
    </row>
    <row r="6" ht="24" customHeight="1" spans="1:20">
      <c r="A6" s="15"/>
      <c r="B6" s="96"/>
      <c r="C6" s="96"/>
      <c r="D6" s="96"/>
      <c r="E6" s="96"/>
      <c r="F6" s="96"/>
      <c r="G6" s="96"/>
      <c r="H6" s="97"/>
      <c r="I6" s="97"/>
      <c r="J6" s="97" t="s">
        <v>55</v>
      </c>
      <c r="K6" s="97" t="s">
        <v>58</v>
      </c>
      <c r="L6" s="97" t="s">
        <v>331</v>
      </c>
      <c r="M6" s="97" t="s">
        <v>332</v>
      </c>
      <c r="N6" s="98" t="s">
        <v>333</v>
      </c>
      <c r="O6" s="99" t="s">
        <v>334</v>
      </c>
      <c r="P6" s="99"/>
      <c r="Q6" s="100"/>
      <c r="R6" s="99"/>
      <c r="S6" s="101"/>
      <c r="T6" s="102"/>
    </row>
    <row r="7" ht="54" customHeight="1" spans="1:20">
      <c r="A7" s="18"/>
      <c r="B7" s="102"/>
      <c r="C7" s="102"/>
      <c r="D7" s="102"/>
      <c r="E7" s="102"/>
      <c r="F7" s="102"/>
      <c r="G7" s="102"/>
      <c r="H7" s="103"/>
      <c r="I7" s="103"/>
      <c r="J7" s="103"/>
      <c r="K7" s="103" t="s">
        <v>57</v>
      </c>
      <c r="L7" s="103"/>
      <c r="M7" s="103"/>
      <c r="N7" s="104"/>
      <c r="O7" s="103" t="s">
        <v>57</v>
      </c>
      <c r="P7" s="103" t="s">
        <v>64</v>
      </c>
      <c r="Q7" s="102" t="s">
        <v>65</v>
      </c>
      <c r="R7" s="103" t="s">
        <v>66</v>
      </c>
      <c r="S7" s="104" t="s">
        <v>67</v>
      </c>
      <c r="T7" s="102" t="s">
        <v>68</v>
      </c>
    </row>
    <row r="8" ht="17.25" customHeight="1" spans="1:20">
      <c r="A8" s="19">
        <v>1</v>
      </c>
      <c r="B8" s="102">
        <v>2</v>
      </c>
      <c r="C8" s="19">
        <v>3</v>
      </c>
      <c r="D8" s="19">
        <v>4</v>
      </c>
      <c r="E8" s="102">
        <v>5</v>
      </c>
      <c r="F8" s="19">
        <v>6</v>
      </c>
      <c r="G8" s="19">
        <v>7</v>
      </c>
      <c r="H8" s="102">
        <v>8</v>
      </c>
      <c r="I8" s="19">
        <v>9</v>
      </c>
      <c r="J8" s="19">
        <v>10</v>
      </c>
      <c r="K8" s="102">
        <v>11</v>
      </c>
      <c r="L8" s="19">
        <v>12</v>
      </c>
      <c r="M8" s="19">
        <v>13</v>
      </c>
      <c r="N8" s="102">
        <v>14</v>
      </c>
      <c r="O8" s="19">
        <v>15</v>
      </c>
      <c r="P8" s="19">
        <v>16</v>
      </c>
      <c r="Q8" s="102">
        <v>17</v>
      </c>
      <c r="R8" s="19">
        <v>18</v>
      </c>
      <c r="S8" s="19">
        <v>19</v>
      </c>
      <c r="T8" s="19">
        <v>20</v>
      </c>
    </row>
    <row r="9" ht="21" customHeight="1" spans="1:20">
      <c r="A9" s="105"/>
      <c r="B9" s="106"/>
      <c r="C9" s="106"/>
      <c r="D9" s="106"/>
      <c r="E9" s="106"/>
      <c r="F9" s="106"/>
      <c r="G9" s="106"/>
      <c r="H9" s="107"/>
      <c r="I9" s="107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ht="21" customHeight="1" spans="1:20">
      <c r="A10" s="108" t="s">
        <v>178</v>
      </c>
      <c r="B10" s="109"/>
      <c r="C10" s="109"/>
      <c r="D10" s="109"/>
      <c r="E10" s="109"/>
      <c r="F10" s="109"/>
      <c r="G10" s="109"/>
      <c r="H10" s="110"/>
      <c r="I10" s="111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customHeight="1" spans="1:20">
      <c r="A11" t="s">
        <v>344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D26" sqref="D26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1:24">
      <c r="D2" s="73"/>
      <c r="W2" s="3"/>
      <c r="X2" s="3" t="s">
        <v>345</v>
      </c>
    </row>
    <row r="3" ht="41.25" customHeight="1" spans="1:24">
      <c r="A3" s="74" t="str">
        <f>"2026"&amp;"年县对下转移支付预算表"</f>
        <v>2026年县对下转移支付预算表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7"/>
      <c r="X3" s="67"/>
    </row>
    <row r="4" ht="18" customHeight="1" spans="1:24">
      <c r="A4" s="75" t="str">
        <f>"单位名称："&amp;"寻甸回族彝族自治县土地储备中心"</f>
        <v>单位名称：寻甸回族彝族自治县土地储备中心</v>
      </c>
      <c r="B4" s="76"/>
      <c r="C4" s="76"/>
      <c r="D4" s="77"/>
      <c r="E4" s="78"/>
      <c r="F4" s="78"/>
      <c r="G4" s="78"/>
      <c r="H4" s="78"/>
      <c r="I4" s="78"/>
      <c r="W4" s="8"/>
      <c r="X4" s="8" t="s">
        <v>1</v>
      </c>
    </row>
    <row r="5" ht="19.5" customHeight="1" spans="1:24">
      <c r="A5" s="27" t="s">
        <v>346</v>
      </c>
      <c r="B5" s="11" t="s">
        <v>195</v>
      </c>
      <c r="C5" s="12"/>
      <c r="D5" s="12"/>
      <c r="E5" s="11" t="s">
        <v>347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79"/>
      <c r="X5" s="80"/>
    </row>
    <row r="6" ht="40.5" customHeight="1" spans="1:24">
      <c r="A6" s="19"/>
      <c r="B6" s="28" t="s">
        <v>55</v>
      </c>
      <c r="C6" s="10" t="s">
        <v>58</v>
      </c>
      <c r="D6" s="81" t="s">
        <v>331</v>
      </c>
      <c r="E6" s="50" t="s">
        <v>348</v>
      </c>
      <c r="F6" s="50" t="s">
        <v>349</v>
      </c>
      <c r="G6" s="50" t="s">
        <v>350</v>
      </c>
      <c r="H6" s="50" t="s">
        <v>351</v>
      </c>
      <c r="I6" s="50" t="s">
        <v>352</v>
      </c>
      <c r="J6" s="50" t="s">
        <v>353</v>
      </c>
      <c r="K6" s="50" t="s">
        <v>354</v>
      </c>
      <c r="L6" s="50" t="s">
        <v>355</v>
      </c>
      <c r="M6" s="50" t="s">
        <v>356</v>
      </c>
      <c r="N6" s="50" t="s">
        <v>357</v>
      </c>
      <c r="O6" s="50" t="s">
        <v>358</v>
      </c>
      <c r="P6" s="50" t="s">
        <v>359</v>
      </c>
      <c r="Q6" s="50" t="s">
        <v>360</v>
      </c>
      <c r="R6" s="50" t="s">
        <v>361</v>
      </c>
      <c r="S6" s="50" t="s">
        <v>362</v>
      </c>
      <c r="T6" s="50" t="s">
        <v>363</v>
      </c>
      <c r="U6" s="50" t="s">
        <v>364</v>
      </c>
      <c r="V6" s="50" t="s">
        <v>365</v>
      </c>
      <c r="W6" s="50" t="s">
        <v>366</v>
      </c>
      <c r="X6" s="82" t="s">
        <v>367</v>
      </c>
    </row>
    <row r="7" ht="19.5" customHeight="1" spans="1:24">
      <c r="A7" s="20">
        <v>1</v>
      </c>
      <c r="B7" s="20">
        <v>2</v>
      </c>
      <c r="C7" s="20">
        <v>3</v>
      </c>
      <c r="D7" s="83">
        <v>4</v>
      </c>
      <c r="E7" s="29">
        <v>5</v>
      </c>
      <c r="F7" s="20">
        <v>6</v>
      </c>
      <c r="G7" s="20">
        <v>7</v>
      </c>
      <c r="H7" s="83">
        <v>8</v>
      </c>
      <c r="I7" s="20">
        <v>9</v>
      </c>
      <c r="J7" s="20">
        <v>10</v>
      </c>
      <c r="K7" s="20">
        <v>11</v>
      </c>
      <c r="L7" s="83">
        <v>12</v>
      </c>
      <c r="M7" s="20">
        <v>13</v>
      </c>
      <c r="N7" s="20">
        <v>14</v>
      </c>
      <c r="O7" s="20">
        <v>15</v>
      </c>
      <c r="P7" s="83">
        <v>16</v>
      </c>
      <c r="Q7" s="20">
        <v>17</v>
      </c>
      <c r="R7" s="20">
        <v>18</v>
      </c>
      <c r="S7" s="20">
        <v>19</v>
      </c>
      <c r="T7" s="83">
        <v>20</v>
      </c>
      <c r="U7" s="83">
        <v>21</v>
      </c>
      <c r="V7" s="83">
        <v>22</v>
      </c>
      <c r="W7" s="29">
        <v>23</v>
      </c>
      <c r="X7" s="29">
        <v>24</v>
      </c>
    </row>
    <row r="8" ht="19.5" customHeight="1" spans="1:24">
      <c r="A8" s="30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</row>
    <row r="9" ht="19.5" customHeight="1" spans="1:24">
      <c r="A9" s="70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</row>
    <row r="10" customHeight="1" spans="1:24">
      <c r="A10" t="s">
        <v>368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D21" sqref="D2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:10">
      <c r="J2" s="3" t="s">
        <v>369</v>
      </c>
    </row>
    <row r="3" ht="41.25" customHeight="1" spans="1:10">
      <c r="A3" s="66" t="str">
        <f>"2026"&amp;"年县对下转移支付绩效目标表"</f>
        <v>2026年县对下转移支付绩效目标表</v>
      </c>
      <c r="B3" s="4"/>
      <c r="C3" s="4"/>
      <c r="D3" s="4"/>
      <c r="E3" s="4"/>
      <c r="F3" s="67"/>
      <c r="G3" s="4"/>
      <c r="H3" s="67"/>
      <c r="I3" s="67"/>
      <c r="J3" s="4"/>
    </row>
    <row r="4" ht="17.25" customHeight="1" spans="1:10">
      <c r="A4" s="5" t="str">
        <f>"单位名称："&amp;"寻甸回族彝族自治县土地储备中心"</f>
        <v>单位名称：寻甸回族彝族自治县土地储备中心</v>
      </c>
    </row>
    <row r="5" ht="44.25" customHeight="1" spans="1:10">
      <c r="A5" s="68" t="s">
        <v>346</v>
      </c>
      <c r="B5" s="68" t="s">
        <v>257</v>
      </c>
      <c r="C5" s="68" t="s">
        <v>258</v>
      </c>
      <c r="D5" s="68" t="s">
        <v>259</v>
      </c>
      <c r="E5" s="68" t="s">
        <v>260</v>
      </c>
      <c r="F5" s="69" t="s">
        <v>261</v>
      </c>
      <c r="G5" s="68" t="s">
        <v>262</v>
      </c>
      <c r="H5" s="69" t="s">
        <v>263</v>
      </c>
      <c r="I5" s="69" t="s">
        <v>264</v>
      </c>
      <c r="J5" s="68" t="s">
        <v>265</v>
      </c>
    </row>
    <row r="6" ht="14.25" customHeight="1" spans="1:10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69">
        <v>6</v>
      </c>
      <c r="G6" s="68">
        <v>7</v>
      </c>
      <c r="H6" s="69">
        <v>8</v>
      </c>
      <c r="I6" s="69">
        <v>9</v>
      </c>
      <c r="J6" s="68">
        <v>10</v>
      </c>
    </row>
    <row r="7" ht="42" customHeight="1" spans="1:10">
      <c r="A7" s="30"/>
      <c r="B7" s="70"/>
      <c r="C7" s="70"/>
      <c r="D7" s="70"/>
      <c r="E7" s="71"/>
      <c r="F7" s="72"/>
      <c r="G7" s="71"/>
      <c r="H7" s="72"/>
      <c r="I7" s="72"/>
      <c r="J7" s="71"/>
    </row>
    <row r="8" ht="42" customHeight="1" spans="1:10">
      <c r="A8" s="30"/>
      <c r="B8" s="31"/>
      <c r="C8" s="31"/>
      <c r="D8" s="31"/>
      <c r="E8" s="30"/>
      <c r="F8" s="31"/>
      <c r="G8" s="30"/>
      <c r="H8" s="31"/>
      <c r="I8" s="31"/>
      <c r="J8" s="30"/>
    </row>
    <row r="9" customHeight="1" spans="1:10">
      <c r="A9" t="s">
        <v>368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C29" sqref="C2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9" t="s">
        <v>370</v>
      </c>
      <c r="B2" s="40"/>
      <c r="C2" s="40"/>
      <c r="D2" s="41"/>
      <c r="E2" s="41"/>
      <c r="F2" s="41"/>
      <c r="G2" s="40"/>
      <c r="H2" s="40"/>
      <c r="I2" s="41"/>
    </row>
    <row r="3" ht="41.25" customHeight="1" spans="1:9">
      <c r="A3" s="42" t="str">
        <f>"2026"&amp;"年新增资产配置预算表"</f>
        <v>2026年新增资产配置预算表</v>
      </c>
      <c r="B3" s="43"/>
      <c r="C3" s="43"/>
      <c r="D3" s="44"/>
      <c r="E3" s="44"/>
      <c r="F3" s="44"/>
      <c r="G3" s="43"/>
      <c r="H3" s="43"/>
      <c r="I3" s="44"/>
    </row>
    <row r="4" customHeight="1" spans="1:9">
      <c r="A4" s="45" t="str">
        <f>"单位名称："&amp;"寻甸回族彝族自治县土地储备中心"</f>
        <v>单位名称：寻甸回族彝族自治县土地储备中心</v>
      </c>
      <c r="B4" s="46"/>
      <c r="C4" s="46"/>
      <c r="D4" s="47"/>
      <c r="F4" s="44"/>
      <c r="G4" s="43"/>
      <c r="H4" s="43"/>
      <c r="I4" s="48" t="s">
        <v>1</v>
      </c>
    </row>
    <row r="5" ht="28.5" customHeight="1" spans="1:9">
      <c r="A5" s="49" t="s">
        <v>187</v>
      </c>
      <c r="B5" s="50" t="s">
        <v>188</v>
      </c>
      <c r="C5" s="51" t="s">
        <v>371</v>
      </c>
      <c r="D5" s="49" t="s">
        <v>372</v>
      </c>
      <c r="E5" s="49" t="s">
        <v>373</v>
      </c>
      <c r="F5" s="49" t="s">
        <v>374</v>
      </c>
      <c r="G5" s="50" t="s">
        <v>375</v>
      </c>
      <c r="H5" s="29"/>
      <c r="I5" s="49"/>
    </row>
    <row r="6" ht="21" customHeight="1" spans="1:9">
      <c r="A6" s="51"/>
      <c r="B6" s="52"/>
      <c r="C6" s="52"/>
      <c r="D6" s="53"/>
      <c r="E6" s="52"/>
      <c r="F6" s="52"/>
      <c r="G6" s="50" t="s">
        <v>329</v>
      </c>
      <c r="H6" s="50" t="s">
        <v>376</v>
      </c>
      <c r="I6" s="50" t="s">
        <v>377</v>
      </c>
    </row>
    <row r="7" ht="17.25" customHeight="1" spans="1:9">
      <c r="A7" s="54" t="s">
        <v>82</v>
      </c>
      <c r="B7" s="55"/>
      <c r="C7" s="56" t="s">
        <v>83</v>
      </c>
      <c r="D7" s="54" t="s">
        <v>174</v>
      </c>
      <c r="E7" s="57" t="s">
        <v>175</v>
      </c>
      <c r="F7" s="54" t="s">
        <v>176</v>
      </c>
      <c r="G7" s="56" t="s">
        <v>177</v>
      </c>
      <c r="H7" s="58" t="s">
        <v>84</v>
      </c>
      <c r="I7" s="57" t="s">
        <v>85</v>
      </c>
    </row>
    <row r="8" ht="19.5" customHeight="1" spans="1:9">
      <c r="A8" s="59"/>
      <c r="B8" s="34"/>
      <c r="C8" s="34"/>
      <c r="D8" s="30"/>
      <c r="E8" s="31"/>
      <c r="F8" s="58"/>
      <c r="G8" s="60"/>
      <c r="H8" s="61"/>
      <c r="I8" s="61"/>
    </row>
    <row r="9" ht="19.5" customHeight="1" spans="1:9">
      <c r="A9" s="62" t="s">
        <v>55</v>
      </c>
      <c r="B9" s="63"/>
      <c r="C9" s="63"/>
      <c r="D9" s="64"/>
      <c r="E9" s="65"/>
      <c r="F9" s="65"/>
      <c r="G9" s="60"/>
      <c r="H9" s="61"/>
      <c r="I9" s="61"/>
    </row>
    <row r="10" customHeight="1" spans="1:9">
      <c r="A10" t="s">
        <v>378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D17" sqref="D17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D2" s="2"/>
      <c r="E2" s="2"/>
      <c r="F2" s="2"/>
      <c r="G2" s="2"/>
      <c r="K2" s="3" t="s">
        <v>379</v>
      </c>
    </row>
    <row r="3" ht="41.25" customHeight="1" spans="1:11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"单位名称："&amp;"寻甸回族彝族自治县土地储备中心"</f>
        <v>单位名称：寻甸回族彝族自治县土地储备中心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241</v>
      </c>
      <c r="B5" s="9" t="s">
        <v>190</v>
      </c>
      <c r="C5" s="9" t="s">
        <v>242</v>
      </c>
      <c r="D5" s="10" t="s">
        <v>191</v>
      </c>
      <c r="E5" s="10" t="s">
        <v>192</v>
      </c>
      <c r="F5" s="10" t="s">
        <v>243</v>
      </c>
      <c r="G5" s="10" t="s">
        <v>244</v>
      </c>
      <c r="H5" s="27" t="s">
        <v>55</v>
      </c>
      <c r="I5" s="11" t="s">
        <v>380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8"/>
      <c r="I6" s="10" t="s">
        <v>58</v>
      </c>
      <c r="J6" s="10" t="s">
        <v>59</v>
      </c>
      <c r="K6" s="10" t="s">
        <v>60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9">
        <v>10</v>
      </c>
      <c r="K8" s="29">
        <v>11</v>
      </c>
    </row>
    <row r="9" ht="18.75" customHeight="1" spans="1:11">
      <c r="A9" s="30"/>
      <c r="B9" s="31"/>
      <c r="C9" s="30"/>
      <c r="D9" s="30"/>
      <c r="E9" s="30"/>
      <c r="F9" s="30"/>
      <c r="G9" s="30"/>
      <c r="H9" s="32"/>
      <c r="I9" s="33"/>
      <c r="J9" s="33"/>
      <c r="K9" s="32"/>
    </row>
    <row r="10" ht="18.75" customHeight="1" spans="1:11">
      <c r="A10" s="34"/>
      <c r="B10" s="31"/>
      <c r="C10" s="31"/>
      <c r="D10" s="31"/>
      <c r="E10" s="31"/>
      <c r="F10" s="31"/>
      <c r="G10" s="31"/>
      <c r="H10" s="35"/>
      <c r="I10" s="35"/>
      <c r="J10" s="35"/>
      <c r="K10" s="32"/>
    </row>
    <row r="11" ht="18.75" customHeight="1" spans="1:11">
      <c r="A11" s="36" t="s">
        <v>178</v>
      </c>
      <c r="B11" s="37"/>
      <c r="C11" s="37"/>
      <c r="D11" s="37"/>
      <c r="E11" s="37"/>
      <c r="F11" s="37"/>
      <c r="G11" s="38"/>
      <c r="H11" s="35"/>
      <c r="I11" s="35"/>
      <c r="J11" s="35"/>
      <c r="K11" s="32"/>
    </row>
    <row r="12" customHeight="1" spans="1:11">
      <c r="A12" t="s">
        <v>381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pane ySplit="1" topLeftCell="A2" activePane="bottomLeft" state="frozen"/>
      <selection/>
      <selection pane="bottomLeft" activeCell="E23" sqref="E23"/>
    </sheetView>
  </sheetViews>
  <sheetFormatPr defaultColWidth="9.14166666666667" defaultRowHeight="14.25" customHeight="1" outlineLevelCol="6"/>
  <cols>
    <col min="1" max="1" width="35.2833333333333" customWidth="1"/>
    <col min="2" max="2" width="28" customWidth="1"/>
    <col min="3" max="3" width="31.75" customWidth="1"/>
    <col min="4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382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"单位名称："&amp;"寻甸回族彝族自治县土地储备中心"</f>
        <v>单位名称：寻甸回族彝族自治县土地储备中心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242</v>
      </c>
      <c r="B5" s="9" t="s">
        <v>241</v>
      </c>
      <c r="C5" s="9" t="s">
        <v>190</v>
      </c>
      <c r="D5" s="10" t="s">
        <v>383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"2026"&amp;"年"</f>
        <v>2026年</v>
      </c>
      <c r="F6" s="10" t="str">
        <f>("2026"+1)&amp;"年"</f>
        <v>2027年</v>
      </c>
      <c r="G6" s="10" t="str">
        <f>("2026"+2)&amp;"年"</f>
        <v>2028年</v>
      </c>
    </row>
    <row r="7" ht="40.5" customHeight="1" spans="1:7">
      <c r="A7" s="17"/>
      <c r="B7" s="17"/>
      <c r="C7" s="17"/>
      <c r="D7" s="18"/>
      <c r="E7" s="19"/>
      <c r="F7" s="18" t="s">
        <v>57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5" customHeight="1" spans="1:7">
      <c r="A9" s="21" t="s">
        <v>70</v>
      </c>
      <c r="B9" s="22"/>
      <c r="C9" s="22"/>
      <c r="D9" s="21"/>
      <c r="E9" s="23">
        <v>23171900</v>
      </c>
      <c r="F9" s="20"/>
      <c r="G9" s="20"/>
    </row>
    <row r="10" ht="15" customHeight="1" spans="1:7">
      <c r="A10" s="21"/>
      <c r="B10" s="21" t="s">
        <v>384</v>
      </c>
      <c r="C10" s="21" t="s">
        <v>253</v>
      </c>
      <c r="D10" s="21" t="s">
        <v>385</v>
      </c>
      <c r="E10" s="23">
        <v>23171900</v>
      </c>
      <c r="F10" s="20"/>
      <c r="G10" s="20"/>
    </row>
    <row r="11" ht="15" customHeight="1" spans="1:7">
      <c r="A11" s="24" t="s">
        <v>55</v>
      </c>
      <c r="B11" s="25" t="s">
        <v>386</v>
      </c>
      <c r="C11" s="25"/>
      <c r="D11" s="26"/>
      <c r="E11" s="23">
        <v>23171900</v>
      </c>
      <c r="F11" s="20"/>
      <c r="G11" s="20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C32" sqref="C32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9">
      <c r="A2" s="48" t="s">
        <v>52</v>
      </c>
    </row>
    <row r="3" ht="41.25" customHeight="1" spans="1:19">
      <c r="A3" s="42" t="str">
        <f>"2026"&amp;"年部门收入预算表"</f>
        <v>2026年部门收入预算表</v>
      </c>
    </row>
    <row r="4" ht="17.25" customHeight="1" spans="1:19">
      <c r="A4" s="45" t="str">
        <f>"单位名称："&amp;"寻甸回族彝族自治县土地储备中心"</f>
        <v>单位名称：寻甸回族彝族自治县土地储备中心</v>
      </c>
      <c r="S4" s="47" t="s">
        <v>1</v>
      </c>
    </row>
    <row r="5" ht="21.75" customHeight="1" spans="1:19">
      <c r="A5" s="200" t="s">
        <v>53</v>
      </c>
      <c r="B5" s="201" t="s">
        <v>54</v>
      </c>
      <c r="C5" s="201" t="s">
        <v>55</v>
      </c>
      <c r="D5" s="202" t="s">
        <v>56</v>
      </c>
      <c r="E5" s="202"/>
      <c r="F5" s="202"/>
      <c r="G5" s="202"/>
      <c r="H5" s="202"/>
      <c r="I5" s="203"/>
      <c r="J5" s="202"/>
      <c r="K5" s="202"/>
      <c r="L5" s="202"/>
      <c r="M5" s="202"/>
      <c r="N5" s="204"/>
      <c r="O5" s="202" t="s">
        <v>45</v>
      </c>
      <c r="P5" s="202"/>
      <c r="Q5" s="202"/>
      <c r="R5" s="202"/>
      <c r="S5" s="204"/>
    </row>
    <row r="6" ht="27" customHeight="1" spans="1:19">
      <c r="A6" s="205"/>
      <c r="B6" s="206"/>
      <c r="C6" s="206"/>
      <c r="D6" s="206" t="s">
        <v>57</v>
      </c>
      <c r="E6" s="206" t="s">
        <v>58</v>
      </c>
      <c r="F6" s="206" t="s">
        <v>59</v>
      </c>
      <c r="G6" s="206" t="s">
        <v>60</v>
      </c>
      <c r="H6" s="206" t="s">
        <v>61</v>
      </c>
      <c r="I6" s="207" t="s">
        <v>62</v>
      </c>
      <c r="J6" s="208"/>
      <c r="K6" s="208"/>
      <c r="L6" s="208"/>
      <c r="M6" s="208"/>
      <c r="N6" s="209"/>
      <c r="O6" s="206" t="s">
        <v>57</v>
      </c>
      <c r="P6" s="206" t="s">
        <v>58</v>
      </c>
      <c r="Q6" s="206" t="s">
        <v>59</v>
      </c>
      <c r="R6" s="206" t="s">
        <v>60</v>
      </c>
      <c r="S6" s="206" t="s">
        <v>63</v>
      </c>
    </row>
    <row r="7" ht="30" customHeight="1" spans="1:19">
      <c r="A7" s="210"/>
      <c r="B7" s="111"/>
      <c r="C7" s="117"/>
      <c r="D7" s="117"/>
      <c r="E7" s="117"/>
      <c r="F7" s="117"/>
      <c r="G7" s="117"/>
      <c r="H7" s="117"/>
      <c r="I7" s="72" t="s">
        <v>57</v>
      </c>
      <c r="J7" s="209" t="s">
        <v>64</v>
      </c>
      <c r="K7" s="209" t="s">
        <v>65</v>
      </c>
      <c r="L7" s="209" t="s">
        <v>66</v>
      </c>
      <c r="M7" s="209" t="s">
        <v>67</v>
      </c>
      <c r="N7" s="209" t="s">
        <v>68</v>
      </c>
      <c r="O7" s="211"/>
      <c r="P7" s="211"/>
      <c r="Q7" s="211"/>
      <c r="R7" s="211"/>
      <c r="S7" s="117"/>
    </row>
    <row r="8" ht="15" customHeight="1" spans="1:19">
      <c r="A8" s="212">
        <v>1</v>
      </c>
      <c r="B8" s="212">
        <v>2</v>
      </c>
      <c r="C8" s="212">
        <v>3</v>
      </c>
      <c r="D8" s="212">
        <v>4</v>
      </c>
      <c r="E8" s="212">
        <v>5</v>
      </c>
      <c r="F8" s="212">
        <v>6</v>
      </c>
      <c r="G8" s="212">
        <v>7</v>
      </c>
      <c r="H8" s="212">
        <v>8</v>
      </c>
      <c r="I8" s="72">
        <v>9</v>
      </c>
      <c r="J8" s="212">
        <v>10</v>
      </c>
      <c r="K8" s="212">
        <v>11</v>
      </c>
      <c r="L8" s="212">
        <v>12</v>
      </c>
      <c r="M8" s="212">
        <v>13</v>
      </c>
      <c r="N8" s="212">
        <v>14</v>
      </c>
      <c r="O8" s="212">
        <v>15</v>
      </c>
      <c r="P8" s="212">
        <v>16</v>
      </c>
      <c r="Q8" s="212">
        <v>17</v>
      </c>
      <c r="R8" s="212">
        <v>18</v>
      </c>
      <c r="S8" s="212">
        <v>19</v>
      </c>
    </row>
    <row r="9" ht="18" customHeight="1" spans="1:19">
      <c r="A9" s="21" t="s">
        <v>69</v>
      </c>
      <c r="B9" s="21" t="s">
        <v>70</v>
      </c>
      <c r="C9" s="150">
        <v>138026522.13</v>
      </c>
      <c r="D9" s="132">
        <v>138026522.13</v>
      </c>
      <c r="E9" s="132">
        <v>25026522.13</v>
      </c>
      <c r="F9" s="132">
        <v>113000000</v>
      </c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</row>
    <row r="10" ht="18" customHeight="1" spans="1:19">
      <c r="A10" s="213" t="s">
        <v>55</v>
      </c>
      <c r="B10" s="214"/>
      <c r="C10" s="132">
        <v>138026522.13</v>
      </c>
      <c r="D10" s="132">
        <v>138026522.13</v>
      </c>
      <c r="E10" s="132">
        <v>25026522.13</v>
      </c>
      <c r="F10" s="132">
        <v>113000000</v>
      </c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0"/>
  <sheetViews>
    <sheetView showGridLines="0" showZeros="0" workbookViewId="0">
      <pane ySplit="1" topLeftCell="A10" activePane="bottomLeft" state="frozen"/>
      <selection/>
      <selection pane="bottomLeft" activeCell="D26" sqref="D26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5">
      <c r="A2" s="47" t="s">
        <v>71</v>
      </c>
    </row>
    <row r="3" ht="41.25" customHeight="1" spans="1:15">
      <c r="A3" s="42" t="str">
        <f>"2026"&amp;"年部门支出预算表"</f>
        <v>2026年部门支出预算表</v>
      </c>
    </row>
    <row r="4" ht="17.25" customHeight="1" spans="1:15">
      <c r="A4" s="45" t="str">
        <f>"单位名称："&amp;"寻甸回族彝族自治县土地储备中心"</f>
        <v>单位名称：寻甸回族彝族自治县土地储备中心</v>
      </c>
      <c r="O4" s="47" t="s">
        <v>1</v>
      </c>
    </row>
    <row r="5" ht="27" customHeight="1" spans="1:15">
      <c r="A5" s="185" t="s">
        <v>72</v>
      </c>
      <c r="B5" s="185" t="s">
        <v>73</v>
      </c>
      <c r="C5" s="185" t="s">
        <v>55</v>
      </c>
      <c r="D5" s="186" t="s">
        <v>58</v>
      </c>
      <c r="E5" s="187"/>
      <c r="F5" s="188"/>
      <c r="G5" s="189" t="s">
        <v>59</v>
      </c>
      <c r="H5" s="189" t="s">
        <v>60</v>
      </c>
      <c r="I5" s="189" t="s">
        <v>74</v>
      </c>
      <c r="J5" s="186" t="s">
        <v>62</v>
      </c>
      <c r="K5" s="187"/>
      <c r="L5" s="187"/>
      <c r="M5" s="187"/>
      <c r="N5" s="190"/>
      <c r="O5" s="191"/>
    </row>
    <row r="6" ht="42" customHeight="1" spans="1:15">
      <c r="A6" s="192"/>
      <c r="B6" s="192"/>
      <c r="C6" s="193"/>
      <c r="D6" s="194" t="s">
        <v>57</v>
      </c>
      <c r="E6" s="194" t="s">
        <v>75</v>
      </c>
      <c r="F6" s="194" t="s">
        <v>76</v>
      </c>
      <c r="G6" s="193"/>
      <c r="H6" s="193"/>
      <c r="I6" s="195"/>
      <c r="J6" s="194" t="s">
        <v>57</v>
      </c>
      <c r="K6" s="178" t="s">
        <v>77</v>
      </c>
      <c r="L6" s="178" t="s">
        <v>78</v>
      </c>
      <c r="M6" s="178" t="s">
        <v>79</v>
      </c>
      <c r="N6" s="178" t="s">
        <v>80</v>
      </c>
      <c r="O6" s="178" t="s">
        <v>81</v>
      </c>
    </row>
    <row r="7" ht="18" customHeight="1" spans="1:15">
      <c r="A7" s="54" t="s">
        <v>82</v>
      </c>
      <c r="B7" s="54" t="s">
        <v>83</v>
      </c>
      <c r="C7" s="54">
        <v>3</v>
      </c>
      <c r="D7" s="58">
        <v>4</v>
      </c>
      <c r="E7" s="58">
        <v>5</v>
      </c>
      <c r="F7" s="58">
        <v>6</v>
      </c>
      <c r="G7" s="58" t="s">
        <v>84</v>
      </c>
      <c r="H7" s="58" t="s">
        <v>85</v>
      </c>
      <c r="I7" s="58" t="s">
        <v>86</v>
      </c>
      <c r="J7" s="58" t="s">
        <v>87</v>
      </c>
      <c r="K7" s="58" t="s">
        <v>88</v>
      </c>
      <c r="L7" s="58" t="s">
        <v>89</v>
      </c>
      <c r="M7" s="58" t="s">
        <v>90</v>
      </c>
      <c r="N7" s="54" t="s">
        <v>91</v>
      </c>
      <c r="O7" s="58" t="s">
        <v>92</v>
      </c>
    </row>
    <row r="8" ht="18" customHeight="1" spans="1:15">
      <c r="A8" s="59" t="s">
        <v>93</v>
      </c>
      <c r="B8" s="59" t="s">
        <v>94</v>
      </c>
      <c r="C8" s="132">
        <v>1319230</v>
      </c>
      <c r="D8" s="132">
        <v>1319230</v>
      </c>
      <c r="E8" s="132">
        <v>1319230</v>
      </c>
      <c r="F8" s="169"/>
      <c r="G8" s="169"/>
      <c r="H8" s="58"/>
      <c r="I8" s="58"/>
      <c r="J8" s="58"/>
      <c r="K8" s="58"/>
      <c r="L8" s="58"/>
      <c r="M8" s="58"/>
      <c r="N8" s="54"/>
      <c r="O8" s="58"/>
    </row>
    <row r="9" ht="18" customHeight="1" spans="1:15">
      <c r="A9" s="196" t="s">
        <v>95</v>
      </c>
      <c r="B9" s="196" t="s">
        <v>96</v>
      </c>
      <c r="C9" s="132">
        <v>1319230</v>
      </c>
      <c r="D9" s="132">
        <v>1319230</v>
      </c>
      <c r="E9" s="132">
        <v>1319230</v>
      </c>
      <c r="F9" s="132"/>
      <c r="G9" s="132"/>
      <c r="H9" s="58"/>
      <c r="I9" s="58"/>
      <c r="J9" s="58"/>
      <c r="K9" s="58"/>
      <c r="L9" s="58"/>
      <c r="M9" s="58"/>
      <c r="N9" s="54"/>
      <c r="O9" s="58"/>
    </row>
    <row r="10" ht="18" customHeight="1" spans="1:15">
      <c r="A10" s="197" t="s">
        <v>97</v>
      </c>
      <c r="B10" s="197" t="s">
        <v>98</v>
      </c>
      <c r="C10" s="132">
        <v>1319230</v>
      </c>
      <c r="D10" s="132">
        <v>1319230</v>
      </c>
      <c r="E10" s="132">
        <v>1319230</v>
      </c>
      <c r="F10" s="132"/>
      <c r="G10" s="132"/>
      <c r="H10" s="58"/>
      <c r="I10" s="58"/>
      <c r="J10" s="58"/>
      <c r="K10" s="58"/>
      <c r="L10" s="58"/>
      <c r="M10" s="58"/>
      <c r="N10" s="54"/>
      <c r="O10" s="58"/>
    </row>
    <row r="11" ht="18" customHeight="1" spans="1:15">
      <c r="A11" s="198" t="s">
        <v>99</v>
      </c>
      <c r="B11" s="198" t="s">
        <v>100</v>
      </c>
      <c r="C11" s="132">
        <v>201310.41</v>
      </c>
      <c r="D11" s="132">
        <v>201310.41</v>
      </c>
      <c r="E11" s="132">
        <v>201310.41</v>
      </c>
      <c r="F11" s="132"/>
      <c r="G11" s="132"/>
      <c r="H11" s="58"/>
      <c r="I11" s="58"/>
      <c r="J11" s="58"/>
      <c r="K11" s="58"/>
      <c r="L11" s="58"/>
      <c r="M11" s="58"/>
      <c r="N11" s="54"/>
      <c r="O11" s="58"/>
    </row>
    <row r="12" ht="18" customHeight="1" spans="1:15">
      <c r="A12" s="196" t="s">
        <v>101</v>
      </c>
      <c r="B12" s="196" t="s">
        <v>102</v>
      </c>
      <c r="C12" s="132">
        <v>201310.41</v>
      </c>
      <c r="D12" s="132">
        <v>201310.41</v>
      </c>
      <c r="E12" s="132">
        <v>201310.41</v>
      </c>
      <c r="F12" s="132"/>
      <c r="G12" s="132"/>
      <c r="H12" s="58"/>
      <c r="I12" s="58"/>
      <c r="J12" s="58"/>
      <c r="K12" s="58"/>
      <c r="L12" s="58"/>
      <c r="M12" s="58"/>
      <c r="N12" s="54"/>
      <c r="O12" s="58"/>
    </row>
    <row r="13" ht="18" customHeight="1" spans="1:15">
      <c r="A13" s="197" t="s">
        <v>103</v>
      </c>
      <c r="B13" s="197" t="s">
        <v>104</v>
      </c>
      <c r="C13" s="132">
        <v>201310.41</v>
      </c>
      <c r="D13" s="132">
        <v>201310.41</v>
      </c>
      <c r="E13" s="132">
        <v>201310.41</v>
      </c>
      <c r="F13" s="132"/>
      <c r="G13" s="132"/>
      <c r="H13" s="58"/>
      <c r="I13" s="58"/>
      <c r="J13" s="58"/>
      <c r="K13" s="58"/>
      <c r="L13" s="58"/>
      <c r="M13" s="58"/>
      <c r="N13" s="54"/>
      <c r="O13" s="58"/>
    </row>
    <row r="14" ht="18" customHeight="1" spans="1:15">
      <c r="A14" s="198" t="s">
        <v>105</v>
      </c>
      <c r="B14" s="198" t="s">
        <v>106</v>
      </c>
      <c r="C14" s="132">
        <v>183098.92</v>
      </c>
      <c r="D14" s="132">
        <v>183098.92</v>
      </c>
      <c r="E14" s="132">
        <v>183098.92</v>
      </c>
      <c r="F14" s="132"/>
      <c r="G14" s="132"/>
      <c r="H14" s="58"/>
      <c r="I14" s="58"/>
      <c r="J14" s="58"/>
      <c r="K14" s="58"/>
      <c r="L14" s="58"/>
      <c r="M14" s="58"/>
      <c r="N14" s="54"/>
      <c r="O14" s="58"/>
    </row>
    <row r="15" ht="18" customHeight="1" spans="1:15">
      <c r="A15" s="196" t="s">
        <v>107</v>
      </c>
      <c r="B15" s="196" t="s">
        <v>108</v>
      </c>
      <c r="C15" s="132">
        <v>183098.92</v>
      </c>
      <c r="D15" s="132">
        <v>183098.92</v>
      </c>
      <c r="E15" s="132">
        <v>183098.92</v>
      </c>
      <c r="F15" s="132"/>
      <c r="G15" s="132"/>
      <c r="H15" s="58"/>
      <c r="I15" s="58"/>
      <c r="J15" s="58"/>
      <c r="K15" s="58"/>
      <c r="L15" s="58"/>
      <c r="M15" s="58"/>
      <c r="N15" s="54"/>
      <c r="O15" s="58"/>
    </row>
    <row r="16" ht="18" customHeight="1" spans="1:15">
      <c r="A16" s="197" t="s">
        <v>109</v>
      </c>
      <c r="B16" s="197" t="s">
        <v>110</v>
      </c>
      <c r="C16" s="132">
        <v>116244.81</v>
      </c>
      <c r="D16" s="132">
        <v>116244.81</v>
      </c>
      <c r="E16" s="132">
        <v>116244.81</v>
      </c>
      <c r="F16" s="132"/>
      <c r="G16" s="132"/>
      <c r="H16" s="58"/>
      <c r="I16" s="58"/>
      <c r="J16" s="58"/>
      <c r="K16" s="58"/>
      <c r="L16" s="58"/>
      <c r="M16" s="58"/>
      <c r="N16" s="54"/>
      <c r="O16" s="58"/>
    </row>
    <row r="17" ht="18" customHeight="1" spans="1:15">
      <c r="A17" s="197" t="s">
        <v>111</v>
      </c>
      <c r="B17" s="197" t="s">
        <v>112</v>
      </c>
      <c r="C17" s="132">
        <v>58709.5</v>
      </c>
      <c r="D17" s="132">
        <v>58709.5</v>
      </c>
      <c r="E17" s="132">
        <v>58709.5</v>
      </c>
      <c r="F17" s="132"/>
      <c r="G17" s="132"/>
      <c r="H17" s="58"/>
      <c r="I17" s="58"/>
      <c r="J17" s="58"/>
      <c r="K17" s="58"/>
      <c r="L17" s="58"/>
      <c r="M17" s="58"/>
      <c r="N17" s="54"/>
      <c r="O17" s="58"/>
    </row>
    <row r="18" ht="18" customHeight="1" spans="1:15">
      <c r="A18" s="197" t="s">
        <v>113</v>
      </c>
      <c r="B18" s="197" t="s">
        <v>114</v>
      </c>
      <c r="C18" s="132">
        <v>8144.61</v>
      </c>
      <c r="D18" s="132">
        <v>8144.61</v>
      </c>
      <c r="E18" s="132">
        <v>8144.61</v>
      </c>
      <c r="F18" s="132"/>
      <c r="G18" s="132"/>
      <c r="H18" s="58"/>
      <c r="I18" s="58"/>
      <c r="J18" s="58"/>
      <c r="K18" s="58"/>
      <c r="L18" s="58"/>
      <c r="M18" s="58"/>
      <c r="N18" s="54"/>
      <c r="O18" s="58"/>
    </row>
    <row r="19" ht="18" customHeight="1" spans="1:15">
      <c r="A19" s="198" t="s">
        <v>115</v>
      </c>
      <c r="B19" s="198" t="s">
        <v>116</v>
      </c>
      <c r="C19" s="132">
        <v>133171900</v>
      </c>
      <c r="D19" s="132">
        <v>23171900</v>
      </c>
      <c r="E19" s="132"/>
      <c r="F19" s="132">
        <v>23171900</v>
      </c>
      <c r="G19" s="132">
        <v>110000000</v>
      </c>
      <c r="H19" s="58"/>
      <c r="I19" s="58"/>
      <c r="J19" s="58"/>
      <c r="K19" s="58"/>
      <c r="L19" s="58"/>
      <c r="M19" s="58"/>
      <c r="N19" s="54"/>
      <c r="O19" s="58"/>
    </row>
    <row r="20" ht="18" customHeight="1" spans="1:15">
      <c r="A20" s="196" t="s">
        <v>117</v>
      </c>
      <c r="B20" s="196" t="s">
        <v>118</v>
      </c>
      <c r="C20" s="132">
        <v>110000000</v>
      </c>
      <c r="D20" s="132"/>
      <c r="E20" s="132"/>
      <c r="F20" s="132"/>
      <c r="G20" s="132">
        <v>110000000</v>
      </c>
      <c r="H20" s="58"/>
      <c r="I20" s="58"/>
      <c r="J20" s="58"/>
      <c r="K20" s="58"/>
      <c r="L20" s="58"/>
      <c r="M20" s="58"/>
      <c r="N20" s="54"/>
      <c r="O20" s="58"/>
    </row>
    <row r="21" ht="18" customHeight="1" spans="1:15">
      <c r="A21" s="197" t="s">
        <v>119</v>
      </c>
      <c r="B21" s="197" t="s">
        <v>120</v>
      </c>
      <c r="C21" s="132">
        <v>110000000</v>
      </c>
      <c r="D21" s="132"/>
      <c r="E21" s="132"/>
      <c r="F21" s="132"/>
      <c r="G21" s="132">
        <v>110000000</v>
      </c>
      <c r="H21" s="58"/>
      <c r="I21" s="58"/>
      <c r="J21" s="58"/>
      <c r="K21" s="58"/>
      <c r="L21" s="58"/>
      <c r="M21" s="58"/>
      <c r="N21" s="54"/>
      <c r="O21" s="58"/>
    </row>
    <row r="22" ht="18" customHeight="1" spans="1:15">
      <c r="A22" s="196" t="s">
        <v>121</v>
      </c>
      <c r="B22" s="196" t="s">
        <v>122</v>
      </c>
      <c r="C22" s="132">
        <v>23171900</v>
      </c>
      <c r="D22" s="132">
        <v>23171900</v>
      </c>
      <c r="E22" s="132"/>
      <c r="F22" s="132">
        <v>23171900</v>
      </c>
      <c r="G22" s="132"/>
      <c r="H22" s="58"/>
      <c r="I22" s="58"/>
      <c r="J22" s="58"/>
      <c r="K22" s="58"/>
      <c r="L22" s="58"/>
      <c r="M22" s="58"/>
      <c r="N22" s="54"/>
      <c r="O22" s="58"/>
    </row>
    <row r="23" ht="18" customHeight="1" spans="1:15">
      <c r="A23" s="197" t="s">
        <v>123</v>
      </c>
      <c r="B23" s="197" t="s">
        <v>122</v>
      </c>
      <c r="C23" s="132">
        <v>23171900</v>
      </c>
      <c r="D23" s="132">
        <v>23171900</v>
      </c>
      <c r="E23" s="132"/>
      <c r="F23" s="132">
        <v>23171900</v>
      </c>
      <c r="G23" s="132"/>
      <c r="H23" s="58"/>
      <c r="I23" s="58"/>
      <c r="J23" s="58"/>
      <c r="K23" s="58"/>
      <c r="L23" s="58"/>
      <c r="M23" s="58"/>
      <c r="N23" s="54"/>
      <c r="O23" s="58"/>
    </row>
    <row r="24" ht="18" customHeight="1" spans="1:15">
      <c r="A24" s="198" t="s">
        <v>124</v>
      </c>
      <c r="B24" s="198" t="s">
        <v>125</v>
      </c>
      <c r="C24" s="132">
        <v>150982.8</v>
      </c>
      <c r="D24" s="132">
        <v>150982.8</v>
      </c>
      <c r="E24" s="132">
        <v>150982.8</v>
      </c>
      <c r="F24" s="132"/>
      <c r="G24" s="132"/>
      <c r="H24" s="58"/>
      <c r="I24" s="58"/>
      <c r="J24" s="58"/>
      <c r="K24" s="58"/>
      <c r="L24" s="58"/>
      <c r="M24" s="58"/>
      <c r="N24" s="54"/>
      <c r="O24" s="58"/>
    </row>
    <row r="25" ht="18" customHeight="1" spans="1:15">
      <c r="A25" s="196" t="s">
        <v>126</v>
      </c>
      <c r="B25" s="196" t="s">
        <v>127</v>
      </c>
      <c r="C25" s="132">
        <v>150982.8</v>
      </c>
      <c r="D25" s="132">
        <v>150982.8</v>
      </c>
      <c r="E25" s="132">
        <v>150982.8</v>
      </c>
      <c r="F25" s="132"/>
      <c r="G25" s="132"/>
      <c r="H25" s="58"/>
      <c r="I25" s="58"/>
      <c r="J25" s="58"/>
      <c r="K25" s="58"/>
      <c r="L25" s="58"/>
      <c r="M25" s="58"/>
      <c r="N25" s="54"/>
      <c r="O25" s="58"/>
    </row>
    <row r="26" ht="18" customHeight="1" spans="1:15">
      <c r="A26" s="197" t="s">
        <v>128</v>
      </c>
      <c r="B26" s="197" t="s">
        <v>129</v>
      </c>
      <c r="C26" s="132">
        <v>150982.8</v>
      </c>
      <c r="D26" s="132">
        <v>150982.8</v>
      </c>
      <c r="E26" s="132">
        <v>150982.8</v>
      </c>
      <c r="F26" s="132"/>
      <c r="G26" s="132"/>
      <c r="H26" s="58"/>
      <c r="I26" s="58"/>
      <c r="J26" s="58"/>
      <c r="K26" s="58"/>
      <c r="L26" s="58"/>
      <c r="M26" s="58"/>
      <c r="N26" s="54"/>
      <c r="O26" s="58"/>
    </row>
    <row r="27" ht="18" customHeight="1" spans="1:15">
      <c r="A27" s="198" t="s">
        <v>130</v>
      </c>
      <c r="B27" s="198" t="s">
        <v>131</v>
      </c>
      <c r="C27" s="132">
        <v>3000000</v>
      </c>
      <c r="D27" s="132"/>
      <c r="E27" s="132"/>
      <c r="F27" s="132"/>
      <c r="G27" s="132">
        <v>3000000</v>
      </c>
      <c r="H27" s="58"/>
      <c r="I27" s="58"/>
      <c r="J27" s="58"/>
      <c r="K27" s="58"/>
      <c r="L27" s="58"/>
      <c r="M27" s="58"/>
      <c r="N27" s="54"/>
      <c r="O27" s="58"/>
    </row>
    <row r="28" ht="18" customHeight="1" spans="1:15">
      <c r="A28" s="196" t="s">
        <v>132</v>
      </c>
      <c r="B28" s="196" t="s">
        <v>133</v>
      </c>
      <c r="C28" s="132">
        <v>3000000</v>
      </c>
      <c r="D28" s="132"/>
      <c r="E28" s="132"/>
      <c r="F28" s="132"/>
      <c r="G28" s="132">
        <v>3000000</v>
      </c>
      <c r="H28" s="58"/>
      <c r="I28" s="58"/>
      <c r="J28" s="58"/>
      <c r="K28" s="58"/>
      <c r="L28" s="58"/>
      <c r="M28" s="58"/>
      <c r="N28" s="54"/>
      <c r="O28" s="58"/>
    </row>
    <row r="29" ht="18" customHeight="1" spans="1:15">
      <c r="A29" s="197" t="s">
        <v>134</v>
      </c>
      <c r="B29" s="197" t="s">
        <v>135</v>
      </c>
      <c r="C29" s="132">
        <v>3000000</v>
      </c>
      <c r="D29" s="132"/>
      <c r="E29" s="132"/>
      <c r="F29" s="132"/>
      <c r="G29" s="132">
        <v>3000000</v>
      </c>
      <c r="H29" s="58"/>
      <c r="I29" s="58"/>
      <c r="J29" s="58"/>
      <c r="K29" s="58"/>
      <c r="L29" s="58"/>
      <c r="M29" s="58"/>
      <c r="N29" s="54"/>
      <c r="O29" s="58"/>
    </row>
    <row r="30" ht="21" customHeight="1" spans="1:15">
      <c r="A30" s="199" t="s">
        <v>55</v>
      </c>
      <c r="B30" s="153"/>
      <c r="C30" s="132">
        <v>138026522.13</v>
      </c>
      <c r="D30" s="132">
        <v>25026522.13</v>
      </c>
      <c r="E30" s="132">
        <v>1854622.13</v>
      </c>
      <c r="F30" s="132">
        <v>23171900</v>
      </c>
      <c r="G30" s="132">
        <v>113000000</v>
      </c>
      <c r="H30" s="58"/>
      <c r="I30" s="58"/>
      <c r="J30" s="58"/>
      <c r="K30" s="58"/>
      <c r="L30" s="58"/>
      <c r="M30" s="58"/>
      <c r="N30" s="54"/>
      <c r="O30" s="58"/>
    </row>
  </sheetData>
  <mergeCells count="12">
    <mergeCell ref="A2:O2"/>
    <mergeCell ref="A3:O3"/>
    <mergeCell ref="A4:B4"/>
    <mergeCell ref="D5:F5"/>
    <mergeCell ref="J5:O5"/>
    <mergeCell ref="A30:B30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13" activePane="bottomLeft" state="frozen"/>
      <selection/>
      <selection pane="bottomLeft" activeCell="D7" sqref="D7:D35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3"/>
      <c r="B2" s="47"/>
      <c r="C2" s="47"/>
      <c r="D2" s="47" t="s">
        <v>136</v>
      </c>
    </row>
    <row r="3" ht="41.25" customHeight="1" spans="1:4">
      <c r="A3" s="42" t="str">
        <f>"2026"&amp;"年部门财政拨款收支预算总表"</f>
        <v>2026年部门财政拨款收支预算总表</v>
      </c>
    </row>
    <row r="4" ht="17.25" customHeight="1" spans="1:4">
      <c r="A4" s="45" t="str">
        <f>"单位名称："&amp;"寻甸回族彝族自治县土地储备中心"</f>
        <v>单位名称：寻甸回族彝族自治县土地储备中心</v>
      </c>
      <c r="B4" s="177"/>
      <c r="D4" s="47" t="s">
        <v>1</v>
      </c>
    </row>
    <row r="5" ht="17.25" customHeight="1" spans="1:4">
      <c r="A5" s="178" t="s">
        <v>2</v>
      </c>
      <c r="B5" s="179"/>
      <c r="C5" s="178" t="s">
        <v>3</v>
      </c>
      <c r="D5" s="179"/>
    </row>
    <row r="6" ht="18.75" customHeight="1" spans="1:4">
      <c r="A6" s="178" t="s">
        <v>4</v>
      </c>
      <c r="B6" s="178" t="s">
        <v>5</v>
      </c>
      <c r="C6" s="178" t="s">
        <v>6</v>
      </c>
      <c r="D6" s="178" t="s">
        <v>5</v>
      </c>
    </row>
    <row r="7" ht="16.5" customHeight="1" spans="1:4">
      <c r="A7" s="180" t="s">
        <v>137</v>
      </c>
      <c r="B7" s="132">
        <v>25026522.13</v>
      </c>
      <c r="C7" s="180" t="s">
        <v>138</v>
      </c>
      <c r="D7" s="150">
        <v>138026522.13</v>
      </c>
    </row>
    <row r="8" ht="16.5" customHeight="1" spans="1:4">
      <c r="A8" s="180" t="s">
        <v>139</v>
      </c>
      <c r="B8" s="132">
        <v>113000000</v>
      </c>
      <c r="C8" s="180" t="s">
        <v>140</v>
      </c>
      <c r="D8" s="150">
        <v>1319230</v>
      </c>
    </row>
    <row r="9" ht="16.5" customHeight="1" spans="1:4">
      <c r="A9" s="180" t="s">
        <v>141</v>
      </c>
      <c r="B9" s="132">
        <v>113000000</v>
      </c>
      <c r="C9" s="180" t="s">
        <v>142</v>
      </c>
      <c r="D9" s="150"/>
    </row>
    <row r="10" ht="16.5" customHeight="1" spans="1:4">
      <c r="A10" s="180" t="s">
        <v>143</v>
      </c>
      <c r="B10" s="132"/>
      <c r="C10" s="180" t="s">
        <v>144</v>
      </c>
      <c r="D10" s="150"/>
    </row>
    <row r="11" ht="16.5" customHeight="1" spans="1:4">
      <c r="A11" s="180" t="s">
        <v>145</v>
      </c>
      <c r="B11" s="132"/>
      <c r="C11" s="180" t="s">
        <v>146</v>
      </c>
      <c r="D11" s="150"/>
    </row>
    <row r="12" ht="16.5" customHeight="1" spans="1:4">
      <c r="A12" s="180" t="s">
        <v>139</v>
      </c>
      <c r="B12" s="132"/>
      <c r="C12" s="180" t="s">
        <v>147</v>
      </c>
      <c r="D12" s="150"/>
    </row>
    <row r="13" ht="16.5" customHeight="1" spans="1:4">
      <c r="A13" s="181" t="s">
        <v>141</v>
      </c>
      <c r="B13" s="132"/>
      <c r="C13" s="70" t="s">
        <v>148</v>
      </c>
      <c r="D13" s="150"/>
    </row>
    <row r="14" ht="16.5" customHeight="1" spans="1:4">
      <c r="A14" s="181" t="s">
        <v>143</v>
      </c>
      <c r="B14" s="132"/>
      <c r="C14" s="70" t="s">
        <v>149</v>
      </c>
      <c r="D14" s="150"/>
    </row>
    <row r="15" ht="16.5" customHeight="1" spans="1:4">
      <c r="A15" s="182"/>
      <c r="B15" s="132"/>
      <c r="C15" s="70" t="s">
        <v>150</v>
      </c>
      <c r="D15" s="150">
        <v>201310.41</v>
      </c>
    </row>
    <row r="16" ht="16.5" customHeight="1" spans="1:4">
      <c r="A16" s="182"/>
      <c r="B16" s="132"/>
      <c r="C16" s="70" t="s">
        <v>151</v>
      </c>
      <c r="D16" s="150">
        <v>183098.92</v>
      </c>
    </row>
    <row r="17" ht="16.5" customHeight="1" spans="1:4">
      <c r="A17" s="182"/>
      <c r="B17" s="132"/>
      <c r="C17" s="70" t="s">
        <v>152</v>
      </c>
      <c r="D17" s="150"/>
    </row>
    <row r="18" ht="16.5" customHeight="1" spans="1:4">
      <c r="A18" s="182"/>
      <c r="B18" s="132"/>
      <c r="C18" s="70" t="s">
        <v>153</v>
      </c>
      <c r="D18" s="150">
        <v>133171900</v>
      </c>
    </row>
    <row r="19" ht="16.5" customHeight="1" spans="1:4">
      <c r="A19" s="182"/>
      <c r="B19" s="132"/>
      <c r="C19" s="70" t="s">
        <v>154</v>
      </c>
      <c r="D19" s="150"/>
    </row>
    <row r="20" ht="16.5" customHeight="1" spans="1:4">
      <c r="A20" s="182"/>
      <c r="B20" s="132"/>
      <c r="C20" s="70" t="s">
        <v>155</v>
      </c>
      <c r="D20" s="150"/>
    </row>
    <row r="21" ht="16.5" customHeight="1" spans="1:4">
      <c r="A21" s="182"/>
      <c r="B21" s="132"/>
      <c r="C21" s="70" t="s">
        <v>156</v>
      </c>
      <c r="D21" s="150"/>
    </row>
    <row r="22" ht="16.5" customHeight="1" spans="1:4">
      <c r="A22" s="182"/>
      <c r="B22" s="132"/>
      <c r="C22" s="70" t="s">
        <v>157</v>
      </c>
      <c r="D22" s="150"/>
    </row>
    <row r="23" ht="16.5" customHeight="1" spans="1:4">
      <c r="A23" s="182"/>
      <c r="B23" s="132"/>
      <c r="C23" s="70" t="s">
        <v>158</v>
      </c>
      <c r="D23" s="150"/>
    </row>
    <row r="24" ht="16.5" customHeight="1" spans="1:4">
      <c r="A24" s="182"/>
      <c r="B24" s="132"/>
      <c r="C24" s="70" t="s">
        <v>159</v>
      </c>
      <c r="D24" s="150"/>
    </row>
    <row r="25" ht="16.5" customHeight="1" spans="1:4">
      <c r="A25" s="182"/>
      <c r="B25" s="132"/>
      <c r="C25" s="70" t="s">
        <v>160</v>
      </c>
      <c r="D25" s="150"/>
    </row>
    <row r="26" ht="16.5" customHeight="1" spans="1:4">
      <c r="A26" s="182"/>
      <c r="B26" s="132"/>
      <c r="C26" s="70" t="s">
        <v>161</v>
      </c>
      <c r="D26" s="150">
        <v>150982.8</v>
      </c>
    </row>
    <row r="27" ht="16.5" customHeight="1" spans="1:4">
      <c r="A27" s="182"/>
      <c r="B27" s="132"/>
      <c r="C27" s="70" t="s">
        <v>162</v>
      </c>
      <c r="D27" s="150"/>
    </row>
    <row r="28" ht="16.5" customHeight="1" spans="1:4">
      <c r="A28" s="182"/>
      <c r="B28" s="132"/>
      <c r="C28" s="70" t="s">
        <v>163</v>
      </c>
      <c r="D28" s="150"/>
    </row>
    <row r="29" ht="16.5" customHeight="1" spans="1:4">
      <c r="A29" s="182"/>
      <c r="B29" s="132"/>
      <c r="C29" s="70" t="s">
        <v>164</v>
      </c>
      <c r="D29" s="150"/>
    </row>
    <row r="30" ht="16.5" customHeight="1" spans="1:4">
      <c r="A30" s="182"/>
      <c r="B30" s="132"/>
      <c r="C30" s="70" t="s">
        <v>165</v>
      </c>
      <c r="D30" s="150"/>
    </row>
    <row r="31" ht="16.5" customHeight="1" spans="1:4">
      <c r="A31" s="182"/>
      <c r="B31" s="132"/>
      <c r="C31" s="70" t="s">
        <v>166</v>
      </c>
      <c r="D31" s="150"/>
    </row>
    <row r="32" ht="16.5" customHeight="1" spans="1:4">
      <c r="A32" s="182"/>
      <c r="B32" s="132"/>
      <c r="C32" s="181" t="s">
        <v>167</v>
      </c>
      <c r="D32" s="150">
        <v>3000000</v>
      </c>
    </row>
    <row r="33" ht="16.5" customHeight="1" spans="1:4">
      <c r="A33" s="182"/>
      <c r="B33" s="132">
        <v>138026522.13</v>
      </c>
      <c r="C33" s="181" t="s">
        <v>168</v>
      </c>
      <c r="D33" s="150"/>
    </row>
    <row r="34" ht="16.5" customHeight="1" spans="1:4">
      <c r="A34" s="182"/>
      <c r="B34" s="132"/>
      <c r="C34" s="30" t="s">
        <v>169</v>
      </c>
      <c r="D34" s="150"/>
    </row>
    <row r="35" ht="15" customHeight="1" spans="1:4">
      <c r="A35" s="183" t="s">
        <v>50</v>
      </c>
      <c r="B35" s="184">
        <v>138026522.13</v>
      </c>
      <c r="C35" s="183" t="s">
        <v>51</v>
      </c>
      <c r="D35" s="184">
        <v>138026522.13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pane ySplit="1" topLeftCell="A2" activePane="bottomLeft" state="frozen"/>
      <selection/>
      <selection pane="bottomLeft" activeCell="E29" sqref="E2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1:7">
      <c r="D2" s="144"/>
      <c r="F2" s="73"/>
      <c r="G2" s="145" t="s">
        <v>170</v>
      </c>
    </row>
    <row r="3" ht="41.25" customHeight="1" spans="1:7">
      <c r="A3" s="125" t="str">
        <f>"2026"&amp;"年一般公共预算支出预算表（按功能科目分类）"</f>
        <v>2026年一般公共预算支出预算表（按功能科目分类）</v>
      </c>
      <c r="B3" s="125"/>
      <c r="C3" s="125"/>
      <c r="D3" s="125"/>
      <c r="E3" s="125"/>
      <c r="F3" s="125"/>
      <c r="G3" s="125"/>
    </row>
    <row r="4" ht="18" customHeight="1" spans="1:7">
      <c r="A4" s="5" t="str">
        <f>"单位名称："&amp;"寻甸回族彝族自治县土地储备中心"</f>
        <v>单位名称：寻甸回族彝族自治县土地储备中心</v>
      </c>
      <c r="F4" s="122"/>
      <c r="G4" s="145" t="s">
        <v>1</v>
      </c>
    </row>
    <row r="5" ht="20.25" customHeight="1" spans="1:7">
      <c r="A5" s="170" t="s">
        <v>171</v>
      </c>
      <c r="B5" s="171"/>
      <c r="C5" s="126" t="s">
        <v>55</v>
      </c>
      <c r="D5" s="157" t="s">
        <v>75</v>
      </c>
      <c r="E5" s="12"/>
      <c r="F5" s="13"/>
      <c r="G5" s="147" t="s">
        <v>76</v>
      </c>
    </row>
    <row r="6" ht="20.25" customHeight="1" spans="1:7">
      <c r="A6" s="172" t="s">
        <v>72</v>
      </c>
      <c r="B6" s="172" t="s">
        <v>73</v>
      </c>
      <c r="C6" s="19"/>
      <c r="D6" s="131" t="s">
        <v>57</v>
      </c>
      <c r="E6" s="131" t="s">
        <v>172</v>
      </c>
      <c r="F6" s="131" t="s">
        <v>173</v>
      </c>
      <c r="G6" s="149"/>
    </row>
    <row r="7" ht="15" customHeight="1" spans="1:7">
      <c r="A7" s="62" t="s">
        <v>82</v>
      </c>
      <c r="B7" s="62" t="s">
        <v>83</v>
      </c>
      <c r="C7" s="62" t="s">
        <v>174</v>
      </c>
      <c r="D7" s="62" t="s">
        <v>175</v>
      </c>
      <c r="E7" s="62" t="s">
        <v>176</v>
      </c>
      <c r="F7" s="62" t="s">
        <v>177</v>
      </c>
      <c r="G7" s="62" t="s">
        <v>84</v>
      </c>
    </row>
    <row r="8" ht="15" customHeight="1" spans="1:7">
      <c r="A8" s="173" t="s">
        <v>93</v>
      </c>
      <c r="B8" s="173" t="s">
        <v>94</v>
      </c>
      <c r="C8" s="132">
        <v>1319230</v>
      </c>
      <c r="D8" s="132">
        <v>1319230</v>
      </c>
      <c r="E8" s="132">
        <v>1264030</v>
      </c>
      <c r="F8" s="132">
        <v>55200</v>
      </c>
      <c r="G8" s="169"/>
    </row>
    <row r="9" ht="15" customHeight="1" spans="1:7">
      <c r="A9" s="143" t="s">
        <v>95</v>
      </c>
      <c r="B9" s="143" t="s">
        <v>96</v>
      </c>
      <c r="C9" s="132">
        <v>1319230</v>
      </c>
      <c r="D9" s="132">
        <v>1319230</v>
      </c>
      <c r="E9" s="132">
        <v>1264030</v>
      </c>
      <c r="F9" s="132">
        <v>55200</v>
      </c>
      <c r="G9" s="132"/>
    </row>
    <row r="10" ht="15" customHeight="1" spans="1:7">
      <c r="A10" s="174" t="s">
        <v>97</v>
      </c>
      <c r="B10" s="174" t="s">
        <v>98</v>
      </c>
      <c r="C10" s="132">
        <v>1319230</v>
      </c>
      <c r="D10" s="132">
        <v>1319230</v>
      </c>
      <c r="E10" s="132">
        <v>1264030</v>
      </c>
      <c r="F10" s="132">
        <v>55200</v>
      </c>
      <c r="G10" s="132"/>
    </row>
    <row r="11" ht="15" customHeight="1" spans="1:7">
      <c r="A11" s="139" t="s">
        <v>99</v>
      </c>
      <c r="B11" s="139" t="s">
        <v>100</v>
      </c>
      <c r="C11" s="132">
        <v>201310.41</v>
      </c>
      <c r="D11" s="132">
        <v>201310.41</v>
      </c>
      <c r="E11" s="132">
        <v>201310.41</v>
      </c>
      <c r="F11" s="132"/>
      <c r="G11" s="132"/>
    </row>
    <row r="12" ht="15" customHeight="1" spans="1:7">
      <c r="A12" s="143" t="s">
        <v>101</v>
      </c>
      <c r="B12" s="143" t="s">
        <v>102</v>
      </c>
      <c r="C12" s="132">
        <v>201310.41</v>
      </c>
      <c r="D12" s="132">
        <v>201310.41</v>
      </c>
      <c r="E12" s="132">
        <v>201310.41</v>
      </c>
      <c r="F12" s="132"/>
      <c r="G12" s="132"/>
    </row>
    <row r="13" ht="15" customHeight="1" spans="1:7">
      <c r="A13" s="174" t="s">
        <v>103</v>
      </c>
      <c r="B13" s="174" t="s">
        <v>104</v>
      </c>
      <c r="C13" s="132">
        <v>201310.41</v>
      </c>
      <c r="D13" s="132">
        <v>201310.41</v>
      </c>
      <c r="E13" s="132">
        <v>201310.41</v>
      </c>
      <c r="F13" s="132"/>
      <c r="G13" s="132"/>
    </row>
    <row r="14" ht="15" customHeight="1" spans="1:7">
      <c r="A14" s="139" t="s">
        <v>105</v>
      </c>
      <c r="B14" s="139" t="s">
        <v>106</v>
      </c>
      <c r="C14" s="132">
        <v>183098.92</v>
      </c>
      <c r="D14" s="132">
        <v>183098.92</v>
      </c>
      <c r="E14" s="132">
        <v>183098.92</v>
      </c>
      <c r="F14" s="132"/>
      <c r="G14" s="132"/>
    </row>
    <row r="15" ht="15" customHeight="1" spans="1:7">
      <c r="A15" s="143" t="s">
        <v>107</v>
      </c>
      <c r="B15" s="143" t="s">
        <v>108</v>
      </c>
      <c r="C15" s="132">
        <v>183098.92</v>
      </c>
      <c r="D15" s="132">
        <v>183098.92</v>
      </c>
      <c r="E15" s="132">
        <v>183098.92</v>
      </c>
      <c r="F15" s="132"/>
      <c r="G15" s="132"/>
    </row>
    <row r="16" ht="15" customHeight="1" spans="1:7">
      <c r="A16" s="174" t="s">
        <v>109</v>
      </c>
      <c r="B16" s="174" t="s">
        <v>110</v>
      </c>
      <c r="C16" s="132">
        <v>116244.81</v>
      </c>
      <c r="D16" s="132">
        <v>116244.81</v>
      </c>
      <c r="E16" s="132">
        <v>116244.81</v>
      </c>
      <c r="F16" s="132"/>
      <c r="G16" s="132"/>
    </row>
    <row r="17" ht="15" customHeight="1" spans="1:7">
      <c r="A17" s="174" t="s">
        <v>111</v>
      </c>
      <c r="B17" s="174" t="s">
        <v>112</v>
      </c>
      <c r="C17" s="132">
        <v>58709.5</v>
      </c>
      <c r="D17" s="132">
        <v>58709.5</v>
      </c>
      <c r="E17" s="132">
        <v>58709.5</v>
      </c>
      <c r="F17" s="132"/>
      <c r="G17" s="132"/>
    </row>
    <row r="18" ht="15" customHeight="1" spans="1:7">
      <c r="A18" s="174" t="s">
        <v>113</v>
      </c>
      <c r="B18" s="174" t="s">
        <v>114</v>
      </c>
      <c r="C18" s="132">
        <v>8144.61</v>
      </c>
      <c r="D18" s="132">
        <v>8144.61</v>
      </c>
      <c r="E18" s="132">
        <v>8144.61</v>
      </c>
      <c r="F18" s="132"/>
      <c r="G18" s="132"/>
    </row>
    <row r="19" ht="15" customHeight="1" spans="1:7">
      <c r="A19" s="139" t="s">
        <v>115</v>
      </c>
      <c r="B19" s="139" t="s">
        <v>116</v>
      </c>
      <c r="C19" s="132">
        <v>23171900</v>
      </c>
      <c r="D19" s="132"/>
      <c r="E19" s="132"/>
      <c r="F19" s="132"/>
      <c r="G19" s="132">
        <v>23171900</v>
      </c>
    </row>
    <row r="20" ht="15" customHeight="1" spans="1:7">
      <c r="A20" s="143" t="s">
        <v>121</v>
      </c>
      <c r="B20" s="143" t="s">
        <v>122</v>
      </c>
      <c r="C20" s="132">
        <v>23171900</v>
      </c>
      <c r="D20" s="132"/>
      <c r="E20" s="132"/>
      <c r="F20" s="132"/>
      <c r="G20" s="132">
        <v>23171900</v>
      </c>
    </row>
    <row r="21" ht="15" customHeight="1" spans="1:7">
      <c r="A21" s="174" t="s">
        <v>123</v>
      </c>
      <c r="B21" s="174" t="s">
        <v>122</v>
      </c>
      <c r="C21" s="132">
        <v>23171900</v>
      </c>
      <c r="D21" s="132"/>
      <c r="E21" s="132"/>
      <c r="F21" s="132"/>
      <c r="G21" s="132">
        <v>23171900</v>
      </c>
    </row>
    <row r="22" ht="15" customHeight="1" spans="1:7">
      <c r="A22" s="139" t="s">
        <v>124</v>
      </c>
      <c r="B22" s="139" t="s">
        <v>125</v>
      </c>
      <c r="C22" s="132">
        <v>150982.8</v>
      </c>
      <c r="D22" s="132">
        <v>150982.8</v>
      </c>
      <c r="E22" s="132">
        <v>150982.8</v>
      </c>
      <c r="F22" s="132"/>
      <c r="G22" s="132"/>
    </row>
    <row r="23" ht="15" customHeight="1" spans="1:7">
      <c r="A23" s="143" t="s">
        <v>126</v>
      </c>
      <c r="B23" s="143" t="s">
        <v>127</v>
      </c>
      <c r="C23" s="132">
        <v>150982.8</v>
      </c>
      <c r="D23" s="132">
        <v>150982.8</v>
      </c>
      <c r="E23" s="132">
        <v>150982.8</v>
      </c>
      <c r="F23" s="132"/>
      <c r="G23" s="132"/>
    </row>
    <row r="24" ht="18" customHeight="1" spans="1:7">
      <c r="A24" s="174" t="s">
        <v>128</v>
      </c>
      <c r="B24" s="174" t="s">
        <v>129</v>
      </c>
      <c r="C24" s="132">
        <v>150982.8</v>
      </c>
      <c r="D24" s="132">
        <v>150982.8</v>
      </c>
      <c r="E24" s="132">
        <v>150982.8</v>
      </c>
      <c r="F24" s="132"/>
      <c r="G24" s="132"/>
    </row>
    <row r="25" ht="18" customHeight="1" spans="1:7">
      <c r="A25" s="175" t="s">
        <v>178</v>
      </c>
      <c r="B25" s="176" t="s">
        <v>178</v>
      </c>
      <c r="C25" s="132">
        <v>25026522.13</v>
      </c>
      <c r="D25" s="132">
        <v>1854622.13</v>
      </c>
      <c r="E25" s="132">
        <v>1799422.13</v>
      </c>
      <c r="F25" s="132">
        <v>55200</v>
      </c>
      <c r="G25" s="132">
        <v>23171900</v>
      </c>
    </row>
  </sheetData>
  <mergeCells count="6">
    <mergeCell ref="A3:G3"/>
    <mergeCell ref="A5:B5"/>
    <mergeCell ref="D5:F5"/>
    <mergeCell ref="A25:B25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C11" sqref="C11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4"/>
      <c r="B2" s="44"/>
      <c r="C2" s="44"/>
      <c r="D2" s="44"/>
      <c r="E2" s="43"/>
      <c r="F2" s="165" t="s">
        <v>179</v>
      </c>
    </row>
    <row r="3" ht="41.25" customHeight="1" spans="1:6">
      <c r="A3" s="166" t="str">
        <f>"2026"&amp;"年一般公共预算“三公”经费支出预算表"</f>
        <v>2026年一般公共预算“三公”经费支出预算表</v>
      </c>
      <c r="B3" s="44"/>
      <c r="C3" s="44"/>
      <c r="D3" s="44"/>
      <c r="E3" s="43"/>
      <c r="F3" s="44"/>
    </row>
    <row r="4" customHeight="1" spans="1:6">
      <c r="A4" s="112" t="str">
        <f>"单位名称："&amp;"寻甸回族彝族自治县土地储备中心"</f>
        <v>单位名称：寻甸回族彝族自治县土地储备中心</v>
      </c>
      <c r="B4" s="167"/>
      <c r="D4" s="44"/>
      <c r="E4" s="43"/>
      <c r="F4" s="48" t="s">
        <v>1</v>
      </c>
    </row>
    <row r="5" ht="27" customHeight="1" spans="1:6">
      <c r="A5" s="49" t="s">
        <v>180</v>
      </c>
      <c r="B5" s="49" t="s">
        <v>181</v>
      </c>
      <c r="C5" s="51" t="s">
        <v>182</v>
      </c>
      <c r="D5" s="49"/>
      <c r="E5" s="50"/>
      <c r="F5" s="49" t="s">
        <v>183</v>
      </c>
    </row>
    <row r="6" ht="28.5" customHeight="1" spans="1:6">
      <c r="A6" s="168"/>
      <c r="B6" s="53"/>
      <c r="C6" s="50" t="s">
        <v>57</v>
      </c>
      <c r="D6" s="50" t="s">
        <v>184</v>
      </c>
      <c r="E6" s="50" t="s">
        <v>185</v>
      </c>
      <c r="F6" s="52"/>
    </row>
    <row r="7" ht="17.25" customHeight="1" spans="1:6">
      <c r="A7" s="58" t="s">
        <v>82</v>
      </c>
      <c r="B7" s="58" t="s">
        <v>83</v>
      </c>
      <c r="C7" s="58" t="s">
        <v>174</v>
      </c>
      <c r="D7" s="58" t="s">
        <v>175</v>
      </c>
      <c r="E7" s="58" t="s">
        <v>176</v>
      </c>
      <c r="F7" s="58" t="s">
        <v>177</v>
      </c>
    </row>
    <row r="8" ht="17.25" customHeight="1" spans="1:6">
      <c r="A8" s="169">
        <v>12000</v>
      </c>
      <c r="B8" s="169"/>
      <c r="C8" s="169">
        <v>12000</v>
      </c>
      <c r="D8" s="169"/>
      <c r="E8" s="169">
        <v>12000</v>
      </c>
      <c r="F8" s="169"/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7"/>
  <sheetViews>
    <sheetView showZeros="0" topLeftCell="M1" workbookViewId="0">
      <pane ySplit="1" topLeftCell="A2" activePane="bottomLeft" state="frozen"/>
      <selection/>
      <selection pane="bottomLeft" activeCell="L24" sqref="L24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1:24">
      <c r="B2" s="144"/>
      <c r="C2" s="154"/>
      <c r="E2" s="155"/>
      <c r="F2" s="155"/>
      <c r="G2" s="155"/>
      <c r="H2" s="155"/>
      <c r="I2" s="85"/>
      <c r="J2" s="85"/>
      <c r="K2" s="85"/>
      <c r="L2" s="85"/>
      <c r="M2" s="85"/>
      <c r="N2" s="85"/>
      <c r="R2" s="85"/>
      <c r="V2" s="154"/>
      <c r="X2" s="3" t="s">
        <v>186</v>
      </c>
    </row>
    <row r="3" ht="45.75" customHeight="1" spans="1:24">
      <c r="A3" s="67" t="str">
        <f>"2026"&amp;"年部门基本支出预算表"</f>
        <v>2026年部门基本支出预算表</v>
      </c>
      <c r="B3" s="4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4"/>
      <c r="P3" s="4"/>
      <c r="Q3" s="4"/>
      <c r="R3" s="67"/>
      <c r="S3" s="67"/>
      <c r="T3" s="67"/>
      <c r="U3" s="67"/>
      <c r="V3" s="67"/>
      <c r="W3" s="67"/>
      <c r="X3" s="67"/>
    </row>
    <row r="4" ht="18.75" customHeight="1" spans="1:24">
      <c r="A4" s="5" t="str">
        <f>"单位名称："&amp;"寻甸回族彝族自治县土地储备中心"</f>
        <v>单位名称：寻甸回族彝族自治县土地储备中心</v>
      </c>
      <c r="B4" s="6"/>
      <c r="C4" s="156"/>
      <c r="D4" s="156"/>
      <c r="E4" s="156"/>
      <c r="F4" s="156"/>
      <c r="G4" s="156"/>
      <c r="H4" s="156"/>
      <c r="I4" s="90"/>
      <c r="J4" s="90"/>
      <c r="K4" s="90"/>
      <c r="L4" s="90"/>
      <c r="M4" s="90"/>
      <c r="N4" s="90"/>
      <c r="O4" s="7"/>
      <c r="P4" s="7"/>
      <c r="Q4" s="7"/>
      <c r="R4" s="90"/>
      <c r="V4" s="154"/>
      <c r="X4" s="3" t="s">
        <v>1</v>
      </c>
    </row>
    <row r="5" ht="18" customHeight="1" spans="1:24">
      <c r="A5" s="9" t="s">
        <v>187</v>
      </c>
      <c r="B5" s="9" t="s">
        <v>188</v>
      </c>
      <c r="C5" s="9" t="s">
        <v>189</v>
      </c>
      <c r="D5" s="9" t="s">
        <v>190</v>
      </c>
      <c r="E5" s="9" t="s">
        <v>191</v>
      </c>
      <c r="F5" s="9" t="s">
        <v>192</v>
      </c>
      <c r="G5" s="9" t="s">
        <v>193</v>
      </c>
      <c r="H5" s="9" t="s">
        <v>194</v>
      </c>
      <c r="I5" s="157" t="s">
        <v>195</v>
      </c>
      <c r="J5" s="79" t="s">
        <v>195</v>
      </c>
      <c r="K5" s="79"/>
      <c r="L5" s="79"/>
      <c r="M5" s="79"/>
      <c r="N5" s="79"/>
      <c r="O5" s="12"/>
      <c r="P5" s="12"/>
      <c r="Q5" s="12"/>
      <c r="R5" s="95" t="s">
        <v>61</v>
      </c>
      <c r="S5" s="79" t="s">
        <v>62</v>
      </c>
      <c r="T5" s="79"/>
      <c r="U5" s="79"/>
      <c r="V5" s="79"/>
      <c r="W5" s="79"/>
      <c r="X5" s="80"/>
    </row>
    <row r="6" ht="18" customHeight="1" spans="1:24">
      <c r="A6" s="14"/>
      <c r="B6" s="28"/>
      <c r="C6" s="128"/>
      <c r="D6" s="14"/>
      <c r="E6" s="14"/>
      <c r="F6" s="14"/>
      <c r="G6" s="14"/>
      <c r="H6" s="14"/>
      <c r="I6" s="126" t="s">
        <v>196</v>
      </c>
      <c r="J6" s="157" t="s">
        <v>58</v>
      </c>
      <c r="K6" s="79"/>
      <c r="L6" s="79"/>
      <c r="M6" s="79"/>
      <c r="N6" s="80"/>
      <c r="O6" s="11" t="s">
        <v>197</v>
      </c>
      <c r="P6" s="12"/>
      <c r="Q6" s="13"/>
      <c r="R6" s="9" t="s">
        <v>61</v>
      </c>
      <c r="S6" s="157" t="s">
        <v>62</v>
      </c>
      <c r="T6" s="95" t="s">
        <v>64</v>
      </c>
      <c r="U6" s="79" t="s">
        <v>62</v>
      </c>
      <c r="V6" s="95" t="s">
        <v>66</v>
      </c>
      <c r="W6" s="95" t="s">
        <v>67</v>
      </c>
      <c r="X6" s="158" t="s">
        <v>68</v>
      </c>
    </row>
    <row r="7" ht="19.5" customHeight="1" spans="1:24">
      <c r="A7" s="28"/>
      <c r="B7" s="28"/>
      <c r="C7" s="28"/>
      <c r="D7" s="28"/>
      <c r="E7" s="28"/>
      <c r="F7" s="28"/>
      <c r="G7" s="28"/>
      <c r="H7" s="28"/>
      <c r="I7" s="28"/>
      <c r="J7" s="159" t="s">
        <v>198</v>
      </c>
      <c r="K7" s="9" t="s">
        <v>199</v>
      </c>
      <c r="L7" s="9" t="s">
        <v>200</v>
      </c>
      <c r="M7" s="9" t="s">
        <v>201</v>
      </c>
      <c r="N7" s="9" t="s">
        <v>202</v>
      </c>
      <c r="O7" s="9" t="s">
        <v>58</v>
      </c>
      <c r="P7" s="9" t="s">
        <v>59</v>
      </c>
      <c r="Q7" s="9" t="s">
        <v>60</v>
      </c>
      <c r="R7" s="28"/>
      <c r="S7" s="9" t="s">
        <v>57</v>
      </c>
      <c r="T7" s="9" t="s">
        <v>64</v>
      </c>
      <c r="U7" s="9" t="s">
        <v>203</v>
      </c>
      <c r="V7" s="9" t="s">
        <v>66</v>
      </c>
      <c r="W7" s="9" t="s">
        <v>67</v>
      </c>
      <c r="X7" s="9" t="s">
        <v>68</v>
      </c>
    </row>
    <row r="8" ht="37.5" customHeight="1" spans="1:24">
      <c r="A8" s="160"/>
      <c r="B8" s="19"/>
      <c r="C8" s="160"/>
      <c r="D8" s="160"/>
      <c r="E8" s="160"/>
      <c r="F8" s="160"/>
      <c r="G8" s="160"/>
      <c r="H8" s="160"/>
      <c r="I8" s="160"/>
      <c r="J8" s="161" t="s">
        <v>57</v>
      </c>
      <c r="K8" s="17" t="s">
        <v>204</v>
      </c>
      <c r="L8" s="17" t="s">
        <v>200</v>
      </c>
      <c r="M8" s="17" t="s">
        <v>201</v>
      </c>
      <c r="N8" s="17" t="s">
        <v>202</v>
      </c>
      <c r="O8" s="17" t="s">
        <v>200</v>
      </c>
      <c r="P8" s="17" t="s">
        <v>201</v>
      </c>
      <c r="Q8" s="17" t="s">
        <v>202</v>
      </c>
      <c r="R8" s="17" t="s">
        <v>61</v>
      </c>
      <c r="S8" s="17" t="s">
        <v>57</v>
      </c>
      <c r="T8" s="17" t="s">
        <v>64</v>
      </c>
      <c r="U8" s="17" t="s">
        <v>203</v>
      </c>
      <c r="V8" s="17" t="s">
        <v>66</v>
      </c>
      <c r="W8" s="17" t="s">
        <v>67</v>
      </c>
      <c r="X8" s="17" t="s">
        <v>68</v>
      </c>
    </row>
    <row r="9" customHeight="1" spans="1:24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  <c r="M9" s="29">
        <v>13</v>
      </c>
      <c r="N9" s="29">
        <v>14</v>
      </c>
      <c r="O9" s="29">
        <v>15</v>
      </c>
      <c r="P9" s="29">
        <v>16</v>
      </c>
      <c r="Q9" s="29">
        <v>17</v>
      </c>
      <c r="R9" s="29">
        <v>18</v>
      </c>
      <c r="S9" s="29">
        <v>19</v>
      </c>
      <c r="T9" s="29">
        <v>20</v>
      </c>
      <c r="U9" s="29">
        <v>21</v>
      </c>
      <c r="V9" s="29">
        <v>22</v>
      </c>
      <c r="W9" s="29">
        <v>23</v>
      </c>
      <c r="X9" s="29">
        <v>24</v>
      </c>
    </row>
    <row r="10" customHeight="1" spans="1:24">
      <c r="A10" s="162" t="s">
        <v>70</v>
      </c>
      <c r="B10" s="162" t="s">
        <v>70</v>
      </c>
      <c r="C10" s="162" t="s">
        <v>205</v>
      </c>
      <c r="D10" s="162" t="s">
        <v>206</v>
      </c>
      <c r="E10" s="162" t="s">
        <v>97</v>
      </c>
      <c r="F10" s="162" t="s">
        <v>98</v>
      </c>
      <c r="G10" s="162" t="s">
        <v>207</v>
      </c>
      <c r="H10" s="162" t="s">
        <v>208</v>
      </c>
      <c r="I10" s="132">
        <v>84000</v>
      </c>
      <c r="J10" s="132">
        <v>84000</v>
      </c>
      <c r="K10" s="132"/>
      <c r="L10" s="132"/>
      <c r="M10" s="150">
        <v>84000</v>
      </c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</row>
    <row r="11" customHeight="1" spans="1:24">
      <c r="A11" s="162" t="s">
        <v>70</v>
      </c>
      <c r="B11" s="162" t="s">
        <v>70</v>
      </c>
      <c r="C11" s="162" t="s">
        <v>209</v>
      </c>
      <c r="D11" s="162" t="s">
        <v>210</v>
      </c>
      <c r="E11" s="162" t="s">
        <v>97</v>
      </c>
      <c r="F11" s="162" t="s">
        <v>98</v>
      </c>
      <c r="G11" s="162" t="s">
        <v>211</v>
      </c>
      <c r="H11" s="162" t="s">
        <v>212</v>
      </c>
      <c r="I11" s="132">
        <v>559896</v>
      </c>
      <c r="J11" s="132">
        <v>559896</v>
      </c>
      <c r="K11" s="133"/>
      <c r="L11" s="133"/>
      <c r="M11" s="150">
        <v>559896</v>
      </c>
      <c r="N11" s="133"/>
      <c r="O11" s="132"/>
      <c r="P11" s="132"/>
      <c r="Q11" s="132"/>
      <c r="R11" s="132"/>
      <c r="S11" s="132"/>
      <c r="T11" s="132"/>
      <c r="U11" s="132"/>
      <c r="V11" s="132"/>
      <c r="W11" s="132"/>
      <c r="X11" s="132"/>
    </row>
    <row r="12" customHeight="1" spans="1:24">
      <c r="A12" s="162" t="s">
        <v>70</v>
      </c>
      <c r="B12" s="162" t="s">
        <v>70</v>
      </c>
      <c r="C12" s="162" t="s">
        <v>209</v>
      </c>
      <c r="D12" s="162" t="s">
        <v>210</v>
      </c>
      <c r="E12" s="162" t="s">
        <v>97</v>
      </c>
      <c r="F12" s="162" t="s">
        <v>98</v>
      </c>
      <c r="G12" s="162" t="s">
        <v>213</v>
      </c>
      <c r="H12" s="162" t="s">
        <v>214</v>
      </c>
      <c r="I12" s="132">
        <v>53016</v>
      </c>
      <c r="J12" s="132">
        <v>53016</v>
      </c>
      <c r="K12" s="133"/>
      <c r="L12" s="133"/>
      <c r="M12" s="150">
        <v>53016</v>
      </c>
      <c r="N12" s="133"/>
      <c r="O12" s="132"/>
      <c r="P12" s="132"/>
      <c r="Q12" s="132"/>
      <c r="R12" s="132"/>
      <c r="S12" s="132"/>
      <c r="T12" s="132"/>
      <c r="U12" s="132"/>
      <c r="V12" s="132"/>
      <c r="W12" s="132"/>
      <c r="X12" s="132"/>
    </row>
    <row r="13" customHeight="1" spans="1:24">
      <c r="A13" s="162" t="s">
        <v>70</v>
      </c>
      <c r="B13" s="162" t="s">
        <v>70</v>
      </c>
      <c r="C13" s="162" t="s">
        <v>209</v>
      </c>
      <c r="D13" s="162" t="s">
        <v>210</v>
      </c>
      <c r="E13" s="162" t="s">
        <v>97</v>
      </c>
      <c r="F13" s="162" t="s">
        <v>98</v>
      </c>
      <c r="G13" s="162" t="s">
        <v>207</v>
      </c>
      <c r="H13" s="162" t="s">
        <v>208</v>
      </c>
      <c r="I13" s="132">
        <v>48658</v>
      </c>
      <c r="J13" s="132">
        <v>48658</v>
      </c>
      <c r="K13" s="133"/>
      <c r="L13" s="133"/>
      <c r="M13" s="150">
        <v>48658</v>
      </c>
      <c r="N13" s="133"/>
      <c r="O13" s="132"/>
      <c r="P13" s="132"/>
      <c r="Q13" s="132"/>
      <c r="R13" s="132"/>
      <c r="S13" s="132"/>
      <c r="T13" s="132"/>
      <c r="U13" s="132"/>
      <c r="V13" s="132"/>
      <c r="W13" s="132"/>
      <c r="X13" s="132"/>
    </row>
    <row r="14" customHeight="1" spans="1:24">
      <c r="A14" s="162" t="s">
        <v>70</v>
      </c>
      <c r="B14" s="162" t="s">
        <v>70</v>
      </c>
      <c r="C14" s="162" t="s">
        <v>209</v>
      </c>
      <c r="D14" s="162" t="s">
        <v>210</v>
      </c>
      <c r="E14" s="162" t="s">
        <v>97</v>
      </c>
      <c r="F14" s="162" t="s">
        <v>98</v>
      </c>
      <c r="G14" s="162" t="s">
        <v>207</v>
      </c>
      <c r="H14" s="162" t="s">
        <v>208</v>
      </c>
      <c r="I14" s="132">
        <v>200400</v>
      </c>
      <c r="J14" s="132">
        <v>200400</v>
      </c>
      <c r="K14" s="133"/>
      <c r="L14" s="133"/>
      <c r="M14" s="150">
        <v>200400</v>
      </c>
      <c r="N14" s="133"/>
      <c r="O14" s="132"/>
      <c r="P14" s="132"/>
      <c r="Q14" s="132"/>
      <c r="R14" s="132"/>
      <c r="S14" s="132"/>
      <c r="T14" s="132"/>
      <c r="U14" s="132"/>
      <c r="V14" s="132"/>
      <c r="W14" s="132"/>
      <c r="X14" s="132"/>
    </row>
    <row r="15" customHeight="1" spans="1:24">
      <c r="A15" s="162" t="s">
        <v>70</v>
      </c>
      <c r="B15" s="162" t="s">
        <v>70</v>
      </c>
      <c r="C15" s="162" t="s">
        <v>209</v>
      </c>
      <c r="D15" s="162" t="s">
        <v>210</v>
      </c>
      <c r="E15" s="162" t="s">
        <v>97</v>
      </c>
      <c r="F15" s="162" t="s">
        <v>98</v>
      </c>
      <c r="G15" s="162" t="s">
        <v>207</v>
      </c>
      <c r="H15" s="162" t="s">
        <v>208</v>
      </c>
      <c r="I15" s="132">
        <v>314220</v>
      </c>
      <c r="J15" s="132">
        <v>314220</v>
      </c>
      <c r="K15" s="133"/>
      <c r="L15" s="133"/>
      <c r="M15" s="150">
        <v>314220</v>
      </c>
      <c r="N15" s="133"/>
      <c r="O15" s="132"/>
      <c r="P15" s="132"/>
      <c r="Q15" s="132"/>
      <c r="R15" s="132"/>
      <c r="S15" s="132"/>
      <c r="T15" s="132"/>
      <c r="U15" s="132"/>
      <c r="V15" s="132"/>
      <c r="W15" s="132"/>
      <c r="X15" s="132"/>
    </row>
    <row r="16" customHeight="1" spans="1:24">
      <c r="A16" s="162" t="s">
        <v>70</v>
      </c>
      <c r="B16" s="162" t="s">
        <v>70</v>
      </c>
      <c r="C16" s="162" t="s">
        <v>215</v>
      </c>
      <c r="D16" s="162" t="s">
        <v>216</v>
      </c>
      <c r="E16" s="162" t="s">
        <v>103</v>
      </c>
      <c r="F16" s="162" t="s">
        <v>104</v>
      </c>
      <c r="G16" s="162" t="s">
        <v>217</v>
      </c>
      <c r="H16" s="162" t="s">
        <v>218</v>
      </c>
      <c r="I16" s="132">
        <v>201310.41</v>
      </c>
      <c r="J16" s="132">
        <v>201310.41</v>
      </c>
      <c r="K16" s="133"/>
      <c r="L16" s="133"/>
      <c r="M16" s="150">
        <v>201310.41</v>
      </c>
      <c r="N16" s="133"/>
      <c r="O16" s="132"/>
      <c r="P16" s="132"/>
      <c r="Q16" s="132"/>
      <c r="R16" s="132"/>
      <c r="S16" s="132"/>
      <c r="T16" s="132"/>
      <c r="U16" s="132"/>
      <c r="V16" s="132"/>
      <c r="W16" s="132"/>
      <c r="X16" s="132"/>
    </row>
    <row r="17" customHeight="1" spans="1:24">
      <c r="A17" s="162" t="s">
        <v>70</v>
      </c>
      <c r="B17" s="162" t="s">
        <v>70</v>
      </c>
      <c r="C17" s="162" t="s">
        <v>215</v>
      </c>
      <c r="D17" s="162" t="s">
        <v>216</v>
      </c>
      <c r="E17" s="162" t="s">
        <v>109</v>
      </c>
      <c r="F17" s="162" t="s">
        <v>110</v>
      </c>
      <c r="G17" s="162" t="s">
        <v>219</v>
      </c>
      <c r="H17" s="162" t="s">
        <v>220</v>
      </c>
      <c r="I17" s="132">
        <v>116244.81</v>
      </c>
      <c r="J17" s="132">
        <v>116244.81</v>
      </c>
      <c r="K17" s="133"/>
      <c r="L17" s="133"/>
      <c r="M17" s="150">
        <v>116244.81</v>
      </c>
      <c r="N17" s="133"/>
      <c r="O17" s="132"/>
      <c r="P17" s="132"/>
      <c r="Q17" s="132"/>
      <c r="R17" s="132"/>
      <c r="S17" s="132"/>
      <c r="T17" s="132"/>
      <c r="U17" s="132"/>
      <c r="V17" s="132"/>
      <c r="W17" s="132"/>
      <c r="X17" s="132"/>
    </row>
    <row r="18" customHeight="1" spans="1:24">
      <c r="A18" s="162" t="s">
        <v>70</v>
      </c>
      <c r="B18" s="162" t="s">
        <v>70</v>
      </c>
      <c r="C18" s="162" t="s">
        <v>215</v>
      </c>
      <c r="D18" s="162" t="s">
        <v>216</v>
      </c>
      <c r="E18" s="162" t="s">
        <v>111</v>
      </c>
      <c r="F18" s="162" t="s">
        <v>112</v>
      </c>
      <c r="G18" s="162" t="s">
        <v>221</v>
      </c>
      <c r="H18" s="162" t="s">
        <v>222</v>
      </c>
      <c r="I18" s="132">
        <v>58709.5</v>
      </c>
      <c r="J18" s="132">
        <v>58709.5</v>
      </c>
      <c r="K18" s="133"/>
      <c r="L18" s="133"/>
      <c r="M18" s="150">
        <v>58709.5</v>
      </c>
      <c r="N18" s="133"/>
      <c r="O18" s="132"/>
      <c r="P18" s="132"/>
      <c r="Q18" s="132"/>
      <c r="R18" s="132"/>
      <c r="S18" s="132"/>
      <c r="T18" s="132"/>
      <c r="U18" s="132"/>
      <c r="V18" s="132"/>
      <c r="W18" s="132"/>
      <c r="X18" s="132"/>
    </row>
    <row r="19" customHeight="1" spans="1:24">
      <c r="A19" s="162" t="s">
        <v>70</v>
      </c>
      <c r="B19" s="162" t="s">
        <v>70</v>
      </c>
      <c r="C19" s="162" t="s">
        <v>215</v>
      </c>
      <c r="D19" s="162" t="s">
        <v>216</v>
      </c>
      <c r="E19" s="162" t="s">
        <v>97</v>
      </c>
      <c r="F19" s="162" t="s">
        <v>98</v>
      </c>
      <c r="G19" s="162" t="s">
        <v>223</v>
      </c>
      <c r="H19" s="162" t="s">
        <v>224</v>
      </c>
      <c r="I19" s="132">
        <v>3840</v>
      </c>
      <c r="J19" s="132">
        <v>3840</v>
      </c>
      <c r="K19" s="133"/>
      <c r="L19" s="133"/>
      <c r="M19" s="150">
        <v>3840</v>
      </c>
      <c r="N19" s="133"/>
      <c r="O19" s="132"/>
      <c r="P19" s="132"/>
      <c r="Q19" s="132"/>
      <c r="R19" s="132"/>
      <c r="S19" s="132"/>
      <c r="T19" s="132"/>
      <c r="U19" s="132"/>
      <c r="V19" s="132"/>
      <c r="W19" s="132"/>
      <c r="X19" s="132"/>
    </row>
    <row r="20" customHeight="1" spans="1:24">
      <c r="A20" s="162" t="s">
        <v>70</v>
      </c>
      <c r="B20" s="162" t="s">
        <v>70</v>
      </c>
      <c r="C20" s="162" t="s">
        <v>215</v>
      </c>
      <c r="D20" s="162" t="s">
        <v>216</v>
      </c>
      <c r="E20" s="162" t="s">
        <v>113</v>
      </c>
      <c r="F20" s="162" t="s">
        <v>114</v>
      </c>
      <c r="G20" s="162" t="s">
        <v>223</v>
      </c>
      <c r="H20" s="162" t="s">
        <v>224</v>
      </c>
      <c r="I20" s="132">
        <v>4026.21</v>
      </c>
      <c r="J20" s="132">
        <v>4026.21</v>
      </c>
      <c r="K20" s="133"/>
      <c r="L20" s="133"/>
      <c r="M20" s="150">
        <v>4026.21</v>
      </c>
      <c r="N20" s="133"/>
      <c r="O20" s="132"/>
      <c r="P20" s="132"/>
      <c r="Q20" s="132"/>
      <c r="R20" s="132"/>
      <c r="S20" s="132"/>
      <c r="T20" s="132"/>
      <c r="U20" s="132"/>
      <c r="V20" s="132"/>
      <c r="W20" s="132"/>
      <c r="X20" s="132"/>
    </row>
    <row r="21" customHeight="1" spans="1:24">
      <c r="A21" s="162" t="s">
        <v>70</v>
      </c>
      <c r="B21" s="162" t="s">
        <v>70</v>
      </c>
      <c r="C21" s="162" t="s">
        <v>215</v>
      </c>
      <c r="D21" s="162" t="s">
        <v>216</v>
      </c>
      <c r="E21" s="162" t="s">
        <v>113</v>
      </c>
      <c r="F21" s="162" t="s">
        <v>114</v>
      </c>
      <c r="G21" s="162" t="s">
        <v>223</v>
      </c>
      <c r="H21" s="162" t="s">
        <v>224</v>
      </c>
      <c r="I21" s="132">
        <v>4118.4</v>
      </c>
      <c r="J21" s="132">
        <v>4118.4</v>
      </c>
      <c r="K21" s="133"/>
      <c r="L21" s="133"/>
      <c r="M21" s="150">
        <v>4118.4</v>
      </c>
      <c r="N21" s="133"/>
      <c r="O21" s="132"/>
      <c r="P21" s="132"/>
      <c r="Q21" s="132"/>
      <c r="R21" s="132"/>
      <c r="S21" s="132"/>
      <c r="T21" s="132"/>
      <c r="U21" s="132"/>
      <c r="V21" s="132"/>
      <c r="W21" s="132"/>
      <c r="X21" s="132"/>
    </row>
    <row r="22" customHeight="1" spans="1:24">
      <c r="A22" s="162" t="s">
        <v>70</v>
      </c>
      <c r="B22" s="162" t="s">
        <v>70</v>
      </c>
      <c r="C22" s="162" t="s">
        <v>225</v>
      </c>
      <c r="D22" s="162" t="s">
        <v>129</v>
      </c>
      <c r="E22" s="162" t="s">
        <v>128</v>
      </c>
      <c r="F22" s="162" t="s">
        <v>129</v>
      </c>
      <c r="G22" s="162" t="s">
        <v>226</v>
      </c>
      <c r="H22" s="162" t="s">
        <v>129</v>
      </c>
      <c r="I22" s="132">
        <v>150982.8</v>
      </c>
      <c r="J22" s="132">
        <v>150982.8</v>
      </c>
      <c r="K22" s="133"/>
      <c r="L22" s="133"/>
      <c r="M22" s="150">
        <v>150982.8</v>
      </c>
      <c r="N22" s="133"/>
      <c r="O22" s="132"/>
      <c r="P22" s="132"/>
      <c r="Q22" s="132"/>
      <c r="R22" s="132"/>
      <c r="S22" s="132"/>
      <c r="T22" s="132"/>
      <c r="U22" s="132"/>
      <c r="V22" s="132"/>
      <c r="W22" s="132"/>
      <c r="X22" s="132"/>
    </row>
    <row r="23" customHeight="1" spans="1:24">
      <c r="A23" s="162" t="s">
        <v>70</v>
      </c>
      <c r="B23" s="162" t="s">
        <v>70</v>
      </c>
      <c r="C23" s="162" t="s">
        <v>227</v>
      </c>
      <c r="D23" s="162" t="s">
        <v>228</v>
      </c>
      <c r="E23" s="162" t="s">
        <v>97</v>
      </c>
      <c r="F23" s="162" t="s">
        <v>98</v>
      </c>
      <c r="G23" s="162" t="s">
        <v>229</v>
      </c>
      <c r="H23" s="162" t="s">
        <v>230</v>
      </c>
      <c r="I23" s="132">
        <v>12000</v>
      </c>
      <c r="J23" s="132">
        <v>12000</v>
      </c>
      <c r="K23" s="133"/>
      <c r="L23" s="133"/>
      <c r="M23" s="150">
        <v>12000</v>
      </c>
      <c r="N23" s="133"/>
      <c r="O23" s="132"/>
      <c r="P23" s="132"/>
      <c r="Q23" s="132"/>
      <c r="R23" s="132"/>
      <c r="S23" s="132"/>
      <c r="T23" s="132"/>
      <c r="U23" s="132"/>
      <c r="V23" s="132"/>
      <c r="W23" s="132"/>
      <c r="X23" s="132"/>
    </row>
    <row r="24" customHeight="1" spans="1:24">
      <c r="A24" s="162" t="s">
        <v>70</v>
      </c>
      <c r="B24" s="162" t="s">
        <v>70</v>
      </c>
      <c r="C24" s="162" t="s">
        <v>231</v>
      </c>
      <c r="D24" s="162" t="s">
        <v>232</v>
      </c>
      <c r="E24" s="162" t="s">
        <v>97</v>
      </c>
      <c r="F24" s="162" t="s">
        <v>98</v>
      </c>
      <c r="G24" s="162" t="s">
        <v>233</v>
      </c>
      <c r="H24" s="162" t="s">
        <v>232</v>
      </c>
      <c r="I24" s="132">
        <v>23200</v>
      </c>
      <c r="J24" s="132">
        <v>23200</v>
      </c>
      <c r="K24" s="133"/>
      <c r="L24" s="133"/>
      <c r="M24" s="150">
        <v>23200</v>
      </c>
      <c r="N24" s="133"/>
      <c r="O24" s="132"/>
      <c r="P24" s="132"/>
      <c r="Q24" s="132"/>
      <c r="R24" s="132"/>
      <c r="S24" s="132"/>
      <c r="T24" s="132"/>
      <c r="U24" s="132"/>
      <c r="V24" s="132"/>
      <c r="W24" s="132"/>
      <c r="X24" s="132"/>
    </row>
    <row r="25" customHeight="1" spans="1:24">
      <c r="A25" s="162" t="s">
        <v>70</v>
      </c>
      <c r="B25" s="162" t="s">
        <v>70</v>
      </c>
      <c r="C25" s="162" t="s">
        <v>234</v>
      </c>
      <c r="D25" s="162" t="s">
        <v>235</v>
      </c>
      <c r="E25" s="162" t="s">
        <v>97</v>
      </c>
      <c r="F25" s="162" t="s">
        <v>98</v>
      </c>
      <c r="G25" s="162" t="s">
        <v>236</v>
      </c>
      <c r="H25" s="162" t="s">
        <v>237</v>
      </c>
      <c r="I25" s="132">
        <v>14000</v>
      </c>
      <c r="J25" s="132">
        <v>14000</v>
      </c>
      <c r="K25" s="133"/>
      <c r="L25" s="133"/>
      <c r="M25" s="150">
        <v>14000</v>
      </c>
      <c r="N25" s="133"/>
      <c r="O25" s="132"/>
      <c r="P25" s="132"/>
      <c r="Q25" s="132"/>
      <c r="R25" s="132"/>
      <c r="S25" s="132"/>
      <c r="T25" s="132"/>
      <c r="U25" s="132"/>
      <c r="V25" s="132"/>
      <c r="W25" s="132"/>
      <c r="X25" s="132"/>
    </row>
    <row r="26" ht="20.25" customHeight="1" spans="1:24">
      <c r="A26" s="162" t="s">
        <v>70</v>
      </c>
      <c r="B26" s="162" t="s">
        <v>70</v>
      </c>
      <c r="C26" s="162" t="s">
        <v>234</v>
      </c>
      <c r="D26" s="162" t="s">
        <v>235</v>
      </c>
      <c r="E26" s="162" t="s">
        <v>97</v>
      </c>
      <c r="F26" s="162" t="s">
        <v>98</v>
      </c>
      <c r="G26" s="162" t="s">
        <v>238</v>
      </c>
      <c r="H26" s="162" t="s">
        <v>239</v>
      </c>
      <c r="I26" s="132">
        <v>6000</v>
      </c>
      <c r="J26" s="132">
        <v>6000</v>
      </c>
      <c r="K26" s="133"/>
      <c r="L26" s="133"/>
      <c r="M26" s="150">
        <v>6000</v>
      </c>
      <c r="N26" s="133"/>
      <c r="O26" s="132"/>
      <c r="P26" s="132"/>
      <c r="Q26" s="132"/>
      <c r="R26" s="132"/>
      <c r="S26" s="132"/>
      <c r="T26" s="132"/>
      <c r="U26" s="132"/>
      <c r="V26" s="132"/>
      <c r="W26" s="132"/>
      <c r="X26" s="132"/>
    </row>
    <row r="27" ht="17.25" customHeight="1" spans="1:24">
      <c r="A27" s="151" t="s">
        <v>178</v>
      </c>
      <c r="B27" s="152"/>
      <c r="C27" s="163"/>
      <c r="D27" s="163"/>
      <c r="E27" s="163"/>
      <c r="F27" s="163"/>
      <c r="G27" s="163"/>
      <c r="H27" s="164"/>
      <c r="I27" s="132">
        <v>1854622.13</v>
      </c>
      <c r="J27" s="132">
        <v>1854622.13</v>
      </c>
      <c r="K27" s="132"/>
      <c r="L27" s="132"/>
      <c r="M27" s="150">
        <v>1854622.13</v>
      </c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</row>
  </sheetData>
  <mergeCells count="31">
    <mergeCell ref="A3:X3"/>
    <mergeCell ref="A4:H4"/>
    <mergeCell ref="I5:X5"/>
    <mergeCell ref="J6:N6"/>
    <mergeCell ref="O6:Q6"/>
    <mergeCell ref="S6:X6"/>
    <mergeCell ref="A27:H27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pane ySplit="1" topLeftCell="A2" activePane="bottomLeft" state="frozen"/>
      <selection/>
      <selection pane="bottomLeft" activeCell="I30" sqref="I3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B2" s="144"/>
      <c r="E2" s="2"/>
      <c r="F2" s="2"/>
      <c r="G2" s="2"/>
      <c r="H2" s="2"/>
      <c r="U2" s="144"/>
      <c r="W2" s="145" t="s">
        <v>240</v>
      </c>
    </row>
    <row r="3" ht="46.5" customHeight="1" spans="1:23">
      <c r="A3" s="4" t="str">
        <f>"2026"&amp;"年部门项目支出预算表"</f>
        <v>2026年部门项目支出预算表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"单位名称："&amp;"寻甸回族彝族自治县土地储备中心"</f>
        <v>单位名称：寻甸回族彝族自治县土地储备中心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44"/>
      <c r="W4" s="113" t="s">
        <v>1</v>
      </c>
    </row>
    <row r="5" ht="21.75" customHeight="1" spans="1:23">
      <c r="A5" s="9" t="s">
        <v>241</v>
      </c>
      <c r="B5" s="10" t="s">
        <v>189</v>
      </c>
      <c r="C5" s="9" t="s">
        <v>190</v>
      </c>
      <c r="D5" s="9" t="s">
        <v>242</v>
      </c>
      <c r="E5" s="10" t="s">
        <v>191</v>
      </c>
      <c r="F5" s="10" t="s">
        <v>192</v>
      </c>
      <c r="G5" s="10" t="s">
        <v>243</v>
      </c>
      <c r="H5" s="10" t="s">
        <v>244</v>
      </c>
      <c r="I5" s="27" t="s">
        <v>55</v>
      </c>
      <c r="J5" s="11" t="s">
        <v>245</v>
      </c>
      <c r="K5" s="12"/>
      <c r="L5" s="12"/>
      <c r="M5" s="13"/>
      <c r="N5" s="11" t="s">
        <v>197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28"/>
      <c r="C6" s="14"/>
      <c r="D6" s="14"/>
      <c r="E6" s="15"/>
      <c r="F6" s="15"/>
      <c r="G6" s="15"/>
      <c r="H6" s="15"/>
      <c r="I6" s="28"/>
      <c r="J6" s="146" t="s">
        <v>58</v>
      </c>
      <c r="K6" s="147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203</v>
      </c>
      <c r="U6" s="10" t="s">
        <v>66</v>
      </c>
      <c r="V6" s="10" t="s">
        <v>67</v>
      </c>
      <c r="W6" s="10" t="s">
        <v>68</v>
      </c>
    </row>
    <row r="7" ht="21" customHeight="1" spans="1:23">
      <c r="A7" s="28"/>
      <c r="B7" s="28"/>
      <c r="C7" s="28"/>
      <c r="D7" s="28"/>
      <c r="E7" s="28"/>
      <c r="F7" s="28"/>
      <c r="G7" s="28"/>
      <c r="H7" s="28"/>
      <c r="I7" s="28"/>
      <c r="J7" s="148" t="s">
        <v>57</v>
      </c>
      <c r="K7" s="149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8" t="s">
        <v>57</v>
      </c>
      <c r="K8" s="68" t="s">
        <v>246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29">
        <v>12</v>
      </c>
      <c r="M9" s="29">
        <v>13</v>
      </c>
      <c r="N9" s="29">
        <v>14</v>
      </c>
      <c r="O9" s="29">
        <v>15</v>
      </c>
      <c r="P9" s="29">
        <v>16</v>
      </c>
      <c r="Q9" s="29">
        <v>17</v>
      </c>
      <c r="R9" s="29">
        <v>18</v>
      </c>
      <c r="S9" s="29">
        <v>19</v>
      </c>
      <c r="T9" s="29">
        <v>20</v>
      </c>
      <c r="U9" s="20">
        <v>21</v>
      </c>
      <c r="V9" s="29">
        <v>22</v>
      </c>
      <c r="W9" s="20">
        <v>23</v>
      </c>
    </row>
    <row r="10" ht="15" customHeight="1" spans="1:23">
      <c r="A10" s="140" t="s">
        <v>247</v>
      </c>
      <c r="B10" s="140" t="s">
        <v>248</v>
      </c>
      <c r="C10" s="140" t="s">
        <v>249</v>
      </c>
      <c r="D10" s="140" t="s">
        <v>70</v>
      </c>
      <c r="E10" s="140" t="s">
        <v>134</v>
      </c>
      <c r="F10" s="140" t="s">
        <v>135</v>
      </c>
      <c r="G10" s="140" t="s">
        <v>250</v>
      </c>
      <c r="H10" s="140" t="s">
        <v>251</v>
      </c>
      <c r="I10" s="132">
        <v>3000000</v>
      </c>
      <c r="J10" s="132"/>
      <c r="K10" s="150"/>
      <c r="L10" s="132">
        <v>3000000</v>
      </c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ht="15" customHeight="1" spans="1:23">
      <c r="A11" s="140" t="s">
        <v>247</v>
      </c>
      <c r="B11" s="140" t="s">
        <v>252</v>
      </c>
      <c r="C11" s="140" t="s">
        <v>253</v>
      </c>
      <c r="D11" s="140" t="s">
        <v>70</v>
      </c>
      <c r="E11" s="140" t="s">
        <v>123</v>
      </c>
      <c r="F11" s="140" t="s">
        <v>122</v>
      </c>
      <c r="G11" s="140" t="s">
        <v>250</v>
      </c>
      <c r="H11" s="140" t="s">
        <v>251</v>
      </c>
      <c r="I11" s="132">
        <v>23171900</v>
      </c>
      <c r="J11" s="132">
        <v>23171900</v>
      </c>
      <c r="K11" s="150">
        <v>23171900</v>
      </c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ht="15" customHeight="1" spans="1:23">
      <c r="A12" s="140" t="s">
        <v>247</v>
      </c>
      <c r="B12" s="140" t="s">
        <v>254</v>
      </c>
      <c r="C12" s="140" t="s">
        <v>255</v>
      </c>
      <c r="D12" s="140" t="s">
        <v>70</v>
      </c>
      <c r="E12" s="140" t="s">
        <v>119</v>
      </c>
      <c r="F12" s="140" t="s">
        <v>120</v>
      </c>
      <c r="G12" s="140" t="s">
        <v>250</v>
      </c>
      <c r="H12" s="140" t="s">
        <v>251</v>
      </c>
      <c r="I12" s="132">
        <v>110000000</v>
      </c>
      <c r="J12" s="132"/>
      <c r="K12" s="150"/>
      <c r="L12" s="132">
        <v>110000000</v>
      </c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ht="18.75" customHeight="1" spans="1:23">
      <c r="A13" s="151" t="s">
        <v>178</v>
      </c>
      <c r="B13" s="152"/>
      <c r="C13" s="152"/>
      <c r="D13" s="152"/>
      <c r="E13" s="152"/>
      <c r="F13" s="152"/>
      <c r="G13" s="152"/>
      <c r="H13" s="153"/>
      <c r="I13" s="132">
        <v>136171900</v>
      </c>
      <c r="J13" s="132">
        <v>23171900</v>
      </c>
      <c r="K13" s="150">
        <v>23171900</v>
      </c>
      <c r="L13" s="132">
        <v>113000000</v>
      </c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</sheetData>
  <mergeCells count="28">
    <mergeCell ref="A3:W3"/>
    <mergeCell ref="A4:H4"/>
    <mergeCell ref="J5:M5"/>
    <mergeCell ref="N5:P5"/>
    <mergeCell ref="R5:W5"/>
    <mergeCell ref="A13:H1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0"/>
  <sheetViews>
    <sheetView showZeros="0" workbookViewId="0">
      <pane ySplit="1" topLeftCell="A27" activePane="bottomLeft" state="frozen"/>
      <selection/>
      <selection pane="bottomLeft" activeCell="D28" sqref="D2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47.3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>
      <c r="J2" s="3" t="s">
        <v>256</v>
      </c>
    </row>
    <row r="3" ht="39.75" customHeight="1" spans="1:10">
      <c r="A3" s="66" t="str">
        <f>"2026"&amp;"年部门项目支出绩效目标表"</f>
        <v>2026年部门项目支出绩效目标表</v>
      </c>
      <c r="B3" s="4"/>
      <c r="C3" s="4"/>
      <c r="D3" s="4"/>
      <c r="E3" s="4"/>
      <c r="F3" s="67"/>
      <c r="G3" s="4"/>
      <c r="H3" s="67"/>
      <c r="I3" s="67"/>
      <c r="J3" s="4"/>
    </row>
    <row r="4" ht="17.25" customHeight="1" spans="1:10">
      <c r="A4" s="5" t="str">
        <f>"单位名称："&amp;"寻甸回族彝族自治县土地储备中心"</f>
        <v>单位名称：寻甸回族彝族自治县土地储备中心</v>
      </c>
    </row>
    <row r="5" ht="44.25" customHeight="1" spans="1:10">
      <c r="A5" s="68" t="s">
        <v>190</v>
      </c>
      <c r="B5" s="68" t="s">
        <v>257</v>
      </c>
      <c r="C5" s="68" t="s">
        <v>258</v>
      </c>
      <c r="D5" s="68" t="s">
        <v>259</v>
      </c>
      <c r="E5" s="68" t="s">
        <v>260</v>
      </c>
      <c r="F5" s="69" t="s">
        <v>261</v>
      </c>
      <c r="G5" s="68" t="s">
        <v>262</v>
      </c>
      <c r="H5" s="69" t="s">
        <v>263</v>
      </c>
      <c r="I5" s="69" t="s">
        <v>264</v>
      </c>
      <c r="J5" s="68" t="s">
        <v>265</v>
      </c>
    </row>
    <row r="6" ht="18.75" customHeight="1" spans="1:10">
      <c r="A6" s="138">
        <v>1</v>
      </c>
      <c r="B6" s="138">
        <v>2</v>
      </c>
      <c r="C6" s="138">
        <v>3</v>
      </c>
      <c r="D6" s="138">
        <v>4</v>
      </c>
      <c r="E6" s="138">
        <v>5</v>
      </c>
      <c r="F6" s="29">
        <v>6</v>
      </c>
      <c r="G6" s="138">
        <v>7</v>
      </c>
      <c r="H6" s="29">
        <v>8</v>
      </c>
      <c r="I6" s="29">
        <v>9</v>
      </c>
      <c r="J6" s="138">
        <v>10</v>
      </c>
    </row>
    <row r="7" ht="44" customHeight="1" spans="1:10">
      <c r="A7" s="139" t="s">
        <v>70</v>
      </c>
      <c r="B7" s="140">
        <v>25026522.13</v>
      </c>
      <c r="C7" s="140"/>
      <c r="D7" s="140"/>
      <c r="E7" s="141"/>
      <c r="F7" s="142"/>
      <c r="G7" s="141"/>
      <c r="H7" s="142"/>
      <c r="I7" s="142"/>
      <c r="J7" s="141"/>
    </row>
    <row r="8" ht="44" customHeight="1" spans="1:10">
      <c r="A8" s="143" t="s">
        <v>249</v>
      </c>
      <c r="B8" s="21">
        <v>113000000</v>
      </c>
      <c r="C8" s="21" t="s">
        <v>266</v>
      </c>
      <c r="D8" s="21" t="s">
        <v>267</v>
      </c>
      <c r="E8" s="139" t="s">
        <v>268</v>
      </c>
      <c r="F8" s="21" t="s">
        <v>269</v>
      </c>
      <c r="G8" s="139" t="s">
        <v>270</v>
      </c>
      <c r="H8" s="21" t="s">
        <v>271</v>
      </c>
      <c r="I8" s="21" t="s">
        <v>272</v>
      </c>
      <c r="J8" s="139" t="s">
        <v>268</v>
      </c>
    </row>
    <row r="9" ht="44" customHeight="1" spans="1:10">
      <c r="A9" s="143" t="s">
        <v>249</v>
      </c>
      <c r="B9" s="21" t="s">
        <v>273</v>
      </c>
      <c r="C9" s="21" t="s">
        <v>266</v>
      </c>
      <c r="D9" s="21" t="s">
        <v>274</v>
      </c>
      <c r="E9" s="139" t="s">
        <v>275</v>
      </c>
      <c r="F9" s="21" t="s">
        <v>269</v>
      </c>
      <c r="G9" s="139" t="s">
        <v>276</v>
      </c>
      <c r="H9" s="21" t="s">
        <v>277</v>
      </c>
      <c r="I9" s="21" t="s">
        <v>272</v>
      </c>
      <c r="J9" s="139" t="s">
        <v>275</v>
      </c>
    </row>
    <row r="10" ht="44" customHeight="1" spans="1:10">
      <c r="A10" s="143" t="s">
        <v>249</v>
      </c>
      <c r="B10" s="21" t="s">
        <v>273</v>
      </c>
      <c r="C10" s="21" t="s">
        <v>278</v>
      </c>
      <c r="D10" s="21" t="s">
        <v>279</v>
      </c>
      <c r="E10" s="139" t="s">
        <v>280</v>
      </c>
      <c r="F10" s="21" t="s">
        <v>269</v>
      </c>
      <c r="G10" s="139" t="s">
        <v>281</v>
      </c>
      <c r="H10" s="21" t="s">
        <v>271</v>
      </c>
      <c r="I10" s="21" t="s">
        <v>272</v>
      </c>
      <c r="J10" s="139" t="s">
        <v>282</v>
      </c>
    </row>
    <row r="11" ht="44" customHeight="1" spans="1:10">
      <c r="A11" s="143" t="s">
        <v>249</v>
      </c>
      <c r="B11" s="21" t="s">
        <v>273</v>
      </c>
      <c r="C11" s="21" t="s">
        <v>283</v>
      </c>
      <c r="D11" s="21" t="s">
        <v>284</v>
      </c>
      <c r="E11" s="139" t="s">
        <v>285</v>
      </c>
      <c r="F11" s="21" t="s">
        <v>286</v>
      </c>
      <c r="G11" s="139" t="s">
        <v>287</v>
      </c>
      <c r="H11" s="21" t="s">
        <v>288</v>
      </c>
      <c r="I11" s="21" t="s">
        <v>272</v>
      </c>
      <c r="J11" s="139" t="s">
        <v>285</v>
      </c>
    </row>
    <row r="12" ht="44" customHeight="1" spans="1:10">
      <c r="A12" s="143" t="s">
        <v>253</v>
      </c>
      <c r="B12" s="21" t="s">
        <v>289</v>
      </c>
      <c r="C12" s="21" t="s">
        <v>266</v>
      </c>
      <c r="D12" s="21" t="s">
        <v>267</v>
      </c>
      <c r="E12" s="139" t="s">
        <v>290</v>
      </c>
      <c r="F12" s="21" t="s">
        <v>269</v>
      </c>
      <c r="G12" s="139" t="s">
        <v>291</v>
      </c>
      <c r="H12" s="21" t="s">
        <v>271</v>
      </c>
      <c r="I12" s="21" t="s">
        <v>272</v>
      </c>
      <c r="J12" s="139" t="s">
        <v>292</v>
      </c>
    </row>
    <row r="13" ht="44" customHeight="1" spans="1:10">
      <c r="A13" s="143" t="s">
        <v>253</v>
      </c>
      <c r="B13" s="21" t="s">
        <v>289</v>
      </c>
      <c r="C13" s="21" t="s">
        <v>266</v>
      </c>
      <c r="D13" s="21" t="s">
        <v>293</v>
      </c>
      <c r="E13" s="139" t="s">
        <v>275</v>
      </c>
      <c r="F13" s="21" t="s">
        <v>269</v>
      </c>
      <c r="G13" s="139" t="s">
        <v>276</v>
      </c>
      <c r="H13" s="21" t="s">
        <v>277</v>
      </c>
      <c r="I13" s="21" t="s">
        <v>272</v>
      </c>
      <c r="J13" s="139" t="s">
        <v>294</v>
      </c>
    </row>
    <row r="14" ht="44" customHeight="1" spans="1:10">
      <c r="A14" s="143" t="s">
        <v>253</v>
      </c>
      <c r="B14" s="21" t="s">
        <v>289</v>
      </c>
      <c r="C14" s="21" t="s">
        <v>266</v>
      </c>
      <c r="D14" s="21" t="s">
        <v>293</v>
      </c>
      <c r="E14" s="139" t="s">
        <v>295</v>
      </c>
      <c r="F14" s="21" t="s">
        <v>269</v>
      </c>
      <c r="G14" s="139" t="s">
        <v>296</v>
      </c>
      <c r="H14" s="21" t="s">
        <v>288</v>
      </c>
      <c r="I14" s="21" t="s">
        <v>272</v>
      </c>
      <c r="J14" s="139" t="s">
        <v>297</v>
      </c>
    </row>
    <row r="15" ht="44" customHeight="1" spans="1:10">
      <c r="A15" s="143" t="s">
        <v>253</v>
      </c>
      <c r="B15" s="21" t="s">
        <v>289</v>
      </c>
      <c r="C15" s="21" t="s">
        <v>266</v>
      </c>
      <c r="D15" s="21" t="s">
        <v>274</v>
      </c>
      <c r="E15" s="139" t="s">
        <v>275</v>
      </c>
      <c r="F15" s="21" t="s">
        <v>269</v>
      </c>
      <c r="G15" s="139" t="s">
        <v>276</v>
      </c>
      <c r="H15" s="21" t="s">
        <v>277</v>
      </c>
      <c r="I15" s="21" t="s">
        <v>272</v>
      </c>
      <c r="J15" s="139" t="s">
        <v>294</v>
      </c>
    </row>
    <row r="16" ht="44" customHeight="1" spans="1:10">
      <c r="A16" s="143" t="s">
        <v>253</v>
      </c>
      <c r="B16" s="21" t="s">
        <v>289</v>
      </c>
      <c r="C16" s="21" t="s">
        <v>278</v>
      </c>
      <c r="D16" s="21" t="s">
        <v>279</v>
      </c>
      <c r="E16" s="139" t="s">
        <v>280</v>
      </c>
      <c r="F16" s="21" t="s">
        <v>286</v>
      </c>
      <c r="G16" s="139" t="s">
        <v>291</v>
      </c>
      <c r="H16" s="21" t="s">
        <v>271</v>
      </c>
      <c r="I16" s="21" t="s">
        <v>272</v>
      </c>
      <c r="J16" s="139" t="s">
        <v>298</v>
      </c>
    </row>
    <row r="17" ht="44" customHeight="1" spans="1:10">
      <c r="A17" s="143" t="s">
        <v>253</v>
      </c>
      <c r="B17" s="21" t="s">
        <v>289</v>
      </c>
      <c r="C17" s="21" t="s">
        <v>278</v>
      </c>
      <c r="D17" s="21" t="s">
        <v>299</v>
      </c>
      <c r="E17" s="139" t="s">
        <v>300</v>
      </c>
      <c r="F17" s="21" t="s">
        <v>286</v>
      </c>
      <c r="G17" s="139" t="s">
        <v>287</v>
      </c>
      <c r="H17" s="21" t="s">
        <v>288</v>
      </c>
      <c r="I17" s="21" t="s">
        <v>272</v>
      </c>
      <c r="J17" s="139" t="s">
        <v>301</v>
      </c>
    </row>
    <row r="18" ht="44" customHeight="1" spans="1:10">
      <c r="A18" s="143" t="s">
        <v>253</v>
      </c>
      <c r="B18" s="21" t="s">
        <v>289</v>
      </c>
      <c r="C18" s="21" t="s">
        <v>278</v>
      </c>
      <c r="D18" s="21" t="s">
        <v>302</v>
      </c>
      <c r="E18" s="139" t="s">
        <v>303</v>
      </c>
      <c r="F18" s="21" t="s">
        <v>269</v>
      </c>
      <c r="G18" s="139" t="s">
        <v>296</v>
      </c>
      <c r="H18" s="21" t="s">
        <v>288</v>
      </c>
      <c r="I18" s="21" t="s">
        <v>272</v>
      </c>
      <c r="J18" s="139" t="s">
        <v>304</v>
      </c>
    </row>
    <row r="19" ht="44" customHeight="1" spans="1:10">
      <c r="A19" s="143" t="s">
        <v>253</v>
      </c>
      <c r="B19" s="21" t="s">
        <v>289</v>
      </c>
      <c r="C19" s="21" t="s">
        <v>278</v>
      </c>
      <c r="D19" s="21" t="s">
        <v>305</v>
      </c>
      <c r="E19" s="139" t="s">
        <v>306</v>
      </c>
      <c r="F19" s="21" t="s">
        <v>286</v>
      </c>
      <c r="G19" s="139" t="s">
        <v>176</v>
      </c>
      <c r="H19" s="21" t="s">
        <v>277</v>
      </c>
      <c r="I19" s="21" t="s">
        <v>272</v>
      </c>
      <c r="J19" s="139" t="s">
        <v>307</v>
      </c>
    </row>
    <row r="20" ht="44" customHeight="1" spans="1:10">
      <c r="A20" s="143" t="s">
        <v>253</v>
      </c>
      <c r="B20" s="21" t="s">
        <v>289</v>
      </c>
      <c r="C20" s="21" t="s">
        <v>283</v>
      </c>
      <c r="D20" s="21" t="s">
        <v>284</v>
      </c>
      <c r="E20" s="139" t="s">
        <v>308</v>
      </c>
      <c r="F20" s="21" t="s">
        <v>286</v>
      </c>
      <c r="G20" s="139" t="s">
        <v>287</v>
      </c>
      <c r="H20" s="21" t="s">
        <v>288</v>
      </c>
      <c r="I20" s="21" t="s">
        <v>272</v>
      </c>
      <c r="J20" s="139" t="s">
        <v>308</v>
      </c>
    </row>
    <row r="21" ht="44" customHeight="1" spans="1:10">
      <c r="A21" s="143" t="s">
        <v>253</v>
      </c>
      <c r="B21" s="21" t="s">
        <v>289</v>
      </c>
      <c r="C21" s="21" t="s">
        <v>309</v>
      </c>
      <c r="D21" s="21" t="s">
        <v>310</v>
      </c>
      <c r="E21" s="139" t="s">
        <v>311</v>
      </c>
      <c r="F21" s="21" t="s">
        <v>269</v>
      </c>
      <c r="G21" s="139" t="s">
        <v>291</v>
      </c>
      <c r="H21" s="21" t="s">
        <v>271</v>
      </c>
      <c r="I21" s="21" t="s">
        <v>272</v>
      </c>
      <c r="J21" s="139" t="s">
        <v>312</v>
      </c>
    </row>
    <row r="22" ht="44" customHeight="1" spans="1:10">
      <c r="A22" s="143" t="s">
        <v>255</v>
      </c>
      <c r="B22" s="21" t="s">
        <v>313</v>
      </c>
      <c r="C22" s="21" t="s">
        <v>266</v>
      </c>
      <c r="D22" s="21" t="s">
        <v>267</v>
      </c>
      <c r="E22" s="139" t="s">
        <v>290</v>
      </c>
      <c r="F22" s="21" t="s">
        <v>269</v>
      </c>
      <c r="G22" s="139" t="s">
        <v>314</v>
      </c>
      <c r="H22" s="21" t="s">
        <v>271</v>
      </c>
      <c r="I22" s="21" t="s">
        <v>272</v>
      </c>
      <c r="J22" s="139" t="s">
        <v>292</v>
      </c>
    </row>
    <row r="23" ht="44" customHeight="1" spans="1:10">
      <c r="A23" s="143" t="s">
        <v>255</v>
      </c>
      <c r="B23" s="21" t="s">
        <v>313</v>
      </c>
      <c r="C23" s="21" t="s">
        <v>266</v>
      </c>
      <c r="D23" s="21" t="s">
        <v>293</v>
      </c>
      <c r="E23" s="139" t="s">
        <v>295</v>
      </c>
      <c r="F23" s="21" t="s">
        <v>269</v>
      </c>
      <c r="G23" s="139" t="s">
        <v>296</v>
      </c>
      <c r="H23" s="21" t="s">
        <v>288</v>
      </c>
      <c r="I23" s="21" t="s">
        <v>272</v>
      </c>
      <c r="J23" s="139" t="s">
        <v>297</v>
      </c>
    </row>
    <row r="24" ht="44" customHeight="1" spans="1:10">
      <c r="A24" s="143" t="s">
        <v>255</v>
      </c>
      <c r="B24" s="21" t="s">
        <v>313</v>
      </c>
      <c r="C24" s="21" t="s">
        <v>266</v>
      </c>
      <c r="D24" s="21" t="s">
        <v>274</v>
      </c>
      <c r="E24" s="139" t="s">
        <v>275</v>
      </c>
      <c r="F24" s="21" t="s">
        <v>269</v>
      </c>
      <c r="G24" s="139" t="s">
        <v>276</v>
      </c>
      <c r="H24" s="21" t="s">
        <v>277</v>
      </c>
      <c r="I24" s="21" t="s">
        <v>272</v>
      </c>
      <c r="J24" s="139" t="s">
        <v>315</v>
      </c>
    </row>
    <row r="25" ht="44" customHeight="1" spans="1:10">
      <c r="A25" s="143" t="s">
        <v>255</v>
      </c>
      <c r="B25" s="21" t="s">
        <v>313</v>
      </c>
      <c r="C25" s="21" t="s">
        <v>278</v>
      </c>
      <c r="D25" s="21" t="s">
        <v>279</v>
      </c>
      <c r="E25" s="139" t="s">
        <v>280</v>
      </c>
      <c r="F25" s="21" t="s">
        <v>269</v>
      </c>
      <c r="G25" s="139" t="s">
        <v>316</v>
      </c>
      <c r="H25" s="21" t="s">
        <v>271</v>
      </c>
      <c r="I25" s="21" t="s">
        <v>272</v>
      </c>
      <c r="J25" s="139" t="s">
        <v>298</v>
      </c>
    </row>
    <row r="26" ht="44" customHeight="1" spans="1:10">
      <c r="A26" s="143" t="s">
        <v>255</v>
      </c>
      <c r="B26" s="21" t="s">
        <v>313</v>
      </c>
      <c r="C26" s="21" t="s">
        <v>278</v>
      </c>
      <c r="D26" s="21" t="s">
        <v>299</v>
      </c>
      <c r="E26" s="139" t="s">
        <v>317</v>
      </c>
      <c r="F26" s="21" t="s">
        <v>286</v>
      </c>
      <c r="G26" s="139" t="s">
        <v>287</v>
      </c>
      <c r="H26" s="21" t="s">
        <v>288</v>
      </c>
      <c r="I26" s="21" t="s">
        <v>272</v>
      </c>
      <c r="J26" s="139" t="s">
        <v>318</v>
      </c>
    </row>
    <row r="27" ht="44" customHeight="1" spans="1:10">
      <c r="A27" s="143" t="s">
        <v>255</v>
      </c>
      <c r="B27" s="21" t="s">
        <v>313</v>
      </c>
      <c r="C27" s="21" t="s">
        <v>278</v>
      </c>
      <c r="D27" s="21" t="s">
        <v>302</v>
      </c>
      <c r="E27" s="139" t="s">
        <v>303</v>
      </c>
      <c r="F27" s="21" t="s">
        <v>269</v>
      </c>
      <c r="G27" s="139" t="s">
        <v>296</v>
      </c>
      <c r="H27" s="21" t="s">
        <v>288</v>
      </c>
      <c r="I27" s="21" t="s">
        <v>272</v>
      </c>
      <c r="J27" s="139" t="s">
        <v>304</v>
      </c>
    </row>
    <row r="28" ht="44" customHeight="1" spans="1:10">
      <c r="A28" s="143" t="s">
        <v>255</v>
      </c>
      <c r="B28" s="21" t="s">
        <v>313</v>
      </c>
      <c r="C28" s="21" t="s">
        <v>278</v>
      </c>
      <c r="D28" s="21" t="s">
        <v>305</v>
      </c>
      <c r="E28" s="139" t="s">
        <v>306</v>
      </c>
      <c r="F28" s="21" t="s">
        <v>286</v>
      </c>
      <c r="G28" s="139" t="s">
        <v>176</v>
      </c>
      <c r="H28" s="21" t="s">
        <v>277</v>
      </c>
      <c r="I28" s="21" t="s">
        <v>272</v>
      </c>
      <c r="J28" s="139" t="s">
        <v>307</v>
      </c>
    </row>
    <row r="29" ht="44" customHeight="1" spans="1:10">
      <c r="A29" s="143" t="s">
        <v>255</v>
      </c>
      <c r="B29" s="21" t="s">
        <v>313</v>
      </c>
      <c r="C29" s="21" t="s">
        <v>283</v>
      </c>
      <c r="D29" s="21" t="s">
        <v>284</v>
      </c>
      <c r="E29" s="139" t="s">
        <v>308</v>
      </c>
      <c r="F29" s="21" t="s">
        <v>286</v>
      </c>
      <c r="G29" s="139" t="s">
        <v>287</v>
      </c>
      <c r="H29" s="21" t="s">
        <v>288</v>
      </c>
      <c r="I29" s="21" t="s">
        <v>272</v>
      </c>
      <c r="J29" s="139" t="s">
        <v>319</v>
      </c>
    </row>
    <row r="30" ht="44" customHeight="1" spans="1:10">
      <c r="A30" s="143" t="s">
        <v>255</v>
      </c>
      <c r="B30" s="21" t="s">
        <v>313</v>
      </c>
      <c r="C30" s="21" t="s">
        <v>309</v>
      </c>
      <c r="D30" s="21" t="s">
        <v>310</v>
      </c>
      <c r="E30" s="139" t="s">
        <v>311</v>
      </c>
      <c r="F30" s="21" t="s">
        <v>269</v>
      </c>
      <c r="G30" s="139" t="s">
        <v>314</v>
      </c>
      <c r="H30" s="21" t="s">
        <v>271</v>
      </c>
      <c r="I30" s="21" t="s">
        <v>272</v>
      </c>
      <c r="J30" s="139" t="s">
        <v>311</v>
      </c>
    </row>
  </sheetData>
  <mergeCells count="8">
    <mergeCell ref="A3:J3"/>
    <mergeCell ref="A4:H4"/>
    <mergeCell ref="A8:A11"/>
    <mergeCell ref="A12:A21"/>
    <mergeCell ref="A22:A30"/>
    <mergeCell ref="B8:B11"/>
    <mergeCell ref="B12:B21"/>
    <mergeCell ref="B22:B3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舒明娜</cp:lastModifiedBy>
  <dcterms:created xsi:type="dcterms:W3CDTF">2025-02-06T07:09:00Z</dcterms:created>
  <dcterms:modified xsi:type="dcterms:W3CDTF">2026-03-11T06:54:53Z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C8B50456CC354E1FB4E4EEA165123AF4_13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