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<sst xmlns="http://schemas.openxmlformats.org/spreadsheetml/2006/main" count="1999" uniqueCount="609">
  <si>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</si>
  <si>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</si>
  <si>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</si>
  <si>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</si>
  <si>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</si>
  <si>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</si>
  <si>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</si>
  <si>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</si>
  <si>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</si>
  <si>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</si>
  <si>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</si>
  <si>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</si>
  <si>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</si>
  <si>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</si>
  <si>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</si>
  <si>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</si>
  <si>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</si>
  <si>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</si>
  <si>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</si>
  <si>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</si>
  <si>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</si>
  <si>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</si>
  <si>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</si>
  <si>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</si>
  <si>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</si>
  <si>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</si>
  <si>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</si>
  <si>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</si>
  <si>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</si>
  <si>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</si>
  <si>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</si>
  <si>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</si>
  <si>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</si>
  <si>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</si>
  <si>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</si>
  <si>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</si>
  <si>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</si>
  <si>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</si>
  <si>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</si>
  <si>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</si>
  <si>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</si>
  <si>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</si>
  <si>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</si>
  <si>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</si>
  <si>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</si>
  <si>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</si>
  <si>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</si>
  <si>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</si>
  <si>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</si>
  <si>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</si>
  <si>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</si>
  <si>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</si>
  <si>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</si>
  <si>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</si>
  <si>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</si>
  <si>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</si>
  <si>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</si>
  <si>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</si>
  <si>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</si>
  <si>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</si>
  <si>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</si>
  <si>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</si>
  <si>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</si>
  <si>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</si>
  <si>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</si>
  <si>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</si>
  <si>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</si>
  <si>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</si>
  <si>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</si>
  <si>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126001</t>
  </si>
  <si>
    <t>寻甸回族彝族自治县水务局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</si>
  <si>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</si>
  <si>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</si>
  <si>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</si>
  <si>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</si>
  <si>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</si>
  <si>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</si>
  <si>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</si>
  <si>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</si>
  <si>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</si>
  <si>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</si>
  <si>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</si>
  <si>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</si>
  <si>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</si>
  <si>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</si>
  <si>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</si>
  <si>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</si>
  <si>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</si>
  <si>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</si>
  <si>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</si>
  <si>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</si>
  <si>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</si>
  <si>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</si>
  <si>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</si>
  <si>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</si>
  <si>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</si>
  <si>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</si>
  <si>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</si>
  <si>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</si>
  <si>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</si>
  <si>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</si>
  <si>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</si>
  <si>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</si>
  <si>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</si>
  <si>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</si>
  <si>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</si>
  <si>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</si>
  <si>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</si>
  <si>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</si>
  <si>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</si>
  <si>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</si>
  <si>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</si>
  <si>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</si>
  <si>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</si>
  <si>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</si>
  <si>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</si>
  <si>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</si>
  <si>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</si>
  <si>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</si>
  <si>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</si>
  <si>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</si>
  <si>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</si>
  <si>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</si>
  <si>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</si>
  <si>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</si>
  <si>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</si>
  <si>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</si>
  <si>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</si>
  <si>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</si>
  <si>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</si>
  <si>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</si>
  <si>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</si>
  <si>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</si>
  <si>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2110302</t>
  </si>
  <si>
    <t>水体</t>
  </si>
  <si>
    <t>212</t>
  </si>
  <si>
    <t>城乡社区支出</t>
  </si>
  <si>
    <t>21214</t>
  </si>
  <si>
    <t>污水处理费安排的支出</t>
  </si>
  <si>
    <t>2121402</t>
  </si>
  <si>
    <t>代征手续费</t>
  </si>
  <si>
    <t>213</t>
  </si>
  <si>
    <t>农林水支出</t>
  </si>
  <si>
    <t>21303</t>
  </si>
  <si>
    <t>水利</t>
  </si>
  <si>
    <t>2130301</t>
  </si>
  <si>
    <t>2130302</t>
  </si>
  <si>
    <t>一般行政管理事务</t>
  </si>
  <si>
    <t>2130304</t>
  </si>
  <si>
    <t>水利行业业务管理</t>
  </si>
  <si>
    <t>2130306</t>
  </si>
  <si>
    <t>水利工程运行与维护</t>
  </si>
  <si>
    <t>2130310</t>
  </si>
  <si>
    <t>水土保持</t>
  </si>
  <si>
    <t>2130311</t>
  </si>
  <si>
    <t>水资源节约管理与保护</t>
  </si>
  <si>
    <t>2130314</t>
  </si>
  <si>
    <t>防汛</t>
  </si>
  <si>
    <t>2130315</t>
  </si>
  <si>
    <t>抗旱</t>
  </si>
  <si>
    <t>21366</t>
  </si>
  <si>
    <t>大中型水库库区基金安排的支出</t>
  </si>
  <si>
    <t>2136601</t>
  </si>
  <si>
    <t>基础设施建设和经济发展</t>
  </si>
  <si>
    <t>21372</t>
  </si>
  <si>
    <t>大中型水库移民后期扶持基金支出</t>
  </si>
  <si>
    <t>2137201</t>
  </si>
  <si>
    <t>移民补助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</si>
  <si>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</si>
  <si>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</si>
  <si>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</si>
  <si>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</si>
  <si>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</si>
  <si>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</si>
  <si>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</si>
  <si>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</si>
  <si>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</si>
  <si>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</si>
  <si>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</si>
  <si>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</si>
  <si>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</si>
  <si>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</si>
  <si>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</si>
  <si>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</si>
  <si>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</si>
  <si>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</si>
  <si>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</si>
  <si>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</si>
  <si>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</si>
  <si>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</si>
  <si>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</si>
  <si>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</si>
  <si>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</si>
  <si>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</si>
  <si>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</si>
  <si>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</si>
  <si>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</si>
  <si>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</si>
  <si>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</si>
  <si>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</si>
  <si>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</si>
  <si>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</si>
  <si>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</si>
  <si>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</si>
  <si>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</si>
  <si>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</si>
  <si>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</si>
  <si>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</si>
  <si>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</si>
  <si>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</si>
  <si>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</si>
  <si>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</si>
  <si>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2130399</t>
  </si>
  <si>
    <t>其他水利支出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</si>
  <si>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</si>
  <si>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</si>
  <si>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</si>
  <si>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</si>
  <si>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</si>
  <si>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</si>
  <si>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</si>
  <si>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</si>
  <si>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</si>
  <si>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</si>
  <si>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</si>
  <si>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</si>
  <si>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</si>
  <si>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</si>
  <si>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</si>
  <si>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</si>
  <si>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</si>
  <si>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</si>
  <si>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</si>
  <si>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</si>
  <si>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</si>
  <si>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</si>
  <si>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</si>
  <si>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</si>
  <si>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</si>
  <si>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</si>
  <si>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</si>
  <si>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530129210000000004897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</si>
  <si>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</si>
  <si>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</si>
  <si>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</si>
  <si>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</si>
  <si>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</si>
  <si>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</si>
  <si>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</si>
  <si>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530129210000000004898</t>
  </si>
  <si>
    <t>事业人员支出工资</t>
  </si>
  <si>
    <t>30107</t>
  </si>
  <si>
    <t>绩效工资</t>
  </si>
  <si>
    <t>530129210000000004899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</si>
  <si>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</si>
  <si>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</si>
  <si>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</si>
  <si>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</si>
  <si>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</si>
  <si>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</si>
  <si>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</si>
  <si>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</si>
  <si>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</si>
  <si>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</si>
  <si>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</si>
  <si>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530129210000000004900</t>
  </si>
  <si>
    <t>30113</t>
  </si>
  <si>
    <t>530129210000000004902</t>
  </si>
  <si>
    <t>公车购置及运维费</t>
  </si>
  <si>
    <t>30231</t>
  </si>
  <si>
    <t>公务用车运行维护费</t>
  </si>
  <si>
    <t>530129210000000004903</t>
  </si>
  <si>
    <t>公务交通补贴</t>
  </si>
  <si>
    <t>30239</t>
  </si>
  <si>
    <t>其他交通费用</t>
  </si>
  <si>
    <t>530129210000000004904</t>
  </si>
  <si>
    <t>工会经费</t>
  </si>
  <si>
    <t>30228</t>
  </si>
  <si>
    <t>530129210000000004905</t>
  </si>
  <si>
    <t>一般公用经费支出</t>
  </si>
  <si>
    <t>30201</t>
  </si>
  <si>
    <t>办公费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</si>
  <si>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</si>
  <si>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</si>
  <si>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</si>
  <si>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</si>
  <si>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</si>
  <si>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</si>
  <si>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</si>
  <si>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</si>
  <si>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530129231100001384330</t>
  </si>
  <si>
    <t>行政人员绩效奖励</t>
  </si>
  <si>
    <t>530129231100001384333</t>
  </si>
  <si>
    <t>其他财政补助人员生活补助</t>
  </si>
  <si>
    <t>30305</t>
  </si>
  <si>
    <t>生活补助</t>
  </si>
  <si>
    <t>530129231100001384354</t>
  </si>
  <si>
    <t>事业人员绩效奖励</t>
  </si>
  <si>
    <t>530129241100002344743</t>
  </si>
  <si>
    <t>30217</t>
  </si>
  <si>
    <t>530129261100005135675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</si>
  <si>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</si>
  <si>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</si>
  <si>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</si>
  <si>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</si>
  <si>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</si>
  <si>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</si>
  <si>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</si>
  <si>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</si>
  <si>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</si>
  <si>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530129261100005135884</t>
  </si>
  <si>
    <t>寻甸县水务局遗属生活补助经费</t>
  </si>
  <si>
    <t>专项业务类</t>
  </si>
  <si>
    <t>530129221100000380312</t>
  </si>
  <si>
    <t>寻甸县水务局防汛抗旱专项工作经费</t>
  </si>
  <si>
    <t>530129251100004093068</t>
  </si>
  <si>
    <t>昆财农〔2024〕169号转寻财农〔2025〕18号寻甸县2025年山洪灾害防治项目中央水利发展资金</t>
  </si>
  <si>
    <t>31005</t>
  </si>
  <si>
    <t>基础设施建设</t>
  </si>
  <si>
    <t>530129251100004093172</t>
  </si>
  <si>
    <t>昆财农〔2024〕169号转寻财农〔2025〕18号寻甸县2025年小型水库维修养护项目中央资金</t>
  </si>
  <si>
    <t>30905</t>
  </si>
  <si>
    <t>530129251100004093212</t>
  </si>
  <si>
    <t>昆财农〔2024〕169号转寻财农〔2025〕18号寻甸2025年水资源管理在线监测设施项目资金</t>
  </si>
  <si>
    <t>530129251100004093229</t>
  </si>
  <si>
    <t>昆财农〔2024〕169号转寻财农〔2025〕18号寻甸化桃箐小流域综合治理提质增效项目中央资金</t>
  </si>
  <si>
    <t>530129251100004148408</t>
  </si>
  <si>
    <t>昆财农〔2025〕16号转寻财农〔2025〕31号2025年大中型水库移民补助中央资金</t>
  </si>
  <si>
    <t>530129251100004350131</t>
  </si>
  <si>
    <t>德泽水库2025年水土保持监测点运行管理经费</t>
  </si>
  <si>
    <t>530129251100004369069</t>
  </si>
  <si>
    <t>昆财农〔2025〕70号转寻财农〔2025〕59号2025年白蚁等害堤动物防治中央水利发展资金</t>
  </si>
  <si>
    <t>31006</t>
  </si>
  <si>
    <t>大型修缮</t>
  </si>
  <si>
    <t>530129251100004372482</t>
  </si>
  <si>
    <t>寻甸县2024年农业水价收费县级返还工作经费</t>
  </si>
  <si>
    <t>530129251100004372504</t>
  </si>
  <si>
    <t>昆明市河湖管理中心拨入德泽水库监测点运行管理经费</t>
  </si>
  <si>
    <t>530129251100004499639</t>
  </si>
  <si>
    <t>昆财农〔2025〕88号转寻财农〔2025〕86号木戛利安置区凤合镇新城村供水工程省级库区资金</t>
  </si>
  <si>
    <t>530129251100004593139</t>
  </si>
  <si>
    <t>昆财建〔2025〕94号转寻财行〔2025〕98号牛栏江（仁德段）水环境综合治理工程中央基建资金</t>
  </si>
  <si>
    <t>530129251100004603539</t>
  </si>
  <si>
    <t>昆财农〔2025〕122号转寻财农〔2025〕92号寻甸县罗泊河水库移民后期人口直补资金</t>
  </si>
  <si>
    <t>530129251100004603545</t>
  </si>
  <si>
    <t>昆财农〔2025〕122号转寻财农〔2025〕92号清水海安置区甸沙海尾村移民新村综合治理中央资金</t>
  </si>
  <si>
    <t>530129251100004722528</t>
  </si>
  <si>
    <t>昆财农〔2025〕147号转寻财农〔2025〕98号2025年第二批省级库区基金维稳工作经费</t>
  </si>
  <si>
    <t>530129261100005088573</t>
  </si>
  <si>
    <t>罚没收入返还工作经费</t>
  </si>
  <si>
    <t>530129261100005088653</t>
  </si>
  <si>
    <t>凤龙湾非税返还工作经费</t>
  </si>
  <si>
    <t>530129261100005147032</t>
  </si>
  <si>
    <t>寻甸县水务局非税返还防汛抗旱工作经费</t>
  </si>
  <si>
    <t>530129261100005147068</t>
  </si>
  <si>
    <t>寻甸县水务局农业水价改革工作经费</t>
  </si>
  <si>
    <t>530129261100005166030</t>
  </si>
  <si>
    <t>寻甸县自来水厂代收污水处理费手续费资金</t>
  </si>
  <si>
    <t>30204</t>
  </si>
  <si>
    <t>手续费</t>
  </si>
  <si>
    <t>530129261100005293571</t>
  </si>
  <si>
    <t>昆财农〔2025〕166号转寻财农〔2026〕5号2026年山洪灾害防治项目中央资金</t>
  </si>
  <si>
    <t>530129261100005293661</t>
  </si>
  <si>
    <t>昆财农〔2025〕166号转寻财农〔2026〕5号2026年山洪灾害防治设施维修养护项目中央资金</t>
  </si>
  <si>
    <t>530129261100005293729</t>
  </si>
  <si>
    <t>昆财农〔2025〕166号转寻财农〔2026〕5号2026年小型水库维修养护项目中央水利发展资金</t>
  </si>
  <si>
    <t>530129261100005293791</t>
  </si>
  <si>
    <t>昆财农〔2025〕166号转寻财农〔2026〕5号2026年小流域综合治理提质增效项目中央资金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</si>
  <si>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</si>
  <si>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</si>
  <si>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</si>
  <si>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</si>
  <si>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</si>
  <si>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</si>
  <si>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</si>
  <si>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</si>
  <si>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</si>
  <si>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</si>
  <si>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1：保障2022年全县防汛抗旱工作的正常开展。
2：保证防汛抗旱物资储备充足。
3：确保汛期24小时有专人值班。</t>
  </si>
  <si>
    <t>产出指标</t>
  </si>
  <si>
    <t>数量指标</t>
  </si>
  <si>
    <t>1.预案、机制的修订、审批备案</t>
  </si>
  <si>
    <t>=</t>
  </si>
  <si>
    <t>101</t>
  </si>
  <si>
    <t>个</t>
  </si>
  <si>
    <t>定性指标</t>
  </si>
  <si>
    <t>反映防汛抗旱预案机制编审</t>
  </si>
  <si>
    <t>2.抢险抗旱设备及物资储备养护</t>
  </si>
  <si>
    <t>&gt;=</t>
  </si>
  <si>
    <t>20</t>
  </si>
  <si>
    <t>种</t>
  </si>
  <si>
    <t>定量指标</t>
  </si>
  <si>
    <t>本年防汛抗旱物资储备</t>
  </si>
  <si>
    <t>3.汛期24小时值班值守</t>
  </si>
  <si>
    <t>个月</t>
  </si>
  <si>
    <t>汛期值班值守</t>
  </si>
  <si>
    <t>4.组建抢险应急队伍</t>
  </si>
  <si>
    <t>支</t>
  </si>
  <si>
    <t>应急抢险</t>
  </si>
  <si>
    <t>5.防汛减灾避险知识宣传</t>
  </si>
  <si>
    <t>次</t>
  </si>
  <si>
    <t>防汛减灾避险知识宣传</t>
  </si>
  <si>
    <t>质量指标</t>
  </si>
  <si>
    <t>1.抢险抗旱设备及物资备足率</t>
  </si>
  <si>
    <t>75</t>
  </si>
  <si>
    <t>%</t>
  </si>
  <si>
    <t>抢险抗旱设备及物资备</t>
  </si>
  <si>
    <t>2.防汛值班到位率</t>
  </si>
  <si>
    <t>100</t>
  </si>
  <si>
    <t>24小时值班值守</t>
  </si>
  <si>
    <t>3.预案、机制的修订、审批备案</t>
  </si>
  <si>
    <t>预案、机制的修订、审批备案</t>
  </si>
  <si>
    <t>时效指标</t>
  </si>
  <si>
    <t>1.预案的修订、审批备案；</t>
  </si>
  <si>
    <t>长期</t>
  </si>
  <si>
    <t>年</t>
  </si>
  <si>
    <t>保障2022年全县防汛抗旱工作的正常开展</t>
  </si>
  <si>
    <t>2.防汛安全检查巡查</t>
  </si>
  <si>
    <t>汛期前</t>
  </si>
  <si>
    <t>3.抢险抗旱设备及物资准备</t>
  </si>
  <si>
    <t>汛期前、汛期中、汛期后</t>
  </si>
  <si>
    <t>4.对抢险队伍、值班人员进行培训，组织抢险演练</t>
  </si>
  <si>
    <t>效益指标</t>
  </si>
  <si>
    <t>经济效益</t>
  </si>
  <si>
    <t>1.减灾率</t>
  </si>
  <si>
    <t>95</t>
  </si>
  <si>
    <t>社会效益</t>
  </si>
  <si>
    <t>1.不发生山洪灾害群死群伤事故</t>
  </si>
  <si>
    <t>2.无标准洪水内溃坝事故</t>
  </si>
  <si>
    <t>3.保障中度干旱生产生活用水</t>
  </si>
  <si>
    <t>生态效益</t>
  </si>
  <si>
    <t>保障中度干旱生态用水</t>
  </si>
  <si>
    <t>可持续影响</t>
  </si>
  <si>
    <t>持续发挥作用的期限</t>
  </si>
  <si>
    <t>满意度指标</t>
  </si>
  <si>
    <t>服务对象满意度</t>
  </si>
  <si>
    <t>群众对防汛抗旱工作的满意度</t>
  </si>
  <si>
    <t>昆财农〔2025〕166号转寻财农〔2026〕5号</t>
  </si>
  <si>
    <t>实施山洪灾害防治县数</t>
  </si>
  <si>
    <t>1.0</t>
  </si>
  <si>
    <t>完项目（工程）验收合格率100%</t>
  </si>
  <si>
    <t>资金下达到州（市）6个月内预算执行率</t>
  </si>
  <si>
    <t>80</t>
  </si>
  <si>
    <t>保障防汛工程安全度汛</t>
  </si>
  <si>
    <t>发生工程设计标准内洪水不受严重影响</t>
  </si>
  <si>
    <t>山洪灾害防治保护人口数量</t>
  </si>
  <si>
    <t>万人次</t>
  </si>
  <si>
    <t>工程是否达到使用年限</t>
  </si>
  <si>
    <t>是</t>
  </si>
  <si>
    <t>上级主管单位满意度及指导服务对象满意度</t>
  </si>
  <si>
    <t>90</t>
  </si>
  <si>
    <t>2026年横山项目区小流域综合治理提质增效项目</t>
  </si>
  <si>
    <t>治理水土流失面积</t>
  </si>
  <si>
    <t>18.99</t>
  </si>
  <si>
    <t>平方米/公里/立方/亩等</t>
  </si>
  <si>
    <t>坡耕地治理工程</t>
  </si>
  <si>
    <t>190.18</t>
  </si>
  <si>
    <t>公顷</t>
  </si>
  <si>
    <t>封禁治理</t>
  </si>
  <si>
    <t>1353.01</t>
  </si>
  <si>
    <t>保土耕作</t>
  </si>
  <si>
    <t>355.76</t>
  </si>
  <si>
    <t>修缮生产道路及配套排水沟</t>
  </si>
  <si>
    <t>9.14</t>
  </si>
  <si>
    <t>千米</t>
  </si>
  <si>
    <t>新建取水工程</t>
  </si>
  <si>
    <t>座</t>
  </si>
  <si>
    <t>布设管道</t>
  </si>
  <si>
    <t>3832</t>
  </si>
  <si>
    <t>米</t>
  </si>
  <si>
    <t>蓄水池</t>
  </si>
  <si>
    <t>沉沙井</t>
  </si>
  <si>
    <t>31</t>
  </si>
  <si>
    <t>安装排灌设备</t>
  </si>
  <si>
    <t>套</t>
  </si>
  <si>
    <t>项目验收合格率</t>
  </si>
  <si>
    <t>项目开工时间</t>
  </si>
  <si>
    <t>2026年3月</t>
  </si>
  <si>
    <t>项目完工时间</t>
  </si>
  <si>
    <t>2026年12月</t>
  </si>
  <si>
    <t>项目竣工验收时间</t>
  </si>
  <si>
    <t>2027年10月</t>
  </si>
  <si>
    <t>项目区内人均年纯收入提高</t>
  </si>
  <si>
    <t>1216</t>
  </si>
  <si>
    <t>元</t>
  </si>
  <si>
    <t>覆盖乡镇数</t>
  </si>
  <si>
    <t>覆盖人数</t>
  </si>
  <si>
    <t>1822</t>
  </si>
  <si>
    <t>人</t>
  </si>
  <si>
    <t>水土流失治理度</t>
  </si>
  <si>
    <t>年减少土壤侵蚀量</t>
  </si>
  <si>
    <t>2.11</t>
  </si>
  <si>
    <t>吨</t>
  </si>
  <si>
    <t>年提高水资源涵蓄量</t>
  </si>
  <si>
    <t>34.24</t>
  </si>
  <si>
    <t>万立方米</t>
  </si>
  <si>
    <t>工程设计使用年限</t>
  </si>
  <si>
    <t>受益人口满意度</t>
  </si>
  <si>
    <t>寻甸县自来水厂代收污水处理费手续费</t>
  </si>
  <si>
    <t>污水处理费代收手续费资金</t>
  </si>
  <si>
    <t>245447.22</t>
  </si>
  <si>
    <t>可持续影响指标</t>
  </si>
  <si>
    <t>服务满意度指标</t>
  </si>
  <si>
    <t>2026年寻甸县中央水利发展那资金小型水库维修养护项目</t>
  </si>
  <si>
    <t>小型水库工程维修养护座数</t>
  </si>
  <si>
    <t>55</t>
  </si>
  <si>
    <t>截至2027年6月底，完工项目初步验收率</t>
  </si>
  <si>
    <t>完成时间</t>
  </si>
  <si>
    <t>改善灌溉面积</t>
  </si>
  <si>
    <t>5.0</t>
  </si>
  <si>
    <t>万亩</t>
  </si>
  <si>
    <t>其他水利工程设施维修养护覆盖服务人口</t>
  </si>
  <si>
    <t>1.46</t>
  </si>
  <si>
    <t>万人</t>
  </si>
  <si>
    <t>已建工程是否良性运转以及工程是否达到使用年限</t>
  </si>
  <si>
    <t>群众满意度</t>
  </si>
  <si>
    <t>非税返还凤龙湾工作经费</t>
  </si>
  <si>
    <t>非税返还比例</t>
  </si>
  <si>
    <t>50</t>
  </si>
  <si>
    <t>可持续影响年限</t>
  </si>
  <si>
    <t>非税安排防汛抗旱费</t>
  </si>
  <si>
    <t>防汛抗旱安排资金</t>
  </si>
  <si>
    <t>2.88</t>
  </si>
  <si>
    <t>万元</t>
  </si>
  <si>
    <t>预算安排</t>
  </si>
  <si>
    <t>可持续影响时限</t>
  </si>
  <si>
    <t>防汛抗旱工作经费</t>
  </si>
  <si>
    <t>服务对象满意度指标</t>
  </si>
  <si>
    <t>98</t>
  </si>
  <si>
    <t>水务局遗属生活补贴</t>
  </si>
  <si>
    <t>遗属人数</t>
  </si>
  <si>
    <t>项目可持续影响时限</t>
  </si>
  <si>
    <t>农业水价改革工作经费</t>
  </si>
  <si>
    <t>30</t>
  </si>
  <si>
    <t>罚没收入返还比例</t>
  </si>
  <si>
    <t>2026年山洪灾害防治设施维修养护项目</t>
  </si>
  <si>
    <t>保障水位，雨量站点正常运行</t>
  </si>
  <si>
    <t>132</t>
  </si>
  <si>
    <t>保障防洪工程安全度汛</t>
  </si>
  <si>
    <t>0.76</t>
  </si>
  <si>
    <t>工程是否达到设计使用年限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</si>
  <si>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</si>
  <si>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</si>
  <si>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</si>
  <si>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</si>
  <si>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</si>
  <si>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</si>
  <si>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</si>
  <si>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</si>
  <si>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</si>
  <si>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</si>
  <si>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</si>
  <si>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</si>
  <si>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</si>
  <si>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</si>
  <si>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</si>
  <si>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</si>
  <si>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说明：本单位2026年无部门政府采购预算项目。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</si>
  <si>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</si>
  <si>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</si>
  <si>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</si>
  <si>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</si>
  <si>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</si>
  <si>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</si>
  <si>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</si>
  <si>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说明：本单位2026年无部门政府购买服务项目。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</si>
  <si>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</si>
  <si>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</si>
  <si>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</si>
  <si>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</si>
  <si>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</si>
  <si>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</si>
  <si>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</si>
  <si>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</si>
  <si>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</si>
  <si>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</si>
  <si>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</si>
  <si>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</si>
  <si>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</si>
  <si>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</si>
  <si>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</si>
  <si>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</si>
  <si>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</si>
  <si>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</si>
  <si>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</si>
  <si>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</si>
  <si>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</si>
  <si>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</si>
  <si>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</si>
  <si>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说明：本单位2026年无县对下转移支付项目。</t>
  </si>
  <si>
    <t>预算09-2表</t>
  </si>
  <si>
    <t>说明：本单位2026年无县级对下转移支付项目。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</si>
  <si>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</si>
  <si>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</si>
  <si>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</si>
  <si>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</si>
  <si>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</si>
  <si>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</si>
  <si>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</si>
  <si>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</si>
  <si>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说明：本单位2026年无新增资产配置预算。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</si>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</sst>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24" applyNumberFormat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3" borderId="2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80" fontId="17" fillId="0" borderId="7">
      <alignment horizontal="right" vertical="center"/>
    </xf>
    <xf numFmtId="179" fontId="17" fillId="0" borderId="7">
      <alignment horizontal="right" vertical="center"/>
    </xf>
  </cellStyleXfs>
  <cellXfs count="2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 applyFill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 applyFill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178" fontId="5" fillId="0" borderId="7" xfId="54" applyFont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178" fontId="5" fillId="0" borderId="14" xfId="54" applyFont="1" applyBorder="1">
      <alignment horizontal="right" vertical="center"/>
    </xf>
    <xf numFmtId="178" fontId="5" fillId="0" borderId="15" xfId="54" applyFont="1" applyBorder="1">
      <alignment horizontal="right" vertical="center"/>
    </xf>
    <xf numFmtId="0" fontId="0" fillId="0" borderId="16" xfId="0" applyFont="1" applyBorder="1"/>
    <xf numFmtId="0" fontId="0" fillId="0" borderId="17" xfId="0" applyFont="1" applyBorder="1"/>
    <xf numFmtId="178" fontId="5" fillId="0" borderId="18" xfId="54" applyFont="1" applyBorder="1">
      <alignment horizontal="right" vertical="center"/>
    </xf>
    <xf numFmtId="0" fontId="0" fillId="0" borderId="19" xfId="0" applyFont="1" applyBorder="1"/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44" sqref="B4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"2026"&amp;"年部门财务收支预算总表"</f>
        <v>2026年部门财务收支预算总表</v>
      </c>
    </row>
    <row r="4" ht="17.25" customHeight="1" spans="1:4">
      <c r="A4" s="44" t="str">
        <f>"单位名称："&amp;"寻甸回族彝族自治县水务局"</f>
        <v>单位名称：寻甸回族彝族自治县水务局</v>
      </c>
      <c r="B4" s="175"/>
      <c r="D4" s="149" t="s">
        <v>1</v>
      </c>
    </row>
    <row r="5" ht="23.25" customHeight="1" spans="1:4">
      <c r="A5" s="176" t="s">
        <v>2</v>
      </c>
      <c r="B5" s="177"/>
      <c r="C5" s="176" t="s">
        <v>3</v>
      </c>
      <c r="D5" s="177"/>
    </row>
    <row r="6" ht="24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7.25" customHeight="1" spans="1:4">
      <c r="A7" s="178" t="s">
        <v>7</v>
      </c>
      <c r="B7" s="131">
        <v>26324367.48</v>
      </c>
      <c r="C7" s="178" t="s">
        <v>8</v>
      </c>
      <c r="D7" s="131">
        <v>3700</v>
      </c>
    </row>
    <row r="8" ht="17.25" customHeight="1" spans="1:4">
      <c r="A8" s="178" t="s">
        <v>9</v>
      </c>
      <c r="B8" s="131">
        <v>245447.22</v>
      </c>
      <c r="C8" s="178" t="s">
        <v>10</v>
      </c>
      <c r="D8" s="80"/>
    </row>
    <row r="9" ht="17.25" customHeight="1" spans="1:4">
      <c r="A9" s="178" t="s">
        <v>11</v>
      </c>
      <c r="B9" s="80"/>
      <c r="C9" s="220" t="s">
        <v>12</v>
      </c>
      <c r="D9" s="80"/>
    </row>
    <row r="10" ht="17.25" customHeight="1" spans="1:4">
      <c r="A10" s="178" t="s">
        <v>13</v>
      </c>
      <c r="B10" s="80"/>
      <c r="C10" s="220" t="s">
        <v>14</v>
      </c>
      <c r="D10" s="80"/>
    </row>
    <row r="11" ht="17.25" customHeight="1" spans="1:4">
      <c r="A11" s="178" t="s">
        <v>15</v>
      </c>
      <c r="B11" s="80"/>
      <c r="C11" s="220" t="s">
        <v>16</v>
      </c>
      <c r="D11" s="80"/>
    </row>
    <row r="12" ht="17.25" customHeight="1" spans="1:4">
      <c r="A12" s="178" t="s">
        <v>17</v>
      </c>
      <c r="B12" s="80"/>
      <c r="C12" s="220" t="s">
        <v>18</v>
      </c>
      <c r="D12" s="80"/>
    </row>
    <row r="13" ht="17.25" customHeight="1" spans="1:4">
      <c r="A13" s="178" t="s">
        <v>19</v>
      </c>
      <c r="B13" s="80"/>
      <c r="C13" s="32" t="s">
        <v>20</v>
      </c>
      <c r="D13" s="80"/>
    </row>
    <row r="14" ht="17.25" customHeight="1" spans="1:4">
      <c r="A14" s="178" t="s">
        <v>21</v>
      </c>
      <c r="B14" s="80"/>
      <c r="C14" s="32" t="s">
        <v>22</v>
      </c>
      <c r="D14" s="80"/>
    </row>
    <row r="15" ht="17.25" customHeight="1" spans="1:4">
      <c r="A15" s="178" t="s">
        <v>23</v>
      </c>
      <c r="B15" s="80"/>
      <c r="C15" s="32" t="s">
        <v>24</v>
      </c>
      <c r="D15" s="131">
        <v>1539302.88</v>
      </c>
    </row>
    <row r="16" ht="17.25" customHeight="1" spans="1:4">
      <c r="A16" s="178" t="s">
        <v>25</v>
      </c>
      <c r="B16" s="80"/>
      <c r="C16" s="32" t="s">
        <v>26</v>
      </c>
      <c r="D16" s="131">
        <v>1146960.44</v>
      </c>
    </row>
    <row r="17" ht="17.25" customHeight="1" spans="1:4">
      <c r="A17" s="179"/>
      <c r="B17" s="80"/>
      <c r="C17" s="32" t="s">
        <v>27</v>
      </c>
      <c r="D17" s="131">
        <v>20853000</v>
      </c>
    </row>
    <row r="18" ht="17.25" customHeight="1" spans="1:4">
      <c r="A18" s="180"/>
      <c r="B18" s="80"/>
      <c r="C18" s="32" t="s">
        <v>28</v>
      </c>
      <c r="D18" s="131">
        <v>245447.22</v>
      </c>
    </row>
    <row r="19" ht="17.25" customHeight="1" spans="1:4">
      <c r="A19" s="180"/>
      <c r="B19" s="80"/>
      <c r="C19" s="32" t="s">
        <v>29</v>
      </c>
      <c r="D19" s="131">
        <v>35519417.91</v>
      </c>
    </row>
    <row r="20" ht="17.25" customHeight="1" spans="1:4">
      <c r="A20" s="180"/>
      <c r="B20" s="80"/>
      <c r="C20" s="32" t="s">
        <v>30</v>
      </c>
      <c r="D20" s="80"/>
    </row>
    <row r="21" ht="17.25" customHeight="1" spans="1:4">
      <c r="A21" s="180"/>
      <c r="B21" s="80"/>
      <c r="C21" s="32" t="s">
        <v>31</v>
      </c>
      <c r="D21" s="80"/>
    </row>
    <row r="22" ht="17.25" customHeight="1" spans="1:4">
      <c r="A22" s="180"/>
      <c r="B22" s="80"/>
      <c r="C22" s="32" t="s">
        <v>32</v>
      </c>
      <c r="D22" s="80"/>
    </row>
    <row r="23" ht="17.25" customHeight="1" spans="1:4">
      <c r="A23" s="180"/>
      <c r="B23" s="80"/>
      <c r="C23" s="32" t="s">
        <v>33</v>
      </c>
      <c r="D23" s="80"/>
    </row>
    <row r="24" ht="17.25" customHeight="1" spans="1:4">
      <c r="A24" s="180"/>
      <c r="B24" s="80"/>
      <c r="C24" s="32" t="s">
        <v>34</v>
      </c>
      <c r="D24" s="80"/>
    </row>
    <row r="25" ht="17.25" customHeight="1" spans="1:4">
      <c r="A25" s="180"/>
      <c r="B25" s="80"/>
      <c r="C25" s="32" t="s">
        <v>35</v>
      </c>
      <c r="D25" s="131">
        <v>972146.16</v>
      </c>
    </row>
    <row r="26" ht="17.25" customHeight="1" spans="1:4">
      <c r="A26" s="180"/>
      <c r="B26" s="80"/>
      <c r="C26" s="32" t="s">
        <v>36</v>
      </c>
      <c r="D26" s="80"/>
    </row>
    <row r="27" ht="17.25" customHeight="1" spans="1:4">
      <c r="A27" s="180"/>
      <c r="B27" s="80"/>
      <c r="C27" s="179" t="s">
        <v>37</v>
      </c>
      <c r="D27" s="80"/>
    </row>
    <row r="28" ht="17.25" customHeight="1" spans="1:4">
      <c r="A28" s="180"/>
      <c r="B28" s="80"/>
      <c r="C28" s="32" t="s">
        <v>38</v>
      </c>
      <c r="D28" s="80"/>
    </row>
    <row r="29" ht="16.5" customHeight="1" spans="1:4">
      <c r="A29" s="180"/>
      <c r="B29" s="80"/>
      <c r="C29" s="32" t="s">
        <v>39</v>
      </c>
      <c r="D29" s="80"/>
    </row>
    <row r="30" ht="16.5" customHeight="1" spans="1:4">
      <c r="A30" s="180"/>
      <c r="B30" s="80"/>
      <c r="C30" s="179" t="s">
        <v>40</v>
      </c>
      <c r="D30" s="80"/>
    </row>
    <row r="31" ht="17.25" customHeight="1" spans="1:4">
      <c r="A31" s="180"/>
      <c r="B31" s="80"/>
      <c r="C31" s="179" t="s">
        <v>41</v>
      </c>
      <c r="D31" s="80"/>
    </row>
    <row r="32" ht="17.25" customHeight="1" spans="1:4">
      <c r="A32" s="180"/>
      <c r="B32" s="80"/>
      <c r="C32" s="32" t="s">
        <v>42</v>
      </c>
      <c r="D32" s="80"/>
    </row>
    <row r="33" ht="16.5" customHeight="1" spans="1:4">
      <c r="A33" s="180" t="s">
        <v>43</v>
      </c>
      <c r="B33" s="131">
        <v>26569814.7</v>
      </c>
      <c r="C33" s="180" t="s">
        <v>44</v>
      </c>
      <c r="D33" s="131">
        <v>60279974.61</v>
      </c>
    </row>
    <row r="34" ht="16.5" customHeight="1" spans="1:4">
      <c r="A34" s="179" t="s">
        <v>45</v>
      </c>
      <c r="B34" s="131">
        <v>33710159.91</v>
      </c>
      <c r="C34" s="179" t="s">
        <v>46</v>
      </c>
      <c r="D34" s="131"/>
    </row>
    <row r="35" ht="16.5" customHeight="1" spans="1:4">
      <c r="A35" s="32" t="s">
        <v>47</v>
      </c>
      <c r="B35" s="80">
        <v>33710159.91</v>
      </c>
      <c r="C35" s="32" t="s">
        <v>47</v>
      </c>
      <c r="D35" s="80"/>
    </row>
    <row r="36" ht="16.5" customHeight="1" spans="1:4">
      <c r="A36" s="32" t="s">
        <v>48</v>
      </c>
      <c r="B36" s="80"/>
      <c r="C36" s="32" t="s">
        <v>49</v>
      </c>
      <c r="D36" s="80"/>
    </row>
    <row r="37" ht="16.5" customHeight="1" spans="1:4">
      <c r="A37" s="181" t="s">
        <v>50</v>
      </c>
      <c r="B37" s="131">
        <v>60279974.61</v>
      </c>
      <c r="C37" s="181" t="s">
        <v>51</v>
      </c>
      <c r="D37" s="131">
        <v>60279974.61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7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8" t="s">
        <v>541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542</v>
      </c>
      <c r="C3" s="123"/>
      <c r="D3" s="124"/>
      <c r="E3" s="124"/>
      <c r="F3" s="124"/>
    </row>
    <row r="4" ht="13.5" customHeight="1" spans="1:6">
      <c r="A4" s="5" t="str">
        <f>"单位名称："&amp;"寻甸回族彝族自治县水务局"</f>
        <v>单位名称：寻甸回族彝族自治县水务局</v>
      </c>
      <c r="B4" s="5" t="s">
        <v>543</v>
      </c>
      <c r="C4" s="119"/>
      <c r="D4" s="121"/>
      <c r="E4" s="121"/>
      <c r="F4" s="118" t="s">
        <v>1</v>
      </c>
    </row>
    <row r="5" ht="19.5" customHeight="1" spans="1:6">
      <c r="A5" s="125" t="s">
        <v>224</v>
      </c>
      <c r="B5" s="126" t="s">
        <v>72</v>
      </c>
      <c r="C5" s="125" t="s">
        <v>73</v>
      </c>
      <c r="D5" s="11" t="s">
        <v>544</v>
      </c>
      <c r="E5" s="12"/>
      <c r="F5" s="13"/>
    </row>
    <row r="6" ht="18.75" customHeight="1" spans="1:6">
      <c r="A6" s="127"/>
      <c r="B6" s="128"/>
      <c r="C6" s="127"/>
      <c r="D6" s="16" t="s">
        <v>55</v>
      </c>
      <c r="E6" s="11" t="s">
        <v>75</v>
      </c>
      <c r="F6" s="16" t="s">
        <v>76</v>
      </c>
    </row>
    <row r="7" ht="18.75" customHeight="1" spans="1:6">
      <c r="A7" s="68">
        <v>1</v>
      </c>
      <c r="B7" s="129" t="s">
        <v>83</v>
      </c>
      <c r="C7" s="68">
        <v>3</v>
      </c>
      <c r="D7" s="130">
        <v>4</v>
      </c>
      <c r="E7" s="130">
        <v>5</v>
      </c>
      <c r="F7" s="130">
        <v>6</v>
      </c>
    </row>
    <row r="8" ht="21" customHeight="1" spans="1:6">
      <c r="A8" s="21" t="s">
        <v>70</v>
      </c>
      <c r="B8" s="21"/>
      <c r="C8" s="21"/>
      <c r="D8" s="131">
        <v>6233197.22</v>
      </c>
      <c r="E8" s="131"/>
      <c r="F8" s="131">
        <v>6233197.22</v>
      </c>
    </row>
    <row r="9" ht="21" customHeight="1" spans="1:6">
      <c r="A9" s="21"/>
      <c r="B9" s="21" t="s">
        <v>135</v>
      </c>
      <c r="C9" s="21" t="s">
        <v>136</v>
      </c>
      <c r="D9" s="131">
        <v>245447.22</v>
      </c>
      <c r="E9" s="131"/>
      <c r="F9" s="131">
        <v>245447.22</v>
      </c>
    </row>
    <row r="10" ht="18.75" customHeight="1" spans="1:6">
      <c r="A10" s="24"/>
      <c r="B10" s="132" t="s">
        <v>137</v>
      </c>
      <c r="C10" s="132" t="s">
        <v>138</v>
      </c>
      <c r="D10" s="131">
        <v>245447.22</v>
      </c>
      <c r="E10" s="131"/>
      <c r="F10" s="131">
        <v>245447.22</v>
      </c>
    </row>
    <row r="11" customHeight="1" spans="1:6">
      <c r="A11" s="24"/>
      <c r="B11" s="133" t="s">
        <v>139</v>
      </c>
      <c r="C11" s="133" t="s">
        <v>140</v>
      </c>
      <c r="D11" s="131">
        <v>245447.22</v>
      </c>
      <c r="E11" s="131"/>
      <c r="F11" s="131">
        <v>245447.22</v>
      </c>
    </row>
    <row r="12" customHeight="1" spans="1:6">
      <c r="A12" s="24"/>
      <c r="B12" s="21" t="s">
        <v>141</v>
      </c>
      <c r="C12" s="21" t="s">
        <v>142</v>
      </c>
      <c r="D12" s="131">
        <v>5987750</v>
      </c>
      <c r="E12" s="131"/>
      <c r="F12" s="131">
        <v>5987750</v>
      </c>
    </row>
    <row r="13" customHeight="1" spans="1:6">
      <c r="A13" s="24"/>
      <c r="B13" s="132" t="s">
        <v>160</v>
      </c>
      <c r="C13" s="132" t="s">
        <v>161</v>
      </c>
      <c r="D13" s="131">
        <v>5091500</v>
      </c>
      <c r="E13" s="131"/>
      <c r="F13" s="131">
        <v>5091500</v>
      </c>
    </row>
    <row r="14" customHeight="1" spans="1:6">
      <c r="A14" s="24"/>
      <c r="B14" s="133" t="s">
        <v>162</v>
      </c>
      <c r="C14" s="133" t="s">
        <v>163</v>
      </c>
      <c r="D14" s="131">
        <v>5091500</v>
      </c>
      <c r="E14" s="131"/>
      <c r="F14" s="131">
        <v>5091500</v>
      </c>
    </row>
    <row r="15" customHeight="1" spans="1:6">
      <c r="A15" s="24"/>
      <c r="B15" s="132" t="s">
        <v>164</v>
      </c>
      <c r="C15" s="132" t="s">
        <v>165</v>
      </c>
      <c r="D15" s="131">
        <v>896250</v>
      </c>
      <c r="E15" s="131"/>
      <c r="F15" s="131">
        <v>896250</v>
      </c>
    </row>
    <row r="16" customHeight="1" spans="1:6">
      <c r="A16" s="24"/>
      <c r="B16" s="133" t="s">
        <v>166</v>
      </c>
      <c r="C16" s="133" t="s">
        <v>167</v>
      </c>
      <c r="D16" s="131">
        <v>896250</v>
      </c>
      <c r="E16" s="131"/>
      <c r="F16" s="131">
        <v>896250</v>
      </c>
    </row>
    <row r="17" customHeight="1" spans="1:6">
      <c r="A17" s="134" t="s">
        <v>214</v>
      </c>
      <c r="B17" s="134" t="s">
        <v>214</v>
      </c>
      <c r="C17" s="135" t="s">
        <v>214</v>
      </c>
      <c r="D17" s="131">
        <v>6233197.22</v>
      </c>
      <c r="E17" s="131"/>
      <c r="F17" s="131">
        <v>6233197.22</v>
      </c>
    </row>
  </sheetData>
  <mergeCells count="7">
    <mergeCell ref="A3:F3"/>
    <mergeCell ref="A4:C4"/>
    <mergeCell ref="D5:F5"/>
    <mergeCell ref="A17:C17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4"/>
      <c r="C2" s="84"/>
      <c r="R2" s="3"/>
      <c r="S2" s="3" t="s">
        <v>545</v>
      </c>
    </row>
    <row r="3" ht="41.25" customHeight="1" spans="1:19">
      <c r="A3" s="73" t="str">
        <f>"2026"&amp;"年部门政府采购预算表"</f>
        <v>2026年部门政府采购预算表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1" t="str">
        <f>"单位名称："&amp;"寻甸回族彝族自治县水务局"</f>
        <v>单位名称：寻甸回族彝族自治县水务局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18" t="s">
        <v>1</v>
      </c>
    </row>
    <row r="5" ht="15.75" customHeight="1" spans="1:19">
      <c r="A5" s="10" t="s">
        <v>223</v>
      </c>
      <c r="B5" s="87" t="s">
        <v>224</v>
      </c>
      <c r="C5" s="87" t="s">
        <v>546</v>
      </c>
      <c r="D5" s="88" t="s">
        <v>547</v>
      </c>
      <c r="E5" s="88" t="s">
        <v>548</v>
      </c>
      <c r="F5" s="88" t="s">
        <v>549</v>
      </c>
      <c r="G5" s="88" t="s">
        <v>550</v>
      </c>
      <c r="H5" s="88" t="s">
        <v>551</v>
      </c>
      <c r="I5" s="101" t="s">
        <v>231</v>
      </c>
      <c r="J5" s="101"/>
      <c r="K5" s="101"/>
      <c r="L5" s="101"/>
      <c r="M5" s="102"/>
      <c r="N5" s="101"/>
      <c r="O5" s="101"/>
      <c r="P5" s="81"/>
      <c r="Q5" s="101"/>
      <c r="R5" s="102"/>
      <c r="S5" s="82"/>
    </row>
    <row r="6" ht="17.25" customHeight="1" spans="1:19">
      <c r="A6" s="15"/>
      <c r="B6" s="89"/>
      <c r="C6" s="89"/>
      <c r="D6" s="90"/>
      <c r="E6" s="90"/>
      <c r="F6" s="90"/>
      <c r="G6" s="90"/>
      <c r="H6" s="90"/>
      <c r="I6" s="90" t="s">
        <v>55</v>
      </c>
      <c r="J6" s="90" t="s">
        <v>58</v>
      </c>
      <c r="K6" s="90" t="s">
        <v>552</v>
      </c>
      <c r="L6" s="90" t="s">
        <v>553</v>
      </c>
      <c r="M6" s="103" t="s">
        <v>554</v>
      </c>
      <c r="N6" s="104" t="s">
        <v>555</v>
      </c>
      <c r="O6" s="104"/>
      <c r="P6" s="109"/>
      <c r="Q6" s="104"/>
      <c r="R6" s="110"/>
      <c r="S6" s="91"/>
    </row>
    <row r="7" ht="54" customHeight="1" spans="1:19">
      <c r="A7" s="18"/>
      <c r="B7" s="91"/>
      <c r="C7" s="91"/>
      <c r="D7" s="92"/>
      <c r="E7" s="92"/>
      <c r="F7" s="92"/>
      <c r="G7" s="92"/>
      <c r="H7" s="92"/>
      <c r="I7" s="92"/>
      <c r="J7" s="92" t="s">
        <v>57</v>
      </c>
      <c r="K7" s="92"/>
      <c r="L7" s="92"/>
      <c r="M7" s="105"/>
      <c r="N7" s="92" t="s">
        <v>57</v>
      </c>
      <c r="O7" s="92" t="s">
        <v>64</v>
      </c>
      <c r="P7" s="91" t="s">
        <v>65</v>
      </c>
      <c r="Q7" s="92" t="s">
        <v>66</v>
      </c>
      <c r="R7" s="105" t="s">
        <v>67</v>
      </c>
      <c r="S7" s="91" t="s">
        <v>68</v>
      </c>
    </row>
    <row r="8" ht="18" customHeight="1" spans="1:19">
      <c r="A8" s="112">
        <v>1</v>
      </c>
      <c r="B8" s="112" t="s">
        <v>83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ht="21" customHeight="1" spans="1:19">
      <c r="A9" s="93"/>
      <c r="B9" s="94"/>
      <c r="C9" s="94"/>
      <c r="D9" s="95"/>
      <c r="E9" s="95"/>
      <c r="F9" s="95"/>
      <c r="G9" s="11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6" t="s">
        <v>214</v>
      </c>
      <c r="B10" s="97"/>
      <c r="C10" s="97"/>
      <c r="D10" s="98"/>
      <c r="E10" s="98"/>
      <c r="F10" s="98"/>
      <c r="G10" s="115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1" t="s">
        <v>556</v>
      </c>
      <c r="B11" s="5"/>
      <c r="C11" s="5"/>
      <c r="D11" s="111"/>
      <c r="E11" s="111"/>
      <c r="F11" s="111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3" customHeight="1" spans="1:1">
      <c r="A13" t="s">
        <v>557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9.1416666666667" customWidth="1"/>
    <col min="2" max="2" width="27.25" customWidth="1"/>
    <col min="3" max="5" width="26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7"/>
      <c r="B2" s="84"/>
      <c r="C2" s="84"/>
      <c r="D2" s="84"/>
      <c r="E2" s="84"/>
      <c r="F2" s="84"/>
      <c r="G2" s="84"/>
      <c r="H2" s="77"/>
      <c r="I2" s="77"/>
      <c r="J2" s="77"/>
      <c r="K2" s="77"/>
      <c r="L2" s="77"/>
      <c r="M2" s="77"/>
      <c r="N2" s="99"/>
      <c r="O2" s="77"/>
      <c r="P2" s="77"/>
      <c r="Q2" s="84"/>
      <c r="R2" s="77"/>
      <c r="S2" s="107"/>
      <c r="T2" s="107" t="s">
        <v>558</v>
      </c>
    </row>
    <row r="3" ht="41.25" customHeight="1" spans="1:20">
      <c r="A3" s="73" t="str">
        <f>"2026"&amp;"年部门政府购买服务预算表"</f>
        <v>2026年部门政府购买服务预算表</v>
      </c>
      <c r="B3" s="66"/>
      <c r="C3" s="66"/>
      <c r="D3" s="66"/>
      <c r="E3" s="66"/>
      <c r="F3" s="66"/>
      <c r="G3" s="66"/>
      <c r="H3" s="85"/>
      <c r="I3" s="85"/>
      <c r="J3" s="85"/>
      <c r="K3" s="85"/>
      <c r="L3" s="85"/>
      <c r="M3" s="85"/>
      <c r="N3" s="100"/>
      <c r="O3" s="85"/>
      <c r="P3" s="85"/>
      <c r="Q3" s="66"/>
      <c r="R3" s="85"/>
      <c r="S3" s="100"/>
      <c r="T3" s="66"/>
    </row>
    <row r="4" ht="22.5" customHeight="1" spans="1:20">
      <c r="A4" s="74" t="str">
        <f>"单位名称："&amp;"寻甸回族彝族自治县水务局"</f>
        <v>单位名称：寻甸回族彝族自治县水务局</v>
      </c>
      <c r="B4" s="86"/>
      <c r="C4" s="86"/>
      <c r="D4" s="86"/>
      <c r="E4" s="86"/>
      <c r="F4" s="86"/>
      <c r="G4" s="86"/>
      <c r="H4" s="75"/>
      <c r="I4" s="75"/>
      <c r="J4" s="75"/>
      <c r="K4" s="75"/>
      <c r="L4" s="75"/>
      <c r="M4" s="75"/>
      <c r="N4" s="99"/>
      <c r="O4" s="77"/>
      <c r="P4" s="77"/>
      <c r="Q4" s="84"/>
      <c r="R4" s="77"/>
      <c r="S4" s="108"/>
      <c r="T4" s="107" t="s">
        <v>1</v>
      </c>
    </row>
    <row r="5" ht="24" customHeight="1" spans="1:20">
      <c r="A5" s="10" t="s">
        <v>223</v>
      </c>
      <c r="B5" s="87" t="s">
        <v>224</v>
      </c>
      <c r="C5" s="87" t="s">
        <v>546</v>
      </c>
      <c r="D5" s="87" t="s">
        <v>559</v>
      </c>
      <c r="E5" s="87" t="s">
        <v>560</v>
      </c>
      <c r="F5" s="87" t="s">
        <v>561</v>
      </c>
      <c r="G5" s="87" t="s">
        <v>562</v>
      </c>
      <c r="H5" s="88" t="s">
        <v>563</v>
      </c>
      <c r="I5" s="88" t="s">
        <v>564</v>
      </c>
      <c r="J5" s="101" t="s">
        <v>231</v>
      </c>
      <c r="K5" s="101"/>
      <c r="L5" s="101"/>
      <c r="M5" s="101"/>
      <c r="N5" s="102"/>
      <c r="O5" s="101"/>
      <c r="P5" s="101"/>
      <c r="Q5" s="81"/>
      <c r="R5" s="101"/>
      <c r="S5" s="102"/>
      <c r="T5" s="82"/>
    </row>
    <row r="6" ht="24" customHeight="1" spans="1:20">
      <c r="A6" s="15"/>
      <c r="B6" s="89"/>
      <c r="C6" s="89"/>
      <c r="D6" s="89"/>
      <c r="E6" s="89"/>
      <c r="F6" s="89"/>
      <c r="G6" s="89"/>
      <c r="H6" s="90"/>
      <c r="I6" s="90"/>
      <c r="J6" s="90" t="s">
        <v>55</v>
      </c>
      <c r="K6" s="90" t="s">
        <v>58</v>
      </c>
      <c r="L6" s="90" t="s">
        <v>552</v>
      </c>
      <c r="M6" s="90" t="s">
        <v>553</v>
      </c>
      <c r="N6" s="103" t="s">
        <v>554</v>
      </c>
      <c r="O6" s="104" t="s">
        <v>555</v>
      </c>
      <c r="P6" s="104"/>
      <c r="Q6" s="109"/>
      <c r="R6" s="104"/>
      <c r="S6" s="110"/>
      <c r="T6" s="91"/>
    </row>
    <row r="7" ht="54" customHeight="1" spans="1:20">
      <c r="A7" s="18"/>
      <c r="B7" s="91"/>
      <c r="C7" s="91"/>
      <c r="D7" s="91"/>
      <c r="E7" s="91"/>
      <c r="F7" s="91"/>
      <c r="G7" s="91"/>
      <c r="H7" s="92"/>
      <c r="I7" s="92"/>
      <c r="J7" s="92"/>
      <c r="K7" s="92" t="s">
        <v>57</v>
      </c>
      <c r="L7" s="92"/>
      <c r="M7" s="92"/>
      <c r="N7" s="105"/>
      <c r="O7" s="92" t="s">
        <v>57</v>
      </c>
      <c r="P7" s="92" t="s">
        <v>64</v>
      </c>
      <c r="Q7" s="91" t="s">
        <v>65</v>
      </c>
      <c r="R7" s="92" t="s">
        <v>66</v>
      </c>
      <c r="S7" s="105" t="s">
        <v>67</v>
      </c>
      <c r="T7" s="91" t="s">
        <v>68</v>
      </c>
    </row>
    <row r="8" ht="17.25" customHeight="1" spans="1:20">
      <c r="A8" s="19">
        <v>1</v>
      </c>
      <c r="B8" s="91">
        <v>2</v>
      </c>
      <c r="C8" s="19">
        <v>3</v>
      </c>
      <c r="D8" s="19">
        <v>4</v>
      </c>
      <c r="E8" s="91">
        <v>5</v>
      </c>
      <c r="F8" s="19">
        <v>6</v>
      </c>
      <c r="G8" s="19">
        <v>7</v>
      </c>
      <c r="H8" s="91">
        <v>8</v>
      </c>
      <c r="I8" s="19">
        <v>9</v>
      </c>
      <c r="J8" s="19">
        <v>10</v>
      </c>
      <c r="K8" s="91">
        <v>11</v>
      </c>
      <c r="L8" s="19">
        <v>12</v>
      </c>
      <c r="M8" s="19">
        <v>13</v>
      </c>
      <c r="N8" s="91">
        <v>14</v>
      </c>
      <c r="O8" s="19">
        <v>15</v>
      </c>
      <c r="P8" s="19">
        <v>16</v>
      </c>
      <c r="Q8" s="91">
        <v>17</v>
      </c>
      <c r="R8" s="19">
        <v>18</v>
      </c>
      <c r="S8" s="19">
        <v>19</v>
      </c>
      <c r="T8" s="19">
        <v>20</v>
      </c>
    </row>
    <row r="9" ht="21" customHeight="1" spans="1:20">
      <c r="A9" s="93"/>
      <c r="B9" s="94"/>
      <c r="C9" s="94"/>
      <c r="D9" s="94"/>
      <c r="E9" s="94"/>
      <c r="F9" s="94"/>
      <c r="G9" s="94"/>
      <c r="H9" s="95"/>
      <c r="I9" s="95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96" t="s">
        <v>214</v>
      </c>
      <c r="B10" s="97"/>
      <c r="C10" s="97"/>
      <c r="D10" s="97"/>
      <c r="E10" s="97"/>
      <c r="F10" s="97"/>
      <c r="G10" s="97"/>
      <c r="H10" s="98"/>
      <c r="I10" s="106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2" customHeight="1" spans="1:1">
      <c r="A12" t="s">
        <v>565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3"/>
      <c r="X2" s="3" t="s">
        <v>566</v>
      </c>
    </row>
    <row r="3" ht="41.25" customHeight="1" spans="1:24">
      <c r="A3" s="7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4" t="str">
        <f>"单位名称："&amp;"寻甸回族彝族自治县水务局"</f>
        <v>单位名称：寻甸回族彝族自治县水务局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1</v>
      </c>
    </row>
    <row r="5" ht="19.5" customHeight="1" spans="1:24">
      <c r="A5" s="28" t="s">
        <v>567</v>
      </c>
      <c r="B5" s="11" t="s">
        <v>231</v>
      </c>
      <c r="C5" s="12"/>
      <c r="D5" s="12"/>
      <c r="E5" s="11" t="s">
        <v>568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ht="40.5" customHeight="1" spans="1:24">
      <c r="A6" s="19"/>
      <c r="B6" s="29" t="s">
        <v>55</v>
      </c>
      <c r="C6" s="10" t="s">
        <v>58</v>
      </c>
      <c r="D6" s="78" t="s">
        <v>552</v>
      </c>
      <c r="E6" s="48" t="s">
        <v>569</v>
      </c>
      <c r="F6" s="48" t="s">
        <v>570</v>
      </c>
      <c r="G6" s="48" t="s">
        <v>571</v>
      </c>
      <c r="H6" s="48" t="s">
        <v>572</v>
      </c>
      <c r="I6" s="48" t="s">
        <v>573</v>
      </c>
      <c r="J6" s="48" t="s">
        <v>574</v>
      </c>
      <c r="K6" s="48" t="s">
        <v>575</v>
      </c>
      <c r="L6" s="48" t="s">
        <v>576</v>
      </c>
      <c r="M6" s="48" t="s">
        <v>577</v>
      </c>
      <c r="N6" s="48" t="s">
        <v>578</v>
      </c>
      <c r="O6" s="48" t="s">
        <v>579</v>
      </c>
      <c r="P6" s="48" t="s">
        <v>580</v>
      </c>
      <c r="Q6" s="48" t="s">
        <v>581</v>
      </c>
      <c r="R6" s="48" t="s">
        <v>582</v>
      </c>
      <c r="S6" s="48" t="s">
        <v>583</v>
      </c>
      <c r="T6" s="48" t="s">
        <v>584</v>
      </c>
      <c r="U6" s="48" t="s">
        <v>585</v>
      </c>
      <c r="V6" s="48" t="s">
        <v>586</v>
      </c>
      <c r="W6" s="48" t="s">
        <v>587</v>
      </c>
      <c r="X6" s="83" t="s">
        <v>588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36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6">
        <v>23</v>
      </c>
      <c r="X7" s="36">
        <v>24</v>
      </c>
    </row>
    <row r="8" ht="19.5" customHeight="1" spans="1:24">
      <c r="A8" s="3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ht="19.5" customHeight="1" spans="1:24">
      <c r="A9" s="6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1" customHeight="1" spans="1:1">
      <c r="A11" t="s">
        <v>589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C31" sqref="C31"/>
    </sheetView>
  </sheetViews>
  <sheetFormatPr defaultColWidth="9.14166666666667" defaultRowHeight="12" customHeight="1"/>
  <cols>
    <col min="1" max="1" width="42.25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590</v>
      </c>
    </row>
    <row r="3" ht="41.25" customHeight="1" spans="1:10">
      <c r="A3" s="65" t="str">
        <f>"2026"&amp;"年县对下转移支付绩效目标表"</f>
        <v>2026年县对下转移支付绩效目标表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tr">
        <f>"单位名称："&amp;"寻甸回族彝族自治县水务局"</f>
        <v>单位名称：寻甸回族彝族自治县水务局</v>
      </c>
    </row>
    <row r="5" ht="44.25" customHeight="1" spans="1:10">
      <c r="A5" s="67" t="s">
        <v>567</v>
      </c>
      <c r="B5" s="67" t="s">
        <v>369</v>
      </c>
      <c r="C5" s="67" t="s">
        <v>370</v>
      </c>
      <c r="D5" s="67" t="s">
        <v>371</v>
      </c>
      <c r="E5" s="67" t="s">
        <v>372</v>
      </c>
      <c r="F5" s="68" t="s">
        <v>373</v>
      </c>
      <c r="G5" s="67" t="s">
        <v>374</v>
      </c>
      <c r="H5" s="68" t="s">
        <v>375</v>
      </c>
      <c r="I5" s="68" t="s">
        <v>376</v>
      </c>
      <c r="J5" s="67" t="s">
        <v>377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0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10" customHeight="1" spans="1:1">
      <c r="A10" t="s">
        <v>591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10.425" defaultRowHeight="14.25" customHeight="1"/>
  <cols>
    <col min="1" max="1" width="35.25" customWidth="1"/>
    <col min="2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592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"2026"&amp;"年新增资产配置预算表"</f>
        <v>2026年新增资产配置预算表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tr">
        <f>"单位名称："&amp;"寻甸回族彝族自治县水务局"</f>
        <v>单位名称：寻甸回族彝族自治县水务局</v>
      </c>
      <c r="B4" s="45"/>
      <c r="C4" s="45"/>
      <c r="D4" s="46"/>
      <c r="F4" s="43"/>
      <c r="G4" s="42"/>
      <c r="H4" s="42"/>
      <c r="I4" s="64" t="s">
        <v>1</v>
      </c>
    </row>
    <row r="5" ht="28.5" customHeight="1" spans="1:9">
      <c r="A5" s="47" t="s">
        <v>223</v>
      </c>
      <c r="B5" s="48" t="s">
        <v>224</v>
      </c>
      <c r="C5" s="49" t="s">
        <v>593</v>
      </c>
      <c r="D5" s="47" t="s">
        <v>594</v>
      </c>
      <c r="E5" s="47" t="s">
        <v>595</v>
      </c>
      <c r="F5" s="47" t="s">
        <v>596</v>
      </c>
      <c r="G5" s="48" t="s">
        <v>597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550</v>
      </c>
      <c r="H6" s="48" t="s">
        <v>598</v>
      </c>
      <c r="I6" s="48" t="s">
        <v>599</v>
      </c>
    </row>
    <row r="7" ht="17.25" customHeight="1" spans="1:9">
      <c r="A7" s="52" t="s">
        <v>82</v>
      </c>
      <c r="B7" s="53">
        <v>2</v>
      </c>
      <c r="C7" s="54">
        <v>3</v>
      </c>
      <c r="D7" s="52">
        <v>4</v>
      </c>
      <c r="E7" s="55">
        <v>5</v>
      </c>
      <c r="F7" s="52">
        <v>6</v>
      </c>
      <c r="G7" s="54">
        <v>7</v>
      </c>
      <c r="H7" s="56">
        <v>8</v>
      </c>
      <c r="I7" s="55">
        <v>9</v>
      </c>
    </row>
    <row r="8" ht="19.5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ht="19.5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1" customHeight="1" spans="1:1">
      <c r="A11" t="s">
        <v>600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9.2833333333333" customWidth="1"/>
    <col min="2" max="2" width="70.87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601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"单位名称："&amp;"寻甸回族彝族自治县水务局"</f>
        <v>单位名称：寻甸回族彝族自治县水务局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303</v>
      </c>
      <c r="B5" s="9" t="s">
        <v>226</v>
      </c>
      <c r="C5" s="9" t="s">
        <v>304</v>
      </c>
      <c r="D5" s="10" t="s">
        <v>227</v>
      </c>
      <c r="E5" s="10" t="s">
        <v>228</v>
      </c>
      <c r="F5" s="10" t="s">
        <v>305</v>
      </c>
      <c r="G5" s="10" t="s">
        <v>306</v>
      </c>
      <c r="H5" s="28" t="s">
        <v>55</v>
      </c>
      <c r="I5" s="11" t="s">
        <v>602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 t="s">
        <v>363</v>
      </c>
      <c r="C9" s="30"/>
      <c r="D9" s="30"/>
      <c r="E9" s="30"/>
      <c r="F9" s="30"/>
      <c r="G9" s="30"/>
      <c r="H9" s="31">
        <v>280000</v>
      </c>
      <c r="I9" s="37">
        <v>280000</v>
      </c>
      <c r="J9" s="37"/>
      <c r="K9" s="31"/>
    </row>
    <row r="10" ht="18.75" customHeight="1" spans="1:11">
      <c r="A10" s="32" t="s">
        <v>312</v>
      </c>
      <c r="B10" s="21" t="s">
        <v>363</v>
      </c>
      <c r="C10" s="21" t="s">
        <v>70</v>
      </c>
      <c r="D10" s="21" t="s">
        <v>156</v>
      </c>
      <c r="E10" s="21" t="s">
        <v>157</v>
      </c>
      <c r="F10" s="21" t="s">
        <v>317</v>
      </c>
      <c r="G10" s="21" t="s">
        <v>318</v>
      </c>
      <c r="H10" s="23">
        <v>280000</v>
      </c>
      <c r="I10" s="23">
        <v>280000</v>
      </c>
      <c r="J10" s="23"/>
      <c r="K10" s="31"/>
    </row>
    <row r="11" ht="18.75" customHeight="1" spans="1:11">
      <c r="A11" s="24"/>
      <c r="B11" s="21" t="s">
        <v>361</v>
      </c>
      <c r="C11" s="24"/>
      <c r="D11" s="24"/>
      <c r="E11" s="24"/>
      <c r="F11" s="24"/>
      <c r="G11" s="24"/>
      <c r="H11" s="31">
        <v>260000</v>
      </c>
      <c r="I11" s="37">
        <v>260000</v>
      </c>
      <c r="J11" s="37"/>
      <c r="K11" s="31"/>
    </row>
    <row r="12" customHeight="1" spans="1:11">
      <c r="A12" s="32" t="s">
        <v>312</v>
      </c>
      <c r="B12" s="21" t="s">
        <v>361</v>
      </c>
      <c r="C12" s="21" t="s">
        <v>70</v>
      </c>
      <c r="D12" s="21" t="s">
        <v>156</v>
      </c>
      <c r="E12" s="21" t="s">
        <v>157</v>
      </c>
      <c r="F12" s="21" t="s">
        <v>317</v>
      </c>
      <c r="G12" s="21" t="s">
        <v>318</v>
      </c>
      <c r="H12" s="23">
        <v>260000</v>
      </c>
      <c r="I12" s="23">
        <v>260000</v>
      </c>
      <c r="J12" s="23"/>
      <c r="K12" s="31"/>
    </row>
    <row r="13" customHeight="1" spans="1:11">
      <c r="A13" s="24"/>
      <c r="B13" s="21" t="s">
        <v>367</v>
      </c>
      <c r="C13" s="24"/>
      <c r="D13" s="24"/>
      <c r="E13" s="24"/>
      <c r="F13" s="24"/>
      <c r="G13" s="24"/>
      <c r="H13" s="31">
        <v>7900000</v>
      </c>
      <c r="I13" s="37">
        <v>7900000</v>
      </c>
      <c r="J13" s="37"/>
      <c r="K13" s="31"/>
    </row>
    <row r="14" customHeight="1" spans="1:11">
      <c r="A14" s="32" t="s">
        <v>312</v>
      </c>
      <c r="B14" s="21" t="s">
        <v>367</v>
      </c>
      <c r="C14" s="21" t="s">
        <v>70</v>
      </c>
      <c r="D14" s="21" t="s">
        <v>152</v>
      </c>
      <c r="E14" s="21" t="s">
        <v>153</v>
      </c>
      <c r="F14" s="21" t="s">
        <v>317</v>
      </c>
      <c r="G14" s="21" t="s">
        <v>318</v>
      </c>
      <c r="H14" s="23">
        <v>7900000</v>
      </c>
      <c r="I14" s="23">
        <v>7900000</v>
      </c>
      <c r="J14" s="23"/>
      <c r="K14" s="31"/>
    </row>
    <row r="15" customHeight="1" spans="1:11">
      <c r="A15" s="24"/>
      <c r="B15" s="21" t="s">
        <v>365</v>
      </c>
      <c r="C15" s="24"/>
      <c r="D15" s="24"/>
      <c r="E15" s="24"/>
      <c r="F15" s="24"/>
      <c r="G15" s="24"/>
      <c r="H15" s="31">
        <v>4300000</v>
      </c>
      <c r="I15" s="37">
        <v>4300000</v>
      </c>
      <c r="J15" s="37"/>
      <c r="K15" s="31"/>
    </row>
    <row r="16" customHeight="1" spans="1:11">
      <c r="A16" s="32" t="s">
        <v>312</v>
      </c>
      <c r="B16" s="21" t="s">
        <v>365</v>
      </c>
      <c r="C16" s="21" t="s">
        <v>70</v>
      </c>
      <c r="D16" s="21" t="s">
        <v>150</v>
      </c>
      <c r="E16" s="21" t="s">
        <v>151</v>
      </c>
      <c r="F16" s="21" t="s">
        <v>317</v>
      </c>
      <c r="G16" s="21" t="s">
        <v>318</v>
      </c>
      <c r="H16" s="23">
        <v>4300000</v>
      </c>
      <c r="I16" s="23">
        <v>4300000</v>
      </c>
      <c r="J16" s="23"/>
      <c r="K16" s="31"/>
    </row>
    <row r="17" customHeight="1" spans="1:11">
      <c r="A17" s="33" t="s">
        <v>214</v>
      </c>
      <c r="B17" s="34"/>
      <c r="C17" s="34"/>
      <c r="D17" s="34"/>
      <c r="E17" s="34"/>
      <c r="F17" s="34"/>
      <c r="G17" s="35"/>
      <c r="H17" s="23">
        <v>12740000</v>
      </c>
      <c r="I17" s="23">
        <v>12740000</v>
      </c>
      <c r="J17" s="23"/>
      <c r="K17" s="31"/>
    </row>
  </sheetData>
  <mergeCells count="15">
    <mergeCell ref="A3:K3"/>
    <mergeCell ref="A4:G4"/>
    <mergeCell ref="I5:K5"/>
    <mergeCell ref="A17:G17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abSelected="1" workbookViewId="0">
      <pane ySplit="1" topLeftCell="A2" activePane="bottomLeft" state="frozen"/>
      <selection/>
      <selection pane="bottomLeft" activeCell="C14" sqref="C14"/>
    </sheetView>
  </sheetViews>
  <sheetFormatPr defaultColWidth="9.14166666666667" defaultRowHeight="14.25" customHeight="1" outlineLevelCol="6"/>
  <cols>
    <col min="1" max="1" width="23.125" customWidth="1"/>
    <col min="2" max="2" width="21.125" customWidth="1"/>
    <col min="3" max="3" width="66.75" customWidth="1"/>
    <col min="4" max="4" width="15.5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603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"单位名称："&amp;"寻甸回族彝族自治县水务局"</f>
        <v>单位名称：寻甸回族彝族自治县水务局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304</v>
      </c>
      <c r="B5" s="9" t="s">
        <v>303</v>
      </c>
      <c r="C5" s="9" t="s">
        <v>226</v>
      </c>
      <c r="D5" s="10" t="s">
        <v>604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13700708</v>
      </c>
      <c r="F9" s="23"/>
      <c r="G9" s="23"/>
    </row>
    <row r="10" ht="18.75" customHeight="1" spans="1:7">
      <c r="A10" s="21"/>
      <c r="B10" s="21" t="s">
        <v>605</v>
      </c>
      <c r="C10" s="21" t="s">
        <v>311</v>
      </c>
      <c r="D10" s="21" t="s">
        <v>606</v>
      </c>
      <c r="E10" s="23">
        <v>60708</v>
      </c>
      <c r="F10" s="23"/>
      <c r="G10" s="23"/>
    </row>
    <row r="11" ht="18.75" customHeight="1" spans="1:7">
      <c r="A11" s="24"/>
      <c r="B11" s="21" t="s">
        <v>607</v>
      </c>
      <c r="C11" s="21" t="s">
        <v>314</v>
      </c>
      <c r="D11" s="21" t="s">
        <v>606</v>
      </c>
      <c r="E11" s="23">
        <v>21200</v>
      </c>
      <c r="F11" s="23"/>
      <c r="G11" s="23"/>
    </row>
    <row r="12" customHeight="1" spans="1:7">
      <c r="A12" s="24"/>
      <c r="B12" s="21" t="s">
        <v>607</v>
      </c>
      <c r="C12" s="21" t="s">
        <v>349</v>
      </c>
      <c r="D12" s="21" t="s">
        <v>606</v>
      </c>
      <c r="E12" s="23">
        <v>250000</v>
      </c>
      <c r="F12" s="23"/>
      <c r="G12" s="23"/>
    </row>
    <row r="13" customHeight="1" spans="1:7">
      <c r="A13" s="24"/>
      <c r="B13" s="21" t="s">
        <v>607</v>
      </c>
      <c r="C13" s="21" t="s">
        <v>351</v>
      </c>
      <c r="D13" s="21" t="s">
        <v>606</v>
      </c>
      <c r="E13" s="23">
        <v>300000</v>
      </c>
      <c r="F13" s="23"/>
      <c r="G13" s="23"/>
    </row>
    <row r="14" customHeight="1" spans="1:7">
      <c r="A14" s="24"/>
      <c r="B14" s="21" t="s">
        <v>607</v>
      </c>
      <c r="C14" s="21" t="s">
        <v>353</v>
      </c>
      <c r="D14" s="21" t="s">
        <v>606</v>
      </c>
      <c r="E14" s="23">
        <v>28800</v>
      </c>
      <c r="F14" s="23"/>
      <c r="G14" s="23"/>
    </row>
    <row r="15" customHeight="1" spans="1:7">
      <c r="A15" s="24"/>
      <c r="B15" s="21" t="s">
        <v>607</v>
      </c>
      <c r="C15" s="21" t="s">
        <v>355</v>
      </c>
      <c r="D15" s="21" t="s">
        <v>606</v>
      </c>
      <c r="E15" s="23">
        <v>300000</v>
      </c>
      <c r="F15" s="23"/>
      <c r="G15" s="23"/>
    </row>
    <row r="16" customHeight="1" spans="1:7">
      <c r="A16" s="24"/>
      <c r="B16" s="21" t="s">
        <v>607</v>
      </c>
      <c r="C16" s="21" t="s">
        <v>361</v>
      </c>
      <c r="D16" s="21" t="s">
        <v>606</v>
      </c>
      <c r="E16" s="23">
        <v>260000</v>
      </c>
      <c r="F16" s="23"/>
      <c r="G16" s="23"/>
    </row>
    <row r="17" customHeight="1" spans="1:7">
      <c r="A17" s="24"/>
      <c r="B17" s="21" t="s">
        <v>607</v>
      </c>
      <c r="C17" s="21" t="s">
        <v>363</v>
      </c>
      <c r="D17" s="21" t="s">
        <v>606</v>
      </c>
      <c r="E17" s="23">
        <v>280000</v>
      </c>
      <c r="F17" s="23"/>
      <c r="G17" s="23"/>
    </row>
    <row r="18" customHeight="1" spans="1:7">
      <c r="A18" s="24"/>
      <c r="B18" s="21" t="s">
        <v>607</v>
      </c>
      <c r="C18" s="21" t="s">
        <v>365</v>
      </c>
      <c r="D18" s="21" t="s">
        <v>606</v>
      </c>
      <c r="E18" s="23">
        <v>4300000</v>
      </c>
      <c r="F18" s="23"/>
      <c r="G18" s="23"/>
    </row>
    <row r="19" customHeight="1" spans="1:7">
      <c r="A19" s="24"/>
      <c r="B19" s="21" t="s">
        <v>607</v>
      </c>
      <c r="C19" s="21" t="s">
        <v>367</v>
      </c>
      <c r="D19" s="21" t="s">
        <v>606</v>
      </c>
      <c r="E19" s="23">
        <v>7900000</v>
      </c>
      <c r="F19" s="23"/>
      <c r="G19" s="23"/>
    </row>
    <row r="20" customHeight="1" spans="1:7">
      <c r="A20" s="25" t="s">
        <v>55</v>
      </c>
      <c r="B20" s="26" t="s">
        <v>608</v>
      </c>
      <c r="C20" s="26"/>
      <c r="D20" s="27"/>
      <c r="E20" s="23">
        <v>13700708</v>
      </c>
      <c r="F20" s="23"/>
      <c r="G20" s="23"/>
    </row>
  </sheetData>
  <mergeCells count="11">
    <mergeCell ref="A3:G3"/>
    <mergeCell ref="A4:D4"/>
    <mergeCell ref="E5:G5"/>
    <mergeCell ref="A20:D20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E15" sqref="E15"/>
    </sheetView>
  </sheetViews>
  <sheetFormatPr defaultColWidth="8.575" defaultRowHeight="12.75" customHeight="1"/>
  <cols>
    <col min="1" max="1" width="15.8916666666667" customWidth="1"/>
    <col min="2" max="2" width="21.375" customWidth="1"/>
    <col min="3" max="6" width="19" customWidth="1"/>
    <col min="7" max="14" width="7.5" customWidth="1"/>
    <col min="15" max="15" width="17.625" customWidth="1"/>
    <col min="16" max="16" width="18.375" customWidth="1"/>
    <col min="17" max="17" width="18.25" customWidth="1"/>
    <col min="18" max="19" width="10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52</v>
      </c>
    </row>
    <row r="3" ht="41.25" customHeight="1" spans="1:1">
      <c r="A3" s="41" t="str">
        <f>"2026"&amp;"年部门收入预算表"</f>
        <v>2026年部门收入预算表</v>
      </c>
    </row>
    <row r="4" ht="17.25" customHeight="1" spans="1:19">
      <c r="A4" s="44" t="str">
        <f>"单位名称："&amp;"寻甸回族彝族自治县水务局"</f>
        <v>单位名称：寻甸回族彝族自治县水务局</v>
      </c>
      <c r="S4" s="46" t="s">
        <v>1</v>
      </c>
    </row>
    <row r="5" ht="21.75" customHeight="1" spans="1:19">
      <c r="A5" s="201" t="s">
        <v>53</v>
      </c>
      <c r="B5" s="202" t="s">
        <v>54</v>
      </c>
      <c r="C5" s="202" t="s">
        <v>55</v>
      </c>
      <c r="D5" s="203" t="s">
        <v>56</v>
      </c>
      <c r="E5" s="203"/>
      <c r="F5" s="203"/>
      <c r="G5" s="203"/>
      <c r="H5" s="203"/>
      <c r="I5" s="134"/>
      <c r="J5" s="203"/>
      <c r="K5" s="203"/>
      <c r="L5" s="203"/>
      <c r="M5" s="203"/>
      <c r="N5" s="209"/>
      <c r="O5" s="203" t="s">
        <v>45</v>
      </c>
      <c r="P5" s="203"/>
      <c r="Q5" s="203"/>
      <c r="R5" s="203"/>
      <c r="S5" s="209"/>
    </row>
    <row r="6" ht="27" customHeight="1" spans="1:19">
      <c r="A6" s="204"/>
      <c r="B6" s="205"/>
      <c r="C6" s="205"/>
      <c r="D6" s="205" t="s">
        <v>57</v>
      </c>
      <c r="E6" s="205" t="s">
        <v>58</v>
      </c>
      <c r="F6" s="205" t="s">
        <v>59</v>
      </c>
      <c r="G6" s="205" t="s">
        <v>60</v>
      </c>
      <c r="H6" s="205" t="s">
        <v>61</v>
      </c>
      <c r="I6" s="210" t="s">
        <v>62</v>
      </c>
      <c r="J6" s="211"/>
      <c r="K6" s="211"/>
      <c r="L6" s="211"/>
      <c r="M6" s="211"/>
      <c r="N6" s="212"/>
      <c r="O6" s="205" t="s">
        <v>57</v>
      </c>
      <c r="P6" s="205" t="s">
        <v>58</v>
      </c>
      <c r="Q6" s="205" t="s">
        <v>59</v>
      </c>
      <c r="R6" s="205" t="s">
        <v>60</v>
      </c>
      <c r="S6" s="205" t="s">
        <v>63</v>
      </c>
    </row>
    <row r="7" ht="36" customHeight="1" spans="1:19">
      <c r="A7" s="206"/>
      <c r="B7" s="106"/>
      <c r="C7" s="115"/>
      <c r="D7" s="115"/>
      <c r="E7" s="115"/>
      <c r="F7" s="115"/>
      <c r="G7" s="115"/>
      <c r="H7" s="115"/>
      <c r="I7" s="71" t="s">
        <v>57</v>
      </c>
      <c r="J7" s="212" t="s">
        <v>64</v>
      </c>
      <c r="K7" s="212" t="s">
        <v>65</v>
      </c>
      <c r="L7" s="212" t="s">
        <v>66</v>
      </c>
      <c r="M7" s="212" t="s">
        <v>67</v>
      </c>
      <c r="N7" s="212" t="s">
        <v>68</v>
      </c>
      <c r="O7" s="213"/>
      <c r="P7" s="213"/>
      <c r="Q7" s="213"/>
      <c r="R7" s="213"/>
      <c r="S7" s="115"/>
    </row>
    <row r="8" ht="15" customHeight="1" spans="1:19">
      <c r="A8" s="207">
        <v>1</v>
      </c>
      <c r="B8" s="207">
        <v>2</v>
      </c>
      <c r="C8" s="207">
        <v>3</v>
      </c>
      <c r="D8" s="207">
        <v>4</v>
      </c>
      <c r="E8" s="207">
        <v>5</v>
      </c>
      <c r="F8" s="207">
        <v>6</v>
      </c>
      <c r="G8" s="207">
        <v>7</v>
      </c>
      <c r="H8" s="207">
        <v>8</v>
      </c>
      <c r="I8" s="71">
        <v>9</v>
      </c>
      <c r="J8" s="207">
        <v>10</v>
      </c>
      <c r="K8" s="207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</row>
    <row r="9" ht="18" customHeight="1" spans="1:19">
      <c r="A9" s="21" t="s">
        <v>69</v>
      </c>
      <c r="B9" s="21" t="s">
        <v>70</v>
      </c>
      <c r="C9" s="80">
        <v>60279974.61</v>
      </c>
      <c r="D9" s="131">
        <v>26569814.7</v>
      </c>
      <c r="E9" s="131">
        <v>26324367.48</v>
      </c>
      <c r="F9" s="131">
        <v>245447.22</v>
      </c>
      <c r="G9" s="80"/>
      <c r="H9" s="80"/>
      <c r="I9" s="80"/>
      <c r="J9" s="80"/>
      <c r="K9" s="80"/>
      <c r="L9" s="80"/>
      <c r="M9" s="80"/>
      <c r="N9" s="80"/>
      <c r="O9" s="214">
        <v>33710159.91</v>
      </c>
      <c r="P9" s="215">
        <v>27722409.91</v>
      </c>
      <c r="Q9" s="218">
        <v>5987750</v>
      </c>
      <c r="R9" s="80"/>
      <c r="S9" s="80"/>
    </row>
    <row r="10" ht="18" customHeight="1" spans="1:19">
      <c r="A10" s="132"/>
      <c r="B10" s="13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216"/>
      <c r="P10" s="217"/>
      <c r="Q10" s="219"/>
      <c r="R10" s="80"/>
      <c r="S10" s="80"/>
    </row>
    <row r="11" ht="18" customHeight="1" spans="1:19">
      <c r="A11" s="132"/>
      <c r="B11" s="132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ht="18" customHeight="1" spans="1:19">
      <c r="A12" s="132"/>
      <c r="B12" s="13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</row>
    <row r="13" ht="18" customHeight="1" spans="1:19">
      <c r="A13" s="49" t="s">
        <v>55</v>
      </c>
      <c r="B13" s="208"/>
      <c r="C13" s="131">
        <v>60279974.61</v>
      </c>
      <c r="D13" s="131">
        <v>26569814.7</v>
      </c>
      <c r="E13" s="131">
        <v>26324367.48</v>
      </c>
      <c r="F13" s="131">
        <v>245447.22</v>
      </c>
      <c r="G13" s="80"/>
      <c r="H13" s="80"/>
      <c r="I13" s="80"/>
      <c r="J13" s="80"/>
      <c r="K13" s="80"/>
      <c r="L13" s="80"/>
      <c r="M13" s="80"/>
      <c r="N13" s="80"/>
      <c r="O13" s="131">
        <v>33710159.91</v>
      </c>
      <c r="P13" s="131">
        <v>27722409.91</v>
      </c>
      <c r="Q13" s="131">
        <v>5987750</v>
      </c>
      <c r="R13" s="80"/>
      <c r="S13" s="80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7"/>
  <sheetViews>
    <sheetView showGridLines="0" showZeros="0" workbookViewId="0">
      <pane ySplit="1" topLeftCell="A2" activePane="bottomLeft" state="frozen"/>
      <selection/>
      <selection pane="bottomLeft" activeCell="E18" sqref="E18"/>
    </sheetView>
  </sheetViews>
  <sheetFormatPr defaultColWidth="8.575" defaultRowHeight="12.75" customHeight="1"/>
  <cols>
    <col min="1" max="1" width="24.575" customWidth="1"/>
    <col min="2" max="2" width="30.125" customWidth="1"/>
    <col min="3" max="6" width="24.575" customWidth="1"/>
    <col min="7" max="7" width="15.5" style="183" customWidth="1"/>
    <col min="8" max="15" width="7.5" style="183" customWidth="1"/>
  </cols>
  <sheetData>
    <row r="1" customHeight="1" spans="1:15">
      <c r="A1" s="1"/>
      <c r="B1" s="1"/>
      <c r="C1" s="1"/>
      <c r="D1" s="1"/>
      <c r="E1" s="1"/>
      <c r="F1" s="1"/>
      <c r="G1" s="184"/>
      <c r="H1" s="184"/>
      <c r="I1" s="184"/>
      <c r="J1" s="184"/>
      <c r="K1" s="184"/>
      <c r="L1" s="184"/>
      <c r="M1" s="184"/>
      <c r="N1" s="184"/>
      <c r="O1" s="184"/>
    </row>
    <row r="2" ht="17.25" customHeight="1" spans="1:1">
      <c r="A2" s="46" t="s">
        <v>71</v>
      </c>
    </row>
    <row r="3" ht="41.25" customHeight="1" spans="1:1">
      <c r="A3" s="41" t="str">
        <f>"2026"&amp;"年部门支出预算表"</f>
        <v>2026年部门支出预算表</v>
      </c>
    </row>
    <row r="4" ht="17.25" customHeight="1" spans="1:15">
      <c r="A4" s="44" t="str">
        <f>"单位名称："&amp;""</f>
        <v>单位名称：</v>
      </c>
      <c r="O4" s="46" t="s">
        <v>1</v>
      </c>
    </row>
    <row r="5" ht="27" customHeight="1" spans="1:15">
      <c r="A5" s="185" t="s">
        <v>72</v>
      </c>
      <c r="B5" s="185" t="s">
        <v>73</v>
      </c>
      <c r="C5" s="185" t="s">
        <v>55</v>
      </c>
      <c r="D5" s="186" t="s">
        <v>58</v>
      </c>
      <c r="E5" s="187"/>
      <c r="F5" s="188"/>
      <c r="G5" s="189" t="s">
        <v>59</v>
      </c>
      <c r="H5" s="189" t="s">
        <v>60</v>
      </c>
      <c r="I5" s="189" t="s">
        <v>74</v>
      </c>
      <c r="J5" s="197" t="s">
        <v>62</v>
      </c>
      <c r="K5" s="198"/>
      <c r="L5" s="198"/>
      <c r="M5" s="198"/>
      <c r="N5" s="199"/>
      <c r="O5" s="200"/>
    </row>
    <row r="6" ht="42" customHeight="1" spans="1:15">
      <c r="A6" s="190"/>
      <c r="B6" s="190"/>
      <c r="C6" s="191"/>
      <c r="D6" s="192" t="s">
        <v>57</v>
      </c>
      <c r="E6" s="192" t="s">
        <v>75</v>
      </c>
      <c r="F6" s="192" t="s">
        <v>76</v>
      </c>
      <c r="G6" s="193"/>
      <c r="H6" s="193"/>
      <c r="I6" s="193"/>
      <c r="J6" s="176" t="s">
        <v>57</v>
      </c>
      <c r="K6" s="176" t="s">
        <v>77</v>
      </c>
      <c r="L6" s="176" t="s">
        <v>78</v>
      </c>
      <c r="M6" s="176" t="s">
        <v>79</v>
      </c>
      <c r="N6" s="176" t="s">
        <v>80</v>
      </c>
      <c r="O6" s="176" t="s">
        <v>81</v>
      </c>
    </row>
    <row r="7" ht="21" customHeight="1" spans="1:15">
      <c r="A7" s="194" t="s">
        <v>82</v>
      </c>
      <c r="B7" s="194" t="s">
        <v>83</v>
      </c>
      <c r="C7" s="194" t="s">
        <v>84</v>
      </c>
      <c r="D7" s="56" t="s">
        <v>85</v>
      </c>
      <c r="E7" s="56" t="s">
        <v>86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91</v>
      </c>
      <c r="K7" s="56" t="s">
        <v>92</v>
      </c>
      <c r="L7" s="56" t="s">
        <v>93</v>
      </c>
      <c r="M7" s="56" t="s">
        <v>94</v>
      </c>
      <c r="N7" s="52" t="s">
        <v>95</v>
      </c>
      <c r="O7" s="56" t="s">
        <v>96</v>
      </c>
    </row>
    <row r="8" ht="21" customHeight="1" spans="1:15">
      <c r="A8" s="170" t="s">
        <v>97</v>
      </c>
      <c r="B8" s="170" t="s">
        <v>98</v>
      </c>
      <c r="C8" s="147">
        <v>3700</v>
      </c>
      <c r="D8" s="131">
        <v>3700</v>
      </c>
      <c r="E8" s="131">
        <v>3700</v>
      </c>
      <c r="F8" s="131"/>
      <c r="G8" s="195"/>
      <c r="H8" s="195"/>
      <c r="I8" s="195"/>
      <c r="J8" s="195"/>
      <c r="K8" s="195"/>
      <c r="L8" s="195"/>
      <c r="M8" s="195"/>
      <c r="N8" s="195"/>
      <c r="O8" s="195"/>
    </row>
    <row r="9" ht="21" customHeight="1" spans="1:15">
      <c r="A9" s="171" t="s">
        <v>99</v>
      </c>
      <c r="B9" s="171" t="s">
        <v>100</v>
      </c>
      <c r="C9" s="147">
        <v>3700</v>
      </c>
      <c r="D9" s="131">
        <v>3700</v>
      </c>
      <c r="E9" s="131">
        <v>3700</v>
      </c>
      <c r="F9" s="131"/>
      <c r="G9" s="195"/>
      <c r="H9" s="195"/>
      <c r="I9" s="195"/>
      <c r="J9" s="195"/>
      <c r="K9" s="195"/>
      <c r="L9" s="195"/>
      <c r="M9" s="195"/>
      <c r="N9" s="195"/>
      <c r="O9" s="195"/>
    </row>
    <row r="10" ht="21" customHeight="1" spans="1:15">
      <c r="A10" s="172" t="s">
        <v>101</v>
      </c>
      <c r="B10" s="172" t="s">
        <v>102</v>
      </c>
      <c r="C10" s="147">
        <v>3700</v>
      </c>
      <c r="D10" s="131">
        <v>3700</v>
      </c>
      <c r="E10" s="131">
        <v>3700</v>
      </c>
      <c r="F10" s="131"/>
      <c r="G10" s="195"/>
      <c r="H10" s="195"/>
      <c r="I10" s="195"/>
      <c r="J10" s="195"/>
      <c r="K10" s="195"/>
      <c r="L10" s="195"/>
      <c r="M10" s="195"/>
      <c r="N10" s="195"/>
      <c r="O10" s="195"/>
    </row>
    <row r="11" ht="21" customHeight="1" spans="1:15">
      <c r="A11" s="170" t="s">
        <v>103</v>
      </c>
      <c r="B11" s="170" t="s">
        <v>104</v>
      </c>
      <c r="C11" s="147">
        <v>1539302.88</v>
      </c>
      <c r="D11" s="131">
        <v>1539302.88</v>
      </c>
      <c r="E11" s="131">
        <v>1478594.88</v>
      </c>
      <c r="F11" s="131">
        <v>60708</v>
      </c>
      <c r="G11" s="195"/>
      <c r="H11" s="195"/>
      <c r="I11" s="195"/>
      <c r="J11" s="195"/>
      <c r="K11" s="195"/>
      <c r="L11" s="195"/>
      <c r="M11" s="195"/>
      <c r="N11" s="195"/>
      <c r="O11" s="195"/>
    </row>
    <row r="12" ht="21" customHeight="1" spans="1:15">
      <c r="A12" s="171" t="s">
        <v>105</v>
      </c>
      <c r="B12" s="171" t="s">
        <v>106</v>
      </c>
      <c r="C12" s="147">
        <v>1478594.88</v>
      </c>
      <c r="D12" s="131">
        <v>1478594.88</v>
      </c>
      <c r="E12" s="131">
        <v>1478594.88</v>
      </c>
      <c r="F12" s="131"/>
      <c r="G12" s="195"/>
      <c r="H12" s="195"/>
      <c r="I12" s="195"/>
      <c r="J12" s="195"/>
      <c r="K12" s="195"/>
      <c r="L12" s="195"/>
      <c r="M12" s="195"/>
      <c r="N12" s="195"/>
      <c r="O12" s="195"/>
    </row>
    <row r="13" ht="21" customHeight="1" spans="1:15">
      <c r="A13" s="172" t="s">
        <v>107</v>
      </c>
      <c r="B13" s="172" t="s">
        <v>108</v>
      </c>
      <c r="C13" s="147">
        <v>1296194.88</v>
      </c>
      <c r="D13" s="131">
        <v>1296194.88</v>
      </c>
      <c r="E13" s="131">
        <v>1296194.88</v>
      </c>
      <c r="F13" s="131"/>
      <c r="G13" s="195"/>
      <c r="H13" s="195"/>
      <c r="I13" s="195"/>
      <c r="J13" s="195"/>
      <c r="K13" s="195"/>
      <c r="L13" s="195"/>
      <c r="M13" s="195"/>
      <c r="N13" s="195"/>
      <c r="O13" s="195"/>
    </row>
    <row r="14" ht="21" customHeight="1" spans="1:15">
      <c r="A14" s="172" t="s">
        <v>109</v>
      </c>
      <c r="B14" s="172" t="s">
        <v>110</v>
      </c>
      <c r="C14" s="147">
        <v>150000</v>
      </c>
      <c r="D14" s="131">
        <v>150000</v>
      </c>
      <c r="E14" s="131">
        <v>150000</v>
      </c>
      <c r="F14" s="131"/>
      <c r="G14" s="195"/>
      <c r="H14" s="195"/>
      <c r="I14" s="195"/>
      <c r="J14" s="195"/>
      <c r="K14" s="195"/>
      <c r="L14" s="195"/>
      <c r="M14" s="195"/>
      <c r="N14" s="195"/>
      <c r="O14" s="195"/>
    </row>
    <row r="15" ht="21" customHeight="1" spans="1:15">
      <c r="A15" s="172" t="s">
        <v>111</v>
      </c>
      <c r="B15" s="172" t="s">
        <v>112</v>
      </c>
      <c r="C15" s="147">
        <v>32400</v>
      </c>
      <c r="D15" s="131">
        <v>32400</v>
      </c>
      <c r="E15" s="131">
        <v>32400</v>
      </c>
      <c r="F15" s="131"/>
      <c r="G15" s="195"/>
      <c r="H15" s="195"/>
      <c r="I15" s="195"/>
      <c r="J15" s="195"/>
      <c r="K15" s="195"/>
      <c r="L15" s="195"/>
      <c r="M15" s="195"/>
      <c r="N15" s="195"/>
      <c r="O15" s="195"/>
    </row>
    <row r="16" ht="21" customHeight="1" spans="1:15">
      <c r="A16" s="171" t="s">
        <v>113</v>
      </c>
      <c r="B16" s="171" t="s">
        <v>114</v>
      </c>
      <c r="C16" s="147">
        <v>60708</v>
      </c>
      <c r="D16" s="131">
        <v>60708</v>
      </c>
      <c r="E16" s="131"/>
      <c r="F16" s="131">
        <v>60708</v>
      </c>
      <c r="G16" s="195"/>
      <c r="H16" s="195"/>
      <c r="I16" s="195"/>
      <c r="J16" s="195"/>
      <c r="K16" s="195"/>
      <c r="L16" s="195"/>
      <c r="M16" s="195"/>
      <c r="N16" s="195"/>
      <c r="O16" s="195"/>
    </row>
    <row r="17" ht="21" customHeight="1" spans="1:15">
      <c r="A17" s="172" t="s">
        <v>115</v>
      </c>
      <c r="B17" s="172" t="s">
        <v>116</v>
      </c>
      <c r="C17" s="147">
        <v>60708</v>
      </c>
      <c r="D17" s="131">
        <v>60708</v>
      </c>
      <c r="E17" s="131"/>
      <c r="F17" s="131">
        <v>60708</v>
      </c>
      <c r="G17" s="195"/>
      <c r="H17" s="195"/>
      <c r="I17" s="195"/>
      <c r="J17" s="195"/>
      <c r="K17" s="195"/>
      <c r="L17" s="195"/>
      <c r="M17" s="195"/>
      <c r="N17" s="195"/>
      <c r="O17" s="195"/>
    </row>
    <row r="18" ht="21" customHeight="1" spans="1:15">
      <c r="A18" s="170" t="s">
        <v>117</v>
      </c>
      <c r="B18" s="170" t="s">
        <v>118</v>
      </c>
      <c r="C18" s="147">
        <v>1146960.44</v>
      </c>
      <c r="D18" s="131">
        <v>1146960.44</v>
      </c>
      <c r="E18" s="131">
        <v>1146960.44</v>
      </c>
      <c r="F18" s="131"/>
      <c r="G18" s="195"/>
      <c r="H18" s="195"/>
      <c r="I18" s="195"/>
      <c r="J18" s="195"/>
      <c r="K18" s="195"/>
      <c r="L18" s="195"/>
      <c r="M18" s="195"/>
      <c r="N18" s="195"/>
      <c r="O18" s="195"/>
    </row>
    <row r="19" ht="21" customHeight="1" spans="1:15">
      <c r="A19" s="171" t="s">
        <v>119</v>
      </c>
      <c r="B19" s="171" t="s">
        <v>120</v>
      </c>
      <c r="C19" s="147">
        <v>1146960.44</v>
      </c>
      <c r="D19" s="131">
        <v>1146960.44</v>
      </c>
      <c r="E19" s="131">
        <v>1146960.44</v>
      </c>
      <c r="F19" s="131"/>
      <c r="G19" s="195"/>
      <c r="H19" s="195"/>
      <c r="I19" s="195"/>
      <c r="J19" s="195"/>
      <c r="K19" s="195"/>
      <c r="L19" s="195"/>
      <c r="M19" s="195"/>
      <c r="N19" s="195"/>
      <c r="O19" s="195"/>
    </row>
    <row r="20" ht="21" customHeight="1" spans="1:15">
      <c r="A20" s="172" t="s">
        <v>121</v>
      </c>
      <c r="B20" s="172" t="s">
        <v>122</v>
      </c>
      <c r="C20" s="147">
        <v>161469</v>
      </c>
      <c r="D20" s="131">
        <v>161469</v>
      </c>
      <c r="E20" s="131">
        <v>161469</v>
      </c>
      <c r="F20" s="131"/>
      <c r="G20" s="195"/>
      <c r="H20" s="195"/>
      <c r="I20" s="195"/>
      <c r="J20" s="195"/>
      <c r="K20" s="195"/>
      <c r="L20" s="195"/>
      <c r="M20" s="195"/>
      <c r="N20" s="195"/>
      <c r="O20" s="195"/>
    </row>
    <row r="21" ht="21" customHeight="1" spans="1:15">
      <c r="A21" s="172" t="s">
        <v>123</v>
      </c>
      <c r="B21" s="172" t="s">
        <v>124</v>
      </c>
      <c r="C21" s="147">
        <v>570685.3</v>
      </c>
      <c r="D21" s="131">
        <v>570685.3</v>
      </c>
      <c r="E21" s="131">
        <v>570685.3</v>
      </c>
      <c r="F21" s="131"/>
      <c r="G21" s="195"/>
      <c r="H21" s="195"/>
      <c r="I21" s="195"/>
      <c r="J21" s="195"/>
      <c r="K21" s="195"/>
      <c r="L21" s="195"/>
      <c r="M21" s="195"/>
      <c r="N21" s="195"/>
      <c r="O21" s="195"/>
    </row>
    <row r="22" ht="21" customHeight="1" spans="1:15">
      <c r="A22" s="172" t="s">
        <v>125</v>
      </c>
      <c r="B22" s="172" t="s">
        <v>126</v>
      </c>
      <c r="C22" s="147">
        <v>369774.9</v>
      </c>
      <c r="D22" s="131">
        <v>369774.9</v>
      </c>
      <c r="E22" s="131">
        <v>369774.9</v>
      </c>
      <c r="F22" s="131"/>
      <c r="G22" s="195"/>
      <c r="H22" s="195"/>
      <c r="I22" s="195"/>
      <c r="J22" s="195"/>
      <c r="K22" s="195"/>
      <c r="L22" s="195"/>
      <c r="M22" s="195"/>
      <c r="N22" s="195"/>
      <c r="O22" s="195"/>
    </row>
    <row r="23" ht="21" customHeight="1" spans="1:15">
      <c r="A23" s="172" t="s">
        <v>127</v>
      </c>
      <c r="B23" s="172" t="s">
        <v>128</v>
      </c>
      <c r="C23" s="147">
        <v>45031.24</v>
      </c>
      <c r="D23" s="131">
        <v>45031.24</v>
      </c>
      <c r="E23" s="131">
        <v>45031.24</v>
      </c>
      <c r="F23" s="131"/>
      <c r="G23" s="195"/>
      <c r="H23" s="195"/>
      <c r="I23" s="195"/>
      <c r="J23" s="195"/>
      <c r="K23" s="195"/>
      <c r="L23" s="195"/>
      <c r="M23" s="195"/>
      <c r="N23" s="195"/>
      <c r="O23" s="195"/>
    </row>
    <row r="24" ht="21" customHeight="1" spans="1:15">
      <c r="A24" s="170" t="s">
        <v>129</v>
      </c>
      <c r="B24" s="170" t="s">
        <v>130</v>
      </c>
      <c r="C24" s="147">
        <v>20853000</v>
      </c>
      <c r="D24" s="131">
        <v>20853000</v>
      </c>
      <c r="E24" s="131"/>
      <c r="F24" s="131">
        <v>20853000</v>
      </c>
      <c r="G24" s="195"/>
      <c r="H24" s="195"/>
      <c r="I24" s="195"/>
      <c r="J24" s="195"/>
      <c r="K24" s="195"/>
      <c r="L24" s="195"/>
      <c r="M24" s="195"/>
      <c r="N24" s="195"/>
      <c r="O24" s="195"/>
    </row>
    <row r="25" ht="21" customHeight="1" spans="1:15">
      <c r="A25" s="171" t="s">
        <v>131</v>
      </c>
      <c r="B25" s="171" t="s">
        <v>132</v>
      </c>
      <c r="C25" s="147">
        <v>20853000</v>
      </c>
      <c r="D25" s="131">
        <v>20853000</v>
      </c>
      <c r="E25" s="131"/>
      <c r="F25" s="131">
        <v>20853000</v>
      </c>
      <c r="G25" s="195"/>
      <c r="H25" s="195"/>
      <c r="I25" s="195"/>
      <c r="J25" s="195"/>
      <c r="K25" s="195"/>
      <c r="L25" s="195"/>
      <c r="M25" s="195"/>
      <c r="N25" s="195"/>
      <c r="O25" s="195"/>
    </row>
    <row r="26" ht="21" customHeight="1" spans="1:15">
      <c r="A26" s="172" t="s">
        <v>133</v>
      </c>
      <c r="B26" s="172" t="s">
        <v>134</v>
      </c>
      <c r="C26" s="147">
        <v>20853000</v>
      </c>
      <c r="D26" s="131">
        <v>20853000</v>
      </c>
      <c r="E26" s="131"/>
      <c r="F26" s="131">
        <v>20853000</v>
      </c>
      <c r="G26" s="195"/>
      <c r="H26" s="195"/>
      <c r="I26" s="195"/>
      <c r="J26" s="195"/>
      <c r="K26" s="195"/>
      <c r="L26" s="195"/>
      <c r="M26" s="195"/>
      <c r="N26" s="195"/>
      <c r="O26" s="195"/>
    </row>
    <row r="27" ht="21" customHeight="1" spans="1:15">
      <c r="A27" s="170" t="s">
        <v>135</v>
      </c>
      <c r="B27" s="170" t="s">
        <v>136</v>
      </c>
      <c r="C27" s="147">
        <v>245447.22</v>
      </c>
      <c r="D27" s="131"/>
      <c r="E27" s="131"/>
      <c r="F27" s="131"/>
      <c r="G27" s="195">
        <v>245447.22</v>
      </c>
      <c r="H27" s="195"/>
      <c r="I27" s="195"/>
      <c r="J27" s="195"/>
      <c r="K27" s="195"/>
      <c r="L27" s="195"/>
      <c r="M27" s="195"/>
      <c r="N27" s="195"/>
      <c r="O27" s="195"/>
    </row>
    <row r="28" ht="21" customHeight="1" spans="1:15">
      <c r="A28" s="171" t="s">
        <v>137</v>
      </c>
      <c r="B28" s="171" t="s">
        <v>138</v>
      </c>
      <c r="C28" s="147">
        <v>245447.22</v>
      </c>
      <c r="D28" s="131"/>
      <c r="E28" s="131"/>
      <c r="F28" s="131"/>
      <c r="G28" s="195">
        <v>245447.22</v>
      </c>
      <c r="H28" s="195"/>
      <c r="I28" s="195"/>
      <c r="J28" s="195"/>
      <c r="K28" s="195"/>
      <c r="L28" s="195"/>
      <c r="M28" s="195"/>
      <c r="N28" s="195"/>
      <c r="O28" s="195"/>
    </row>
    <row r="29" ht="21" customHeight="1" spans="1:15">
      <c r="A29" s="172" t="s">
        <v>139</v>
      </c>
      <c r="B29" s="172" t="s">
        <v>140</v>
      </c>
      <c r="C29" s="147">
        <v>245447.22</v>
      </c>
      <c r="D29" s="131"/>
      <c r="E29" s="131"/>
      <c r="F29" s="131"/>
      <c r="G29" s="195">
        <v>245447.22</v>
      </c>
      <c r="H29" s="195"/>
      <c r="I29" s="195"/>
      <c r="J29" s="195"/>
      <c r="K29" s="195"/>
      <c r="L29" s="195"/>
      <c r="M29" s="195"/>
      <c r="N29" s="195"/>
      <c r="O29" s="195"/>
    </row>
    <row r="30" ht="21" customHeight="1" spans="1:15">
      <c r="A30" s="170" t="s">
        <v>141</v>
      </c>
      <c r="B30" s="170" t="s">
        <v>142</v>
      </c>
      <c r="C30" s="147">
        <v>35519417.91</v>
      </c>
      <c r="D30" s="131">
        <v>29531667.91</v>
      </c>
      <c r="E30" s="131">
        <v>9022258</v>
      </c>
      <c r="F30" s="131">
        <v>20509409.91</v>
      </c>
      <c r="G30" s="195">
        <v>5987750</v>
      </c>
      <c r="H30" s="195"/>
      <c r="I30" s="195"/>
      <c r="J30" s="195"/>
      <c r="K30" s="195"/>
      <c r="L30" s="195"/>
      <c r="M30" s="195"/>
      <c r="N30" s="195"/>
      <c r="O30" s="195"/>
    </row>
    <row r="31" ht="21" customHeight="1" spans="1:15">
      <c r="A31" s="171" t="s">
        <v>143</v>
      </c>
      <c r="B31" s="171" t="s">
        <v>144</v>
      </c>
      <c r="C31" s="147">
        <v>29531667.91</v>
      </c>
      <c r="D31" s="131">
        <v>29531667.91</v>
      </c>
      <c r="E31" s="131">
        <v>9022258</v>
      </c>
      <c r="F31" s="131">
        <v>20509409.91</v>
      </c>
      <c r="G31" s="195"/>
      <c r="H31" s="195"/>
      <c r="I31" s="195"/>
      <c r="J31" s="195"/>
      <c r="K31" s="195"/>
      <c r="L31" s="195"/>
      <c r="M31" s="195"/>
      <c r="N31" s="195"/>
      <c r="O31" s="195"/>
    </row>
    <row r="32" ht="21" customHeight="1" spans="1:15">
      <c r="A32" s="172" t="s">
        <v>145</v>
      </c>
      <c r="B32" s="172" t="s">
        <v>102</v>
      </c>
      <c r="C32" s="147">
        <v>9022258</v>
      </c>
      <c r="D32" s="131">
        <v>9022258</v>
      </c>
      <c r="E32" s="131">
        <v>9022258</v>
      </c>
      <c r="F32" s="131"/>
      <c r="G32" s="195"/>
      <c r="H32" s="195"/>
      <c r="I32" s="195"/>
      <c r="J32" s="195"/>
      <c r="K32" s="195"/>
      <c r="L32" s="195"/>
      <c r="M32" s="195"/>
      <c r="N32" s="195"/>
      <c r="O32" s="195"/>
    </row>
    <row r="33" ht="21" customHeight="1" spans="1:15">
      <c r="A33" s="172" t="s">
        <v>146</v>
      </c>
      <c r="B33" s="172" t="s">
        <v>147</v>
      </c>
      <c r="C33" s="147">
        <v>300000</v>
      </c>
      <c r="D33" s="131">
        <v>300000</v>
      </c>
      <c r="E33" s="131"/>
      <c r="F33" s="131">
        <v>300000</v>
      </c>
      <c r="G33" s="195"/>
      <c r="H33" s="195"/>
      <c r="I33" s="195"/>
      <c r="J33" s="195"/>
      <c r="K33" s="195"/>
      <c r="L33" s="195"/>
      <c r="M33" s="195"/>
      <c r="N33" s="195"/>
      <c r="O33" s="195"/>
    </row>
    <row r="34" ht="21" customHeight="1" spans="1:15">
      <c r="A34" s="172" t="s">
        <v>148</v>
      </c>
      <c r="B34" s="172" t="s">
        <v>149</v>
      </c>
      <c r="C34" s="147">
        <v>550000</v>
      </c>
      <c r="D34" s="131">
        <v>550000</v>
      </c>
      <c r="E34" s="131"/>
      <c r="F34" s="131">
        <v>550000</v>
      </c>
      <c r="G34" s="195"/>
      <c r="H34" s="195"/>
      <c r="I34" s="195"/>
      <c r="J34" s="195"/>
      <c r="K34" s="195"/>
      <c r="L34" s="195"/>
      <c r="M34" s="195"/>
      <c r="N34" s="195"/>
      <c r="O34" s="195"/>
    </row>
    <row r="35" ht="21" customHeight="1" spans="1:15">
      <c r="A35" s="172" t="s">
        <v>150</v>
      </c>
      <c r="B35" s="172" t="s">
        <v>151</v>
      </c>
      <c r="C35" s="147">
        <v>5616200</v>
      </c>
      <c r="D35" s="131">
        <v>5616200</v>
      </c>
      <c r="E35" s="131"/>
      <c r="F35" s="131">
        <v>5616200</v>
      </c>
      <c r="G35" s="195"/>
      <c r="H35" s="195"/>
      <c r="I35" s="195"/>
      <c r="J35" s="195"/>
      <c r="K35" s="195"/>
      <c r="L35" s="195"/>
      <c r="M35" s="195"/>
      <c r="N35" s="195"/>
      <c r="O35" s="195"/>
    </row>
    <row r="36" ht="21" customHeight="1" spans="1:15">
      <c r="A36" s="172" t="s">
        <v>152</v>
      </c>
      <c r="B36" s="172" t="s">
        <v>153</v>
      </c>
      <c r="C36" s="147">
        <v>12437209.91</v>
      </c>
      <c r="D36" s="131">
        <v>12437209.91</v>
      </c>
      <c r="E36" s="131"/>
      <c r="F36" s="131">
        <v>12437209.91</v>
      </c>
      <c r="G36" s="195"/>
      <c r="H36" s="195"/>
      <c r="I36" s="195"/>
      <c r="J36" s="195"/>
      <c r="K36" s="195"/>
      <c r="L36" s="195"/>
      <c r="M36" s="195"/>
      <c r="N36" s="195"/>
      <c r="O36" s="195"/>
    </row>
    <row r="37" ht="21" customHeight="1" spans="1:15">
      <c r="A37" s="172" t="s">
        <v>154</v>
      </c>
      <c r="B37" s="172" t="s">
        <v>155</v>
      </c>
      <c r="C37" s="147">
        <v>56000</v>
      </c>
      <c r="D37" s="131">
        <v>56000</v>
      </c>
      <c r="E37" s="131"/>
      <c r="F37" s="131">
        <v>56000</v>
      </c>
      <c r="G37" s="195"/>
      <c r="H37" s="195"/>
      <c r="I37" s="195"/>
      <c r="J37" s="195"/>
      <c r="K37" s="195"/>
      <c r="L37" s="195"/>
      <c r="M37" s="195"/>
      <c r="N37" s="195"/>
      <c r="O37" s="195"/>
    </row>
    <row r="38" ht="21" customHeight="1" spans="1:15">
      <c r="A38" s="172" t="s">
        <v>156</v>
      </c>
      <c r="B38" s="172" t="s">
        <v>157</v>
      </c>
      <c r="C38" s="147">
        <v>1525000</v>
      </c>
      <c r="D38" s="131">
        <v>1525000</v>
      </c>
      <c r="E38" s="131"/>
      <c r="F38" s="131">
        <v>1525000</v>
      </c>
      <c r="G38" s="195"/>
      <c r="H38" s="195"/>
      <c r="I38" s="195"/>
      <c r="J38" s="195"/>
      <c r="K38" s="195"/>
      <c r="L38" s="195"/>
      <c r="M38" s="195"/>
      <c r="N38" s="195"/>
      <c r="O38" s="195"/>
    </row>
    <row r="39" ht="21" customHeight="1" spans="1:15">
      <c r="A39" s="172" t="s">
        <v>158</v>
      </c>
      <c r="B39" s="172" t="s">
        <v>159</v>
      </c>
      <c r="C39" s="147">
        <v>25000</v>
      </c>
      <c r="D39" s="131">
        <v>25000</v>
      </c>
      <c r="E39" s="131"/>
      <c r="F39" s="131">
        <v>25000</v>
      </c>
      <c r="G39" s="195"/>
      <c r="H39" s="195"/>
      <c r="I39" s="195"/>
      <c r="J39" s="195"/>
      <c r="K39" s="195"/>
      <c r="L39" s="195"/>
      <c r="M39" s="195"/>
      <c r="N39" s="195"/>
      <c r="O39" s="195"/>
    </row>
    <row r="40" ht="21" customHeight="1" spans="1:15">
      <c r="A40" s="171" t="s">
        <v>160</v>
      </c>
      <c r="B40" s="171" t="s">
        <v>161</v>
      </c>
      <c r="C40" s="147">
        <v>5091500</v>
      </c>
      <c r="D40" s="131"/>
      <c r="E40" s="131"/>
      <c r="F40" s="131"/>
      <c r="G40" s="195">
        <v>5091500</v>
      </c>
      <c r="H40" s="195"/>
      <c r="I40" s="195"/>
      <c r="J40" s="195"/>
      <c r="K40" s="195"/>
      <c r="L40" s="195"/>
      <c r="M40" s="195"/>
      <c r="N40" s="195"/>
      <c r="O40" s="195"/>
    </row>
    <row r="41" ht="21" customHeight="1" spans="1:15">
      <c r="A41" s="172" t="s">
        <v>162</v>
      </c>
      <c r="B41" s="172" t="s">
        <v>163</v>
      </c>
      <c r="C41" s="147">
        <v>5091500</v>
      </c>
      <c r="D41" s="131"/>
      <c r="E41" s="131"/>
      <c r="F41" s="131"/>
      <c r="G41" s="195">
        <v>5091500</v>
      </c>
      <c r="H41" s="195"/>
      <c r="I41" s="195"/>
      <c r="J41" s="195"/>
      <c r="K41" s="195"/>
      <c r="L41" s="195"/>
      <c r="M41" s="195"/>
      <c r="N41" s="195"/>
      <c r="O41" s="195"/>
    </row>
    <row r="42" ht="21" customHeight="1" spans="1:15">
      <c r="A42" s="171" t="s">
        <v>164</v>
      </c>
      <c r="B42" s="171" t="s">
        <v>165</v>
      </c>
      <c r="C42" s="147">
        <v>896250</v>
      </c>
      <c r="D42" s="131"/>
      <c r="E42" s="131"/>
      <c r="F42" s="131"/>
      <c r="G42" s="195">
        <v>896250</v>
      </c>
      <c r="H42" s="195"/>
      <c r="I42" s="195"/>
      <c r="J42" s="195"/>
      <c r="K42" s="195"/>
      <c r="L42" s="195"/>
      <c r="M42" s="195"/>
      <c r="N42" s="195"/>
      <c r="O42" s="195"/>
    </row>
    <row r="43" ht="21" customHeight="1" spans="1:15">
      <c r="A43" s="172" t="s">
        <v>166</v>
      </c>
      <c r="B43" s="172" t="s">
        <v>167</v>
      </c>
      <c r="C43" s="147">
        <v>896250</v>
      </c>
      <c r="D43" s="131"/>
      <c r="E43" s="131"/>
      <c r="F43" s="131"/>
      <c r="G43" s="195">
        <v>896250</v>
      </c>
      <c r="H43" s="195"/>
      <c r="I43" s="195"/>
      <c r="J43" s="195"/>
      <c r="K43" s="195"/>
      <c r="L43" s="195"/>
      <c r="M43" s="195"/>
      <c r="N43" s="195"/>
      <c r="O43" s="195"/>
    </row>
    <row r="44" ht="21" customHeight="1" spans="1:15">
      <c r="A44" s="170" t="s">
        <v>168</v>
      </c>
      <c r="B44" s="170" t="s">
        <v>169</v>
      </c>
      <c r="C44" s="147">
        <v>972146.16</v>
      </c>
      <c r="D44" s="131">
        <v>972146.16</v>
      </c>
      <c r="E44" s="131">
        <v>972146.16</v>
      </c>
      <c r="F44" s="131"/>
      <c r="G44" s="195"/>
      <c r="H44" s="195"/>
      <c r="I44" s="195"/>
      <c r="J44" s="195"/>
      <c r="K44" s="195"/>
      <c r="L44" s="195"/>
      <c r="M44" s="195"/>
      <c r="N44" s="195"/>
      <c r="O44" s="195"/>
    </row>
    <row r="45" ht="21" customHeight="1" spans="1:15">
      <c r="A45" s="171" t="s">
        <v>170</v>
      </c>
      <c r="B45" s="171" t="s">
        <v>171</v>
      </c>
      <c r="C45" s="147">
        <v>972146.16</v>
      </c>
      <c r="D45" s="131">
        <v>972146.16</v>
      </c>
      <c r="E45" s="131">
        <v>972146.16</v>
      </c>
      <c r="F45" s="131"/>
      <c r="G45" s="195"/>
      <c r="H45" s="195"/>
      <c r="I45" s="195"/>
      <c r="J45" s="195"/>
      <c r="K45" s="195"/>
      <c r="L45" s="195"/>
      <c r="M45" s="195"/>
      <c r="N45" s="195"/>
      <c r="O45" s="195"/>
    </row>
    <row r="46" ht="21" customHeight="1" spans="1:15">
      <c r="A46" s="172" t="s">
        <v>172</v>
      </c>
      <c r="B46" s="172" t="s">
        <v>173</v>
      </c>
      <c r="C46" s="147">
        <v>972146.16</v>
      </c>
      <c r="D46" s="131">
        <v>972146.16</v>
      </c>
      <c r="E46" s="131">
        <v>972146.16</v>
      </c>
      <c r="F46" s="131"/>
      <c r="G46" s="195"/>
      <c r="H46" s="195"/>
      <c r="I46" s="195"/>
      <c r="J46" s="195"/>
      <c r="K46" s="195"/>
      <c r="L46" s="195"/>
      <c r="M46" s="195"/>
      <c r="N46" s="195"/>
      <c r="O46" s="195"/>
    </row>
    <row r="47" ht="21" customHeight="1" spans="1:15">
      <c r="A47" s="196" t="s">
        <v>55</v>
      </c>
      <c r="B47" s="142"/>
      <c r="C47" s="147">
        <v>60279974.61</v>
      </c>
      <c r="D47" s="131">
        <v>54046777.39</v>
      </c>
      <c r="E47" s="131">
        <v>12623659.48</v>
      </c>
      <c r="F47" s="131">
        <v>41423117.91</v>
      </c>
      <c r="G47" s="195">
        <v>6233197.22</v>
      </c>
      <c r="H47" s="195"/>
      <c r="I47" s="195"/>
      <c r="J47" s="195"/>
      <c r="K47" s="195"/>
      <c r="L47" s="195"/>
      <c r="M47" s="195"/>
      <c r="N47" s="195"/>
      <c r="O47" s="195"/>
    </row>
  </sheetData>
  <mergeCells count="12">
    <mergeCell ref="A2:O2"/>
    <mergeCell ref="A3:O3"/>
    <mergeCell ref="A4:B4"/>
    <mergeCell ref="D5:F5"/>
    <mergeCell ref="J5:O5"/>
    <mergeCell ref="A47:B4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4" activePane="bottomLeft" state="frozen"/>
      <selection/>
      <selection pane="bottomLeft" activeCell="H9" sqref="H9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174</v>
      </c>
    </row>
    <row r="3" ht="41.25" customHeight="1" spans="1:1">
      <c r="A3" s="41" t="str">
        <f>"2026"&amp;"年部门财政拨款收支预算总表"</f>
        <v>2026年部门财政拨款收支预算总表</v>
      </c>
    </row>
    <row r="4" ht="17.25" customHeight="1" spans="1:4">
      <c r="A4" s="44" t="str">
        <f>"单位名称："&amp;"寻甸回族彝族自治县水务局"</f>
        <v>单位名称：寻甸回族彝族自治县水务局</v>
      </c>
      <c r="B4" s="175"/>
      <c r="D4" s="46" t="s">
        <v>1</v>
      </c>
    </row>
    <row r="5" ht="17.25" customHeight="1" spans="1:4">
      <c r="A5" s="176" t="s">
        <v>2</v>
      </c>
      <c r="B5" s="177"/>
      <c r="C5" s="176" t="s">
        <v>3</v>
      </c>
      <c r="D5" s="177"/>
    </row>
    <row r="6" ht="18.75" customHeight="1" spans="1:4">
      <c r="A6" s="176" t="s">
        <v>4</v>
      </c>
      <c r="B6" s="176" t="s">
        <v>5</v>
      </c>
      <c r="C6" s="176" t="s">
        <v>6</v>
      </c>
      <c r="D6" s="176" t="s">
        <v>5</v>
      </c>
    </row>
    <row r="7" ht="16.5" customHeight="1" spans="1:4">
      <c r="A7" s="178" t="s">
        <v>175</v>
      </c>
      <c r="B7" s="131">
        <v>26569814.7</v>
      </c>
      <c r="C7" s="178" t="s">
        <v>176</v>
      </c>
      <c r="D7" s="80">
        <v>60279974.61</v>
      </c>
    </row>
    <row r="8" ht="16.5" customHeight="1" spans="1:4">
      <c r="A8" s="178" t="s">
        <v>177</v>
      </c>
      <c r="B8" s="131">
        <v>26324367.48</v>
      </c>
      <c r="C8" s="178" t="s">
        <v>178</v>
      </c>
      <c r="D8" s="80">
        <v>3700</v>
      </c>
    </row>
    <row r="9" ht="16.5" customHeight="1" spans="1:4">
      <c r="A9" s="178" t="s">
        <v>179</v>
      </c>
      <c r="B9" s="131">
        <v>245447.22</v>
      </c>
      <c r="C9" s="178" t="s">
        <v>180</v>
      </c>
      <c r="D9" s="80"/>
    </row>
    <row r="10" ht="16.5" customHeight="1" spans="1:4">
      <c r="A10" s="178" t="s">
        <v>181</v>
      </c>
      <c r="B10" s="131"/>
      <c r="C10" s="178" t="s">
        <v>182</v>
      </c>
      <c r="D10" s="80"/>
    </row>
    <row r="11" ht="16.5" customHeight="1" spans="1:4">
      <c r="A11" s="178" t="s">
        <v>183</v>
      </c>
      <c r="B11" s="131">
        <v>33710159.91</v>
      </c>
      <c r="C11" s="178" t="s">
        <v>184</v>
      </c>
      <c r="D11" s="80"/>
    </row>
    <row r="12" ht="16.5" customHeight="1" spans="1:4">
      <c r="A12" s="178" t="s">
        <v>177</v>
      </c>
      <c r="B12" s="131">
        <v>27722409.91</v>
      </c>
      <c r="C12" s="178" t="s">
        <v>185</v>
      </c>
      <c r="D12" s="80"/>
    </row>
    <row r="13" ht="16.5" customHeight="1" spans="1:4">
      <c r="A13" s="179" t="s">
        <v>179</v>
      </c>
      <c r="B13" s="131">
        <v>5987750</v>
      </c>
      <c r="C13" s="69" t="s">
        <v>186</v>
      </c>
      <c r="D13" s="80"/>
    </row>
    <row r="14" ht="16.5" customHeight="1" spans="1:4">
      <c r="A14" s="179" t="s">
        <v>181</v>
      </c>
      <c r="B14" s="131"/>
      <c r="C14" s="69" t="s">
        <v>187</v>
      </c>
      <c r="D14" s="80"/>
    </row>
    <row r="15" ht="16.5" customHeight="1" spans="1:4">
      <c r="A15" s="180"/>
      <c r="B15" s="131"/>
      <c r="C15" s="69" t="s">
        <v>188</v>
      </c>
      <c r="D15" s="80">
        <v>1539302.88</v>
      </c>
    </row>
    <row r="16" ht="16.5" customHeight="1" spans="1:4">
      <c r="A16" s="180"/>
      <c r="B16" s="131"/>
      <c r="C16" s="69" t="s">
        <v>189</v>
      </c>
      <c r="D16" s="80">
        <v>1146960.44</v>
      </c>
    </row>
    <row r="17" ht="16.5" customHeight="1" spans="1:4">
      <c r="A17" s="180"/>
      <c r="B17" s="131"/>
      <c r="C17" s="69" t="s">
        <v>190</v>
      </c>
      <c r="D17" s="80">
        <v>20853000</v>
      </c>
    </row>
    <row r="18" ht="16.5" customHeight="1" spans="1:4">
      <c r="A18" s="180"/>
      <c r="B18" s="131"/>
      <c r="C18" s="69" t="s">
        <v>191</v>
      </c>
      <c r="D18" s="80">
        <v>245447.22</v>
      </c>
    </row>
    <row r="19" ht="16.5" customHeight="1" spans="1:4">
      <c r="A19" s="180"/>
      <c r="B19" s="131"/>
      <c r="C19" s="69" t="s">
        <v>192</v>
      </c>
      <c r="D19" s="80">
        <v>35519417.91</v>
      </c>
    </row>
    <row r="20" ht="16.5" customHeight="1" spans="1:4">
      <c r="A20" s="180"/>
      <c r="B20" s="131"/>
      <c r="C20" s="69" t="s">
        <v>193</v>
      </c>
      <c r="D20" s="80"/>
    </row>
    <row r="21" ht="16.5" customHeight="1" spans="1:4">
      <c r="A21" s="180"/>
      <c r="B21" s="131"/>
      <c r="C21" s="69" t="s">
        <v>194</v>
      </c>
      <c r="D21" s="80"/>
    </row>
    <row r="22" ht="16.5" customHeight="1" spans="1:4">
      <c r="A22" s="180"/>
      <c r="B22" s="131"/>
      <c r="C22" s="69" t="s">
        <v>195</v>
      </c>
      <c r="D22" s="80"/>
    </row>
    <row r="23" ht="16.5" customHeight="1" spans="1:4">
      <c r="A23" s="180"/>
      <c r="B23" s="131"/>
      <c r="C23" s="69" t="s">
        <v>196</v>
      </c>
      <c r="D23" s="80"/>
    </row>
    <row r="24" ht="16.5" customHeight="1" spans="1:4">
      <c r="A24" s="180"/>
      <c r="B24" s="131"/>
      <c r="C24" s="69" t="s">
        <v>197</v>
      </c>
      <c r="D24" s="80"/>
    </row>
    <row r="25" ht="16.5" customHeight="1" spans="1:4">
      <c r="A25" s="180"/>
      <c r="B25" s="131"/>
      <c r="C25" s="69" t="s">
        <v>198</v>
      </c>
      <c r="D25" s="80"/>
    </row>
    <row r="26" ht="16.5" customHeight="1" spans="1:4">
      <c r="A26" s="180"/>
      <c r="B26" s="131"/>
      <c r="C26" s="69" t="s">
        <v>199</v>
      </c>
      <c r="D26" s="80">
        <v>972146.16</v>
      </c>
    </row>
    <row r="27" ht="16.5" customHeight="1" spans="1:4">
      <c r="A27" s="180"/>
      <c r="B27" s="131"/>
      <c r="C27" s="69" t="s">
        <v>200</v>
      </c>
      <c r="D27" s="80"/>
    </row>
    <row r="28" ht="16.5" customHeight="1" spans="1:4">
      <c r="A28" s="180"/>
      <c r="B28" s="131"/>
      <c r="C28" s="69" t="s">
        <v>201</v>
      </c>
      <c r="D28" s="80"/>
    </row>
    <row r="29" ht="16.5" customHeight="1" spans="1:4">
      <c r="A29" s="180"/>
      <c r="B29" s="131"/>
      <c r="C29" s="69" t="s">
        <v>202</v>
      </c>
      <c r="D29" s="80"/>
    </row>
    <row r="30" ht="16.5" customHeight="1" spans="1:4">
      <c r="A30" s="180"/>
      <c r="B30" s="131"/>
      <c r="C30" s="69" t="s">
        <v>203</v>
      </c>
      <c r="D30" s="80"/>
    </row>
    <row r="31" ht="16.5" customHeight="1" spans="1:4">
      <c r="A31" s="180"/>
      <c r="B31" s="131"/>
      <c r="C31" s="69" t="s">
        <v>204</v>
      </c>
      <c r="D31" s="80"/>
    </row>
    <row r="32" ht="16.5" customHeight="1" spans="1:4">
      <c r="A32" s="180"/>
      <c r="B32" s="131"/>
      <c r="C32" s="179" t="s">
        <v>205</v>
      </c>
      <c r="D32" s="80"/>
    </row>
    <row r="33" ht="16.5" customHeight="1" spans="1:4">
      <c r="A33" s="180"/>
      <c r="B33" s="131"/>
      <c r="C33" s="179" t="s">
        <v>206</v>
      </c>
      <c r="D33" s="80"/>
    </row>
    <row r="34" ht="16.5" customHeight="1" spans="1:4">
      <c r="A34" s="180"/>
      <c r="B34" s="131"/>
      <c r="C34" s="30" t="s">
        <v>207</v>
      </c>
      <c r="D34" s="80"/>
    </row>
    <row r="35" ht="15" customHeight="1" spans="1:4">
      <c r="A35" s="181" t="s">
        <v>50</v>
      </c>
      <c r="B35" s="182">
        <v>60279974.61</v>
      </c>
      <c r="C35" s="181" t="s">
        <v>51</v>
      </c>
      <c r="D35" s="182">
        <v>60279974.61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workbookViewId="0">
      <pane ySplit="1" topLeftCell="A24" activePane="bottomLeft" state="frozen"/>
      <selection/>
      <selection pane="bottomLeft" activeCell="F29" sqref="F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8"/>
      <c r="F2" s="72"/>
      <c r="G2" s="149" t="s">
        <v>208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5" t="str">
        <f>"单位名称："&amp;"寻甸回族彝族自治县水务局"</f>
        <v>单位名称：寻甸回族彝族自治县水务局</v>
      </c>
      <c r="F4" s="121"/>
      <c r="G4" s="149" t="s">
        <v>1</v>
      </c>
    </row>
    <row r="5" ht="20.25" customHeight="1" spans="1:7">
      <c r="A5" s="166" t="s">
        <v>209</v>
      </c>
      <c r="B5" s="167"/>
      <c r="C5" s="125" t="s">
        <v>55</v>
      </c>
      <c r="D5" s="157" t="s">
        <v>75</v>
      </c>
      <c r="E5" s="12"/>
      <c r="F5" s="13"/>
      <c r="G5" s="144" t="s">
        <v>76</v>
      </c>
    </row>
    <row r="6" ht="20.25" customHeight="1" spans="1:7">
      <c r="A6" s="168" t="s">
        <v>72</v>
      </c>
      <c r="B6" s="168" t="s">
        <v>73</v>
      </c>
      <c r="C6" s="19"/>
      <c r="D6" s="130" t="s">
        <v>57</v>
      </c>
      <c r="E6" s="130" t="s">
        <v>210</v>
      </c>
      <c r="F6" s="130" t="s">
        <v>211</v>
      </c>
      <c r="G6" s="146"/>
    </row>
    <row r="7" ht="18" customHeight="1" spans="1:7">
      <c r="A7" s="169" t="s">
        <v>82</v>
      </c>
      <c r="B7" s="169" t="s">
        <v>83</v>
      </c>
      <c r="C7" s="169" t="s">
        <v>84</v>
      </c>
      <c r="D7" s="169" t="s">
        <v>85</v>
      </c>
      <c r="E7" s="169" t="s">
        <v>86</v>
      </c>
      <c r="F7" s="169" t="s">
        <v>87</v>
      </c>
      <c r="G7" s="169" t="s">
        <v>88</v>
      </c>
    </row>
    <row r="8" ht="18" customHeight="1" spans="1:7">
      <c r="A8" s="170" t="s">
        <v>97</v>
      </c>
      <c r="B8" s="170" t="s">
        <v>98</v>
      </c>
      <c r="C8" s="147">
        <v>3700</v>
      </c>
      <c r="D8" s="147">
        <v>3700</v>
      </c>
      <c r="E8" s="147"/>
      <c r="F8" s="147">
        <v>3700</v>
      </c>
      <c r="G8" s="147"/>
    </row>
    <row r="9" ht="18" customHeight="1" spans="1:7">
      <c r="A9" s="171" t="s">
        <v>99</v>
      </c>
      <c r="B9" s="171" t="s">
        <v>100</v>
      </c>
      <c r="C9" s="147">
        <v>3700</v>
      </c>
      <c r="D9" s="147">
        <v>3700</v>
      </c>
      <c r="E9" s="147"/>
      <c r="F9" s="147">
        <v>3700</v>
      </c>
      <c r="G9" s="147"/>
    </row>
    <row r="10" ht="18" customHeight="1" spans="1:7">
      <c r="A10" s="172" t="s">
        <v>101</v>
      </c>
      <c r="B10" s="172" t="s">
        <v>102</v>
      </c>
      <c r="C10" s="147">
        <v>3700</v>
      </c>
      <c r="D10" s="147">
        <v>3700</v>
      </c>
      <c r="E10" s="147"/>
      <c r="F10" s="147">
        <v>3700</v>
      </c>
      <c r="G10" s="147"/>
    </row>
    <row r="11" ht="18" customHeight="1" spans="1:7">
      <c r="A11" s="170" t="s">
        <v>103</v>
      </c>
      <c r="B11" s="170" t="s">
        <v>104</v>
      </c>
      <c r="C11" s="147">
        <v>1539302.88</v>
      </c>
      <c r="D11" s="147">
        <v>1478594.88</v>
      </c>
      <c r="E11" s="147">
        <v>1446194.88</v>
      </c>
      <c r="F11" s="147">
        <v>32400</v>
      </c>
      <c r="G11" s="147">
        <v>60708</v>
      </c>
    </row>
    <row r="12" ht="18" customHeight="1" spans="1:7">
      <c r="A12" s="171" t="s">
        <v>105</v>
      </c>
      <c r="B12" s="171" t="s">
        <v>106</v>
      </c>
      <c r="C12" s="147">
        <v>1478594.88</v>
      </c>
      <c r="D12" s="147">
        <v>1478594.88</v>
      </c>
      <c r="E12" s="147">
        <v>1446194.88</v>
      </c>
      <c r="F12" s="147">
        <v>32400</v>
      </c>
      <c r="G12" s="147"/>
    </row>
    <row r="13" ht="18" customHeight="1" spans="1:7">
      <c r="A13" s="172" t="s">
        <v>107</v>
      </c>
      <c r="B13" s="172" t="s">
        <v>108</v>
      </c>
      <c r="C13" s="147">
        <v>1296194.88</v>
      </c>
      <c r="D13" s="147">
        <v>1296194.88</v>
      </c>
      <c r="E13" s="147">
        <v>1296194.88</v>
      </c>
      <c r="F13" s="147"/>
      <c r="G13" s="147"/>
    </row>
    <row r="14" ht="18" customHeight="1" spans="1:7">
      <c r="A14" s="172" t="s">
        <v>109</v>
      </c>
      <c r="B14" s="172" t="s">
        <v>110</v>
      </c>
      <c r="C14" s="147">
        <v>150000</v>
      </c>
      <c r="D14" s="147">
        <v>150000</v>
      </c>
      <c r="E14" s="147">
        <v>150000</v>
      </c>
      <c r="F14" s="147"/>
      <c r="G14" s="147"/>
    </row>
    <row r="15" ht="18" customHeight="1" spans="1:7">
      <c r="A15" s="172" t="s">
        <v>111</v>
      </c>
      <c r="B15" s="172" t="s">
        <v>112</v>
      </c>
      <c r="C15" s="147">
        <v>32400</v>
      </c>
      <c r="D15" s="147">
        <v>32400</v>
      </c>
      <c r="E15" s="147"/>
      <c r="F15" s="147">
        <v>32400</v>
      </c>
      <c r="G15" s="147"/>
    </row>
    <row r="16" ht="18" customHeight="1" spans="1:7">
      <c r="A16" s="171" t="s">
        <v>113</v>
      </c>
      <c r="B16" s="171" t="s">
        <v>114</v>
      </c>
      <c r="C16" s="147">
        <v>60708</v>
      </c>
      <c r="D16" s="147"/>
      <c r="E16" s="147"/>
      <c r="F16" s="147"/>
      <c r="G16" s="147">
        <v>60708</v>
      </c>
    </row>
    <row r="17" ht="18" customHeight="1" spans="1:7">
      <c r="A17" s="172" t="s">
        <v>115</v>
      </c>
      <c r="B17" s="172" t="s">
        <v>116</v>
      </c>
      <c r="C17" s="147">
        <v>60708</v>
      </c>
      <c r="D17" s="147"/>
      <c r="E17" s="147"/>
      <c r="F17" s="147"/>
      <c r="G17" s="147">
        <v>60708</v>
      </c>
    </row>
    <row r="18" ht="18" customHeight="1" spans="1:7">
      <c r="A18" s="170" t="s">
        <v>117</v>
      </c>
      <c r="B18" s="170" t="s">
        <v>118</v>
      </c>
      <c r="C18" s="147">
        <v>1146960.44</v>
      </c>
      <c r="D18" s="147">
        <v>1146960.44</v>
      </c>
      <c r="E18" s="147">
        <v>1146960.44</v>
      </c>
      <c r="F18" s="147"/>
      <c r="G18" s="147"/>
    </row>
    <row r="19" ht="18" customHeight="1" spans="1:7">
      <c r="A19" s="171" t="s">
        <v>119</v>
      </c>
      <c r="B19" s="171" t="s">
        <v>120</v>
      </c>
      <c r="C19" s="147">
        <v>1146960.44</v>
      </c>
      <c r="D19" s="147">
        <v>1146960.44</v>
      </c>
      <c r="E19" s="147">
        <v>1146960.44</v>
      </c>
      <c r="F19" s="147"/>
      <c r="G19" s="147"/>
    </row>
    <row r="20" ht="18" customHeight="1" spans="1:7">
      <c r="A20" s="172" t="s">
        <v>121</v>
      </c>
      <c r="B20" s="172" t="s">
        <v>122</v>
      </c>
      <c r="C20" s="147">
        <v>161469</v>
      </c>
      <c r="D20" s="147">
        <v>161469</v>
      </c>
      <c r="E20" s="147">
        <v>161469</v>
      </c>
      <c r="F20" s="147"/>
      <c r="G20" s="147"/>
    </row>
    <row r="21" ht="18" customHeight="1" spans="1:7">
      <c r="A21" s="172" t="s">
        <v>123</v>
      </c>
      <c r="B21" s="172" t="s">
        <v>124</v>
      </c>
      <c r="C21" s="147">
        <v>570685.3</v>
      </c>
      <c r="D21" s="147">
        <v>570685.3</v>
      </c>
      <c r="E21" s="147">
        <v>570685.3</v>
      </c>
      <c r="F21" s="147"/>
      <c r="G21" s="147"/>
    </row>
    <row r="22" ht="18" customHeight="1" spans="1:7">
      <c r="A22" s="172" t="s">
        <v>125</v>
      </c>
      <c r="B22" s="172" t="s">
        <v>126</v>
      </c>
      <c r="C22" s="147">
        <v>369774.9</v>
      </c>
      <c r="D22" s="147">
        <v>369774.9</v>
      </c>
      <c r="E22" s="147">
        <v>369774.9</v>
      </c>
      <c r="F22" s="147"/>
      <c r="G22" s="147"/>
    </row>
    <row r="23" ht="18" customHeight="1" spans="1:7">
      <c r="A23" s="172" t="s">
        <v>127</v>
      </c>
      <c r="B23" s="172" t="s">
        <v>128</v>
      </c>
      <c r="C23" s="147">
        <v>45031.24</v>
      </c>
      <c r="D23" s="147">
        <v>45031.24</v>
      </c>
      <c r="E23" s="147">
        <v>45031.24</v>
      </c>
      <c r="F23" s="147"/>
      <c r="G23" s="147"/>
    </row>
    <row r="24" ht="18" customHeight="1" spans="1:7">
      <c r="A24" s="170" t="s">
        <v>129</v>
      </c>
      <c r="B24" s="170" t="s">
        <v>130</v>
      </c>
      <c r="C24" s="147">
        <v>20853000</v>
      </c>
      <c r="D24" s="147"/>
      <c r="E24" s="147"/>
      <c r="F24" s="147"/>
      <c r="G24" s="147">
        <v>20853000</v>
      </c>
    </row>
    <row r="25" ht="18" customHeight="1" spans="1:7">
      <c r="A25" s="171" t="s">
        <v>131</v>
      </c>
      <c r="B25" s="171" t="s">
        <v>132</v>
      </c>
      <c r="C25" s="147">
        <v>20853000</v>
      </c>
      <c r="D25" s="147"/>
      <c r="E25" s="147"/>
      <c r="F25" s="147"/>
      <c r="G25" s="147">
        <v>20853000</v>
      </c>
    </row>
    <row r="26" ht="18" customHeight="1" spans="1:7">
      <c r="A26" s="172" t="s">
        <v>133</v>
      </c>
      <c r="B26" s="172" t="s">
        <v>134</v>
      </c>
      <c r="C26" s="147">
        <v>20853000</v>
      </c>
      <c r="D26" s="147"/>
      <c r="E26" s="147"/>
      <c r="F26" s="147"/>
      <c r="G26" s="147">
        <v>20853000</v>
      </c>
    </row>
    <row r="27" ht="18" customHeight="1" spans="1:7">
      <c r="A27" s="170" t="s">
        <v>141</v>
      </c>
      <c r="B27" s="170" t="s">
        <v>142</v>
      </c>
      <c r="C27" s="147">
        <v>29531667.91</v>
      </c>
      <c r="D27" s="147">
        <v>9022258</v>
      </c>
      <c r="E27" s="147">
        <v>8557058</v>
      </c>
      <c r="F27" s="147">
        <v>465200</v>
      </c>
      <c r="G27" s="147">
        <v>20509409.91</v>
      </c>
    </row>
    <row r="28" ht="18" customHeight="1" spans="1:7">
      <c r="A28" s="171" t="s">
        <v>143</v>
      </c>
      <c r="B28" s="171" t="s">
        <v>144</v>
      </c>
      <c r="C28" s="147">
        <v>29531667.91</v>
      </c>
      <c r="D28" s="147">
        <v>9022258</v>
      </c>
      <c r="E28" s="147">
        <v>8557058</v>
      </c>
      <c r="F28" s="147">
        <v>465200</v>
      </c>
      <c r="G28" s="147">
        <v>20509409.91</v>
      </c>
    </row>
    <row r="29" ht="18" customHeight="1" spans="1:7">
      <c r="A29" s="172" t="s">
        <v>145</v>
      </c>
      <c r="B29" s="172" t="s">
        <v>102</v>
      </c>
      <c r="C29" s="147">
        <v>9022258</v>
      </c>
      <c r="D29" s="147">
        <v>9022258</v>
      </c>
      <c r="E29" s="147">
        <v>8557058</v>
      </c>
      <c r="F29" s="147">
        <v>465200</v>
      </c>
      <c r="G29" s="147"/>
    </row>
    <row r="30" ht="18" customHeight="1" spans="1:7">
      <c r="A30" s="172" t="s">
        <v>146</v>
      </c>
      <c r="B30" s="172" t="s">
        <v>147</v>
      </c>
      <c r="C30" s="147">
        <v>300000</v>
      </c>
      <c r="D30" s="147"/>
      <c r="E30" s="147"/>
      <c r="F30" s="147"/>
      <c r="G30" s="147">
        <v>300000</v>
      </c>
    </row>
    <row r="31" ht="18" customHeight="1" spans="1:7">
      <c r="A31" s="172" t="s">
        <v>148</v>
      </c>
      <c r="B31" s="172" t="s">
        <v>149</v>
      </c>
      <c r="C31" s="147">
        <v>550000</v>
      </c>
      <c r="D31" s="147"/>
      <c r="E31" s="147"/>
      <c r="F31" s="147"/>
      <c r="G31" s="147">
        <v>550000</v>
      </c>
    </row>
    <row r="32" ht="18" customHeight="1" spans="1:7">
      <c r="A32" s="172" t="s">
        <v>150</v>
      </c>
      <c r="B32" s="172" t="s">
        <v>151</v>
      </c>
      <c r="C32" s="147">
        <v>5616200</v>
      </c>
      <c r="D32" s="147"/>
      <c r="E32" s="147"/>
      <c r="F32" s="147"/>
      <c r="G32" s="147">
        <v>5616200</v>
      </c>
    </row>
    <row r="33" ht="18" customHeight="1" spans="1:7">
      <c r="A33" s="172" t="s">
        <v>152</v>
      </c>
      <c r="B33" s="172" t="s">
        <v>153</v>
      </c>
      <c r="C33" s="147">
        <v>12437209.91</v>
      </c>
      <c r="D33" s="147"/>
      <c r="E33" s="147"/>
      <c r="F33" s="147"/>
      <c r="G33" s="147">
        <v>12437209.91</v>
      </c>
    </row>
    <row r="34" ht="18" customHeight="1" spans="1:7">
      <c r="A34" s="172" t="s">
        <v>154</v>
      </c>
      <c r="B34" s="172" t="s">
        <v>155</v>
      </c>
      <c r="C34" s="147">
        <v>56000</v>
      </c>
      <c r="D34" s="147"/>
      <c r="E34" s="147"/>
      <c r="F34" s="147"/>
      <c r="G34" s="147">
        <v>56000</v>
      </c>
    </row>
    <row r="35" ht="18" customHeight="1" spans="1:7">
      <c r="A35" s="172" t="s">
        <v>156</v>
      </c>
      <c r="B35" s="172" t="s">
        <v>157</v>
      </c>
      <c r="C35" s="147">
        <v>1525000</v>
      </c>
      <c r="D35" s="147"/>
      <c r="E35" s="147"/>
      <c r="F35" s="147"/>
      <c r="G35" s="147">
        <v>1525000</v>
      </c>
    </row>
    <row r="36" ht="18" customHeight="1" spans="1:7">
      <c r="A36" s="172" t="s">
        <v>158</v>
      </c>
      <c r="B36" s="172" t="s">
        <v>159</v>
      </c>
      <c r="C36" s="147">
        <v>25000</v>
      </c>
      <c r="D36" s="147"/>
      <c r="E36" s="147"/>
      <c r="F36" s="147"/>
      <c r="G36" s="147">
        <v>25000</v>
      </c>
    </row>
    <row r="37" ht="18" customHeight="1" spans="1:7">
      <c r="A37" s="172" t="s">
        <v>212</v>
      </c>
      <c r="B37" s="172" t="s">
        <v>213</v>
      </c>
      <c r="C37" s="147"/>
      <c r="D37" s="147"/>
      <c r="E37" s="147"/>
      <c r="F37" s="147"/>
      <c r="G37" s="147"/>
    </row>
    <row r="38" ht="18" customHeight="1" spans="1:7">
      <c r="A38" s="171" t="s">
        <v>160</v>
      </c>
      <c r="B38" s="171" t="s">
        <v>161</v>
      </c>
      <c r="C38" s="147"/>
      <c r="D38" s="147"/>
      <c r="E38" s="147"/>
      <c r="F38" s="147"/>
      <c r="G38" s="147"/>
    </row>
    <row r="39" ht="18" customHeight="1" spans="1:7">
      <c r="A39" s="172" t="s">
        <v>162</v>
      </c>
      <c r="B39" s="172" t="s">
        <v>163</v>
      </c>
      <c r="C39" s="147"/>
      <c r="D39" s="147"/>
      <c r="E39" s="147"/>
      <c r="F39" s="147"/>
      <c r="G39" s="147"/>
    </row>
    <row r="40" ht="18" customHeight="1" spans="1:7">
      <c r="A40" s="171" t="s">
        <v>164</v>
      </c>
      <c r="B40" s="171" t="s">
        <v>165</v>
      </c>
      <c r="C40" s="147"/>
      <c r="D40" s="147"/>
      <c r="E40" s="147"/>
      <c r="F40" s="147"/>
      <c r="G40" s="147"/>
    </row>
    <row r="41" ht="18" customHeight="1" spans="1:7">
      <c r="A41" s="172" t="s">
        <v>166</v>
      </c>
      <c r="B41" s="172" t="s">
        <v>167</v>
      </c>
      <c r="C41" s="147"/>
      <c r="D41" s="147"/>
      <c r="E41" s="147"/>
      <c r="F41" s="147"/>
      <c r="G41" s="147"/>
    </row>
    <row r="42" ht="18" customHeight="1" spans="1:7">
      <c r="A42" s="170" t="s">
        <v>168</v>
      </c>
      <c r="B42" s="170" t="s">
        <v>169</v>
      </c>
      <c r="C42" s="147">
        <v>972146.16</v>
      </c>
      <c r="D42" s="147">
        <v>972146.16</v>
      </c>
      <c r="E42" s="147">
        <v>972146.16</v>
      </c>
      <c r="F42" s="147"/>
      <c r="G42" s="147"/>
    </row>
    <row r="43" ht="18" customHeight="1" spans="1:7">
      <c r="A43" s="171" t="s">
        <v>170</v>
      </c>
      <c r="B43" s="171" t="s">
        <v>171</v>
      </c>
      <c r="C43" s="147">
        <v>972146.16</v>
      </c>
      <c r="D43" s="147">
        <v>972146.16</v>
      </c>
      <c r="E43" s="147">
        <v>972146.16</v>
      </c>
      <c r="F43" s="147"/>
      <c r="G43" s="147"/>
    </row>
    <row r="44" ht="18" customHeight="1" spans="1:7">
      <c r="A44" s="172" t="s">
        <v>172</v>
      </c>
      <c r="B44" s="172" t="s">
        <v>173</v>
      </c>
      <c r="C44" s="147">
        <v>972146.16</v>
      </c>
      <c r="D44" s="147">
        <v>972146.16</v>
      </c>
      <c r="E44" s="147">
        <v>972146.16</v>
      </c>
      <c r="F44" s="147"/>
      <c r="G44" s="147"/>
    </row>
    <row r="45" ht="18" customHeight="1" spans="1:7">
      <c r="A45" s="173" t="s">
        <v>214</v>
      </c>
      <c r="B45" s="174" t="s">
        <v>214</v>
      </c>
      <c r="C45" s="147">
        <v>54046777.39</v>
      </c>
      <c r="D45" s="147">
        <v>12623659.48</v>
      </c>
      <c r="E45" s="147">
        <v>12122359.48</v>
      </c>
      <c r="F45" s="147">
        <v>501300</v>
      </c>
      <c r="G45" s="147">
        <v>41423117.91</v>
      </c>
    </row>
  </sheetData>
  <mergeCells count="6">
    <mergeCell ref="A3:G3"/>
    <mergeCell ref="A5:B5"/>
    <mergeCell ref="D5:F5"/>
    <mergeCell ref="A45:B4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62" t="s">
        <v>215</v>
      </c>
    </row>
    <row r="3" ht="41.25" customHeight="1" spans="1:6">
      <c r="A3" s="163" t="str">
        <f>"2026"&amp;"年一般公共预算“三公”经费支出预算表"</f>
        <v>2026年一般公共预算“三公”经费支出预算表</v>
      </c>
      <c r="B3" s="43"/>
      <c r="C3" s="43"/>
      <c r="D3" s="43"/>
      <c r="E3" s="42"/>
      <c r="F3" s="43"/>
    </row>
    <row r="4" customHeight="1" spans="1:6">
      <c r="A4" s="111" t="str">
        <f>"单位名称："&amp;"寻甸回族彝族自治县水务局"</f>
        <v>单位名称：寻甸回族彝族自治县水务局</v>
      </c>
      <c r="B4" s="164"/>
      <c r="D4" s="43"/>
      <c r="E4" s="42"/>
      <c r="F4" s="64" t="s">
        <v>1</v>
      </c>
    </row>
    <row r="5" ht="27" customHeight="1" spans="1:6">
      <c r="A5" s="47" t="s">
        <v>216</v>
      </c>
      <c r="B5" s="47" t="s">
        <v>217</v>
      </c>
      <c r="C5" s="49" t="s">
        <v>218</v>
      </c>
      <c r="D5" s="47"/>
      <c r="E5" s="48"/>
      <c r="F5" s="47" t="s">
        <v>219</v>
      </c>
    </row>
    <row r="6" ht="28.5" customHeight="1" spans="1:6">
      <c r="A6" s="165"/>
      <c r="B6" s="51"/>
      <c r="C6" s="48" t="s">
        <v>57</v>
      </c>
      <c r="D6" s="48" t="s">
        <v>220</v>
      </c>
      <c r="E6" s="48" t="s">
        <v>221</v>
      </c>
      <c r="F6" s="50"/>
    </row>
    <row r="7" ht="17.25" customHeight="1" spans="1:6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</row>
    <row r="8" ht="17.25" customHeight="1" spans="1:6">
      <c r="A8" s="131">
        <v>26000</v>
      </c>
      <c r="B8" s="131"/>
      <c r="C8" s="131">
        <v>20000</v>
      </c>
      <c r="D8" s="131"/>
      <c r="E8" s="131">
        <v>20000</v>
      </c>
      <c r="F8" s="131">
        <v>6000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9"/>
  <sheetViews>
    <sheetView showZeros="0" workbookViewId="0">
      <pane ySplit="1" topLeftCell="A2" activePane="bottomLeft" state="frozen"/>
      <selection/>
      <selection pane="bottomLeft" activeCell="D30" sqref="D30"/>
    </sheetView>
  </sheetViews>
  <sheetFormatPr defaultColWidth="9.14166666666667" defaultRowHeight="14.25" customHeight="1"/>
  <cols>
    <col min="1" max="1" width="20.375" customWidth="1"/>
    <col min="2" max="2" width="22.875" customWidth="1"/>
    <col min="3" max="3" width="20.7083333333333" customWidth="1"/>
    <col min="4" max="4" width="22.375" customWidth="1"/>
    <col min="5" max="5" width="10.1416666666667" customWidth="1"/>
    <col min="6" max="6" width="27.125" customWidth="1"/>
    <col min="7" max="7" width="10.2833333333333" customWidth="1"/>
    <col min="8" max="8" width="23" customWidth="1"/>
    <col min="9" max="10" width="18.7083333333333" customWidth="1"/>
    <col min="11" max="12" width="9.625" customWidth="1"/>
    <col min="13" max="13" width="18.7083333333333" customWidth="1"/>
    <col min="14" max="24" width="10.2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8"/>
      <c r="C2" s="150"/>
      <c r="E2" s="151"/>
      <c r="F2" s="151"/>
      <c r="G2" s="151"/>
      <c r="H2" s="151"/>
      <c r="I2" s="84"/>
      <c r="J2" s="84"/>
      <c r="K2" s="84"/>
      <c r="L2" s="84"/>
      <c r="M2" s="84"/>
      <c r="N2" s="84"/>
      <c r="R2" s="84"/>
      <c r="V2" s="150"/>
      <c r="X2" s="3" t="s">
        <v>222</v>
      </c>
    </row>
    <row r="3" ht="45.75" customHeight="1" spans="1:24">
      <c r="A3" s="66" t="str">
        <f>"2026"&amp;"年部门基本支出预算表"</f>
        <v>2026年部门基本支出预算表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tr">
        <f>"单位名称："&amp;""</f>
        <v>单位名称：</v>
      </c>
      <c r="B4" s="6"/>
      <c r="C4" s="152"/>
      <c r="D4" s="152"/>
      <c r="E4" s="152"/>
      <c r="F4" s="152"/>
      <c r="G4" s="152"/>
      <c r="H4" s="152"/>
      <c r="I4" s="86"/>
      <c r="J4" s="86"/>
      <c r="K4" s="86"/>
      <c r="L4" s="86"/>
      <c r="M4" s="86"/>
      <c r="N4" s="86"/>
      <c r="O4" s="7"/>
      <c r="P4" s="7"/>
      <c r="Q4" s="7"/>
      <c r="R4" s="86"/>
      <c r="V4" s="150"/>
      <c r="X4" s="3" t="s">
        <v>1</v>
      </c>
    </row>
    <row r="5" ht="18" customHeight="1" spans="1:24">
      <c r="A5" s="9" t="s">
        <v>223</v>
      </c>
      <c r="B5" s="9" t="s">
        <v>224</v>
      </c>
      <c r="C5" s="9" t="s">
        <v>225</v>
      </c>
      <c r="D5" s="9" t="s">
        <v>226</v>
      </c>
      <c r="E5" s="9" t="s">
        <v>227</v>
      </c>
      <c r="F5" s="9" t="s">
        <v>228</v>
      </c>
      <c r="G5" s="9" t="s">
        <v>229</v>
      </c>
      <c r="H5" s="9" t="s">
        <v>230</v>
      </c>
      <c r="I5" s="157" t="s">
        <v>231</v>
      </c>
      <c r="J5" s="81" t="s">
        <v>231</v>
      </c>
      <c r="K5" s="81"/>
      <c r="L5" s="81"/>
      <c r="M5" s="81"/>
      <c r="N5" s="81"/>
      <c r="O5" s="12"/>
      <c r="P5" s="12"/>
      <c r="Q5" s="12"/>
      <c r="R5" s="102" t="s">
        <v>61</v>
      </c>
      <c r="S5" s="81" t="s">
        <v>62</v>
      </c>
      <c r="T5" s="81"/>
      <c r="U5" s="81"/>
      <c r="V5" s="81"/>
      <c r="W5" s="81"/>
      <c r="X5" s="82"/>
    </row>
    <row r="6" ht="18" customHeight="1" spans="1:24">
      <c r="A6" s="14"/>
      <c r="B6" s="29"/>
      <c r="C6" s="127"/>
      <c r="D6" s="14"/>
      <c r="E6" s="14"/>
      <c r="F6" s="14"/>
      <c r="G6" s="14"/>
      <c r="H6" s="14"/>
      <c r="I6" s="125" t="s">
        <v>232</v>
      </c>
      <c r="J6" s="157" t="s">
        <v>58</v>
      </c>
      <c r="K6" s="81"/>
      <c r="L6" s="81"/>
      <c r="M6" s="81"/>
      <c r="N6" s="82"/>
      <c r="O6" s="11" t="s">
        <v>233</v>
      </c>
      <c r="P6" s="12"/>
      <c r="Q6" s="13"/>
      <c r="R6" s="9" t="s">
        <v>61</v>
      </c>
      <c r="S6" s="157" t="s">
        <v>62</v>
      </c>
      <c r="T6" s="102" t="s">
        <v>64</v>
      </c>
      <c r="U6" s="81" t="s">
        <v>62</v>
      </c>
      <c r="V6" s="102" t="s">
        <v>66</v>
      </c>
      <c r="W6" s="102" t="s">
        <v>67</v>
      </c>
      <c r="X6" s="161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8" t="s">
        <v>234</v>
      </c>
      <c r="K7" s="9" t="s">
        <v>235</v>
      </c>
      <c r="L7" s="9" t="s">
        <v>236</v>
      </c>
      <c r="M7" s="9" t="s">
        <v>237</v>
      </c>
      <c r="N7" s="9" t="s">
        <v>238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239</v>
      </c>
      <c r="V7" s="9" t="s">
        <v>66</v>
      </c>
      <c r="W7" s="9" t="s">
        <v>67</v>
      </c>
      <c r="X7" s="9" t="s">
        <v>68</v>
      </c>
    </row>
    <row r="8" ht="37.5" customHeight="1" spans="1:24">
      <c r="A8" s="153"/>
      <c r="B8" s="19"/>
      <c r="C8" s="153"/>
      <c r="D8" s="153"/>
      <c r="E8" s="153"/>
      <c r="F8" s="153"/>
      <c r="G8" s="153"/>
      <c r="H8" s="153"/>
      <c r="I8" s="153"/>
      <c r="J8" s="159" t="s">
        <v>57</v>
      </c>
      <c r="K8" s="17" t="s">
        <v>240</v>
      </c>
      <c r="L8" s="17" t="s">
        <v>236</v>
      </c>
      <c r="M8" s="17" t="s">
        <v>237</v>
      </c>
      <c r="N8" s="17" t="s">
        <v>238</v>
      </c>
      <c r="O8" s="17" t="s">
        <v>236</v>
      </c>
      <c r="P8" s="17" t="s">
        <v>237</v>
      </c>
      <c r="Q8" s="17" t="s">
        <v>238</v>
      </c>
      <c r="R8" s="17" t="s">
        <v>61</v>
      </c>
      <c r="S8" s="17" t="s">
        <v>57</v>
      </c>
      <c r="T8" s="17" t="s">
        <v>64</v>
      </c>
      <c r="U8" s="17" t="s">
        <v>239</v>
      </c>
      <c r="V8" s="17" t="s">
        <v>66</v>
      </c>
      <c r="W8" s="17" t="s">
        <v>67</v>
      </c>
      <c r="X8" s="17" t="s">
        <v>68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54" t="s">
        <v>70</v>
      </c>
      <c r="B10" s="154" t="s">
        <v>70</v>
      </c>
      <c r="C10" s="154" t="s">
        <v>241</v>
      </c>
      <c r="D10" s="154" t="s">
        <v>242</v>
      </c>
      <c r="E10" s="154" t="s">
        <v>145</v>
      </c>
      <c r="F10" s="154" t="s">
        <v>102</v>
      </c>
      <c r="G10" s="154" t="s">
        <v>243</v>
      </c>
      <c r="H10" s="154" t="s">
        <v>244</v>
      </c>
      <c r="I10" s="147">
        <v>734208</v>
      </c>
      <c r="J10" s="147">
        <v>734208</v>
      </c>
      <c r="K10" s="147"/>
      <c r="L10" s="147"/>
      <c r="M10" s="148">
        <v>734208</v>
      </c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</row>
    <row r="11" ht="17.25" customHeight="1" spans="1:24">
      <c r="A11" s="154" t="s">
        <v>70</v>
      </c>
      <c r="B11" s="154" t="s">
        <v>70</v>
      </c>
      <c r="C11" s="154" t="s">
        <v>241</v>
      </c>
      <c r="D11" s="154" t="s">
        <v>242</v>
      </c>
      <c r="E11" s="154" t="s">
        <v>145</v>
      </c>
      <c r="F11" s="154" t="s">
        <v>102</v>
      </c>
      <c r="G11" s="154" t="s">
        <v>245</v>
      </c>
      <c r="H11" s="154" t="s">
        <v>246</v>
      </c>
      <c r="I11" s="147">
        <v>1008408</v>
      </c>
      <c r="J11" s="147">
        <v>1008408</v>
      </c>
      <c r="K11" s="160"/>
      <c r="L11" s="160"/>
      <c r="M11" s="148">
        <v>1008408</v>
      </c>
      <c r="N11" s="160"/>
      <c r="O11" s="147"/>
      <c r="P11" s="147"/>
      <c r="Q11" s="147"/>
      <c r="R11" s="147"/>
      <c r="S11" s="147"/>
      <c r="T11" s="147"/>
      <c r="U11" s="147"/>
      <c r="V11" s="147"/>
      <c r="W11" s="147"/>
      <c r="X11" s="147"/>
    </row>
    <row r="12" customHeight="1" spans="1:24">
      <c r="A12" s="154" t="s">
        <v>70</v>
      </c>
      <c r="B12" s="154" t="s">
        <v>70</v>
      </c>
      <c r="C12" s="154" t="s">
        <v>241</v>
      </c>
      <c r="D12" s="154" t="s">
        <v>242</v>
      </c>
      <c r="E12" s="154" t="s">
        <v>145</v>
      </c>
      <c r="F12" s="154" t="s">
        <v>102</v>
      </c>
      <c r="G12" s="154" t="s">
        <v>247</v>
      </c>
      <c r="H12" s="154" t="s">
        <v>248</v>
      </c>
      <c r="I12" s="147">
        <v>64184</v>
      </c>
      <c r="J12" s="147">
        <v>64184</v>
      </c>
      <c r="K12" s="160"/>
      <c r="L12" s="160"/>
      <c r="M12" s="148">
        <v>64184</v>
      </c>
      <c r="N12" s="160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customHeight="1" spans="1:24">
      <c r="A13" s="154" t="s">
        <v>70</v>
      </c>
      <c r="B13" s="154" t="s">
        <v>70</v>
      </c>
      <c r="C13" s="154" t="s">
        <v>249</v>
      </c>
      <c r="D13" s="154" t="s">
        <v>250</v>
      </c>
      <c r="E13" s="154" t="s">
        <v>145</v>
      </c>
      <c r="F13" s="154" t="s">
        <v>102</v>
      </c>
      <c r="G13" s="154" t="s">
        <v>243</v>
      </c>
      <c r="H13" s="154" t="s">
        <v>244</v>
      </c>
      <c r="I13" s="147">
        <v>2585784</v>
      </c>
      <c r="J13" s="147">
        <v>2585784</v>
      </c>
      <c r="K13" s="160"/>
      <c r="L13" s="160"/>
      <c r="M13" s="148">
        <v>2585784</v>
      </c>
      <c r="N13" s="160"/>
      <c r="O13" s="147"/>
      <c r="P13" s="147"/>
      <c r="Q13" s="147"/>
      <c r="R13" s="147"/>
      <c r="S13" s="147"/>
      <c r="T13" s="147"/>
      <c r="U13" s="147"/>
      <c r="V13" s="147"/>
      <c r="W13" s="147"/>
      <c r="X13" s="147"/>
    </row>
    <row r="14" customHeight="1" spans="1:24">
      <c r="A14" s="154" t="s">
        <v>70</v>
      </c>
      <c r="B14" s="154" t="s">
        <v>70</v>
      </c>
      <c r="C14" s="154" t="s">
        <v>249</v>
      </c>
      <c r="D14" s="154" t="s">
        <v>250</v>
      </c>
      <c r="E14" s="154" t="s">
        <v>145</v>
      </c>
      <c r="F14" s="154" t="s">
        <v>102</v>
      </c>
      <c r="G14" s="154" t="s">
        <v>245</v>
      </c>
      <c r="H14" s="154" t="s">
        <v>246</v>
      </c>
      <c r="I14" s="147">
        <v>304008</v>
      </c>
      <c r="J14" s="147">
        <v>304008</v>
      </c>
      <c r="K14" s="160"/>
      <c r="L14" s="160"/>
      <c r="M14" s="148">
        <v>304008</v>
      </c>
      <c r="N14" s="160"/>
      <c r="O14" s="147"/>
      <c r="P14" s="147"/>
      <c r="Q14" s="147"/>
      <c r="R14" s="147"/>
      <c r="S14" s="147"/>
      <c r="T14" s="147"/>
      <c r="U14" s="147"/>
      <c r="V14" s="147"/>
      <c r="W14" s="147"/>
      <c r="X14" s="147"/>
    </row>
    <row r="15" customHeight="1" spans="1:24">
      <c r="A15" s="154" t="s">
        <v>70</v>
      </c>
      <c r="B15" s="154" t="s">
        <v>70</v>
      </c>
      <c r="C15" s="154" t="s">
        <v>249</v>
      </c>
      <c r="D15" s="154" t="s">
        <v>250</v>
      </c>
      <c r="E15" s="154" t="s">
        <v>145</v>
      </c>
      <c r="F15" s="154" t="s">
        <v>102</v>
      </c>
      <c r="G15" s="154" t="s">
        <v>245</v>
      </c>
      <c r="H15" s="154" t="s">
        <v>246</v>
      </c>
      <c r="I15" s="147">
        <v>30000</v>
      </c>
      <c r="J15" s="147">
        <v>30000</v>
      </c>
      <c r="K15" s="160"/>
      <c r="L15" s="160"/>
      <c r="M15" s="148">
        <v>30000</v>
      </c>
      <c r="N15" s="160"/>
      <c r="O15" s="147"/>
      <c r="P15" s="147"/>
      <c r="Q15" s="147"/>
      <c r="R15" s="147"/>
      <c r="S15" s="147"/>
      <c r="T15" s="147"/>
      <c r="U15" s="147"/>
      <c r="V15" s="147"/>
      <c r="W15" s="147"/>
      <c r="X15" s="147"/>
    </row>
    <row r="16" customHeight="1" spans="1:24">
      <c r="A16" s="154" t="s">
        <v>70</v>
      </c>
      <c r="B16" s="154" t="s">
        <v>70</v>
      </c>
      <c r="C16" s="154" t="s">
        <v>249</v>
      </c>
      <c r="D16" s="154" t="s">
        <v>250</v>
      </c>
      <c r="E16" s="154" t="s">
        <v>145</v>
      </c>
      <c r="F16" s="154" t="s">
        <v>102</v>
      </c>
      <c r="G16" s="154" t="s">
        <v>251</v>
      </c>
      <c r="H16" s="154" t="s">
        <v>252</v>
      </c>
      <c r="I16" s="147">
        <v>1644804</v>
      </c>
      <c r="J16" s="147">
        <v>1644804</v>
      </c>
      <c r="K16" s="160"/>
      <c r="L16" s="160"/>
      <c r="M16" s="148">
        <v>1644804</v>
      </c>
      <c r="N16" s="160"/>
      <c r="O16" s="147"/>
      <c r="P16" s="147"/>
      <c r="Q16" s="147"/>
      <c r="R16" s="147"/>
      <c r="S16" s="147"/>
      <c r="T16" s="147"/>
      <c r="U16" s="147"/>
      <c r="V16" s="147"/>
      <c r="W16" s="147"/>
      <c r="X16" s="147"/>
    </row>
    <row r="17" customHeight="1" spans="1:24">
      <c r="A17" s="154" t="s">
        <v>70</v>
      </c>
      <c r="B17" s="154" t="s">
        <v>70</v>
      </c>
      <c r="C17" s="154" t="s">
        <v>249</v>
      </c>
      <c r="D17" s="154" t="s">
        <v>250</v>
      </c>
      <c r="E17" s="154" t="s">
        <v>145</v>
      </c>
      <c r="F17" s="154" t="s">
        <v>102</v>
      </c>
      <c r="G17" s="154" t="s">
        <v>251</v>
      </c>
      <c r="H17" s="154" t="s">
        <v>252</v>
      </c>
      <c r="I17" s="147">
        <v>226482</v>
      </c>
      <c r="J17" s="147">
        <v>226482</v>
      </c>
      <c r="K17" s="160"/>
      <c r="L17" s="160"/>
      <c r="M17" s="148">
        <v>226482</v>
      </c>
      <c r="N17" s="160"/>
      <c r="O17" s="147"/>
      <c r="P17" s="147"/>
      <c r="Q17" s="147"/>
      <c r="R17" s="147"/>
      <c r="S17" s="147"/>
      <c r="T17" s="147"/>
      <c r="U17" s="147"/>
      <c r="V17" s="147"/>
      <c r="W17" s="147"/>
      <c r="X17" s="147"/>
    </row>
    <row r="18" customHeight="1" spans="1:24">
      <c r="A18" s="154" t="s">
        <v>70</v>
      </c>
      <c r="B18" s="154" t="s">
        <v>70</v>
      </c>
      <c r="C18" s="154" t="s">
        <v>249</v>
      </c>
      <c r="D18" s="154" t="s">
        <v>250</v>
      </c>
      <c r="E18" s="154" t="s">
        <v>145</v>
      </c>
      <c r="F18" s="154" t="s">
        <v>102</v>
      </c>
      <c r="G18" s="154" t="s">
        <v>251</v>
      </c>
      <c r="H18" s="154" t="s">
        <v>252</v>
      </c>
      <c r="I18" s="147">
        <v>1014420</v>
      </c>
      <c r="J18" s="147">
        <v>1014420</v>
      </c>
      <c r="K18" s="160"/>
      <c r="L18" s="160"/>
      <c r="M18" s="148">
        <v>1014420</v>
      </c>
      <c r="N18" s="160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customHeight="1" spans="1:24">
      <c r="A19" s="154" t="s">
        <v>70</v>
      </c>
      <c r="B19" s="154" t="s">
        <v>70</v>
      </c>
      <c r="C19" s="154" t="s">
        <v>253</v>
      </c>
      <c r="D19" s="154" t="s">
        <v>254</v>
      </c>
      <c r="E19" s="154" t="s">
        <v>107</v>
      </c>
      <c r="F19" s="154" t="s">
        <v>108</v>
      </c>
      <c r="G19" s="154" t="s">
        <v>255</v>
      </c>
      <c r="H19" s="154" t="s">
        <v>256</v>
      </c>
      <c r="I19" s="147">
        <v>996239.67</v>
      </c>
      <c r="J19" s="147">
        <v>996239.67</v>
      </c>
      <c r="K19" s="160"/>
      <c r="L19" s="160"/>
      <c r="M19" s="148">
        <v>996239.67</v>
      </c>
      <c r="N19" s="160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customHeight="1" spans="1:24">
      <c r="A20" s="154" t="s">
        <v>70</v>
      </c>
      <c r="B20" s="154" t="s">
        <v>70</v>
      </c>
      <c r="C20" s="154" t="s">
        <v>253</v>
      </c>
      <c r="D20" s="154" t="s">
        <v>254</v>
      </c>
      <c r="E20" s="154" t="s">
        <v>107</v>
      </c>
      <c r="F20" s="154" t="s">
        <v>108</v>
      </c>
      <c r="G20" s="154" t="s">
        <v>255</v>
      </c>
      <c r="H20" s="154" t="s">
        <v>256</v>
      </c>
      <c r="I20" s="147">
        <v>299955.21</v>
      </c>
      <c r="J20" s="147">
        <v>299955.21</v>
      </c>
      <c r="K20" s="160"/>
      <c r="L20" s="160"/>
      <c r="M20" s="148">
        <v>299955.21</v>
      </c>
      <c r="N20" s="160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customHeight="1" spans="1:24">
      <c r="A21" s="154" t="s">
        <v>70</v>
      </c>
      <c r="B21" s="154" t="s">
        <v>70</v>
      </c>
      <c r="C21" s="154" t="s">
        <v>253</v>
      </c>
      <c r="D21" s="154" t="s">
        <v>254</v>
      </c>
      <c r="E21" s="154" t="s">
        <v>109</v>
      </c>
      <c r="F21" s="154" t="s">
        <v>110</v>
      </c>
      <c r="G21" s="154" t="s">
        <v>257</v>
      </c>
      <c r="H21" s="154" t="s">
        <v>258</v>
      </c>
      <c r="I21" s="147">
        <v>150000</v>
      </c>
      <c r="J21" s="147">
        <v>150000</v>
      </c>
      <c r="K21" s="160"/>
      <c r="L21" s="160"/>
      <c r="M21" s="148">
        <v>150000</v>
      </c>
      <c r="N21" s="160"/>
      <c r="O21" s="147"/>
      <c r="P21" s="147"/>
      <c r="Q21" s="147"/>
      <c r="R21" s="147"/>
      <c r="S21" s="147"/>
      <c r="T21" s="147"/>
      <c r="U21" s="147"/>
      <c r="V21" s="147"/>
      <c r="W21" s="147"/>
      <c r="X21" s="147"/>
    </row>
    <row r="22" customHeight="1" spans="1:24">
      <c r="A22" s="154" t="s">
        <v>70</v>
      </c>
      <c r="B22" s="154" t="s">
        <v>70</v>
      </c>
      <c r="C22" s="154" t="s">
        <v>253</v>
      </c>
      <c r="D22" s="154" t="s">
        <v>254</v>
      </c>
      <c r="E22" s="154" t="s">
        <v>121</v>
      </c>
      <c r="F22" s="154" t="s">
        <v>122</v>
      </c>
      <c r="G22" s="154" t="s">
        <v>259</v>
      </c>
      <c r="H22" s="154" t="s">
        <v>260</v>
      </c>
      <c r="I22" s="147">
        <v>161469</v>
      </c>
      <c r="J22" s="147">
        <v>161469</v>
      </c>
      <c r="K22" s="160"/>
      <c r="L22" s="160"/>
      <c r="M22" s="148">
        <v>161469</v>
      </c>
      <c r="N22" s="160"/>
      <c r="O22" s="147"/>
      <c r="P22" s="147"/>
      <c r="Q22" s="147"/>
      <c r="R22" s="147"/>
      <c r="S22" s="147"/>
      <c r="T22" s="147"/>
      <c r="U22" s="147"/>
      <c r="V22" s="147"/>
      <c r="W22" s="147"/>
      <c r="X22" s="147"/>
    </row>
    <row r="23" customHeight="1" spans="1:24">
      <c r="A23" s="154" t="s">
        <v>70</v>
      </c>
      <c r="B23" s="154" t="s">
        <v>70</v>
      </c>
      <c r="C23" s="154" t="s">
        <v>253</v>
      </c>
      <c r="D23" s="154" t="s">
        <v>254</v>
      </c>
      <c r="E23" s="154" t="s">
        <v>123</v>
      </c>
      <c r="F23" s="154" t="s">
        <v>124</v>
      </c>
      <c r="G23" s="154" t="s">
        <v>259</v>
      </c>
      <c r="H23" s="154" t="s">
        <v>260</v>
      </c>
      <c r="I23" s="147">
        <v>570685.3</v>
      </c>
      <c r="J23" s="147">
        <v>570685.3</v>
      </c>
      <c r="K23" s="160"/>
      <c r="L23" s="160"/>
      <c r="M23" s="148">
        <v>570685.3</v>
      </c>
      <c r="N23" s="160"/>
      <c r="O23" s="147"/>
      <c r="P23" s="147"/>
      <c r="Q23" s="147"/>
      <c r="R23" s="147"/>
      <c r="S23" s="147"/>
      <c r="T23" s="147"/>
      <c r="U23" s="147"/>
      <c r="V23" s="147"/>
      <c r="W23" s="147"/>
      <c r="X23" s="147"/>
    </row>
    <row r="24" customHeight="1" spans="1:24">
      <c r="A24" s="154" t="s">
        <v>70</v>
      </c>
      <c r="B24" s="154" t="s">
        <v>70</v>
      </c>
      <c r="C24" s="154" t="s">
        <v>253</v>
      </c>
      <c r="D24" s="154" t="s">
        <v>254</v>
      </c>
      <c r="E24" s="154" t="s">
        <v>125</v>
      </c>
      <c r="F24" s="154" t="s">
        <v>126</v>
      </c>
      <c r="G24" s="154" t="s">
        <v>261</v>
      </c>
      <c r="H24" s="154" t="s">
        <v>262</v>
      </c>
      <c r="I24" s="147">
        <v>288224.9</v>
      </c>
      <c r="J24" s="147">
        <v>288224.9</v>
      </c>
      <c r="K24" s="160"/>
      <c r="L24" s="160"/>
      <c r="M24" s="148">
        <v>288224.9</v>
      </c>
      <c r="N24" s="160"/>
      <c r="O24" s="147"/>
      <c r="P24" s="147"/>
      <c r="Q24" s="147"/>
      <c r="R24" s="147"/>
      <c r="S24" s="147"/>
      <c r="T24" s="147"/>
      <c r="U24" s="147"/>
      <c r="V24" s="147"/>
      <c r="W24" s="147"/>
      <c r="X24" s="147"/>
    </row>
    <row r="25" customHeight="1" spans="1:24">
      <c r="A25" s="154" t="s">
        <v>70</v>
      </c>
      <c r="B25" s="154" t="s">
        <v>70</v>
      </c>
      <c r="C25" s="154" t="s">
        <v>253</v>
      </c>
      <c r="D25" s="154" t="s">
        <v>254</v>
      </c>
      <c r="E25" s="154" t="s">
        <v>125</v>
      </c>
      <c r="F25" s="154" t="s">
        <v>126</v>
      </c>
      <c r="G25" s="154" t="s">
        <v>261</v>
      </c>
      <c r="H25" s="154" t="s">
        <v>262</v>
      </c>
      <c r="I25" s="147">
        <v>81550</v>
      </c>
      <c r="J25" s="147">
        <v>81550</v>
      </c>
      <c r="K25" s="160"/>
      <c r="L25" s="160"/>
      <c r="M25" s="148">
        <v>81550</v>
      </c>
      <c r="N25" s="160"/>
      <c r="O25" s="147"/>
      <c r="P25" s="147"/>
      <c r="Q25" s="147"/>
      <c r="R25" s="147"/>
      <c r="S25" s="147"/>
      <c r="T25" s="147"/>
      <c r="U25" s="147"/>
      <c r="V25" s="147"/>
      <c r="W25" s="147"/>
      <c r="X25" s="147"/>
    </row>
    <row r="26" customHeight="1" spans="1:24">
      <c r="A26" s="154" t="s">
        <v>70</v>
      </c>
      <c r="B26" s="154" t="s">
        <v>70</v>
      </c>
      <c r="C26" s="154" t="s">
        <v>253</v>
      </c>
      <c r="D26" s="154" t="s">
        <v>254</v>
      </c>
      <c r="E26" s="154" t="s">
        <v>127</v>
      </c>
      <c r="F26" s="154" t="s">
        <v>128</v>
      </c>
      <c r="G26" s="154" t="s">
        <v>263</v>
      </c>
      <c r="H26" s="154" t="s">
        <v>264</v>
      </c>
      <c r="I26" s="147">
        <v>6177.6</v>
      </c>
      <c r="J26" s="147">
        <v>6177.6</v>
      </c>
      <c r="K26" s="160"/>
      <c r="L26" s="160"/>
      <c r="M26" s="148">
        <v>6177.6</v>
      </c>
      <c r="N26" s="160"/>
      <c r="O26" s="147"/>
      <c r="P26" s="147"/>
      <c r="Q26" s="147"/>
      <c r="R26" s="147"/>
      <c r="S26" s="147"/>
      <c r="T26" s="147"/>
      <c r="U26" s="147"/>
      <c r="V26" s="147"/>
      <c r="W26" s="147"/>
      <c r="X26" s="147"/>
    </row>
    <row r="27" customHeight="1" spans="1:24">
      <c r="A27" s="154" t="s">
        <v>70</v>
      </c>
      <c r="B27" s="154" t="s">
        <v>70</v>
      </c>
      <c r="C27" s="154" t="s">
        <v>253</v>
      </c>
      <c r="D27" s="154" t="s">
        <v>254</v>
      </c>
      <c r="E27" s="154" t="s">
        <v>127</v>
      </c>
      <c r="F27" s="154" t="s">
        <v>128</v>
      </c>
      <c r="G27" s="154" t="s">
        <v>263</v>
      </c>
      <c r="H27" s="154" t="s">
        <v>264</v>
      </c>
      <c r="I27" s="147">
        <v>3749.44</v>
      </c>
      <c r="J27" s="147">
        <v>3749.44</v>
      </c>
      <c r="K27" s="160"/>
      <c r="L27" s="160"/>
      <c r="M27" s="148">
        <v>3749.44</v>
      </c>
      <c r="N27" s="160"/>
      <c r="O27" s="147"/>
      <c r="P27" s="147"/>
      <c r="Q27" s="147"/>
      <c r="R27" s="147"/>
      <c r="S27" s="147"/>
      <c r="T27" s="147"/>
      <c r="U27" s="147"/>
      <c r="V27" s="147"/>
      <c r="W27" s="147"/>
      <c r="X27" s="147"/>
    </row>
    <row r="28" customHeight="1" spans="1:24">
      <c r="A28" s="154" t="s">
        <v>70</v>
      </c>
      <c r="B28" s="154" t="s">
        <v>70</v>
      </c>
      <c r="C28" s="154" t="s">
        <v>253</v>
      </c>
      <c r="D28" s="154" t="s">
        <v>254</v>
      </c>
      <c r="E28" s="154" t="s">
        <v>127</v>
      </c>
      <c r="F28" s="154" t="s">
        <v>128</v>
      </c>
      <c r="G28" s="154" t="s">
        <v>263</v>
      </c>
      <c r="H28" s="154" t="s">
        <v>264</v>
      </c>
      <c r="I28" s="147">
        <v>22651.2</v>
      </c>
      <c r="J28" s="147">
        <v>22651.2</v>
      </c>
      <c r="K28" s="160"/>
      <c r="L28" s="160"/>
      <c r="M28" s="148">
        <v>22651.2</v>
      </c>
      <c r="N28" s="160"/>
      <c r="O28" s="147"/>
      <c r="P28" s="147"/>
      <c r="Q28" s="147"/>
      <c r="R28" s="147"/>
      <c r="S28" s="147"/>
      <c r="T28" s="147"/>
      <c r="U28" s="147"/>
      <c r="V28" s="147"/>
      <c r="W28" s="147"/>
      <c r="X28" s="147"/>
    </row>
    <row r="29" customHeight="1" spans="1:24">
      <c r="A29" s="154" t="s">
        <v>70</v>
      </c>
      <c r="B29" s="154" t="s">
        <v>70</v>
      </c>
      <c r="C29" s="154" t="s">
        <v>253</v>
      </c>
      <c r="D29" s="154" t="s">
        <v>254</v>
      </c>
      <c r="E29" s="154" t="s">
        <v>127</v>
      </c>
      <c r="F29" s="154" t="s">
        <v>128</v>
      </c>
      <c r="G29" s="154" t="s">
        <v>263</v>
      </c>
      <c r="H29" s="154" t="s">
        <v>264</v>
      </c>
      <c r="I29" s="147">
        <v>12453</v>
      </c>
      <c r="J29" s="147">
        <v>12453</v>
      </c>
      <c r="K29" s="160"/>
      <c r="L29" s="160"/>
      <c r="M29" s="148">
        <v>12453</v>
      </c>
      <c r="N29" s="160"/>
      <c r="O29" s="147"/>
      <c r="P29" s="147"/>
      <c r="Q29" s="147"/>
      <c r="R29" s="147"/>
      <c r="S29" s="147"/>
      <c r="T29" s="147"/>
      <c r="U29" s="147"/>
      <c r="V29" s="147"/>
      <c r="W29" s="147"/>
      <c r="X29" s="147"/>
    </row>
    <row r="30" customHeight="1" spans="1:24">
      <c r="A30" s="154" t="s">
        <v>70</v>
      </c>
      <c r="B30" s="154" t="s">
        <v>70</v>
      </c>
      <c r="C30" s="154" t="s">
        <v>253</v>
      </c>
      <c r="D30" s="154" t="s">
        <v>254</v>
      </c>
      <c r="E30" s="154" t="s">
        <v>145</v>
      </c>
      <c r="F30" s="154" t="s">
        <v>102</v>
      </c>
      <c r="G30" s="154" t="s">
        <v>263</v>
      </c>
      <c r="H30" s="154" t="s">
        <v>264</v>
      </c>
      <c r="I30" s="147">
        <v>1920</v>
      </c>
      <c r="J30" s="147">
        <v>1920</v>
      </c>
      <c r="K30" s="160"/>
      <c r="L30" s="160"/>
      <c r="M30" s="148">
        <v>1920</v>
      </c>
      <c r="N30" s="160"/>
      <c r="O30" s="147"/>
      <c r="P30" s="147"/>
      <c r="Q30" s="147"/>
      <c r="R30" s="147"/>
      <c r="S30" s="147"/>
      <c r="T30" s="147"/>
      <c r="U30" s="147"/>
      <c r="V30" s="147"/>
      <c r="W30" s="147"/>
      <c r="X30" s="147"/>
    </row>
    <row r="31" customHeight="1" spans="1:24">
      <c r="A31" s="154" t="s">
        <v>70</v>
      </c>
      <c r="B31" s="154" t="s">
        <v>70</v>
      </c>
      <c r="C31" s="154" t="s">
        <v>253</v>
      </c>
      <c r="D31" s="154" t="s">
        <v>254</v>
      </c>
      <c r="E31" s="154" t="s">
        <v>145</v>
      </c>
      <c r="F31" s="154" t="s">
        <v>102</v>
      </c>
      <c r="G31" s="154" t="s">
        <v>263</v>
      </c>
      <c r="H31" s="154" t="s">
        <v>264</v>
      </c>
      <c r="I31" s="147">
        <v>21120</v>
      </c>
      <c r="J31" s="147">
        <v>21120</v>
      </c>
      <c r="K31" s="160"/>
      <c r="L31" s="160"/>
      <c r="M31" s="148">
        <v>21120</v>
      </c>
      <c r="N31" s="160"/>
      <c r="O31" s="147"/>
      <c r="P31" s="147"/>
      <c r="Q31" s="147"/>
      <c r="R31" s="147"/>
      <c r="S31" s="147"/>
      <c r="T31" s="147"/>
      <c r="U31" s="147"/>
      <c r="V31" s="147"/>
      <c r="W31" s="147"/>
      <c r="X31" s="147"/>
    </row>
    <row r="32" customHeight="1" spans="1:24">
      <c r="A32" s="154" t="s">
        <v>70</v>
      </c>
      <c r="B32" s="154" t="s">
        <v>70</v>
      </c>
      <c r="C32" s="154" t="s">
        <v>265</v>
      </c>
      <c r="D32" s="154" t="s">
        <v>173</v>
      </c>
      <c r="E32" s="154" t="s">
        <v>172</v>
      </c>
      <c r="F32" s="154" t="s">
        <v>173</v>
      </c>
      <c r="G32" s="154" t="s">
        <v>266</v>
      </c>
      <c r="H32" s="154" t="s">
        <v>173</v>
      </c>
      <c r="I32" s="147">
        <v>224966.4</v>
      </c>
      <c r="J32" s="147">
        <v>224966.4</v>
      </c>
      <c r="K32" s="160"/>
      <c r="L32" s="160"/>
      <c r="M32" s="148">
        <v>224966.4</v>
      </c>
      <c r="N32" s="160"/>
      <c r="O32" s="147"/>
      <c r="P32" s="147"/>
      <c r="Q32" s="147"/>
      <c r="R32" s="147"/>
      <c r="S32" s="147"/>
      <c r="T32" s="147"/>
      <c r="U32" s="147"/>
      <c r="V32" s="147"/>
      <c r="W32" s="147"/>
      <c r="X32" s="147"/>
    </row>
    <row r="33" customHeight="1" spans="1:24">
      <c r="A33" s="154" t="s">
        <v>70</v>
      </c>
      <c r="B33" s="154" t="s">
        <v>70</v>
      </c>
      <c r="C33" s="154" t="s">
        <v>265</v>
      </c>
      <c r="D33" s="154" t="s">
        <v>173</v>
      </c>
      <c r="E33" s="154" t="s">
        <v>172</v>
      </c>
      <c r="F33" s="154" t="s">
        <v>173</v>
      </c>
      <c r="G33" s="154" t="s">
        <v>266</v>
      </c>
      <c r="H33" s="154" t="s">
        <v>173</v>
      </c>
      <c r="I33" s="147">
        <v>747179.76</v>
      </c>
      <c r="J33" s="147">
        <v>747179.76</v>
      </c>
      <c r="K33" s="160"/>
      <c r="L33" s="160"/>
      <c r="M33" s="148">
        <v>747179.76</v>
      </c>
      <c r="N33" s="160"/>
      <c r="O33" s="147"/>
      <c r="P33" s="147"/>
      <c r="Q33" s="147"/>
      <c r="R33" s="147"/>
      <c r="S33" s="147"/>
      <c r="T33" s="147"/>
      <c r="U33" s="147"/>
      <c r="V33" s="147"/>
      <c r="W33" s="147"/>
      <c r="X33" s="147"/>
    </row>
    <row r="34" customHeight="1" spans="1:24">
      <c r="A34" s="154" t="s">
        <v>70</v>
      </c>
      <c r="B34" s="154" t="s">
        <v>70</v>
      </c>
      <c r="C34" s="154" t="s">
        <v>267</v>
      </c>
      <c r="D34" s="154" t="s">
        <v>268</v>
      </c>
      <c r="E34" s="154" t="s">
        <v>145</v>
      </c>
      <c r="F34" s="154" t="s">
        <v>102</v>
      </c>
      <c r="G34" s="154" t="s">
        <v>269</v>
      </c>
      <c r="H34" s="154" t="s">
        <v>270</v>
      </c>
      <c r="I34" s="147">
        <v>20000</v>
      </c>
      <c r="J34" s="147">
        <v>20000</v>
      </c>
      <c r="K34" s="160"/>
      <c r="L34" s="160"/>
      <c r="M34" s="148">
        <v>20000</v>
      </c>
      <c r="N34" s="160"/>
      <c r="O34" s="147"/>
      <c r="P34" s="147"/>
      <c r="Q34" s="147"/>
      <c r="R34" s="147"/>
      <c r="S34" s="147"/>
      <c r="T34" s="147"/>
      <c r="U34" s="147"/>
      <c r="V34" s="147"/>
      <c r="W34" s="147"/>
      <c r="X34" s="147"/>
    </row>
    <row r="35" customHeight="1" spans="1:24">
      <c r="A35" s="154" t="s">
        <v>70</v>
      </c>
      <c r="B35" s="154" t="s">
        <v>70</v>
      </c>
      <c r="C35" s="154" t="s">
        <v>271</v>
      </c>
      <c r="D35" s="154" t="s">
        <v>272</v>
      </c>
      <c r="E35" s="154" t="s">
        <v>145</v>
      </c>
      <c r="F35" s="154" t="s">
        <v>102</v>
      </c>
      <c r="G35" s="154" t="s">
        <v>273</v>
      </c>
      <c r="H35" s="154" t="s">
        <v>274</v>
      </c>
      <c r="I35" s="147">
        <v>139800</v>
      </c>
      <c r="J35" s="147">
        <v>139800</v>
      </c>
      <c r="K35" s="160"/>
      <c r="L35" s="160"/>
      <c r="M35" s="148">
        <v>139800</v>
      </c>
      <c r="N35" s="160"/>
      <c r="O35" s="147"/>
      <c r="P35" s="147"/>
      <c r="Q35" s="147"/>
      <c r="R35" s="147"/>
      <c r="S35" s="147"/>
      <c r="T35" s="147"/>
      <c r="U35" s="147"/>
      <c r="V35" s="147"/>
      <c r="W35" s="147"/>
      <c r="X35" s="147"/>
    </row>
    <row r="36" customHeight="1" spans="1:24">
      <c r="A36" s="154" t="s">
        <v>70</v>
      </c>
      <c r="B36" s="154" t="s">
        <v>70</v>
      </c>
      <c r="C36" s="154" t="s">
        <v>275</v>
      </c>
      <c r="D36" s="154" t="s">
        <v>276</v>
      </c>
      <c r="E36" s="154" t="s">
        <v>145</v>
      </c>
      <c r="F36" s="154" t="s">
        <v>102</v>
      </c>
      <c r="G36" s="154" t="s">
        <v>277</v>
      </c>
      <c r="H36" s="154" t="s">
        <v>276</v>
      </c>
      <c r="I36" s="147">
        <v>127600</v>
      </c>
      <c r="J36" s="147">
        <v>127600</v>
      </c>
      <c r="K36" s="160"/>
      <c r="L36" s="160"/>
      <c r="M36" s="148">
        <v>127600</v>
      </c>
      <c r="N36" s="160"/>
      <c r="O36" s="147"/>
      <c r="P36" s="147"/>
      <c r="Q36" s="147"/>
      <c r="R36" s="147"/>
      <c r="S36" s="147"/>
      <c r="T36" s="147"/>
      <c r="U36" s="147"/>
      <c r="V36" s="147"/>
      <c r="W36" s="147"/>
      <c r="X36" s="147"/>
    </row>
    <row r="37" customHeight="1" spans="1:24">
      <c r="A37" s="154" t="s">
        <v>70</v>
      </c>
      <c r="B37" s="154" t="s">
        <v>70</v>
      </c>
      <c r="C37" s="154" t="s">
        <v>275</v>
      </c>
      <c r="D37" s="154" t="s">
        <v>276</v>
      </c>
      <c r="E37" s="154" t="s">
        <v>145</v>
      </c>
      <c r="F37" s="154" t="s">
        <v>102</v>
      </c>
      <c r="G37" s="154" t="s">
        <v>277</v>
      </c>
      <c r="H37" s="154" t="s">
        <v>276</v>
      </c>
      <c r="I37" s="147">
        <v>34800</v>
      </c>
      <c r="J37" s="147">
        <v>34800</v>
      </c>
      <c r="K37" s="160"/>
      <c r="L37" s="160"/>
      <c r="M37" s="148">
        <v>34800</v>
      </c>
      <c r="N37" s="160"/>
      <c r="O37" s="147"/>
      <c r="P37" s="147"/>
      <c r="Q37" s="147"/>
      <c r="R37" s="147"/>
      <c r="S37" s="147"/>
      <c r="T37" s="147"/>
      <c r="U37" s="147"/>
      <c r="V37" s="147"/>
      <c r="W37" s="147"/>
      <c r="X37" s="147"/>
    </row>
    <row r="38" customHeight="1" spans="1:24">
      <c r="A38" s="154" t="s">
        <v>70</v>
      </c>
      <c r="B38" s="154" t="s">
        <v>70</v>
      </c>
      <c r="C38" s="154" t="s">
        <v>278</v>
      </c>
      <c r="D38" s="154" t="s">
        <v>279</v>
      </c>
      <c r="E38" s="154" t="s">
        <v>145</v>
      </c>
      <c r="F38" s="154" t="s">
        <v>102</v>
      </c>
      <c r="G38" s="154" t="s">
        <v>280</v>
      </c>
      <c r="H38" s="154" t="s">
        <v>281</v>
      </c>
      <c r="I38" s="147">
        <v>90000</v>
      </c>
      <c r="J38" s="147">
        <v>90000</v>
      </c>
      <c r="K38" s="160"/>
      <c r="L38" s="160"/>
      <c r="M38" s="148">
        <v>90000</v>
      </c>
      <c r="N38" s="160"/>
      <c r="O38" s="147"/>
      <c r="P38" s="147"/>
      <c r="Q38" s="147"/>
      <c r="R38" s="147"/>
      <c r="S38" s="147"/>
      <c r="T38" s="147"/>
      <c r="U38" s="147"/>
      <c r="V38" s="147"/>
      <c r="W38" s="147"/>
      <c r="X38" s="147"/>
    </row>
    <row r="39" customHeight="1" spans="1:24">
      <c r="A39" s="154" t="s">
        <v>70</v>
      </c>
      <c r="B39" s="154" t="s">
        <v>70</v>
      </c>
      <c r="C39" s="154" t="s">
        <v>278</v>
      </c>
      <c r="D39" s="154" t="s">
        <v>279</v>
      </c>
      <c r="E39" s="154" t="s">
        <v>145</v>
      </c>
      <c r="F39" s="154" t="s">
        <v>102</v>
      </c>
      <c r="G39" s="154" t="s">
        <v>282</v>
      </c>
      <c r="H39" s="154" t="s">
        <v>283</v>
      </c>
      <c r="I39" s="147">
        <v>30000</v>
      </c>
      <c r="J39" s="147">
        <v>30000</v>
      </c>
      <c r="K39" s="160"/>
      <c r="L39" s="160"/>
      <c r="M39" s="148">
        <v>30000</v>
      </c>
      <c r="N39" s="160"/>
      <c r="O39" s="147"/>
      <c r="P39" s="147"/>
      <c r="Q39" s="147"/>
      <c r="R39" s="147"/>
      <c r="S39" s="147"/>
      <c r="T39" s="147"/>
      <c r="U39" s="147"/>
      <c r="V39" s="147"/>
      <c r="W39" s="147"/>
      <c r="X39" s="147"/>
    </row>
    <row r="40" customHeight="1" spans="1:24">
      <c r="A40" s="154" t="s">
        <v>70</v>
      </c>
      <c r="B40" s="154" t="s">
        <v>70</v>
      </c>
      <c r="C40" s="154" t="s">
        <v>278</v>
      </c>
      <c r="D40" s="154" t="s">
        <v>279</v>
      </c>
      <c r="E40" s="154" t="s">
        <v>145</v>
      </c>
      <c r="F40" s="154" t="s">
        <v>102</v>
      </c>
      <c r="G40" s="154" t="s">
        <v>284</v>
      </c>
      <c r="H40" s="154" t="s">
        <v>285</v>
      </c>
      <c r="I40" s="147">
        <v>4000</v>
      </c>
      <c r="J40" s="147">
        <v>4000</v>
      </c>
      <c r="K40" s="160"/>
      <c r="L40" s="160"/>
      <c r="M40" s="148">
        <v>4000</v>
      </c>
      <c r="N40" s="160"/>
      <c r="O40" s="147"/>
      <c r="P40" s="147"/>
      <c r="Q40" s="147"/>
      <c r="R40" s="147"/>
      <c r="S40" s="147"/>
      <c r="T40" s="147"/>
      <c r="U40" s="147"/>
      <c r="V40" s="147"/>
      <c r="W40" s="147"/>
      <c r="X40" s="147"/>
    </row>
    <row r="41" customHeight="1" spans="1:24">
      <c r="A41" s="154" t="s">
        <v>70</v>
      </c>
      <c r="B41" s="154" t="s">
        <v>70</v>
      </c>
      <c r="C41" s="154" t="s">
        <v>278</v>
      </c>
      <c r="D41" s="154" t="s">
        <v>279</v>
      </c>
      <c r="E41" s="154" t="s">
        <v>145</v>
      </c>
      <c r="F41" s="154" t="s">
        <v>102</v>
      </c>
      <c r="G41" s="154" t="s">
        <v>286</v>
      </c>
      <c r="H41" s="154" t="s">
        <v>287</v>
      </c>
      <c r="I41" s="147">
        <v>10000</v>
      </c>
      <c r="J41" s="147">
        <v>10000</v>
      </c>
      <c r="K41" s="160"/>
      <c r="L41" s="160"/>
      <c r="M41" s="148">
        <v>10000</v>
      </c>
      <c r="N41" s="160"/>
      <c r="O41" s="147"/>
      <c r="P41" s="147"/>
      <c r="Q41" s="147"/>
      <c r="R41" s="147"/>
      <c r="S41" s="147"/>
      <c r="T41" s="147"/>
      <c r="U41" s="147"/>
      <c r="V41" s="147"/>
      <c r="W41" s="147"/>
      <c r="X41" s="147"/>
    </row>
    <row r="42" customHeight="1" spans="1:24">
      <c r="A42" s="154" t="s">
        <v>70</v>
      </c>
      <c r="B42" s="154" t="s">
        <v>70</v>
      </c>
      <c r="C42" s="154" t="s">
        <v>278</v>
      </c>
      <c r="D42" s="154" t="s">
        <v>279</v>
      </c>
      <c r="E42" s="154" t="s">
        <v>111</v>
      </c>
      <c r="F42" s="154" t="s">
        <v>112</v>
      </c>
      <c r="G42" s="154" t="s">
        <v>288</v>
      </c>
      <c r="H42" s="154" t="s">
        <v>289</v>
      </c>
      <c r="I42" s="147">
        <v>32400</v>
      </c>
      <c r="J42" s="147">
        <v>32400</v>
      </c>
      <c r="K42" s="160"/>
      <c r="L42" s="160"/>
      <c r="M42" s="148">
        <v>32400</v>
      </c>
      <c r="N42" s="160"/>
      <c r="O42" s="147"/>
      <c r="P42" s="147"/>
      <c r="Q42" s="147"/>
      <c r="R42" s="147"/>
      <c r="S42" s="147"/>
      <c r="T42" s="147"/>
      <c r="U42" s="147"/>
      <c r="V42" s="147"/>
      <c r="W42" s="147"/>
      <c r="X42" s="147"/>
    </row>
    <row r="43" customHeight="1" spans="1:24">
      <c r="A43" s="154" t="s">
        <v>70</v>
      </c>
      <c r="B43" s="154" t="s">
        <v>70</v>
      </c>
      <c r="C43" s="154" t="s">
        <v>278</v>
      </c>
      <c r="D43" s="154" t="s">
        <v>279</v>
      </c>
      <c r="E43" s="154" t="s">
        <v>145</v>
      </c>
      <c r="F43" s="154" t="s">
        <v>102</v>
      </c>
      <c r="G43" s="154" t="s">
        <v>288</v>
      </c>
      <c r="H43" s="154" t="s">
        <v>289</v>
      </c>
      <c r="I43" s="147">
        <v>3000</v>
      </c>
      <c r="J43" s="147">
        <v>3000</v>
      </c>
      <c r="K43" s="160"/>
      <c r="L43" s="160"/>
      <c r="M43" s="148">
        <v>3000</v>
      </c>
      <c r="N43" s="160"/>
      <c r="O43" s="147"/>
      <c r="P43" s="147"/>
      <c r="Q43" s="147"/>
      <c r="R43" s="147"/>
      <c r="S43" s="147"/>
      <c r="T43" s="147"/>
      <c r="U43" s="147"/>
      <c r="V43" s="147"/>
      <c r="W43" s="147"/>
      <c r="X43" s="147"/>
    </row>
    <row r="44" customHeight="1" spans="1:24">
      <c r="A44" s="154" t="s">
        <v>70</v>
      </c>
      <c r="B44" s="154" t="s">
        <v>70</v>
      </c>
      <c r="C44" s="154" t="s">
        <v>290</v>
      </c>
      <c r="D44" s="154" t="s">
        <v>291</v>
      </c>
      <c r="E44" s="154" t="s">
        <v>145</v>
      </c>
      <c r="F44" s="154" t="s">
        <v>102</v>
      </c>
      <c r="G44" s="154" t="s">
        <v>247</v>
      </c>
      <c r="H44" s="154" t="s">
        <v>248</v>
      </c>
      <c r="I44" s="147">
        <v>243720</v>
      </c>
      <c r="J44" s="147">
        <v>243720</v>
      </c>
      <c r="K44" s="160"/>
      <c r="L44" s="160"/>
      <c r="M44" s="148">
        <v>243720</v>
      </c>
      <c r="N44" s="160"/>
      <c r="O44" s="147"/>
      <c r="P44" s="147"/>
      <c r="Q44" s="147"/>
      <c r="R44" s="147"/>
      <c r="S44" s="147"/>
      <c r="T44" s="147"/>
      <c r="U44" s="147"/>
      <c r="V44" s="147"/>
      <c r="W44" s="147"/>
      <c r="X44" s="147"/>
    </row>
    <row r="45" customHeight="1" spans="1:24">
      <c r="A45" s="154" t="s">
        <v>70</v>
      </c>
      <c r="B45" s="154" t="s">
        <v>70</v>
      </c>
      <c r="C45" s="154" t="s">
        <v>292</v>
      </c>
      <c r="D45" s="154" t="s">
        <v>293</v>
      </c>
      <c r="E45" s="154" t="s">
        <v>145</v>
      </c>
      <c r="F45" s="154" t="s">
        <v>102</v>
      </c>
      <c r="G45" s="154" t="s">
        <v>294</v>
      </c>
      <c r="H45" s="154" t="s">
        <v>295</v>
      </c>
      <c r="I45" s="147">
        <v>216000</v>
      </c>
      <c r="J45" s="147">
        <v>216000</v>
      </c>
      <c r="K45" s="160"/>
      <c r="L45" s="160"/>
      <c r="M45" s="148">
        <v>216000</v>
      </c>
      <c r="N45" s="160"/>
      <c r="O45" s="147"/>
      <c r="P45" s="147"/>
      <c r="Q45" s="147"/>
      <c r="R45" s="147"/>
      <c r="S45" s="147"/>
      <c r="T45" s="147"/>
      <c r="U45" s="147"/>
      <c r="V45" s="147"/>
      <c r="W45" s="147"/>
      <c r="X45" s="147"/>
    </row>
    <row r="46" customHeight="1" spans="1:24">
      <c r="A46" s="154" t="s">
        <v>70</v>
      </c>
      <c r="B46" s="154" t="s">
        <v>70</v>
      </c>
      <c r="C46" s="154" t="s">
        <v>296</v>
      </c>
      <c r="D46" s="154" t="s">
        <v>297</v>
      </c>
      <c r="E46" s="154" t="s">
        <v>145</v>
      </c>
      <c r="F46" s="154" t="s">
        <v>102</v>
      </c>
      <c r="G46" s="154" t="s">
        <v>251</v>
      </c>
      <c r="H46" s="154" t="s">
        <v>252</v>
      </c>
      <c r="I46" s="147">
        <v>462000</v>
      </c>
      <c r="J46" s="147">
        <v>462000</v>
      </c>
      <c r="K46" s="160"/>
      <c r="L46" s="160"/>
      <c r="M46" s="148">
        <v>462000</v>
      </c>
      <c r="N46" s="160"/>
      <c r="O46" s="147"/>
      <c r="P46" s="147"/>
      <c r="Q46" s="147"/>
      <c r="R46" s="147"/>
      <c r="S46" s="147"/>
      <c r="T46" s="147"/>
      <c r="U46" s="147"/>
      <c r="V46" s="147"/>
      <c r="W46" s="147"/>
      <c r="X46" s="147"/>
    </row>
    <row r="47" customHeight="1" spans="1:24">
      <c r="A47" s="154" t="s">
        <v>70</v>
      </c>
      <c r="B47" s="154" t="s">
        <v>70</v>
      </c>
      <c r="C47" s="154" t="s">
        <v>298</v>
      </c>
      <c r="D47" s="154" t="s">
        <v>219</v>
      </c>
      <c r="E47" s="154" t="s">
        <v>145</v>
      </c>
      <c r="F47" s="154" t="s">
        <v>102</v>
      </c>
      <c r="G47" s="154" t="s">
        <v>299</v>
      </c>
      <c r="H47" s="154" t="s">
        <v>219</v>
      </c>
      <c r="I47" s="147">
        <v>6000</v>
      </c>
      <c r="J47" s="147">
        <v>6000</v>
      </c>
      <c r="K47" s="160"/>
      <c r="L47" s="160"/>
      <c r="M47" s="148">
        <v>6000</v>
      </c>
      <c r="N47" s="160"/>
      <c r="O47" s="147"/>
      <c r="P47" s="147"/>
      <c r="Q47" s="147"/>
      <c r="R47" s="147"/>
      <c r="S47" s="147"/>
      <c r="T47" s="147"/>
      <c r="U47" s="147"/>
      <c r="V47" s="147"/>
      <c r="W47" s="147"/>
      <c r="X47" s="147"/>
    </row>
    <row r="48" customHeight="1" spans="1:24">
      <c r="A48" s="154" t="s">
        <v>70</v>
      </c>
      <c r="B48" s="154" t="s">
        <v>70</v>
      </c>
      <c r="C48" s="154" t="s">
        <v>300</v>
      </c>
      <c r="D48" s="154" t="s">
        <v>301</v>
      </c>
      <c r="E48" s="154" t="s">
        <v>101</v>
      </c>
      <c r="F48" s="154" t="s">
        <v>102</v>
      </c>
      <c r="G48" s="154" t="s">
        <v>280</v>
      </c>
      <c r="H48" s="154" t="s">
        <v>281</v>
      </c>
      <c r="I48" s="147">
        <v>3700</v>
      </c>
      <c r="J48" s="147">
        <v>3700</v>
      </c>
      <c r="K48" s="160"/>
      <c r="L48" s="160"/>
      <c r="M48" s="148">
        <v>3700</v>
      </c>
      <c r="N48" s="160"/>
      <c r="O48" s="147"/>
      <c r="P48" s="147"/>
      <c r="Q48" s="147"/>
      <c r="R48" s="147"/>
      <c r="S48" s="147"/>
      <c r="T48" s="147"/>
      <c r="U48" s="147"/>
      <c r="V48" s="147"/>
      <c r="W48" s="147"/>
      <c r="X48" s="147"/>
    </row>
    <row r="49" customHeight="1" spans="1:24">
      <c r="A49" s="140" t="s">
        <v>214</v>
      </c>
      <c r="B49" s="141"/>
      <c r="C49" s="155"/>
      <c r="D49" s="155"/>
      <c r="E49" s="155"/>
      <c r="F49" s="155"/>
      <c r="G49" s="155"/>
      <c r="H49" s="156"/>
      <c r="I49" s="147">
        <v>12623659.48</v>
      </c>
      <c r="J49" s="147">
        <v>12623659.48</v>
      </c>
      <c r="K49" s="147"/>
      <c r="L49" s="147"/>
      <c r="M49" s="148">
        <v>12623659.48</v>
      </c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</row>
  </sheetData>
  <mergeCells count="31">
    <mergeCell ref="A3:X3"/>
    <mergeCell ref="A4:H4"/>
    <mergeCell ref="I5:X5"/>
    <mergeCell ref="J6:N6"/>
    <mergeCell ref="O6:Q6"/>
    <mergeCell ref="S6:X6"/>
    <mergeCell ref="A49:H4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2" activePane="bottomLeft" state="frozen"/>
      <selection/>
      <selection pane="bottomLeft" activeCell="Q1" sqref="Q$1:W$1048576"/>
    </sheetView>
  </sheetViews>
  <sheetFormatPr defaultColWidth="9.14166666666667" defaultRowHeight="14.25" customHeight="1"/>
  <cols>
    <col min="1" max="1" width="14.125" customWidth="1"/>
    <col min="2" max="2" width="16.375" customWidth="1"/>
    <col min="3" max="3" width="67" customWidth="1"/>
    <col min="4" max="4" width="20.75" customWidth="1"/>
    <col min="5" max="5" width="8.125" customWidth="1"/>
    <col min="6" max="6" width="17.125" customWidth="1"/>
    <col min="7" max="7" width="9.85" customWidth="1"/>
    <col min="8" max="8" width="12.5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3" width="12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8"/>
      <c r="E2" s="2"/>
      <c r="F2" s="2"/>
      <c r="G2" s="2"/>
      <c r="H2" s="2"/>
      <c r="U2" s="138"/>
      <c r="W2" s="149" t="s">
        <v>302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"单位名称："&amp;"寻甸回族彝族自治县水务局"</f>
        <v>单位名称：寻甸回族彝族自治县水务局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8"/>
      <c r="W4" s="118" t="s">
        <v>1</v>
      </c>
    </row>
    <row r="5" ht="21.75" customHeight="1" spans="1:23">
      <c r="A5" s="9" t="s">
        <v>303</v>
      </c>
      <c r="B5" s="10" t="s">
        <v>225</v>
      </c>
      <c r="C5" s="9" t="s">
        <v>226</v>
      </c>
      <c r="D5" s="9" t="s">
        <v>304</v>
      </c>
      <c r="E5" s="10" t="s">
        <v>227</v>
      </c>
      <c r="F5" s="10" t="s">
        <v>228</v>
      </c>
      <c r="G5" s="10" t="s">
        <v>305</v>
      </c>
      <c r="H5" s="10" t="s">
        <v>306</v>
      </c>
      <c r="I5" s="28" t="s">
        <v>55</v>
      </c>
      <c r="J5" s="11" t="s">
        <v>307</v>
      </c>
      <c r="K5" s="12"/>
      <c r="L5" s="12"/>
      <c r="M5" s="13"/>
      <c r="N5" s="11" t="s">
        <v>233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43" t="s">
        <v>58</v>
      </c>
      <c r="K6" s="144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239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5" t="s">
        <v>57</v>
      </c>
      <c r="K7" s="14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57</v>
      </c>
      <c r="K8" s="67" t="s">
        <v>308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139" t="s">
        <v>309</v>
      </c>
      <c r="B10" s="139" t="s">
        <v>310</v>
      </c>
      <c r="C10" s="139" t="s">
        <v>311</v>
      </c>
      <c r="D10" s="139" t="s">
        <v>70</v>
      </c>
      <c r="E10" s="139" t="s">
        <v>115</v>
      </c>
      <c r="F10" s="139" t="s">
        <v>116</v>
      </c>
      <c r="G10" s="139" t="s">
        <v>294</v>
      </c>
      <c r="H10" s="139" t="s">
        <v>295</v>
      </c>
      <c r="I10" s="147">
        <v>60708</v>
      </c>
      <c r="J10" s="147">
        <v>60708</v>
      </c>
      <c r="K10" s="148">
        <v>60708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21.75" customHeight="1" spans="1:23">
      <c r="A11" s="139" t="s">
        <v>312</v>
      </c>
      <c r="B11" s="139" t="s">
        <v>313</v>
      </c>
      <c r="C11" s="139" t="s">
        <v>314</v>
      </c>
      <c r="D11" s="139" t="s">
        <v>70</v>
      </c>
      <c r="E11" s="139" t="s">
        <v>158</v>
      </c>
      <c r="F11" s="139" t="s">
        <v>159</v>
      </c>
      <c r="G11" s="139" t="s">
        <v>280</v>
      </c>
      <c r="H11" s="139" t="s">
        <v>281</v>
      </c>
      <c r="I11" s="147">
        <v>21200</v>
      </c>
      <c r="J11" s="147">
        <v>21200</v>
      </c>
      <c r="K11" s="148">
        <v>21200</v>
      </c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21.75" customHeight="1" spans="1:23">
      <c r="A12" s="139" t="s">
        <v>312</v>
      </c>
      <c r="B12" s="139" t="s">
        <v>315</v>
      </c>
      <c r="C12" s="139" t="s">
        <v>316</v>
      </c>
      <c r="D12" s="139" t="s">
        <v>70</v>
      </c>
      <c r="E12" s="139" t="s">
        <v>156</v>
      </c>
      <c r="F12" s="139" t="s">
        <v>157</v>
      </c>
      <c r="G12" s="139" t="s">
        <v>317</v>
      </c>
      <c r="H12" s="139" t="s">
        <v>318</v>
      </c>
      <c r="I12" s="147">
        <v>31800</v>
      </c>
      <c r="J12" s="147"/>
      <c r="K12" s="148"/>
      <c r="L12" s="147"/>
      <c r="M12" s="147"/>
      <c r="N12" s="147">
        <v>31800</v>
      </c>
      <c r="O12" s="147"/>
      <c r="P12" s="147"/>
      <c r="Q12" s="147"/>
      <c r="R12" s="147"/>
      <c r="S12" s="147"/>
      <c r="T12" s="147"/>
      <c r="U12" s="147"/>
      <c r="V12" s="147"/>
      <c r="W12" s="147"/>
    </row>
    <row r="13" ht="21.75" customHeight="1" spans="1:23">
      <c r="A13" s="139" t="s">
        <v>312</v>
      </c>
      <c r="B13" s="139" t="s">
        <v>315</v>
      </c>
      <c r="C13" s="139" t="s">
        <v>316</v>
      </c>
      <c r="D13" s="139" t="s">
        <v>70</v>
      </c>
      <c r="E13" s="139" t="s">
        <v>156</v>
      </c>
      <c r="F13" s="139" t="s">
        <v>157</v>
      </c>
      <c r="G13" s="139" t="s">
        <v>317</v>
      </c>
      <c r="H13" s="139" t="s">
        <v>318</v>
      </c>
      <c r="I13" s="147">
        <v>928200</v>
      </c>
      <c r="J13" s="147"/>
      <c r="K13" s="148"/>
      <c r="L13" s="147"/>
      <c r="M13" s="147"/>
      <c r="N13" s="147">
        <v>928200</v>
      </c>
      <c r="O13" s="147"/>
      <c r="P13" s="147"/>
      <c r="Q13" s="147"/>
      <c r="R13" s="147"/>
      <c r="S13" s="147"/>
      <c r="T13" s="147"/>
      <c r="U13" s="147"/>
      <c r="V13" s="147"/>
      <c r="W13" s="147"/>
    </row>
    <row r="14" ht="21.75" customHeight="1" spans="1:23">
      <c r="A14" s="139" t="s">
        <v>312</v>
      </c>
      <c r="B14" s="139" t="s">
        <v>319</v>
      </c>
      <c r="C14" s="139" t="s">
        <v>320</v>
      </c>
      <c r="D14" s="139" t="s">
        <v>70</v>
      </c>
      <c r="E14" s="139" t="s">
        <v>150</v>
      </c>
      <c r="F14" s="139" t="s">
        <v>151</v>
      </c>
      <c r="G14" s="139" t="s">
        <v>321</v>
      </c>
      <c r="H14" s="139" t="s">
        <v>318</v>
      </c>
      <c r="I14" s="147">
        <v>964200</v>
      </c>
      <c r="J14" s="147"/>
      <c r="K14" s="148"/>
      <c r="L14" s="147"/>
      <c r="M14" s="147"/>
      <c r="N14" s="147">
        <v>964200</v>
      </c>
      <c r="O14" s="147"/>
      <c r="P14" s="147"/>
      <c r="Q14" s="147"/>
      <c r="R14" s="147"/>
      <c r="S14" s="147"/>
      <c r="T14" s="147"/>
      <c r="U14" s="147"/>
      <c r="V14" s="147"/>
      <c r="W14" s="147"/>
    </row>
    <row r="15" ht="21.75" customHeight="1" spans="1:23">
      <c r="A15" s="139" t="s">
        <v>312</v>
      </c>
      <c r="B15" s="139" t="s">
        <v>322</v>
      </c>
      <c r="C15" s="139" t="s">
        <v>323</v>
      </c>
      <c r="D15" s="139" t="s">
        <v>70</v>
      </c>
      <c r="E15" s="139" t="s">
        <v>154</v>
      </c>
      <c r="F15" s="139" t="s">
        <v>155</v>
      </c>
      <c r="G15" s="139" t="s">
        <v>321</v>
      </c>
      <c r="H15" s="139" t="s">
        <v>318</v>
      </c>
      <c r="I15" s="147">
        <v>56000</v>
      </c>
      <c r="J15" s="147"/>
      <c r="K15" s="148"/>
      <c r="L15" s="147"/>
      <c r="M15" s="147"/>
      <c r="N15" s="147">
        <v>56000</v>
      </c>
      <c r="O15" s="147"/>
      <c r="P15" s="147"/>
      <c r="Q15" s="147"/>
      <c r="R15" s="147"/>
      <c r="S15" s="147"/>
      <c r="T15" s="147"/>
      <c r="U15" s="147"/>
      <c r="V15" s="147"/>
      <c r="W15" s="147"/>
    </row>
    <row r="16" ht="21.75" customHeight="1" spans="1:23">
      <c r="A16" s="139" t="s">
        <v>312</v>
      </c>
      <c r="B16" s="139" t="s">
        <v>324</v>
      </c>
      <c r="C16" s="139" t="s">
        <v>325</v>
      </c>
      <c r="D16" s="139" t="s">
        <v>70</v>
      </c>
      <c r="E16" s="139" t="s">
        <v>152</v>
      </c>
      <c r="F16" s="139" t="s">
        <v>153</v>
      </c>
      <c r="G16" s="139" t="s">
        <v>321</v>
      </c>
      <c r="H16" s="139" t="s">
        <v>318</v>
      </c>
      <c r="I16" s="147">
        <v>4537209.91</v>
      </c>
      <c r="J16" s="147"/>
      <c r="K16" s="148"/>
      <c r="L16" s="147"/>
      <c r="M16" s="147"/>
      <c r="N16" s="147">
        <v>4537209.91</v>
      </c>
      <c r="O16" s="147"/>
      <c r="P16" s="147"/>
      <c r="Q16" s="147"/>
      <c r="R16" s="147"/>
      <c r="S16" s="147"/>
      <c r="T16" s="147"/>
      <c r="U16" s="147"/>
      <c r="V16" s="147"/>
      <c r="W16" s="147"/>
    </row>
    <row r="17" ht="21.75" customHeight="1" spans="1:23">
      <c r="A17" s="139" t="s">
        <v>312</v>
      </c>
      <c r="B17" s="139" t="s">
        <v>326</v>
      </c>
      <c r="C17" s="139" t="s">
        <v>327</v>
      </c>
      <c r="D17" s="139" t="s">
        <v>70</v>
      </c>
      <c r="E17" s="139" t="s">
        <v>166</v>
      </c>
      <c r="F17" s="139" t="s">
        <v>167</v>
      </c>
      <c r="G17" s="139" t="s">
        <v>294</v>
      </c>
      <c r="H17" s="139" t="s">
        <v>295</v>
      </c>
      <c r="I17" s="147">
        <v>889200</v>
      </c>
      <c r="J17" s="147"/>
      <c r="K17" s="148"/>
      <c r="L17" s="147"/>
      <c r="M17" s="147"/>
      <c r="N17" s="147"/>
      <c r="O17" s="147">
        <v>889200</v>
      </c>
      <c r="P17" s="147"/>
      <c r="Q17" s="147"/>
      <c r="R17" s="147"/>
      <c r="S17" s="147"/>
      <c r="T17" s="147"/>
      <c r="U17" s="147"/>
      <c r="V17" s="147"/>
      <c r="W17" s="147"/>
    </row>
    <row r="18" ht="21.75" customHeight="1" spans="1:23">
      <c r="A18" s="139" t="s">
        <v>312</v>
      </c>
      <c r="B18" s="139" t="s">
        <v>328</v>
      </c>
      <c r="C18" s="139" t="s">
        <v>329</v>
      </c>
      <c r="D18" s="139" t="s">
        <v>70</v>
      </c>
      <c r="E18" s="139" t="s">
        <v>212</v>
      </c>
      <c r="F18" s="139" t="s">
        <v>213</v>
      </c>
      <c r="G18" s="139" t="s">
        <v>280</v>
      </c>
      <c r="H18" s="139" t="s">
        <v>281</v>
      </c>
      <c r="I18" s="147"/>
      <c r="J18" s="147"/>
      <c r="K18" s="148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21.75" customHeight="1" spans="1:23">
      <c r="A19" s="139" t="s">
        <v>312</v>
      </c>
      <c r="B19" s="139" t="s">
        <v>330</v>
      </c>
      <c r="C19" s="139" t="s">
        <v>331</v>
      </c>
      <c r="D19" s="139" t="s">
        <v>70</v>
      </c>
      <c r="E19" s="139" t="s">
        <v>150</v>
      </c>
      <c r="F19" s="139" t="s">
        <v>151</v>
      </c>
      <c r="G19" s="139" t="s">
        <v>332</v>
      </c>
      <c r="H19" s="139" t="s">
        <v>333</v>
      </c>
      <c r="I19" s="147">
        <v>352000</v>
      </c>
      <c r="J19" s="147"/>
      <c r="K19" s="148"/>
      <c r="L19" s="147"/>
      <c r="M19" s="147"/>
      <c r="N19" s="147">
        <v>352000</v>
      </c>
      <c r="O19" s="147"/>
      <c r="P19" s="147"/>
      <c r="Q19" s="147"/>
      <c r="R19" s="147"/>
      <c r="S19" s="147"/>
      <c r="T19" s="147"/>
      <c r="U19" s="147"/>
      <c r="V19" s="147"/>
      <c r="W19" s="147"/>
    </row>
    <row r="20" ht="21.75" customHeight="1" spans="1:23">
      <c r="A20" s="139" t="s">
        <v>312</v>
      </c>
      <c r="B20" s="139" t="s">
        <v>334</v>
      </c>
      <c r="C20" s="139" t="s">
        <v>335</v>
      </c>
      <c r="D20" s="139" t="s">
        <v>70</v>
      </c>
      <c r="E20" s="139" t="s">
        <v>148</v>
      </c>
      <c r="F20" s="139" t="s">
        <v>149</v>
      </c>
      <c r="G20" s="139" t="s">
        <v>280</v>
      </c>
      <c r="H20" s="139" t="s">
        <v>281</v>
      </c>
      <c r="I20" s="147"/>
      <c r="J20" s="147"/>
      <c r="K20" s="148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21.75" customHeight="1" spans="1:23">
      <c r="A21" s="139" t="s">
        <v>312</v>
      </c>
      <c r="B21" s="139" t="s">
        <v>336</v>
      </c>
      <c r="C21" s="139" t="s">
        <v>337</v>
      </c>
      <c r="D21" s="139" t="s">
        <v>70</v>
      </c>
      <c r="E21" s="139" t="s">
        <v>212</v>
      </c>
      <c r="F21" s="139" t="s">
        <v>213</v>
      </c>
      <c r="G21" s="139" t="s">
        <v>280</v>
      </c>
      <c r="H21" s="139" t="s">
        <v>281</v>
      </c>
      <c r="I21" s="147"/>
      <c r="J21" s="147"/>
      <c r="K21" s="148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21.75" customHeight="1" spans="1:23">
      <c r="A22" s="139" t="s">
        <v>312</v>
      </c>
      <c r="B22" s="139" t="s">
        <v>338</v>
      </c>
      <c r="C22" s="139" t="s">
        <v>339</v>
      </c>
      <c r="D22" s="139" t="s">
        <v>70</v>
      </c>
      <c r="E22" s="139" t="s">
        <v>162</v>
      </c>
      <c r="F22" s="139" t="s">
        <v>163</v>
      </c>
      <c r="G22" s="139" t="s">
        <v>317</v>
      </c>
      <c r="H22" s="139" t="s">
        <v>318</v>
      </c>
      <c r="I22" s="147">
        <v>1809900</v>
      </c>
      <c r="J22" s="147"/>
      <c r="K22" s="148"/>
      <c r="L22" s="147"/>
      <c r="M22" s="147"/>
      <c r="N22" s="147"/>
      <c r="O22" s="147">
        <v>1809900</v>
      </c>
      <c r="P22" s="147"/>
      <c r="Q22" s="147"/>
      <c r="R22" s="147"/>
      <c r="S22" s="147"/>
      <c r="T22" s="147"/>
      <c r="U22" s="147"/>
      <c r="V22" s="147"/>
      <c r="W22" s="147"/>
    </row>
    <row r="23" ht="21.75" customHeight="1" spans="1:23">
      <c r="A23" s="139" t="s">
        <v>312</v>
      </c>
      <c r="B23" s="139" t="s">
        <v>340</v>
      </c>
      <c r="C23" s="139" t="s">
        <v>341</v>
      </c>
      <c r="D23" s="139" t="s">
        <v>70</v>
      </c>
      <c r="E23" s="139" t="s">
        <v>133</v>
      </c>
      <c r="F23" s="139" t="s">
        <v>134</v>
      </c>
      <c r="G23" s="139" t="s">
        <v>321</v>
      </c>
      <c r="H23" s="139" t="s">
        <v>318</v>
      </c>
      <c r="I23" s="147">
        <v>20853000</v>
      </c>
      <c r="J23" s="147"/>
      <c r="K23" s="148"/>
      <c r="L23" s="147"/>
      <c r="M23" s="147"/>
      <c r="N23" s="147">
        <v>20853000</v>
      </c>
      <c r="O23" s="147"/>
      <c r="P23" s="147"/>
      <c r="Q23" s="147"/>
      <c r="R23" s="147"/>
      <c r="S23" s="147"/>
      <c r="T23" s="147"/>
      <c r="U23" s="147"/>
      <c r="V23" s="147"/>
      <c r="W23" s="147"/>
    </row>
    <row r="24" ht="21.75" customHeight="1" spans="1:23">
      <c r="A24" s="139" t="s">
        <v>312</v>
      </c>
      <c r="B24" s="139" t="s">
        <v>342</v>
      </c>
      <c r="C24" s="139" t="s">
        <v>343</v>
      </c>
      <c r="D24" s="139" t="s">
        <v>70</v>
      </c>
      <c r="E24" s="139" t="s">
        <v>166</v>
      </c>
      <c r="F24" s="139" t="s">
        <v>167</v>
      </c>
      <c r="G24" s="139" t="s">
        <v>294</v>
      </c>
      <c r="H24" s="139" t="s">
        <v>295</v>
      </c>
      <c r="I24" s="147">
        <v>7050</v>
      </c>
      <c r="J24" s="147"/>
      <c r="K24" s="148"/>
      <c r="L24" s="147"/>
      <c r="M24" s="147"/>
      <c r="N24" s="147"/>
      <c r="O24" s="147">
        <v>7050</v>
      </c>
      <c r="P24" s="147"/>
      <c r="Q24" s="147"/>
      <c r="R24" s="147"/>
      <c r="S24" s="147"/>
      <c r="T24" s="147"/>
      <c r="U24" s="147"/>
      <c r="V24" s="147"/>
      <c r="W24" s="147"/>
    </row>
    <row r="25" ht="21.75" customHeight="1" spans="1:23">
      <c r="A25" s="139" t="s">
        <v>312</v>
      </c>
      <c r="B25" s="139" t="s">
        <v>344</v>
      </c>
      <c r="C25" s="139" t="s">
        <v>345</v>
      </c>
      <c r="D25" s="139" t="s">
        <v>70</v>
      </c>
      <c r="E25" s="139" t="s">
        <v>162</v>
      </c>
      <c r="F25" s="139" t="s">
        <v>163</v>
      </c>
      <c r="G25" s="139" t="s">
        <v>317</v>
      </c>
      <c r="H25" s="139" t="s">
        <v>318</v>
      </c>
      <c r="I25" s="147">
        <v>2881600</v>
      </c>
      <c r="J25" s="147"/>
      <c r="K25" s="148"/>
      <c r="L25" s="147"/>
      <c r="M25" s="147"/>
      <c r="N25" s="147"/>
      <c r="O25" s="147">
        <v>2881600</v>
      </c>
      <c r="P25" s="147"/>
      <c r="Q25" s="147"/>
      <c r="R25" s="147"/>
      <c r="S25" s="147"/>
      <c r="T25" s="147"/>
      <c r="U25" s="147"/>
      <c r="V25" s="147"/>
      <c r="W25" s="147"/>
    </row>
    <row r="26" ht="21.75" customHeight="1" spans="1:23">
      <c r="A26" s="139" t="s">
        <v>312</v>
      </c>
      <c r="B26" s="139" t="s">
        <v>346</v>
      </c>
      <c r="C26" s="139" t="s">
        <v>347</v>
      </c>
      <c r="D26" s="139" t="s">
        <v>70</v>
      </c>
      <c r="E26" s="139" t="s">
        <v>162</v>
      </c>
      <c r="F26" s="139" t="s">
        <v>163</v>
      </c>
      <c r="G26" s="139" t="s">
        <v>280</v>
      </c>
      <c r="H26" s="139" t="s">
        <v>281</v>
      </c>
      <c r="I26" s="147">
        <v>400000</v>
      </c>
      <c r="J26" s="147"/>
      <c r="K26" s="148"/>
      <c r="L26" s="147"/>
      <c r="M26" s="147"/>
      <c r="N26" s="147"/>
      <c r="O26" s="147">
        <v>400000</v>
      </c>
      <c r="P26" s="147"/>
      <c r="Q26" s="147"/>
      <c r="R26" s="147"/>
      <c r="S26" s="147"/>
      <c r="T26" s="147"/>
      <c r="U26" s="147"/>
      <c r="V26" s="147"/>
      <c r="W26" s="147"/>
    </row>
    <row r="27" ht="21.75" customHeight="1" spans="1:23">
      <c r="A27" s="139" t="s">
        <v>312</v>
      </c>
      <c r="B27" s="139" t="s">
        <v>348</v>
      </c>
      <c r="C27" s="139" t="s">
        <v>349</v>
      </c>
      <c r="D27" s="139" t="s">
        <v>70</v>
      </c>
      <c r="E27" s="139" t="s">
        <v>148</v>
      </c>
      <c r="F27" s="139" t="s">
        <v>149</v>
      </c>
      <c r="G27" s="139" t="s">
        <v>280</v>
      </c>
      <c r="H27" s="139" t="s">
        <v>281</v>
      </c>
      <c r="I27" s="147">
        <v>250000</v>
      </c>
      <c r="J27" s="147">
        <v>250000</v>
      </c>
      <c r="K27" s="148">
        <v>250000</v>
      </c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21.75" customHeight="1" spans="1:23">
      <c r="A28" s="139" t="s">
        <v>312</v>
      </c>
      <c r="B28" s="139" t="s">
        <v>350</v>
      </c>
      <c r="C28" s="139" t="s">
        <v>351</v>
      </c>
      <c r="D28" s="139" t="s">
        <v>70</v>
      </c>
      <c r="E28" s="139" t="s">
        <v>148</v>
      </c>
      <c r="F28" s="139" t="s">
        <v>149</v>
      </c>
      <c r="G28" s="139" t="s">
        <v>280</v>
      </c>
      <c r="H28" s="139" t="s">
        <v>281</v>
      </c>
      <c r="I28" s="147">
        <v>300000</v>
      </c>
      <c r="J28" s="147">
        <v>300000</v>
      </c>
      <c r="K28" s="148">
        <v>300000</v>
      </c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21.75" customHeight="1" spans="1:23">
      <c r="A29" s="139" t="s">
        <v>312</v>
      </c>
      <c r="B29" s="139" t="s">
        <v>352</v>
      </c>
      <c r="C29" s="139" t="s">
        <v>353</v>
      </c>
      <c r="D29" s="139" t="s">
        <v>70</v>
      </c>
      <c r="E29" s="139" t="s">
        <v>156</v>
      </c>
      <c r="F29" s="139" t="s">
        <v>157</v>
      </c>
      <c r="G29" s="139" t="s">
        <v>280</v>
      </c>
      <c r="H29" s="139" t="s">
        <v>281</v>
      </c>
      <c r="I29" s="147">
        <v>25000</v>
      </c>
      <c r="J29" s="147">
        <v>25000</v>
      </c>
      <c r="K29" s="148">
        <v>25000</v>
      </c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21.75" customHeight="1" spans="1:23">
      <c r="A30" s="139" t="s">
        <v>312</v>
      </c>
      <c r="B30" s="139" t="s">
        <v>352</v>
      </c>
      <c r="C30" s="139" t="s">
        <v>353</v>
      </c>
      <c r="D30" s="139" t="s">
        <v>70</v>
      </c>
      <c r="E30" s="139" t="s">
        <v>158</v>
      </c>
      <c r="F30" s="139" t="s">
        <v>159</v>
      </c>
      <c r="G30" s="139" t="s">
        <v>280</v>
      </c>
      <c r="H30" s="139" t="s">
        <v>281</v>
      </c>
      <c r="I30" s="147">
        <v>3800</v>
      </c>
      <c r="J30" s="147">
        <v>3800</v>
      </c>
      <c r="K30" s="148">
        <v>3800</v>
      </c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21.75" customHeight="1" spans="1:23">
      <c r="A31" s="139" t="s">
        <v>312</v>
      </c>
      <c r="B31" s="139" t="s">
        <v>354</v>
      </c>
      <c r="C31" s="139" t="s">
        <v>355</v>
      </c>
      <c r="D31" s="139" t="s">
        <v>70</v>
      </c>
      <c r="E31" s="139" t="s">
        <v>146</v>
      </c>
      <c r="F31" s="139" t="s">
        <v>147</v>
      </c>
      <c r="G31" s="139" t="s">
        <v>280</v>
      </c>
      <c r="H31" s="139" t="s">
        <v>281</v>
      </c>
      <c r="I31" s="147">
        <v>300000</v>
      </c>
      <c r="J31" s="147">
        <v>300000</v>
      </c>
      <c r="K31" s="148">
        <v>300000</v>
      </c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21.75" customHeight="1" spans="1:23">
      <c r="A32" s="139" t="s">
        <v>312</v>
      </c>
      <c r="B32" s="139" t="s">
        <v>356</v>
      </c>
      <c r="C32" s="139" t="s">
        <v>357</v>
      </c>
      <c r="D32" s="139" t="s">
        <v>70</v>
      </c>
      <c r="E32" s="139" t="s">
        <v>139</v>
      </c>
      <c r="F32" s="139" t="s">
        <v>140</v>
      </c>
      <c r="G32" s="139" t="s">
        <v>358</v>
      </c>
      <c r="H32" s="139" t="s">
        <v>359</v>
      </c>
      <c r="I32" s="147">
        <v>245447.22</v>
      </c>
      <c r="J32" s="147"/>
      <c r="K32" s="148"/>
      <c r="L32" s="147">
        <v>245447.22</v>
      </c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21.75" customHeight="1" spans="1:23">
      <c r="A33" s="139" t="s">
        <v>312</v>
      </c>
      <c r="B33" s="139" t="s">
        <v>360</v>
      </c>
      <c r="C33" s="139" t="s">
        <v>361</v>
      </c>
      <c r="D33" s="139" t="s">
        <v>70</v>
      </c>
      <c r="E33" s="139" t="s">
        <v>156</v>
      </c>
      <c r="F33" s="139" t="s">
        <v>157</v>
      </c>
      <c r="G33" s="139" t="s">
        <v>317</v>
      </c>
      <c r="H33" s="139" t="s">
        <v>318</v>
      </c>
      <c r="I33" s="147">
        <v>260000</v>
      </c>
      <c r="J33" s="147">
        <v>260000</v>
      </c>
      <c r="K33" s="148">
        <v>260000</v>
      </c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21.75" customHeight="1" spans="1:23">
      <c r="A34" s="139" t="s">
        <v>312</v>
      </c>
      <c r="B34" s="139" t="s">
        <v>362</v>
      </c>
      <c r="C34" s="139" t="s">
        <v>363</v>
      </c>
      <c r="D34" s="139" t="s">
        <v>70</v>
      </c>
      <c r="E34" s="139" t="s">
        <v>156</v>
      </c>
      <c r="F34" s="139" t="s">
        <v>157</v>
      </c>
      <c r="G34" s="139" t="s">
        <v>317</v>
      </c>
      <c r="H34" s="139" t="s">
        <v>318</v>
      </c>
      <c r="I34" s="147">
        <v>280000</v>
      </c>
      <c r="J34" s="147">
        <v>280000</v>
      </c>
      <c r="K34" s="148">
        <v>280000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21.75" customHeight="1" spans="1:23">
      <c r="A35" s="139" t="s">
        <v>312</v>
      </c>
      <c r="B35" s="139" t="s">
        <v>364</v>
      </c>
      <c r="C35" s="139" t="s">
        <v>365</v>
      </c>
      <c r="D35" s="139" t="s">
        <v>70</v>
      </c>
      <c r="E35" s="139" t="s">
        <v>150</v>
      </c>
      <c r="F35" s="139" t="s">
        <v>151</v>
      </c>
      <c r="G35" s="139" t="s">
        <v>317</v>
      </c>
      <c r="H35" s="139" t="s">
        <v>318</v>
      </c>
      <c r="I35" s="147">
        <v>4300000</v>
      </c>
      <c r="J35" s="147">
        <v>4300000</v>
      </c>
      <c r="K35" s="148">
        <v>4300000</v>
      </c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21.75" customHeight="1" spans="1:23">
      <c r="A36" s="139" t="s">
        <v>312</v>
      </c>
      <c r="B36" s="139" t="s">
        <v>366</v>
      </c>
      <c r="C36" s="139" t="s">
        <v>367</v>
      </c>
      <c r="D36" s="139" t="s">
        <v>70</v>
      </c>
      <c r="E36" s="139" t="s">
        <v>152</v>
      </c>
      <c r="F36" s="139" t="s">
        <v>153</v>
      </c>
      <c r="G36" s="139" t="s">
        <v>317</v>
      </c>
      <c r="H36" s="139" t="s">
        <v>318</v>
      </c>
      <c r="I36" s="147">
        <v>7900000</v>
      </c>
      <c r="J36" s="147">
        <v>7900000</v>
      </c>
      <c r="K36" s="148">
        <v>7900000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ht="21.75" customHeight="1" spans="1:23">
      <c r="A37" s="140" t="s">
        <v>214</v>
      </c>
      <c r="B37" s="141"/>
      <c r="C37" s="141"/>
      <c r="D37" s="141"/>
      <c r="E37" s="141"/>
      <c r="F37" s="141"/>
      <c r="G37" s="141"/>
      <c r="H37" s="142"/>
      <c r="I37" s="147">
        <v>47656315.13</v>
      </c>
      <c r="J37" s="147">
        <v>13700708</v>
      </c>
      <c r="K37" s="148">
        <v>13700708</v>
      </c>
      <c r="L37" s="147">
        <v>245447.22</v>
      </c>
      <c r="M37" s="147"/>
      <c r="N37" s="147">
        <v>27722409.91</v>
      </c>
      <c r="O37" s="147">
        <v>5987750</v>
      </c>
      <c r="P37" s="147"/>
      <c r="Q37" s="147"/>
      <c r="R37" s="147"/>
      <c r="S37" s="147"/>
      <c r="T37" s="147"/>
      <c r="U37" s="147"/>
      <c r="V37" s="147"/>
      <c r="W37" s="147"/>
    </row>
  </sheetData>
  <mergeCells count="28">
    <mergeCell ref="A3:W3"/>
    <mergeCell ref="A4:H4"/>
    <mergeCell ref="J5:M5"/>
    <mergeCell ref="N5:P5"/>
    <mergeCell ref="R5:W5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8"/>
  <sheetViews>
    <sheetView showZeros="0" workbookViewId="0">
      <pane ySplit="1" topLeftCell="A26" activePane="bottomLeft" state="frozen"/>
      <selection/>
      <selection pane="bottomLeft" activeCell="D9" sqref="D9"/>
    </sheetView>
  </sheetViews>
  <sheetFormatPr defaultColWidth="9.14166666666667" defaultRowHeight="12" customHeight="1"/>
  <cols>
    <col min="1" max="1" width="30.25" customWidth="1"/>
    <col min="2" max="2" width="24.125" customWidth="1"/>
    <col min="3" max="5" width="23.575" customWidth="1"/>
    <col min="6" max="6" width="9.25" customWidth="1"/>
    <col min="7" max="7" width="27.25" customWidth="1"/>
    <col min="8" max="8" width="11.8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368</v>
      </c>
    </row>
    <row r="3" ht="39.75" customHeight="1" spans="1:10">
      <c r="A3" s="65" t="str">
        <f>"2026"&amp;"年部门项目支出绩效目标表"</f>
        <v>2026年部门项目支出绩效目标表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tr">
        <f>"单位名称："&amp;"寻甸回族彝族自治县水务局"</f>
        <v>单位名称：寻甸回族彝族自治县水务局</v>
      </c>
    </row>
    <row r="5" ht="44.25" customHeight="1" spans="1:10">
      <c r="A5" s="67" t="s">
        <v>226</v>
      </c>
      <c r="B5" s="67" t="s">
        <v>369</v>
      </c>
      <c r="C5" s="67" t="s">
        <v>370</v>
      </c>
      <c r="D5" s="67" t="s">
        <v>371</v>
      </c>
      <c r="E5" s="67" t="s">
        <v>372</v>
      </c>
      <c r="F5" s="68" t="s">
        <v>373</v>
      </c>
      <c r="G5" s="67" t="s">
        <v>374</v>
      </c>
      <c r="H5" s="68" t="s">
        <v>375</v>
      </c>
      <c r="I5" s="68" t="s">
        <v>376</v>
      </c>
      <c r="J5" s="67" t="s">
        <v>377</v>
      </c>
    </row>
    <row r="6" ht="18.75" customHeight="1" spans="1:10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36">
        <v>6</v>
      </c>
      <c r="G6" s="136">
        <v>7</v>
      </c>
      <c r="H6" s="36">
        <v>8</v>
      </c>
      <c r="I6" s="36">
        <v>9</v>
      </c>
      <c r="J6" s="136">
        <v>10</v>
      </c>
    </row>
    <row r="7" ht="42" customHeight="1" spans="1:10">
      <c r="A7" s="30" t="s">
        <v>70</v>
      </c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137" t="s">
        <v>314</v>
      </c>
      <c r="B8" s="21" t="s">
        <v>378</v>
      </c>
      <c r="C8" s="21" t="s">
        <v>379</v>
      </c>
      <c r="D8" s="21" t="s">
        <v>380</v>
      </c>
      <c r="E8" s="30" t="s">
        <v>381</v>
      </c>
      <c r="F8" s="21" t="s">
        <v>382</v>
      </c>
      <c r="G8" s="30" t="s">
        <v>383</v>
      </c>
      <c r="H8" s="21" t="s">
        <v>384</v>
      </c>
      <c r="I8" s="21" t="s">
        <v>385</v>
      </c>
      <c r="J8" s="30" t="s">
        <v>386</v>
      </c>
    </row>
    <row r="9" ht="42" customHeight="1" spans="1:10">
      <c r="A9" s="137" t="s">
        <v>314</v>
      </c>
      <c r="B9" s="21" t="s">
        <v>378</v>
      </c>
      <c r="C9" s="21" t="s">
        <v>379</v>
      </c>
      <c r="D9" s="21" t="s">
        <v>380</v>
      </c>
      <c r="E9" s="30" t="s">
        <v>387</v>
      </c>
      <c r="F9" s="21" t="s">
        <v>388</v>
      </c>
      <c r="G9" s="30" t="s">
        <v>389</v>
      </c>
      <c r="H9" s="21" t="s">
        <v>390</v>
      </c>
      <c r="I9" s="21" t="s">
        <v>391</v>
      </c>
      <c r="J9" s="30" t="s">
        <v>392</v>
      </c>
    </row>
    <row r="10" ht="42" customHeight="1" spans="1:10">
      <c r="A10" s="137" t="s">
        <v>314</v>
      </c>
      <c r="B10" s="21" t="s">
        <v>378</v>
      </c>
      <c r="C10" s="21" t="s">
        <v>379</v>
      </c>
      <c r="D10" s="21" t="s">
        <v>380</v>
      </c>
      <c r="E10" s="30" t="s">
        <v>393</v>
      </c>
      <c r="F10" s="21" t="s">
        <v>388</v>
      </c>
      <c r="G10" s="30" t="s">
        <v>87</v>
      </c>
      <c r="H10" s="21" t="s">
        <v>394</v>
      </c>
      <c r="I10" s="21" t="s">
        <v>391</v>
      </c>
      <c r="J10" s="30" t="s">
        <v>395</v>
      </c>
    </row>
    <row r="11" ht="42" customHeight="1" spans="1:10">
      <c r="A11" s="137" t="s">
        <v>314</v>
      </c>
      <c r="B11" s="21" t="s">
        <v>378</v>
      </c>
      <c r="C11" s="21" t="s">
        <v>379</v>
      </c>
      <c r="D11" s="21" t="s">
        <v>380</v>
      </c>
      <c r="E11" s="30" t="s">
        <v>396</v>
      </c>
      <c r="F11" s="21" t="s">
        <v>382</v>
      </c>
      <c r="G11" s="30" t="s">
        <v>83</v>
      </c>
      <c r="H11" s="21" t="s">
        <v>397</v>
      </c>
      <c r="I11" s="21" t="s">
        <v>391</v>
      </c>
      <c r="J11" s="30" t="s">
        <v>398</v>
      </c>
    </row>
    <row r="12" ht="42" customHeight="1" spans="1:10">
      <c r="A12" s="137" t="s">
        <v>314</v>
      </c>
      <c r="B12" s="21" t="s">
        <v>378</v>
      </c>
      <c r="C12" s="21" t="s">
        <v>379</v>
      </c>
      <c r="D12" s="21" t="s">
        <v>380</v>
      </c>
      <c r="E12" s="30" t="s">
        <v>399</v>
      </c>
      <c r="F12" s="21" t="s">
        <v>388</v>
      </c>
      <c r="G12" s="30" t="s">
        <v>86</v>
      </c>
      <c r="H12" s="21" t="s">
        <v>400</v>
      </c>
      <c r="I12" s="21" t="s">
        <v>391</v>
      </c>
      <c r="J12" s="30" t="s">
        <v>401</v>
      </c>
    </row>
    <row r="13" ht="42" customHeight="1" spans="1:10">
      <c r="A13" s="137" t="s">
        <v>314</v>
      </c>
      <c r="B13" s="21" t="s">
        <v>378</v>
      </c>
      <c r="C13" s="21" t="s">
        <v>379</v>
      </c>
      <c r="D13" s="21" t="s">
        <v>402</v>
      </c>
      <c r="E13" s="30" t="s">
        <v>403</v>
      </c>
      <c r="F13" s="21" t="s">
        <v>388</v>
      </c>
      <c r="G13" s="30" t="s">
        <v>404</v>
      </c>
      <c r="H13" s="21" t="s">
        <v>405</v>
      </c>
      <c r="I13" s="21" t="s">
        <v>385</v>
      </c>
      <c r="J13" s="30" t="s">
        <v>406</v>
      </c>
    </row>
    <row r="14" ht="42" customHeight="1" spans="1:10">
      <c r="A14" s="137" t="s">
        <v>314</v>
      </c>
      <c r="B14" s="21" t="s">
        <v>378</v>
      </c>
      <c r="C14" s="21" t="s">
        <v>379</v>
      </c>
      <c r="D14" s="21" t="s">
        <v>402</v>
      </c>
      <c r="E14" s="30" t="s">
        <v>407</v>
      </c>
      <c r="F14" s="21" t="s">
        <v>382</v>
      </c>
      <c r="G14" s="30" t="s">
        <v>408</v>
      </c>
      <c r="H14" s="21" t="s">
        <v>405</v>
      </c>
      <c r="I14" s="21" t="s">
        <v>391</v>
      </c>
      <c r="J14" s="30" t="s">
        <v>409</v>
      </c>
    </row>
    <row r="15" ht="42" customHeight="1" spans="1:10">
      <c r="A15" s="137" t="s">
        <v>314</v>
      </c>
      <c r="B15" s="21" t="s">
        <v>378</v>
      </c>
      <c r="C15" s="21" t="s">
        <v>379</v>
      </c>
      <c r="D15" s="21" t="s">
        <v>402</v>
      </c>
      <c r="E15" s="30" t="s">
        <v>410</v>
      </c>
      <c r="F15" s="21" t="s">
        <v>382</v>
      </c>
      <c r="G15" s="30" t="s">
        <v>408</v>
      </c>
      <c r="H15" s="21" t="s">
        <v>405</v>
      </c>
      <c r="I15" s="21" t="s">
        <v>391</v>
      </c>
      <c r="J15" s="30" t="s">
        <v>411</v>
      </c>
    </row>
    <row r="16" ht="42" customHeight="1" spans="1:10">
      <c r="A16" s="137" t="s">
        <v>314</v>
      </c>
      <c r="B16" s="21" t="s">
        <v>378</v>
      </c>
      <c r="C16" s="21" t="s">
        <v>379</v>
      </c>
      <c r="D16" s="21" t="s">
        <v>412</v>
      </c>
      <c r="E16" s="30" t="s">
        <v>413</v>
      </c>
      <c r="F16" s="21" t="s">
        <v>382</v>
      </c>
      <c r="G16" s="30" t="s">
        <v>414</v>
      </c>
      <c r="H16" s="21" t="s">
        <v>415</v>
      </c>
      <c r="I16" s="21" t="s">
        <v>385</v>
      </c>
      <c r="J16" s="30" t="s">
        <v>416</v>
      </c>
    </row>
    <row r="17" ht="42" customHeight="1" spans="1:10">
      <c r="A17" s="137" t="s">
        <v>314</v>
      </c>
      <c r="B17" s="21" t="s">
        <v>378</v>
      </c>
      <c r="C17" s="21" t="s">
        <v>379</v>
      </c>
      <c r="D17" s="21" t="s">
        <v>412</v>
      </c>
      <c r="E17" s="30" t="s">
        <v>417</v>
      </c>
      <c r="F17" s="21" t="s">
        <v>382</v>
      </c>
      <c r="G17" s="30" t="s">
        <v>418</v>
      </c>
      <c r="H17" s="21"/>
      <c r="I17" s="21" t="s">
        <v>385</v>
      </c>
      <c r="J17" s="30" t="s">
        <v>416</v>
      </c>
    </row>
    <row r="18" ht="42" customHeight="1" spans="1:10">
      <c r="A18" s="137" t="s">
        <v>314</v>
      </c>
      <c r="B18" s="21" t="s">
        <v>378</v>
      </c>
      <c r="C18" s="21" t="s">
        <v>379</v>
      </c>
      <c r="D18" s="21" t="s">
        <v>412</v>
      </c>
      <c r="E18" s="30" t="s">
        <v>419</v>
      </c>
      <c r="F18" s="21" t="s">
        <v>382</v>
      </c>
      <c r="G18" s="30" t="s">
        <v>420</v>
      </c>
      <c r="H18" s="21"/>
      <c r="I18" s="21" t="s">
        <v>385</v>
      </c>
      <c r="J18" s="30" t="s">
        <v>416</v>
      </c>
    </row>
    <row r="19" ht="42" customHeight="1" spans="1:10">
      <c r="A19" s="137" t="s">
        <v>314</v>
      </c>
      <c r="B19" s="21" t="s">
        <v>378</v>
      </c>
      <c r="C19" s="21" t="s">
        <v>379</v>
      </c>
      <c r="D19" s="21" t="s">
        <v>412</v>
      </c>
      <c r="E19" s="30" t="s">
        <v>421</v>
      </c>
      <c r="F19" s="21" t="s">
        <v>382</v>
      </c>
      <c r="G19" s="30" t="s">
        <v>418</v>
      </c>
      <c r="H19" s="21"/>
      <c r="I19" s="21" t="s">
        <v>385</v>
      </c>
      <c r="J19" s="30" t="s">
        <v>416</v>
      </c>
    </row>
    <row r="20" ht="42" customHeight="1" spans="1:10">
      <c r="A20" s="137" t="s">
        <v>314</v>
      </c>
      <c r="B20" s="21" t="s">
        <v>378</v>
      </c>
      <c r="C20" s="21" t="s">
        <v>379</v>
      </c>
      <c r="D20" s="21" t="s">
        <v>412</v>
      </c>
      <c r="E20" s="30" t="s">
        <v>399</v>
      </c>
      <c r="F20" s="21" t="s">
        <v>382</v>
      </c>
      <c r="G20" s="30" t="s">
        <v>82</v>
      </c>
      <c r="H20" s="21" t="s">
        <v>415</v>
      </c>
      <c r="I20" s="21" t="s">
        <v>385</v>
      </c>
      <c r="J20" s="30" t="s">
        <v>416</v>
      </c>
    </row>
    <row r="21" ht="42" customHeight="1" spans="1:10">
      <c r="A21" s="137" t="s">
        <v>314</v>
      </c>
      <c r="B21" s="21" t="s">
        <v>378</v>
      </c>
      <c r="C21" s="21" t="s">
        <v>422</v>
      </c>
      <c r="D21" s="21" t="s">
        <v>423</v>
      </c>
      <c r="E21" s="30" t="s">
        <v>424</v>
      </c>
      <c r="F21" s="21" t="s">
        <v>388</v>
      </c>
      <c r="G21" s="30" t="s">
        <v>425</v>
      </c>
      <c r="H21" s="21" t="s">
        <v>405</v>
      </c>
      <c r="I21" s="21" t="s">
        <v>391</v>
      </c>
      <c r="J21" s="30" t="s">
        <v>416</v>
      </c>
    </row>
    <row r="22" ht="42" customHeight="1" spans="1:10">
      <c r="A22" s="137" t="s">
        <v>314</v>
      </c>
      <c r="B22" s="21" t="s">
        <v>378</v>
      </c>
      <c r="C22" s="21" t="s">
        <v>422</v>
      </c>
      <c r="D22" s="21" t="s">
        <v>426</v>
      </c>
      <c r="E22" s="30" t="s">
        <v>427</v>
      </c>
      <c r="F22" s="21" t="s">
        <v>382</v>
      </c>
      <c r="G22" s="30" t="s">
        <v>408</v>
      </c>
      <c r="H22" s="21" t="s">
        <v>405</v>
      </c>
      <c r="I22" s="21" t="s">
        <v>385</v>
      </c>
      <c r="J22" s="30" t="s">
        <v>416</v>
      </c>
    </row>
    <row r="23" ht="42" customHeight="1" spans="1:10">
      <c r="A23" s="137" t="s">
        <v>314</v>
      </c>
      <c r="B23" s="21" t="s">
        <v>378</v>
      </c>
      <c r="C23" s="21" t="s">
        <v>422</v>
      </c>
      <c r="D23" s="21" t="s">
        <v>426</v>
      </c>
      <c r="E23" s="30" t="s">
        <v>428</v>
      </c>
      <c r="F23" s="21" t="s">
        <v>382</v>
      </c>
      <c r="G23" s="30" t="s">
        <v>408</v>
      </c>
      <c r="H23" s="21" t="s">
        <v>405</v>
      </c>
      <c r="I23" s="21" t="s">
        <v>385</v>
      </c>
      <c r="J23" s="30" t="s">
        <v>416</v>
      </c>
    </row>
    <row r="24" ht="42" customHeight="1" spans="1:10">
      <c r="A24" s="137" t="s">
        <v>314</v>
      </c>
      <c r="B24" s="21" t="s">
        <v>378</v>
      </c>
      <c r="C24" s="21" t="s">
        <v>422</v>
      </c>
      <c r="D24" s="21" t="s">
        <v>426</v>
      </c>
      <c r="E24" s="30" t="s">
        <v>429</v>
      </c>
      <c r="F24" s="21" t="s">
        <v>382</v>
      </c>
      <c r="G24" s="30" t="s">
        <v>408</v>
      </c>
      <c r="H24" s="21" t="s">
        <v>405</v>
      </c>
      <c r="I24" s="21" t="s">
        <v>385</v>
      </c>
      <c r="J24" s="30" t="s">
        <v>416</v>
      </c>
    </row>
    <row r="25" ht="42" customHeight="1" spans="1:10">
      <c r="A25" s="137" t="s">
        <v>314</v>
      </c>
      <c r="B25" s="21" t="s">
        <v>378</v>
      </c>
      <c r="C25" s="21" t="s">
        <v>422</v>
      </c>
      <c r="D25" s="21" t="s">
        <v>430</v>
      </c>
      <c r="E25" s="30" t="s">
        <v>431</v>
      </c>
      <c r="F25" s="21" t="s">
        <v>388</v>
      </c>
      <c r="G25" s="30" t="s">
        <v>425</v>
      </c>
      <c r="H25" s="21" t="s">
        <v>405</v>
      </c>
      <c r="I25" s="21" t="s">
        <v>385</v>
      </c>
      <c r="J25" s="30" t="s">
        <v>416</v>
      </c>
    </row>
    <row r="26" ht="42" customHeight="1" spans="1:10">
      <c r="A26" s="137" t="s">
        <v>314</v>
      </c>
      <c r="B26" s="21" t="s">
        <v>378</v>
      </c>
      <c r="C26" s="21" t="s">
        <v>422</v>
      </c>
      <c r="D26" s="21" t="s">
        <v>432</v>
      </c>
      <c r="E26" s="30" t="s">
        <v>433</v>
      </c>
      <c r="F26" s="21" t="s">
        <v>382</v>
      </c>
      <c r="G26" s="30" t="s">
        <v>82</v>
      </c>
      <c r="H26" s="21" t="s">
        <v>415</v>
      </c>
      <c r="I26" s="21" t="s">
        <v>391</v>
      </c>
      <c r="J26" s="30" t="s">
        <v>416</v>
      </c>
    </row>
    <row r="27" ht="42" customHeight="1" spans="1:10">
      <c r="A27" s="137" t="s">
        <v>314</v>
      </c>
      <c r="B27" s="21" t="s">
        <v>378</v>
      </c>
      <c r="C27" s="21" t="s">
        <v>434</v>
      </c>
      <c r="D27" s="21" t="s">
        <v>435</v>
      </c>
      <c r="E27" s="30" t="s">
        <v>436</v>
      </c>
      <c r="F27" s="21" t="s">
        <v>388</v>
      </c>
      <c r="G27" s="30" t="s">
        <v>425</v>
      </c>
      <c r="H27" s="21" t="s">
        <v>405</v>
      </c>
      <c r="I27" s="21" t="s">
        <v>391</v>
      </c>
      <c r="J27" s="30" t="s">
        <v>416</v>
      </c>
    </row>
    <row r="28" ht="42" customHeight="1" spans="1:10">
      <c r="A28" s="137" t="s">
        <v>361</v>
      </c>
      <c r="B28" s="21" t="s">
        <v>437</v>
      </c>
      <c r="C28" s="21" t="s">
        <v>379</v>
      </c>
      <c r="D28" s="21" t="s">
        <v>380</v>
      </c>
      <c r="E28" s="30" t="s">
        <v>438</v>
      </c>
      <c r="F28" s="21" t="s">
        <v>382</v>
      </c>
      <c r="G28" s="30" t="s">
        <v>439</v>
      </c>
      <c r="H28" s="21" t="s">
        <v>384</v>
      </c>
      <c r="I28" s="21" t="s">
        <v>391</v>
      </c>
      <c r="J28" s="30" t="s">
        <v>438</v>
      </c>
    </row>
    <row r="29" ht="42" customHeight="1" spans="1:10">
      <c r="A29" s="137" t="s">
        <v>361</v>
      </c>
      <c r="B29" s="21" t="s">
        <v>437</v>
      </c>
      <c r="C29" s="21" t="s">
        <v>379</v>
      </c>
      <c r="D29" s="21" t="s">
        <v>402</v>
      </c>
      <c r="E29" s="30" t="s">
        <v>440</v>
      </c>
      <c r="F29" s="21" t="s">
        <v>382</v>
      </c>
      <c r="G29" s="30" t="s">
        <v>408</v>
      </c>
      <c r="H29" s="21" t="s">
        <v>405</v>
      </c>
      <c r="I29" s="21" t="s">
        <v>391</v>
      </c>
      <c r="J29" s="30" t="s">
        <v>440</v>
      </c>
    </row>
    <row r="30" ht="42" customHeight="1" spans="1:10">
      <c r="A30" s="137" t="s">
        <v>361</v>
      </c>
      <c r="B30" s="21" t="s">
        <v>437</v>
      </c>
      <c r="C30" s="21" t="s">
        <v>379</v>
      </c>
      <c r="D30" s="21" t="s">
        <v>412</v>
      </c>
      <c r="E30" s="30" t="s">
        <v>441</v>
      </c>
      <c r="F30" s="21" t="s">
        <v>388</v>
      </c>
      <c r="G30" s="30" t="s">
        <v>442</v>
      </c>
      <c r="H30" s="21" t="s">
        <v>405</v>
      </c>
      <c r="I30" s="21" t="s">
        <v>391</v>
      </c>
      <c r="J30" s="30" t="s">
        <v>441</v>
      </c>
    </row>
    <row r="31" ht="42" customHeight="1" spans="1:10">
      <c r="A31" s="137" t="s">
        <v>361</v>
      </c>
      <c r="B31" s="21" t="s">
        <v>437</v>
      </c>
      <c r="C31" s="21" t="s">
        <v>422</v>
      </c>
      <c r="D31" s="21" t="s">
        <v>423</v>
      </c>
      <c r="E31" s="30" t="s">
        <v>443</v>
      </c>
      <c r="F31" s="21" t="s">
        <v>382</v>
      </c>
      <c r="G31" s="30" t="s">
        <v>444</v>
      </c>
      <c r="H31" s="21"/>
      <c r="I31" s="21" t="s">
        <v>385</v>
      </c>
      <c r="J31" s="30" t="s">
        <v>443</v>
      </c>
    </row>
    <row r="32" ht="42" customHeight="1" spans="1:10">
      <c r="A32" s="137" t="s">
        <v>361</v>
      </c>
      <c r="B32" s="21" t="s">
        <v>437</v>
      </c>
      <c r="C32" s="21" t="s">
        <v>422</v>
      </c>
      <c r="D32" s="21" t="s">
        <v>426</v>
      </c>
      <c r="E32" s="30" t="s">
        <v>445</v>
      </c>
      <c r="F32" s="21" t="s">
        <v>388</v>
      </c>
      <c r="G32" s="30" t="s">
        <v>439</v>
      </c>
      <c r="H32" s="21" t="s">
        <v>446</v>
      </c>
      <c r="I32" s="21" t="s">
        <v>391</v>
      </c>
      <c r="J32" s="30" t="s">
        <v>445</v>
      </c>
    </row>
    <row r="33" ht="42" customHeight="1" spans="1:10">
      <c r="A33" s="137" t="s">
        <v>361</v>
      </c>
      <c r="B33" s="21" t="s">
        <v>437</v>
      </c>
      <c r="C33" s="21" t="s">
        <v>422</v>
      </c>
      <c r="D33" s="21" t="s">
        <v>432</v>
      </c>
      <c r="E33" s="30" t="s">
        <v>447</v>
      </c>
      <c r="F33" s="21" t="s">
        <v>382</v>
      </c>
      <c r="G33" s="30" t="s">
        <v>448</v>
      </c>
      <c r="H33" s="21"/>
      <c r="I33" s="21" t="s">
        <v>385</v>
      </c>
      <c r="J33" s="30" t="s">
        <v>447</v>
      </c>
    </row>
    <row r="34" ht="42" customHeight="1" spans="1:10">
      <c r="A34" s="137" t="s">
        <v>361</v>
      </c>
      <c r="B34" s="21" t="s">
        <v>437</v>
      </c>
      <c r="C34" s="21" t="s">
        <v>434</v>
      </c>
      <c r="D34" s="21" t="s">
        <v>435</v>
      </c>
      <c r="E34" s="30" t="s">
        <v>449</v>
      </c>
      <c r="F34" s="21" t="s">
        <v>388</v>
      </c>
      <c r="G34" s="30" t="s">
        <v>450</v>
      </c>
      <c r="H34" s="21" t="s">
        <v>405</v>
      </c>
      <c r="I34" s="21" t="s">
        <v>391</v>
      </c>
      <c r="J34" s="30" t="s">
        <v>449</v>
      </c>
    </row>
    <row r="35" ht="42" customHeight="1" spans="1:10">
      <c r="A35" s="137" t="s">
        <v>367</v>
      </c>
      <c r="B35" s="21" t="s">
        <v>451</v>
      </c>
      <c r="C35" s="21" t="s">
        <v>379</v>
      </c>
      <c r="D35" s="21" t="s">
        <v>380</v>
      </c>
      <c r="E35" s="30" t="s">
        <v>452</v>
      </c>
      <c r="F35" s="21" t="s">
        <v>382</v>
      </c>
      <c r="G35" s="30" t="s">
        <v>453</v>
      </c>
      <c r="H35" s="21" t="s">
        <v>454</v>
      </c>
      <c r="I35" s="21" t="s">
        <v>391</v>
      </c>
      <c r="J35" s="30" t="s">
        <v>452</v>
      </c>
    </row>
    <row r="36" ht="42" customHeight="1" spans="1:10">
      <c r="A36" s="137" t="s">
        <v>367</v>
      </c>
      <c r="B36" s="21" t="s">
        <v>451</v>
      </c>
      <c r="C36" s="21" t="s">
        <v>379</v>
      </c>
      <c r="D36" s="21" t="s">
        <v>380</v>
      </c>
      <c r="E36" s="30" t="s">
        <v>455</v>
      </c>
      <c r="F36" s="21" t="s">
        <v>382</v>
      </c>
      <c r="G36" s="30" t="s">
        <v>456</v>
      </c>
      <c r="H36" s="21" t="s">
        <v>457</v>
      </c>
      <c r="I36" s="21" t="s">
        <v>391</v>
      </c>
      <c r="J36" s="30" t="s">
        <v>455</v>
      </c>
    </row>
    <row r="37" ht="42" customHeight="1" spans="1:10">
      <c r="A37" s="137" t="s">
        <v>367</v>
      </c>
      <c r="B37" s="21" t="s">
        <v>451</v>
      </c>
      <c r="C37" s="21" t="s">
        <v>379</v>
      </c>
      <c r="D37" s="21" t="s">
        <v>380</v>
      </c>
      <c r="E37" s="30" t="s">
        <v>458</v>
      </c>
      <c r="F37" s="21" t="s">
        <v>382</v>
      </c>
      <c r="G37" s="30" t="s">
        <v>459</v>
      </c>
      <c r="H37" s="21" t="s">
        <v>457</v>
      </c>
      <c r="I37" s="21" t="s">
        <v>391</v>
      </c>
      <c r="J37" s="30" t="s">
        <v>458</v>
      </c>
    </row>
    <row r="38" ht="42" customHeight="1" spans="1:10">
      <c r="A38" s="137" t="s">
        <v>367</v>
      </c>
      <c r="B38" s="21" t="s">
        <v>451</v>
      </c>
      <c r="C38" s="21" t="s">
        <v>379</v>
      </c>
      <c r="D38" s="21" t="s">
        <v>380</v>
      </c>
      <c r="E38" s="30" t="s">
        <v>460</v>
      </c>
      <c r="F38" s="21" t="s">
        <v>382</v>
      </c>
      <c r="G38" s="30" t="s">
        <v>461</v>
      </c>
      <c r="H38" s="21" t="s">
        <v>457</v>
      </c>
      <c r="I38" s="21" t="s">
        <v>391</v>
      </c>
      <c r="J38" s="30" t="s">
        <v>460</v>
      </c>
    </row>
    <row r="39" ht="42" customHeight="1" spans="1:10">
      <c r="A39" s="137" t="s">
        <v>367</v>
      </c>
      <c r="B39" s="21" t="s">
        <v>451</v>
      </c>
      <c r="C39" s="21" t="s">
        <v>379</v>
      </c>
      <c r="D39" s="21" t="s">
        <v>380</v>
      </c>
      <c r="E39" s="30" t="s">
        <v>462</v>
      </c>
      <c r="F39" s="21" t="s">
        <v>382</v>
      </c>
      <c r="G39" s="30" t="s">
        <v>463</v>
      </c>
      <c r="H39" s="21" t="s">
        <v>464</v>
      </c>
      <c r="I39" s="21" t="s">
        <v>391</v>
      </c>
      <c r="J39" s="30" t="s">
        <v>462</v>
      </c>
    </row>
    <row r="40" ht="42" customHeight="1" spans="1:10">
      <c r="A40" s="137" t="s">
        <v>367</v>
      </c>
      <c r="B40" s="21" t="s">
        <v>451</v>
      </c>
      <c r="C40" s="21" t="s">
        <v>379</v>
      </c>
      <c r="D40" s="21" t="s">
        <v>380</v>
      </c>
      <c r="E40" s="30" t="s">
        <v>465</v>
      </c>
      <c r="F40" s="21" t="s">
        <v>382</v>
      </c>
      <c r="G40" s="30" t="s">
        <v>439</v>
      </c>
      <c r="H40" s="21" t="s">
        <v>466</v>
      </c>
      <c r="I40" s="21" t="s">
        <v>391</v>
      </c>
      <c r="J40" s="30" t="s">
        <v>465</v>
      </c>
    </row>
    <row r="41" ht="42" customHeight="1" spans="1:10">
      <c r="A41" s="137" t="s">
        <v>367</v>
      </c>
      <c r="B41" s="21" t="s">
        <v>451</v>
      </c>
      <c r="C41" s="21" t="s">
        <v>379</v>
      </c>
      <c r="D41" s="21" t="s">
        <v>380</v>
      </c>
      <c r="E41" s="30" t="s">
        <v>467</v>
      </c>
      <c r="F41" s="21" t="s">
        <v>382</v>
      </c>
      <c r="G41" s="30" t="s">
        <v>468</v>
      </c>
      <c r="H41" s="21" t="s">
        <v>469</v>
      </c>
      <c r="I41" s="21" t="s">
        <v>391</v>
      </c>
      <c r="J41" s="30" t="s">
        <v>467</v>
      </c>
    </row>
    <row r="42" ht="42" customHeight="1" spans="1:10">
      <c r="A42" s="137" t="s">
        <v>367</v>
      </c>
      <c r="B42" s="21" t="s">
        <v>451</v>
      </c>
      <c r="C42" s="21" t="s">
        <v>379</v>
      </c>
      <c r="D42" s="21" t="s">
        <v>380</v>
      </c>
      <c r="E42" s="30" t="s">
        <v>470</v>
      </c>
      <c r="F42" s="21" t="s">
        <v>382</v>
      </c>
      <c r="G42" s="30" t="s">
        <v>92</v>
      </c>
      <c r="H42" s="21" t="s">
        <v>466</v>
      </c>
      <c r="I42" s="21" t="s">
        <v>391</v>
      </c>
      <c r="J42" s="30" t="s">
        <v>470</v>
      </c>
    </row>
    <row r="43" ht="42" customHeight="1" spans="1:10">
      <c r="A43" s="137" t="s">
        <v>367</v>
      </c>
      <c r="B43" s="21" t="s">
        <v>451</v>
      </c>
      <c r="C43" s="21" t="s">
        <v>379</v>
      </c>
      <c r="D43" s="21" t="s">
        <v>380</v>
      </c>
      <c r="E43" s="30" t="s">
        <v>471</v>
      </c>
      <c r="F43" s="21" t="s">
        <v>382</v>
      </c>
      <c r="G43" s="30" t="s">
        <v>472</v>
      </c>
      <c r="H43" s="21" t="s">
        <v>466</v>
      </c>
      <c r="I43" s="21" t="s">
        <v>391</v>
      </c>
      <c r="J43" s="30" t="s">
        <v>471</v>
      </c>
    </row>
    <row r="44" ht="42" customHeight="1" spans="1:10">
      <c r="A44" s="137" t="s">
        <v>367</v>
      </c>
      <c r="B44" s="21" t="s">
        <v>451</v>
      </c>
      <c r="C44" s="21" t="s">
        <v>379</v>
      </c>
      <c r="D44" s="21" t="s">
        <v>380</v>
      </c>
      <c r="E44" s="30" t="s">
        <v>473</v>
      </c>
      <c r="F44" s="21" t="s">
        <v>382</v>
      </c>
      <c r="G44" s="30" t="s">
        <v>87</v>
      </c>
      <c r="H44" s="21" t="s">
        <v>474</v>
      </c>
      <c r="I44" s="21" t="s">
        <v>391</v>
      </c>
      <c r="J44" s="30" t="s">
        <v>473</v>
      </c>
    </row>
    <row r="45" ht="42" customHeight="1" spans="1:10">
      <c r="A45" s="137" t="s">
        <v>367</v>
      </c>
      <c r="B45" s="21" t="s">
        <v>451</v>
      </c>
      <c r="C45" s="21" t="s">
        <v>379</v>
      </c>
      <c r="D45" s="21" t="s">
        <v>402</v>
      </c>
      <c r="E45" s="30" t="s">
        <v>475</v>
      </c>
      <c r="F45" s="21" t="s">
        <v>382</v>
      </c>
      <c r="G45" s="30" t="s">
        <v>408</v>
      </c>
      <c r="H45" s="21" t="s">
        <v>405</v>
      </c>
      <c r="I45" s="21" t="s">
        <v>391</v>
      </c>
      <c r="J45" s="30" t="s">
        <v>475</v>
      </c>
    </row>
    <row r="46" ht="42" customHeight="1" spans="1:10">
      <c r="A46" s="137" t="s">
        <v>367</v>
      </c>
      <c r="B46" s="21" t="s">
        <v>451</v>
      </c>
      <c r="C46" s="21" t="s">
        <v>379</v>
      </c>
      <c r="D46" s="21" t="s">
        <v>412</v>
      </c>
      <c r="E46" s="30" t="s">
        <v>476</v>
      </c>
      <c r="F46" s="21" t="s">
        <v>382</v>
      </c>
      <c r="G46" s="30" t="s">
        <v>477</v>
      </c>
      <c r="H46" s="21"/>
      <c r="I46" s="21" t="s">
        <v>385</v>
      </c>
      <c r="J46" s="30" t="s">
        <v>476</v>
      </c>
    </row>
    <row r="47" ht="42" customHeight="1" spans="1:10">
      <c r="A47" s="137" t="s">
        <v>367</v>
      </c>
      <c r="B47" s="21" t="s">
        <v>451</v>
      </c>
      <c r="C47" s="21" t="s">
        <v>379</v>
      </c>
      <c r="D47" s="21" t="s">
        <v>412</v>
      </c>
      <c r="E47" s="30" t="s">
        <v>478</v>
      </c>
      <c r="F47" s="21" t="s">
        <v>382</v>
      </c>
      <c r="G47" s="30" t="s">
        <v>479</v>
      </c>
      <c r="H47" s="21"/>
      <c r="I47" s="21" t="s">
        <v>385</v>
      </c>
      <c r="J47" s="30" t="s">
        <v>478</v>
      </c>
    </row>
    <row r="48" ht="42" customHeight="1" spans="1:10">
      <c r="A48" s="137" t="s">
        <v>367</v>
      </c>
      <c r="B48" s="21" t="s">
        <v>451</v>
      </c>
      <c r="C48" s="21" t="s">
        <v>379</v>
      </c>
      <c r="D48" s="21" t="s">
        <v>412</v>
      </c>
      <c r="E48" s="30" t="s">
        <v>480</v>
      </c>
      <c r="F48" s="21" t="s">
        <v>382</v>
      </c>
      <c r="G48" s="30" t="s">
        <v>481</v>
      </c>
      <c r="H48" s="21"/>
      <c r="I48" s="21" t="s">
        <v>385</v>
      </c>
      <c r="J48" s="30" t="s">
        <v>480</v>
      </c>
    </row>
    <row r="49" ht="42" customHeight="1" spans="1:10">
      <c r="A49" s="137" t="s">
        <v>367</v>
      </c>
      <c r="B49" s="21" t="s">
        <v>451</v>
      </c>
      <c r="C49" s="21" t="s">
        <v>422</v>
      </c>
      <c r="D49" s="21" t="s">
        <v>423</v>
      </c>
      <c r="E49" s="30" t="s">
        <v>482</v>
      </c>
      <c r="F49" s="21" t="s">
        <v>388</v>
      </c>
      <c r="G49" s="30" t="s">
        <v>483</v>
      </c>
      <c r="H49" s="21" t="s">
        <v>484</v>
      </c>
      <c r="I49" s="21" t="s">
        <v>391</v>
      </c>
      <c r="J49" s="30" t="s">
        <v>482</v>
      </c>
    </row>
    <row r="50" ht="42" customHeight="1" spans="1:10">
      <c r="A50" s="137" t="s">
        <v>367</v>
      </c>
      <c r="B50" s="21" t="s">
        <v>451</v>
      </c>
      <c r="C50" s="21" t="s">
        <v>422</v>
      </c>
      <c r="D50" s="21" t="s">
        <v>426</v>
      </c>
      <c r="E50" s="30" t="s">
        <v>485</v>
      </c>
      <c r="F50" s="21" t="s">
        <v>382</v>
      </c>
      <c r="G50" s="30" t="s">
        <v>439</v>
      </c>
      <c r="H50" s="21" t="s">
        <v>384</v>
      </c>
      <c r="I50" s="21" t="s">
        <v>391</v>
      </c>
      <c r="J50" s="30" t="s">
        <v>485</v>
      </c>
    </row>
    <row r="51" ht="42" customHeight="1" spans="1:10">
      <c r="A51" s="137" t="s">
        <v>367</v>
      </c>
      <c r="B51" s="21" t="s">
        <v>451</v>
      </c>
      <c r="C51" s="21" t="s">
        <v>422</v>
      </c>
      <c r="D51" s="21" t="s">
        <v>426</v>
      </c>
      <c r="E51" s="30" t="s">
        <v>486</v>
      </c>
      <c r="F51" s="21" t="s">
        <v>382</v>
      </c>
      <c r="G51" s="30" t="s">
        <v>487</v>
      </c>
      <c r="H51" s="21" t="s">
        <v>488</v>
      </c>
      <c r="I51" s="21" t="s">
        <v>391</v>
      </c>
      <c r="J51" s="30" t="s">
        <v>486</v>
      </c>
    </row>
    <row r="52" ht="42" customHeight="1" spans="1:10">
      <c r="A52" s="137" t="s">
        <v>367</v>
      </c>
      <c r="B52" s="21" t="s">
        <v>451</v>
      </c>
      <c r="C52" s="21" t="s">
        <v>422</v>
      </c>
      <c r="D52" s="21" t="s">
        <v>430</v>
      </c>
      <c r="E52" s="30" t="s">
        <v>489</v>
      </c>
      <c r="F52" s="21" t="s">
        <v>382</v>
      </c>
      <c r="G52" s="30" t="s">
        <v>408</v>
      </c>
      <c r="H52" s="21" t="s">
        <v>405</v>
      </c>
      <c r="I52" s="21" t="s">
        <v>391</v>
      </c>
      <c r="J52" s="30" t="s">
        <v>489</v>
      </c>
    </row>
    <row r="53" ht="42" customHeight="1" spans="1:10">
      <c r="A53" s="137" t="s">
        <v>367</v>
      </c>
      <c r="B53" s="21" t="s">
        <v>451</v>
      </c>
      <c r="C53" s="21" t="s">
        <v>422</v>
      </c>
      <c r="D53" s="21" t="s">
        <v>430</v>
      </c>
      <c r="E53" s="30" t="s">
        <v>490</v>
      </c>
      <c r="F53" s="21" t="s">
        <v>388</v>
      </c>
      <c r="G53" s="30" t="s">
        <v>491</v>
      </c>
      <c r="H53" s="21" t="s">
        <v>492</v>
      </c>
      <c r="I53" s="21" t="s">
        <v>391</v>
      </c>
      <c r="J53" s="30" t="s">
        <v>490</v>
      </c>
    </row>
    <row r="54" ht="42" customHeight="1" spans="1:10">
      <c r="A54" s="137" t="s">
        <v>367</v>
      </c>
      <c r="B54" s="21" t="s">
        <v>451</v>
      </c>
      <c r="C54" s="21" t="s">
        <v>422</v>
      </c>
      <c r="D54" s="21" t="s">
        <v>430</v>
      </c>
      <c r="E54" s="30" t="s">
        <v>493</v>
      </c>
      <c r="F54" s="21" t="s">
        <v>388</v>
      </c>
      <c r="G54" s="30" t="s">
        <v>494</v>
      </c>
      <c r="H54" s="21" t="s">
        <v>495</v>
      </c>
      <c r="I54" s="21" t="s">
        <v>391</v>
      </c>
      <c r="J54" s="30" t="s">
        <v>493</v>
      </c>
    </row>
    <row r="55" ht="42" customHeight="1" spans="1:10">
      <c r="A55" s="137" t="s">
        <v>367</v>
      </c>
      <c r="B55" s="21" t="s">
        <v>451</v>
      </c>
      <c r="C55" s="21" t="s">
        <v>422</v>
      </c>
      <c r="D55" s="21" t="s">
        <v>432</v>
      </c>
      <c r="E55" s="30" t="s">
        <v>496</v>
      </c>
      <c r="F55" s="21" t="s">
        <v>388</v>
      </c>
      <c r="G55" s="30" t="s">
        <v>389</v>
      </c>
      <c r="H55" s="21" t="s">
        <v>415</v>
      </c>
      <c r="I55" s="21" t="s">
        <v>391</v>
      </c>
      <c r="J55" s="30" t="s">
        <v>496</v>
      </c>
    </row>
    <row r="56" ht="42" customHeight="1" spans="1:10">
      <c r="A56" s="137" t="s">
        <v>367</v>
      </c>
      <c r="B56" s="21" t="s">
        <v>451</v>
      </c>
      <c r="C56" s="21" t="s">
        <v>434</v>
      </c>
      <c r="D56" s="21" t="s">
        <v>435</v>
      </c>
      <c r="E56" s="30" t="s">
        <v>497</v>
      </c>
      <c r="F56" s="21" t="s">
        <v>388</v>
      </c>
      <c r="G56" s="30" t="s">
        <v>425</v>
      </c>
      <c r="H56" s="21" t="s">
        <v>405</v>
      </c>
      <c r="I56" s="21" t="s">
        <v>391</v>
      </c>
      <c r="J56" s="30" t="s">
        <v>497</v>
      </c>
    </row>
    <row r="57" ht="42" customHeight="1" spans="1:10">
      <c r="A57" s="137" t="s">
        <v>357</v>
      </c>
      <c r="B57" s="21" t="s">
        <v>498</v>
      </c>
      <c r="C57" s="21" t="s">
        <v>379</v>
      </c>
      <c r="D57" s="21" t="s">
        <v>380</v>
      </c>
      <c r="E57" s="30" t="s">
        <v>499</v>
      </c>
      <c r="F57" s="21" t="s">
        <v>382</v>
      </c>
      <c r="G57" s="30" t="s">
        <v>500</v>
      </c>
      <c r="H57" s="21" t="s">
        <v>484</v>
      </c>
      <c r="I57" s="21" t="s">
        <v>391</v>
      </c>
      <c r="J57" s="30" t="s">
        <v>498</v>
      </c>
    </row>
    <row r="58" ht="42" customHeight="1" spans="1:10">
      <c r="A58" s="137" t="s">
        <v>357</v>
      </c>
      <c r="B58" s="21" t="s">
        <v>498</v>
      </c>
      <c r="C58" s="21" t="s">
        <v>422</v>
      </c>
      <c r="D58" s="21" t="s">
        <v>432</v>
      </c>
      <c r="E58" s="30" t="s">
        <v>501</v>
      </c>
      <c r="F58" s="21" t="s">
        <v>382</v>
      </c>
      <c r="G58" s="30" t="s">
        <v>414</v>
      </c>
      <c r="H58" s="21"/>
      <c r="I58" s="21" t="s">
        <v>385</v>
      </c>
      <c r="J58" s="30" t="s">
        <v>498</v>
      </c>
    </row>
    <row r="59" ht="42" customHeight="1" spans="1:10">
      <c r="A59" s="137" t="s">
        <v>357</v>
      </c>
      <c r="B59" s="21" t="s">
        <v>498</v>
      </c>
      <c r="C59" s="21" t="s">
        <v>434</v>
      </c>
      <c r="D59" s="21" t="s">
        <v>435</v>
      </c>
      <c r="E59" s="30" t="s">
        <v>502</v>
      </c>
      <c r="F59" s="21" t="s">
        <v>382</v>
      </c>
      <c r="G59" s="30" t="s">
        <v>408</v>
      </c>
      <c r="H59" s="21" t="s">
        <v>405</v>
      </c>
      <c r="I59" s="21" t="s">
        <v>391</v>
      </c>
      <c r="J59" s="30" t="s">
        <v>498</v>
      </c>
    </row>
    <row r="60" ht="42" customHeight="1" spans="1:10">
      <c r="A60" s="137" t="s">
        <v>365</v>
      </c>
      <c r="B60" s="21" t="s">
        <v>503</v>
      </c>
      <c r="C60" s="21" t="s">
        <v>379</v>
      </c>
      <c r="D60" s="21" t="s">
        <v>380</v>
      </c>
      <c r="E60" s="30" t="s">
        <v>504</v>
      </c>
      <c r="F60" s="21" t="s">
        <v>382</v>
      </c>
      <c r="G60" s="30" t="s">
        <v>505</v>
      </c>
      <c r="H60" s="21" t="s">
        <v>466</v>
      </c>
      <c r="I60" s="21" t="s">
        <v>391</v>
      </c>
      <c r="J60" s="30" t="s">
        <v>504</v>
      </c>
    </row>
    <row r="61" ht="42" customHeight="1" spans="1:10">
      <c r="A61" s="137" t="s">
        <v>365</v>
      </c>
      <c r="B61" s="21" t="s">
        <v>503</v>
      </c>
      <c r="C61" s="21" t="s">
        <v>379</v>
      </c>
      <c r="D61" s="21" t="s">
        <v>402</v>
      </c>
      <c r="E61" s="30" t="s">
        <v>506</v>
      </c>
      <c r="F61" s="21" t="s">
        <v>382</v>
      </c>
      <c r="G61" s="30" t="s">
        <v>408</v>
      </c>
      <c r="H61" s="21" t="s">
        <v>405</v>
      </c>
      <c r="I61" s="21" t="s">
        <v>391</v>
      </c>
      <c r="J61" s="30" t="s">
        <v>506</v>
      </c>
    </row>
    <row r="62" ht="42" customHeight="1" spans="1:10">
      <c r="A62" s="137" t="s">
        <v>365</v>
      </c>
      <c r="B62" s="21" t="s">
        <v>503</v>
      </c>
      <c r="C62" s="21" t="s">
        <v>379</v>
      </c>
      <c r="D62" s="21" t="s">
        <v>412</v>
      </c>
      <c r="E62" s="30" t="s">
        <v>507</v>
      </c>
      <c r="F62" s="21" t="s">
        <v>382</v>
      </c>
      <c r="G62" s="30" t="s">
        <v>439</v>
      </c>
      <c r="H62" s="21" t="s">
        <v>415</v>
      </c>
      <c r="I62" s="21" t="s">
        <v>391</v>
      </c>
      <c r="J62" s="30" t="s">
        <v>507</v>
      </c>
    </row>
    <row r="63" ht="42" customHeight="1" spans="1:10">
      <c r="A63" s="137" t="s">
        <v>365</v>
      </c>
      <c r="B63" s="21" t="s">
        <v>503</v>
      </c>
      <c r="C63" s="21" t="s">
        <v>422</v>
      </c>
      <c r="D63" s="21" t="s">
        <v>423</v>
      </c>
      <c r="E63" s="30" t="s">
        <v>508</v>
      </c>
      <c r="F63" s="21" t="s">
        <v>382</v>
      </c>
      <c r="G63" s="30" t="s">
        <v>509</v>
      </c>
      <c r="H63" s="21" t="s">
        <v>510</v>
      </c>
      <c r="I63" s="21" t="s">
        <v>391</v>
      </c>
      <c r="J63" s="30" t="s">
        <v>508</v>
      </c>
    </row>
    <row r="64" ht="42" customHeight="1" spans="1:10">
      <c r="A64" s="137" t="s">
        <v>365</v>
      </c>
      <c r="B64" s="21" t="s">
        <v>503</v>
      </c>
      <c r="C64" s="21" t="s">
        <v>422</v>
      </c>
      <c r="D64" s="21" t="s">
        <v>426</v>
      </c>
      <c r="E64" s="30" t="s">
        <v>511</v>
      </c>
      <c r="F64" s="21" t="s">
        <v>382</v>
      </c>
      <c r="G64" s="30" t="s">
        <v>512</v>
      </c>
      <c r="H64" s="21" t="s">
        <v>513</v>
      </c>
      <c r="I64" s="21" t="s">
        <v>391</v>
      </c>
      <c r="J64" s="30" t="s">
        <v>511</v>
      </c>
    </row>
    <row r="65" ht="42" customHeight="1" spans="1:10">
      <c r="A65" s="137" t="s">
        <v>365</v>
      </c>
      <c r="B65" s="21" t="s">
        <v>503</v>
      </c>
      <c r="C65" s="21" t="s">
        <v>422</v>
      </c>
      <c r="D65" s="21" t="s">
        <v>432</v>
      </c>
      <c r="E65" s="30" t="s">
        <v>514</v>
      </c>
      <c r="F65" s="21" t="s">
        <v>382</v>
      </c>
      <c r="G65" s="30" t="s">
        <v>448</v>
      </c>
      <c r="H65" s="21"/>
      <c r="I65" s="21" t="s">
        <v>385</v>
      </c>
      <c r="J65" s="30" t="s">
        <v>514</v>
      </c>
    </row>
    <row r="66" ht="42" customHeight="1" spans="1:10">
      <c r="A66" s="137" t="s">
        <v>365</v>
      </c>
      <c r="B66" s="21" t="s">
        <v>503</v>
      </c>
      <c r="C66" s="21" t="s">
        <v>434</v>
      </c>
      <c r="D66" s="21" t="s">
        <v>435</v>
      </c>
      <c r="E66" s="30" t="s">
        <v>515</v>
      </c>
      <c r="F66" s="21" t="s">
        <v>388</v>
      </c>
      <c r="G66" s="30" t="s">
        <v>450</v>
      </c>
      <c r="H66" s="21" t="s">
        <v>405</v>
      </c>
      <c r="I66" s="21" t="s">
        <v>391</v>
      </c>
      <c r="J66" s="30" t="s">
        <v>515</v>
      </c>
    </row>
    <row r="67" ht="42" customHeight="1" spans="1:10">
      <c r="A67" s="137" t="s">
        <v>351</v>
      </c>
      <c r="B67" s="21" t="s">
        <v>516</v>
      </c>
      <c r="C67" s="21" t="s">
        <v>379</v>
      </c>
      <c r="D67" s="21" t="s">
        <v>380</v>
      </c>
      <c r="E67" s="30" t="s">
        <v>517</v>
      </c>
      <c r="F67" s="21" t="s">
        <v>382</v>
      </c>
      <c r="G67" s="30" t="s">
        <v>518</v>
      </c>
      <c r="H67" s="21" t="s">
        <v>405</v>
      </c>
      <c r="I67" s="21" t="s">
        <v>391</v>
      </c>
      <c r="J67" s="30" t="s">
        <v>516</v>
      </c>
    </row>
    <row r="68" ht="42" customHeight="1" spans="1:10">
      <c r="A68" s="137" t="s">
        <v>351</v>
      </c>
      <c r="B68" s="21" t="s">
        <v>516</v>
      </c>
      <c r="C68" s="21" t="s">
        <v>422</v>
      </c>
      <c r="D68" s="21" t="s">
        <v>432</v>
      </c>
      <c r="E68" s="30" t="s">
        <v>519</v>
      </c>
      <c r="F68" s="21" t="s">
        <v>382</v>
      </c>
      <c r="G68" s="30" t="s">
        <v>414</v>
      </c>
      <c r="H68" s="21"/>
      <c r="I68" s="21" t="s">
        <v>385</v>
      </c>
      <c r="J68" s="30" t="s">
        <v>516</v>
      </c>
    </row>
    <row r="69" ht="42" customHeight="1" spans="1:10">
      <c r="A69" s="137" t="s">
        <v>351</v>
      </c>
      <c r="B69" s="21" t="s">
        <v>516</v>
      </c>
      <c r="C69" s="21" t="s">
        <v>434</v>
      </c>
      <c r="D69" s="21" t="s">
        <v>435</v>
      </c>
      <c r="E69" s="30" t="s">
        <v>435</v>
      </c>
      <c r="F69" s="21" t="s">
        <v>388</v>
      </c>
      <c r="G69" s="30" t="s">
        <v>425</v>
      </c>
      <c r="H69" s="21" t="s">
        <v>405</v>
      </c>
      <c r="I69" s="21" t="s">
        <v>391</v>
      </c>
      <c r="J69" s="30" t="s">
        <v>516</v>
      </c>
    </row>
    <row r="70" ht="42" customHeight="1" spans="1:10">
      <c r="A70" s="137" t="s">
        <v>353</v>
      </c>
      <c r="B70" s="21" t="s">
        <v>520</v>
      </c>
      <c r="C70" s="21" t="s">
        <v>379</v>
      </c>
      <c r="D70" s="21" t="s">
        <v>380</v>
      </c>
      <c r="E70" s="30" t="s">
        <v>521</v>
      </c>
      <c r="F70" s="21" t="s">
        <v>382</v>
      </c>
      <c r="G70" s="30" t="s">
        <v>522</v>
      </c>
      <c r="H70" s="21" t="s">
        <v>523</v>
      </c>
      <c r="I70" s="21" t="s">
        <v>391</v>
      </c>
      <c r="J70" s="30" t="s">
        <v>524</v>
      </c>
    </row>
    <row r="71" ht="42" customHeight="1" spans="1:10">
      <c r="A71" s="137" t="s">
        <v>353</v>
      </c>
      <c r="B71" s="21" t="s">
        <v>520</v>
      </c>
      <c r="C71" s="21" t="s">
        <v>422</v>
      </c>
      <c r="D71" s="21" t="s">
        <v>432</v>
      </c>
      <c r="E71" s="30" t="s">
        <v>525</v>
      </c>
      <c r="F71" s="21" t="s">
        <v>382</v>
      </c>
      <c r="G71" s="30" t="s">
        <v>414</v>
      </c>
      <c r="H71" s="21"/>
      <c r="I71" s="21" t="s">
        <v>385</v>
      </c>
      <c r="J71" s="30" t="s">
        <v>526</v>
      </c>
    </row>
    <row r="72" ht="42" customHeight="1" spans="1:10">
      <c r="A72" s="137" t="s">
        <v>353</v>
      </c>
      <c r="B72" s="21" t="s">
        <v>520</v>
      </c>
      <c r="C72" s="21" t="s">
        <v>434</v>
      </c>
      <c r="D72" s="21" t="s">
        <v>435</v>
      </c>
      <c r="E72" s="30" t="s">
        <v>527</v>
      </c>
      <c r="F72" s="21" t="s">
        <v>388</v>
      </c>
      <c r="G72" s="30" t="s">
        <v>528</v>
      </c>
      <c r="H72" s="21" t="s">
        <v>405</v>
      </c>
      <c r="I72" s="21" t="s">
        <v>391</v>
      </c>
      <c r="J72" s="30" t="s">
        <v>526</v>
      </c>
    </row>
    <row r="73" ht="42" customHeight="1" spans="1:10">
      <c r="A73" s="137" t="s">
        <v>311</v>
      </c>
      <c r="B73" s="21" t="s">
        <v>529</v>
      </c>
      <c r="C73" s="21" t="s">
        <v>379</v>
      </c>
      <c r="D73" s="21" t="s">
        <v>380</v>
      </c>
      <c r="E73" s="30" t="s">
        <v>530</v>
      </c>
      <c r="F73" s="21" t="s">
        <v>382</v>
      </c>
      <c r="G73" s="30" t="s">
        <v>89</v>
      </c>
      <c r="H73" s="21" t="s">
        <v>488</v>
      </c>
      <c r="I73" s="21" t="s">
        <v>391</v>
      </c>
      <c r="J73" s="30" t="s">
        <v>529</v>
      </c>
    </row>
    <row r="74" ht="42" customHeight="1" spans="1:10">
      <c r="A74" s="137" t="s">
        <v>311</v>
      </c>
      <c r="B74" s="21" t="s">
        <v>529</v>
      </c>
      <c r="C74" s="21" t="s">
        <v>422</v>
      </c>
      <c r="D74" s="21" t="s">
        <v>432</v>
      </c>
      <c r="E74" s="30" t="s">
        <v>531</v>
      </c>
      <c r="F74" s="21" t="s">
        <v>382</v>
      </c>
      <c r="G74" s="30" t="s">
        <v>414</v>
      </c>
      <c r="H74" s="21"/>
      <c r="I74" s="21" t="s">
        <v>385</v>
      </c>
      <c r="J74" s="30" t="s">
        <v>529</v>
      </c>
    </row>
    <row r="75" ht="42" customHeight="1" spans="1:10">
      <c r="A75" s="137" t="s">
        <v>311</v>
      </c>
      <c r="B75" s="21" t="s">
        <v>529</v>
      </c>
      <c r="C75" s="21" t="s">
        <v>434</v>
      </c>
      <c r="D75" s="21" t="s">
        <v>435</v>
      </c>
      <c r="E75" s="30" t="s">
        <v>435</v>
      </c>
      <c r="F75" s="21" t="s">
        <v>382</v>
      </c>
      <c r="G75" s="30" t="s">
        <v>408</v>
      </c>
      <c r="H75" s="21" t="s">
        <v>405</v>
      </c>
      <c r="I75" s="21" t="s">
        <v>391</v>
      </c>
      <c r="J75" s="30" t="s">
        <v>529</v>
      </c>
    </row>
    <row r="76" ht="42" customHeight="1" spans="1:10">
      <c r="A76" s="137" t="s">
        <v>355</v>
      </c>
      <c r="B76" s="21" t="s">
        <v>532</v>
      </c>
      <c r="C76" s="21" t="s">
        <v>379</v>
      </c>
      <c r="D76" s="21" t="s">
        <v>380</v>
      </c>
      <c r="E76" s="30" t="s">
        <v>532</v>
      </c>
      <c r="F76" s="21" t="s">
        <v>382</v>
      </c>
      <c r="G76" s="30" t="s">
        <v>533</v>
      </c>
      <c r="H76" s="21" t="s">
        <v>523</v>
      </c>
      <c r="I76" s="21" t="s">
        <v>391</v>
      </c>
      <c r="J76" s="30" t="s">
        <v>532</v>
      </c>
    </row>
    <row r="77" ht="42" customHeight="1" spans="1:10">
      <c r="A77" s="137" t="s">
        <v>355</v>
      </c>
      <c r="B77" s="21" t="s">
        <v>532</v>
      </c>
      <c r="C77" s="21" t="s">
        <v>422</v>
      </c>
      <c r="D77" s="21" t="s">
        <v>432</v>
      </c>
      <c r="E77" s="30" t="s">
        <v>519</v>
      </c>
      <c r="F77" s="21" t="s">
        <v>382</v>
      </c>
      <c r="G77" s="30" t="s">
        <v>414</v>
      </c>
      <c r="H77" s="21"/>
      <c r="I77" s="21" t="s">
        <v>385</v>
      </c>
      <c r="J77" s="30" t="s">
        <v>532</v>
      </c>
    </row>
    <row r="78" ht="42" customHeight="1" spans="1:10">
      <c r="A78" s="137" t="s">
        <v>355</v>
      </c>
      <c r="B78" s="21" t="s">
        <v>532</v>
      </c>
      <c r="C78" s="21" t="s">
        <v>434</v>
      </c>
      <c r="D78" s="21" t="s">
        <v>435</v>
      </c>
      <c r="E78" s="30" t="s">
        <v>435</v>
      </c>
      <c r="F78" s="21" t="s">
        <v>388</v>
      </c>
      <c r="G78" s="30" t="s">
        <v>425</v>
      </c>
      <c r="H78" s="21" t="s">
        <v>405</v>
      </c>
      <c r="I78" s="21" t="s">
        <v>391</v>
      </c>
      <c r="J78" s="30" t="s">
        <v>532</v>
      </c>
    </row>
    <row r="79" ht="42" customHeight="1" spans="1:10">
      <c r="A79" s="137" t="s">
        <v>349</v>
      </c>
      <c r="B79" s="21" t="s">
        <v>349</v>
      </c>
      <c r="C79" s="21" t="s">
        <v>379</v>
      </c>
      <c r="D79" s="21" t="s">
        <v>380</v>
      </c>
      <c r="E79" s="30" t="s">
        <v>534</v>
      </c>
      <c r="F79" s="21" t="s">
        <v>382</v>
      </c>
      <c r="G79" s="30" t="s">
        <v>518</v>
      </c>
      <c r="H79" s="21" t="s">
        <v>405</v>
      </c>
      <c r="I79" s="21" t="s">
        <v>391</v>
      </c>
      <c r="J79" s="30" t="s">
        <v>349</v>
      </c>
    </row>
    <row r="80" ht="42" customHeight="1" spans="1:10">
      <c r="A80" s="137" t="s">
        <v>349</v>
      </c>
      <c r="B80" s="21" t="s">
        <v>349</v>
      </c>
      <c r="C80" s="21" t="s">
        <v>422</v>
      </c>
      <c r="D80" s="21" t="s">
        <v>432</v>
      </c>
      <c r="E80" s="30" t="s">
        <v>525</v>
      </c>
      <c r="F80" s="21" t="s">
        <v>382</v>
      </c>
      <c r="G80" s="30" t="s">
        <v>414</v>
      </c>
      <c r="H80" s="21"/>
      <c r="I80" s="21" t="s">
        <v>385</v>
      </c>
      <c r="J80" s="30" t="s">
        <v>349</v>
      </c>
    </row>
    <row r="81" ht="42" customHeight="1" spans="1:10">
      <c r="A81" s="137" t="s">
        <v>349</v>
      </c>
      <c r="B81" s="21" t="s">
        <v>349</v>
      </c>
      <c r="C81" s="21" t="s">
        <v>434</v>
      </c>
      <c r="D81" s="21" t="s">
        <v>435</v>
      </c>
      <c r="E81" s="30" t="s">
        <v>527</v>
      </c>
      <c r="F81" s="21" t="s">
        <v>388</v>
      </c>
      <c r="G81" s="30" t="s">
        <v>425</v>
      </c>
      <c r="H81" s="21" t="s">
        <v>405</v>
      </c>
      <c r="I81" s="21" t="s">
        <v>391</v>
      </c>
      <c r="J81" s="30" t="s">
        <v>349</v>
      </c>
    </row>
    <row r="82" ht="42" customHeight="1" spans="1:10">
      <c r="A82" s="137" t="s">
        <v>363</v>
      </c>
      <c r="B82" s="21" t="s">
        <v>535</v>
      </c>
      <c r="C82" s="21" t="s">
        <v>379</v>
      </c>
      <c r="D82" s="21" t="s">
        <v>380</v>
      </c>
      <c r="E82" s="30" t="s">
        <v>536</v>
      </c>
      <c r="F82" s="21" t="s">
        <v>382</v>
      </c>
      <c r="G82" s="30" t="s">
        <v>537</v>
      </c>
      <c r="H82" s="21" t="s">
        <v>384</v>
      </c>
      <c r="I82" s="21" t="s">
        <v>391</v>
      </c>
      <c r="J82" s="30" t="s">
        <v>536</v>
      </c>
    </row>
    <row r="83" ht="42" customHeight="1" spans="1:10">
      <c r="A83" s="137" t="s">
        <v>363</v>
      </c>
      <c r="B83" s="21" t="s">
        <v>535</v>
      </c>
      <c r="C83" s="21" t="s">
        <v>379</v>
      </c>
      <c r="D83" s="21" t="s">
        <v>402</v>
      </c>
      <c r="E83" s="30" t="s">
        <v>440</v>
      </c>
      <c r="F83" s="21" t="s">
        <v>382</v>
      </c>
      <c r="G83" s="30" t="s">
        <v>408</v>
      </c>
      <c r="H83" s="21" t="s">
        <v>405</v>
      </c>
      <c r="I83" s="21" t="s">
        <v>391</v>
      </c>
      <c r="J83" s="30" t="s">
        <v>440</v>
      </c>
    </row>
    <row r="84" ht="42" customHeight="1" spans="1:10">
      <c r="A84" s="137" t="s">
        <v>363</v>
      </c>
      <c r="B84" s="21" t="s">
        <v>535</v>
      </c>
      <c r="C84" s="21" t="s">
        <v>379</v>
      </c>
      <c r="D84" s="21" t="s">
        <v>412</v>
      </c>
      <c r="E84" s="30" t="s">
        <v>441</v>
      </c>
      <c r="F84" s="21" t="s">
        <v>388</v>
      </c>
      <c r="G84" s="30" t="s">
        <v>442</v>
      </c>
      <c r="H84" s="21" t="s">
        <v>405</v>
      </c>
      <c r="I84" s="21" t="s">
        <v>391</v>
      </c>
      <c r="J84" s="30" t="s">
        <v>441</v>
      </c>
    </row>
    <row r="85" ht="42" customHeight="1" spans="1:10">
      <c r="A85" s="137" t="s">
        <v>363</v>
      </c>
      <c r="B85" s="21" t="s">
        <v>535</v>
      </c>
      <c r="C85" s="21" t="s">
        <v>422</v>
      </c>
      <c r="D85" s="21" t="s">
        <v>423</v>
      </c>
      <c r="E85" s="30" t="s">
        <v>538</v>
      </c>
      <c r="F85" s="21" t="s">
        <v>382</v>
      </c>
      <c r="G85" s="30" t="s">
        <v>444</v>
      </c>
      <c r="H85" s="21"/>
      <c r="I85" s="21" t="s">
        <v>385</v>
      </c>
      <c r="J85" s="30" t="s">
        <v>538</v>
      </c>
    </row>
    <row r="86" ht="42" customHeight="1" spans="1:10">
      <c r="A86" s="137" t="s">
        <v>363</v>
      </c>
      <c r="B86" s="21" t="s">
        <v>535</v>
      </c>
      <c r="C86" s="21" t="s">
        <v>422</v>
      </c>
      <c r="D86" s="21" t="s">
        <v>426</v>
      </c>
      <c r="E86" s="30" t="s">
        <v>445</v>
      </c>
      <c r="F86" s="21" t="s">
        <v>388</v>
      </c>
      <c r="G86" s="30" t="s">
        <v>539</v>
      </c>
      <c r="H86" s="21" t="s">
        <v>446</v>
      </c>
      <c r="I86" s="21" t="s">
        <v>391</v>
      </c>
      <c r="J86" s="30" t="s">
        <v>445</v>
      </c>
    </row>
    <row r="87" ht="42" customHeight="1" spans="1:10">
      <c r="A87" s="137" t="s">
        <v>363</v>
      </c>
      <c r="B87" s="21" t="s">
        <v>535</v>
      </c>
      <c r="C87" s="21" t="s">
        <v>422</v>
      </c>
      <c r="D87" s="21" t="s">
        <v>432</v>
      </c>
      <c r="E87" s="30" t="s">
        <v>540</v>
      </c>
      <c r="F87" s="21" t="s">
        <v>382</v>
      </c>
      <c r="G87" s="30" t="s">
        <v>448</v>
      </c>
      <c r="H87" s="21"/>
      <c r="I87" s="21" t="s">
        <v>385</v>
      </c>
      <c r="J87" s="30" t="s">
        <v>540</v>
      </c>
    </row>
    <row r="88" ht="42" customHeight="1" spans="1:10">
      <c r="A88" s="137" t="s">
        <v>363</v>
      </c>
      <c r="B88" s="21" t="s">
        <v>535</v>
      </c>
      <c r="C88" s="21" t="s">
        <v>434</v>
      </c>
      <c r="D88" s="21" t="s">
        <v>435</v>
      </c>
      <c r="E88" s="30" t="s">
        <v>449</v>
      </c>
      <c r="F88" s="21" t="s">
        <v>388</v>
      </c>
      <c r="G88" s="30" t="s">
        <v>450</v>
      </c>
      <c r="H88" s="21" t="s">
        <v>405</v>
      </c>
      <c r="I88" s="21" t="s">
        <v>391</v>
      </c>
      <c r="J88" s="30" t="s">
        <v>449</v>
      </c>
    </row>
  </sheetData>
  <mergeCells count="24">
    <mergeCell ref="A3:J3"/>
    <mergeCell ref="A4:H4"/>
    <mergeCell ref="A8:A27"/>
    <mergeCell ref="A28:A34"/>
    <mergeCell ref="A35:A56"/>
    <mergeCell ref="A57:A59"/>
    <mergeCell ref="A60:A66"/>
    <mergeCell ref="A67:A69"/>
    <mergeCell ref="A70:A72"/>
    <mergeCell ref="A73:A75"/>
    <mergeCell ref="A76:A78"/>
    <mergeCell ref="A79:A81"/>
    <mergeCell ref="A82:A88"/>
    <mergeCell ref="B8:B27"/>
    <mergeCell ref="B28:B34"/>
    <mergeCell ref="B35:B56"/>
    <mergeCell ref="B57:B59"/>
    <mergeCell ref="B60:B66"/>
    <mergeCell ref="B67:B69"/>
    <mergeCell ref="B70:B72"/>
    <mergeCell ref="B73:B75"/>
    <mergeCell ref="B76:B78"/>
    <mergeCell ref="B79:B81"/>
    <mergeCell ref="B82:B8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山红</cp:lastModifiedBy>
  <dcterms:created xsi:type="dcterms:W3CDTF">2025-02-06T23:09:00Z</dcterms:created>
  <dcterms:modified xsi:type="dcterms:W3CDTF">2026-03-09T07:53:54Z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2052-11.1.0.14235</vt:lpwstr>
  </property>
</Properties>
</file>