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9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'县对下转移支付预算表09-1'!$A:$A,'县对下转移支付预算表09-1'!$1:$1</definedName>
    <definedName name="_xlnm.Print_Titles" localSheetId="13">'县对下转移支付绩效目标表09-2'!$A:$A,'县对下转移支付绩效目标表09-2'!$1:$1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<sst xmlns="http://schemas.openxmlformats.org/spreadsheetml/2006/main" count="1473" uniqueCount="524">
  <si>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</si>
  <si>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</si>
  <si>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</si>
  <si>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</si>
  <si>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</si>
  <si>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</si>
  <si>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</si>
  <si>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</si>
  <si>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</si>
  <si>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</si>
  <si>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</si>
  <si>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</si>
  <si>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</si>
  <si>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</si>
  <si>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</si>
  <si>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</si>
  <si>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</si>
  <si>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</si>
  <si>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</si>
  <si>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</si>
  <si>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</si>
  <si>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</si>
  <si>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</si>
  <si>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</si>
  <si>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</si>
  <si>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</si>
  <si>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</si>
  <si>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</si>
  <si>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</si>
  <si>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</si>
  <si>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</si>
  <si>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</si>
  <si>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</si>
  <si>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</si>
  <si>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</si>
  <si>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</si>
  <si>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</si>
  <si>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</si>
  <si>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</si>
  <si>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</si>
  <si>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</si>
  <si>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</si>
  <si>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</si>
  <si>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</si>
  <si>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</si>
  <si>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</si>
  <si>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</si>
  <si>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</si>
  <si>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</si>
  <si>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</si>
  <si>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</si>
  <si>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</si>
  <si>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</si>
  <si>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</si>
  <si>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</si>
  <si>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</si>
  <si>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</si>
  <si>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</si>
  <si>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</si>
  <si>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</si>
  <si>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</si>
  <si>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</si>
  <si>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</si>
  <si>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</si>
  <si>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</si>
  <si>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</si>
  <si>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</si>
  <si>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</si>
  <si>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</si>
  <si>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133001</t>
  </si>
  <si>
    <t>寻甸回族彝族自治县应急管理局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</si>
  <si>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</si>
  <si>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</si>
  <si>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</si>
  <si>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</si>
  <si>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</si>
  <si>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</si>
  <si>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</si>
  <si>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</si>
  <si>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</si>
  <si>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</si>
  <si>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</si>
  <si>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</si>
  <si>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</si>
  <si>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</si>
  <si>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</si>
  <si>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</si>
  <si>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</si>
  <si>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</si>
  <si>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</si>
  <si>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</si>
  <si>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</si>
  <si>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</si>
  <si>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</si>
  <si>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</si>
  <si>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</si>
  <si>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</si>
  <si>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</si>
  <si>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</si>
  <si>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</si>
  <si>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</si>
  <si>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</si>
  <si>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</si>
  <si>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</si>
  <si>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</si>
  <si>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</si>
  <si>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</si>
  <si>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</si>
  <si>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</si>
  <si>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</si>
  <si>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</si>
  <si>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</si>
  <si>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</si>
  <si>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</si>
  <si>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</si>
  <si>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</si>
  <si>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</si>
  <si>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</si>
  <si>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</si>
  <si>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</si>
  <si>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</si>
  <si>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224</t>
  </si>
  <si>
    <t>灾害防治及应急管理支出</t>
  </si>
  <si>
    <t>22401</t>
  </si>
  <si>
    <t>应急管理事务</t>
  </si>
  <si>
    <t>2240101</t>
  </si>
  <si>
    <t>行政运行</t>
  </si>
  <si>
    <t>2240104</t>
  </si>
  <si>
    <t>灾害风险防治</t>
  </si>
  <si>
    <t>2240106</t>
  </si>
  <si>
    <t>安全监管</t>
  </si>
  <si>
    <t>2240109</t>
  </si>
  <si>
    <t>应急管理</t>
  </si>
  <si>
    <t>22402</t>
  </si>
  <si>
    <t>消防救援事务</t>
  </si>
  <si>
    <t>2240201</t>
  </si>
  <si>
    <t>2240202</t>
  </si>
  <si>
    <t>一般行政管理事务</t>
  </si>
  <si>
    <t>22407</t>
  </si>
  <si>
    <t>自然灾害救灾及恢复重建支出</t>
  </si>
  <si>
    <t>2240703</t>
  </si>
  <si>
    <t>自然灾害救灾补助</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</si>
  <si>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</si>
  <si>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</si>
  <si>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</si>
  <si>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</si>
  <si>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</si>
  <si>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</si>
  <si>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</si>
  <si>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</si>
  <si>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</si>
  <si>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</si>
  <si>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</si>
  <si>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</si>
  <si>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</si>
  <si>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</si>
  <si>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</si>
  <si>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</si>
  <si>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</si>
  <si>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</si>
  <si>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</si>
  <si>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</si>
  <si>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</si>
  <si>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</si>
  <si>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</si>
  <si>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</si>
  <si>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</si>
  <si>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</si>
  <si>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</si>
  <si>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</si>
  <si>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</si>
  <si>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</si>
  <si>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</si>
  <si>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</si>
  <si>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</si>
  <si>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</si>
  <si>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</si>
  <si>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</si>
  <si>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</si>
  <si>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</si>
  <si>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3</t>
  </si>
  <si>
    <t>4</t>
  </si>
  <si>
    <t>5</t>
  </si>
  <si>
    <t>6</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</si>
  <si>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</si>
  <si>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</si>
  <si>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</si>
  <si>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</si>
  <si>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</si>
  <si>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</si>
  <si>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</si>
  <si>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</si>
  <si>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</si>
  <si>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</si>
  <si>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</si>
  <si>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</si>
  <si>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</si>
  <si>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</si>
  <si>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</si>
  <si>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</si>
  <si>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</si>
  <si>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</si>
  <si>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</si>
  <si>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</si>
  <si>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</si>
  <si>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</si>
  <si>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</si>
  <si>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</si>
  <si>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</si>
  <si>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</si>
  <si>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</si>
  <si>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530129210000000004866</t>
  </si>
  <si>
    <t>行政人员支出工资</t>
  </si>
  <si>
    <t>30101</t>
  </si>
  <si>
    <t>基本工资</t>
  </si>
  <si>
    <t>30102</t>
  </si>
  <si>
    <t>津贴补贴</t>
  </si>
  <si>
    <t>30103</t>
  </si>
  <si>
    <t>奖金</t>
  </si>
  <si>
    <t>530129210000000004868</t>
  </si>
  <si>
    <t>社会保障缴费</t>
  </si>
  <si>
    <t>30108</t>
  </si>
  <si>
    <t>机关事业单位基本养老保险缴费</t>
  </si>
  <si>
    <t>30110</t>
  </si>
  <si>
    <t>职工基本医疗保险缴费</t>
  </si>
  <si>
    <t>30111</t>
  </si>
  <si>
    <t>公务员医疗补助缴费</t>
  </si>
  <si>
    <t>30112</t>
  </si>
  <si>
    <t>其他社会保障缴费</t>
  </si>
  <si>
    <t>530129210000000004869</t>
  </si>
  <si>
    <t>30113</t>
  </si>
  <si>
    <t>530129210000000004872</t>
  </si>
  <si>
    <t>公车购置及运维费</t>
  </si>
  <si>
    <t>30231</t>
  </si>
  <si>
    <t>公务用车运行维护费</t>
  </si>
  <si>
    <t>530129210000000004873</t>
  </si>
  <si>
    <t>公务交通补贴</t>
  </si>
  <si>
    <t>30239</t>
  </si>
  <si>
    <t>其他交通费用</t>
  </si>
  <si>
    <t>530129210000000004874</t>
  </si>
  <si>
    <t>工会经费</t>
  </si>
  <si>
    <t>30228</t>
  </si>
  <si>
    <t>530129210000000004875</t>
  </si>
  <si>
    <t>一般公用经费支出</t>
  </si>
  <si>
    <t>30201</t>
  </si>
  <si>
    <t>办公费</t>
  </si>
  <si>
    <t>30205</t>
  </si>
  <si>
    <t>水费</t>
  </si>
  <si>
    <t>30206</t>
  </si>
  <si>
    <t>电费</t>
  </si>
  <si>
    <t>30207</t>
  </si>
  <si>
    <t>邮电费</t>
  </si>
  <si>
    <t>30211</t>
  </si>
  <si>
    <t>差旅费</t>
  </si>
  <si>
    <t>30215</t>
  </si>
  <si>
    <t>会议费</t>
  </si>
  <si>
    <t>30216</t>
  </si>
  <si>
    <t>培训费</t>
  </si>
  <si>
    <t>30299</t>
  </si>
  <si>
    <t>其他商品和服务支出</t>
  </si>
  <si>
    <t>530129231100001440581</t>
  </si>
  <si>
    <t>行政人员绩效奖励</t>
  </si>
  <si>
    <t>530129241100002391405</t>
  </si>
  <si>
    <t>30217</t>
  </si>
  <si>
    <t>530129251100003871750</t>
  </si>
  <si>
    <t>其他人员支出</t>
  </si>
  <si>
    <t>30199</t>
  </si>
  <si>
    <t>其他工资福利支出</t>
  </si>
  <si>
    <t>预算05-1表</t>
  </si>
  <si>
    <t>项目分类</t>
  </si>
  <si>
    <t>项目单位</t>
  </si>
  <si>
    <t>经济科目编码</t>
  </si>
  <si>
    <t>经济科目名称</t>
  </si>
  <si>
    <t>本年拨款</t>
  </si>
  <si>
    <t>其中：本次下达</t>
  </si>
  <si>
    <t>对个人和家庭的补助</t>
  </si>
  <si>
    <t>530129261100005121736</t>
  </si>
  <si>
    <t>2026年遗属补助资金</t>
  </si>
  <si>
    <t>30305</t>
  </si>
  <si>
    <t>生活补助</t>
  </si>
  <si>
    <t>530129261100005126023</t>
  </si>
  <si>
    <t>机关事业单位职工马恩福死亡丧葬费及抚恤资金</t>
  </si>
  <si>
    <t>30304</t>
  </si>
  <si>
    <t>抚恤金</t>
  </si>
  <si>
    <t>专项业务类</t>
  </si>
  <si>
    <t>530129251100004490593</t>
  </si>
  <si>
    <t>2025年应急管理专项转移支付（第一批）资金</t>
  </si>
  <si>
    <t>30227</t>
  </si>
  <si>
    <t>委托业务费</t>
  </si>
  <si>
    <t>530129251100004537094</t>
  </si>
  <si>
    <t>2025年省级防汛应急救灾资金</t>
  </si>
  <si>
    <t>31005</t>
  </si>
  <si>
    <t>基础设施建设</t>
  </si>
  <si>
    <t>530129251100004613128</t>
  </si>
  <si>
    <t>第二批省级防汛应急救灾资金</t>
  </si>
  <si>
    <t>530129251100004613197</t>
  </si>
  <si>
    <t>2025年市级防汛应急救灾资金</t>
  </si>
  <si>
    <t>31008</t>
  </si>
  <si>
    <t>物资储备</t>
  </si>
  <si>
    <t>530129261100005141759</t>
  </si>
  <si>
    <t>2026年非煤矿山视频监控中心网络运行经费</t>
  </si>
  <si>
    <t>530129261100005141765</t>
  </si>
  <si>
    <t>2026年消防大队火灾保险专项业务经费</t>
  </si>
  <si>
    <t>530129261100005141780</t>
  </si>
  <si>
    <t>聘请专家服务经费</t>
  </si>
  <si>
    <t>530129261100005141782</t>
  </si>
  <si>
    <t>安全生产宣传培训费经费</t>
  </si>
  <si>
    <t>530129261100005141794</t>
  </si>
  <si>
    <t>安全生产工作经费</t>
  </si>
  <si>
    <t>530129261100005145856</t>
  </si>
  <si>
    <t>退出消防队伍消防员一次性安置补助经费</t>
  </si>
  <si>
    <t>530129261100005300679</t>
  </si>
  <si>
    <t>2026年安全生产预防和应急救援能力建设补助资金</t>
  </si>
  <si>
    <t>31003</t>
  </si>
  <si>
    <t>专用设备购置</t>
  </si>
  <si>
    <t>事业发展类</t>
  </si>
  <si>
    <t>530129251100004438534</t>
  </si>
  <si>
    <t>（第五批）2025年中央自然灾害救灾资金</t>
  </si>
  <si>
    <t>530129261100005141762</t>
  </si>
  <si>
    <t>2026年工作经费</t>
  </si>
  <si>
    <t>预算05-2表</t>
  </si>
  <si>
    <t>项目年度绩效目标</t>
  </si>
  <si>
    <t>一级指标</t>
  </si>
  <si>
    <t>二级指标</t>
  </si>
  <si>
    <t>三级指标</t>
  </si>
  <si>
    <t>指标性质</t>
  </si>
  <si>
    <t>指标值</t>
  </si>
  <si>
    <t>度量单位</t>
  </si>
  <si>
    <t>指标属性</t>
  </si>
  <si>
    <t>指标内容</t>
  </si>
  <si>
    <t>用于安全生产宣传培训费，进一步夯实安全生产工作基础，切实提高安全风险隐患排查整改质量</t>
  </si>
  <si>
    <t>产出指标</t>
  </si>
  <si>
    <t>数量指标</t>
  </si>
  <si>
    <t>应急管理（安全生产）宣传活动场次</t>
  </si>
  <si>
    <t>&gt;=</t>
  </si>
  <si>
    <t>1.0</t>
  </si>
  <si>
    <t>次</t>
  </si>
  <si>
    <t>定量指标</t>
  </si>
  <si>
    <t>质量指标</t>
  </si>
  <si>
    <t>培训人员合格率</t>
  </si>
  <si>
    <t>95</t>
  </si>
  <si>
    <t>%</t>
  </si>
  <si>
    <t>反映组织开展各类培训的质量。
培训人员合格率=（合格的学员数量/培训总学员数量）*100%。</t>
  </si>
  <si>
    <t>培训出勤率</t>
  </si>
  <si>
    <t>反映组织开展各类培训中参训人员的出勤情况。
培训出勤率=（实际出勤学员数量/参加培训学员数量）*100%。</t>
  </si>
  <si>
    <t>效益指标</t>
  </si>
  <si>
    <t>社会效益</t>
  </si>
  <si>
    <t>特别重大事故起数</t>
  </si>
  <si>
    <t>=</t>
  </si>
  <si>
    <t>0</t>
  </si>
  <si>
    <t>起</t>
  </si>
  <si>
    <t>反映特别重大事故起数</t>
  </si>
  <si>
    <t>满意度指标</t>
  </si>
  <si>
    <t>服务对象满意度</t>
  </si>
  <si>
    <t>参训人员满意度</t>
  </si>
  <si>
    <t>反映参训人员对培训内容、讲师授课、课程设置和培训效果等的满意度。
参训人员满意度=（对培训整体满意的参训人数/参训总人数）*100%</t>
  </si>
  <si>
    <t>专项用于安全生产综合监督管理等工作，杜绝较大及以上安全生产事故发生。</t>
  </si>
  <si>
    <t>参与检查(核查)人数</t>
  </si>
  <si>
    <t>50</t>
  </si>
  <si>
    <t>人次</t>
  </si>
  <si>
    <t>反映参与检查核查的工作人数。</t>
  </si>
  <si>
    <t>检查企业数量</t>
  </si>
  <si>
    <t>30</t>
  </si>
  <si>
    <t>家</t>
  </si>
  <si>
    <t xml:space="preserve">反映检查监管企业个数。
</t>
  </si>
  <si>
    <t>检查（核查）任务完成率</t>
  </si>
  <si>
    <t>90</t>
  </si>
  <si>
    <t>反映检查工作的执行情况。
检查任务完成率=实际完成检查（核查）任务数/计划完成检查（核查）任务数*100%</t>
  </si>
  <si>
    <t>可持续影响</t>
  </si>
  <si>
    <t>问题整改落实率</t>
  </si>
  <si>
    <t>反映检查核查发现问题的整改落实情况。
问题整改落实率=（实际整改问题数/现场检查发现问题数）*100%</t>
  </si>
  <si>
    <t>检查（核查）人员被投诉次数</t>
  </si>
  <si>
    <t>&lt;=</t>
  </si>
  <si>
    <t>反映服务对象对检查核查工作的整体满意情况。</t>
  </si>
  <si>
    <t>用于保障县应急局日常工作运转</t>
  </si>
  <si>
    <t>反映检查核查企业家数。</t>
  </si>
  <si>
    <t>按时保障退休离世职工家属基本生活保障</t>
  </si>
  <si>
    <t>获补对象数</t>
  </si>
  <si>
    <t>人(人次、家)</t>
  </si>
  <si>
    <t>反映获补助人员数量情况</t>
  </si>
  <si>
    <t>获补对象准确率</t>
  </si>
  <si>
    <t>100</t>
  </si>
  <si>
    <t xml:space="preserve">反映获补助对象认定的准确性情况。
</t>
  </si>
  <si>
    <t>兑现准确率</t>
  </si>
  <si>
    <t>反映补助准确发放的情况。
补助兑现准确率=补助兑付额/应付额*100%</t>
  </si>
  <si>
    <t>部门运转</t>
  </si>
  <si>
    <t>正常运转</t>
  </si>
  <si>
    <t>定性指标</t>
  </si>
  <si>
    <t>反映部门（单位）运转情况。</t>
  </si>
  <si>
    <t>受益对象满意度</t>
  </si>
  <si>
    <t>反映获补助受益对象对单位工作满意程度。</t>
  </si>
  <si>
    <t>按时完成消防大队火灾保险购买</t>
  </si>
  <si>
    <t>政策宣传次数</t>
  </si>
  <si>
    <t xml:space="preserve">反映补助政策的宣传力度情况。即通过门户网站、报刊、通信、电视、户外广告等对补助政策进行宣传的次数。
</t>
  </si>
  <si>
    <t>时效指标</t>
  </si>
  <si>
    <t>购买及时率</t>
  </si>
  <si>
    <t xml:space="preserve">反映购买及时率情况
</t>
  </si>
  <si>
    <t>政策知晓率</t>
  </si>
  <si>
    <t>80</t>
  </si>
  <si>
    <t xml:space="preserve">"反映政策的宣传效果情况。
政策知晓率=调查中政策知晓人数/调查总人数*100%"
</t>
  </si>
  <si>
    <t>受灾赔付率</t>
  </si>
  <si>
    <t xml:space="preserve">反映受灾赔付率的情况。
</t>
  </si>
  <si>
    <t xml:space="preserve">反映获补助受益对象的满意程度。
</t>
  </si>
  <si>
    <t>寻甸县白龙石膏矿开展井下精准定位子系统建设和地下矿山安全监测监控系统建设</t>
  </si>
  <si>
    <t>验收通过率</t>
  </si>
  <si>
    <t>联网在线率</t>
  </si>
  <si>
    <t>进度完成率</t>
  </si>
  <si>
    <t>矿山安全风险防控水平</t>
  </si>
  <si>
    <t>提高</t>
  </si>
  <si>
    <t>矿山安全监管监察效能</t>
  </si>
  <si>
    <t>用于聘请煤矿、非煤矿山、危险化学品、工贸及烟花爆竹等有关领域专家，做好寻甸相关重点企业专家指导服务暨精准执法工作</t>
  </si>
  <si>
    <t>安全生产专家指导服务企业数</t>
  </si>
  <si>
    <t xml:space="preserve">"反映安全生产专家指导服务企业数
"
</t>
  </si>
  <si>
    <t>安全生产企业现场核查排查数</t>
  </si>
  <si>
    <t xml:space="preserve">反映安全生产企业现场核查排查数
</t>
  </si>
  <si>
    <t>企业整改验收合格率</t>
  </si>
  <si>
    <t xml:space="preserve">反映企业问题隐患整改验收合格率
</t>
  </si>
  <si>
    <t>完成年度预定项目时间</t>
  </si>
  <si>
    <t>个月</t>
  </si>
  <si>
    <t>反映完成年度预定项目时间</t>
  </si>
  <si>
    <t>提升产企业安全生产意识，夯实全县安全生产基础</t>
  </si>
  <si>
    <t>公众安全生产意识提升</t>
  </si>
  <si>
    <t>达标</t>
  </si>
  <si>
    <t>反映公众安全生产意识提升情况</t>
  </si>
  <si>
    <t>服务对象对安全生产监管工作的投诉次数</t>
  </si>
  <si>
    <t xml:space="preserve">反映服务对象对安全生产监管工作的投诉次数的情况
</t>
  </si>
  <si>
    <t>监管人员对专家服务的满意度</t>
  </si>
  <si>
    <t xml:space="preserve">反映监管人员对专家服务的满意度
</t>
  </si>
  <si>
    <t>保障非煤矿山视频监控中心网络正常运行</t>
  </si>
  <si>
    <t>运行终端数量</t>
  </si>
  <si>
    <t>16</t>
  </si>
  <si>
    <t>条</t>
  </si>
  <si>
    <t xml:space="preserve">反映运行终端数量情况。
</t>
  </si>
  <si>
    <t>信息数据安全</t>
  </si>
  <si>
    <t xml:space="preserve">反映信息系统相关数据安全的保障情况。
</t>
  </si>
  <si>
    <t>系统全年正常运行时长</t>
  </si>
  <si>
    <t>7900</t>
  </si>
  <si>
    <t>小时</t>
  </si>
  <si>
    <t xml:space="preserve">反映信息系统全年正常运行时间情况。
</t>
  </si>
  <si>
    <t>非煤矿山一般安全生产事故数量</t>
  </si>
  <si>
    <t xml:space="preserve">反映非煤矿山一般安全生产事故数量情况。
</t>
  </si>
  <si>
    <t>使用人员满意度度</t>
  </si>
  <si>
    <t xml:space="preserve">反映使用对象对信息系统使用的满意度。
使用人员满意度=（对信息系统满意的使用人员/问卷调查人数）*100%"
</t>
  </si>
  <si>
    <t>做好单位退休职工马恩福同志病故善后有关事项</t>
  </si>
  <si>
    <t>反映领取丧葬费抚恤金人数人员数量情况</t>
  </si>
  <si>
    <t>发放及时率</t>
  </si>
  <si>
    <t>反映发放单位及时发放丧葬费抚恤金的情况。
发放及时率=在时限内发放资金/应发放资金*100%</t>
  </si>
  <si>
    <t>维护社会秩序情况</t>
  </si>
  <si>
    <t>社会秩序稳定</t>
  </si>
  <si>
    <t>反映不良社会舆论出现情况</t>
  </si>
  <si>
    <t>受益对象不满意度</t>
  </si>
  <si>
    <t>反映获补助受益对象的不满意程度。</t>
  </si>
  <si>
    <t>做好退出消防队伍消防员一次性安置工作</t>
  </si>
  <si>
    <t>人</t>
  </si>
  <si>
    <t>反映获补助人员的数量情况。</t>
  </si>
  <si>
    <t>反映获补助对象认定的准确性情况。
获补对象准确率=抽检符合标准的补助对象数/抽检实际补助对象数*100%</t>
  </si>
  <si>
    <t>反映发放单位及时发放补助资金的情况。
发放及时率=在时限内发放资金/应发放资金*100%</t>
  </si>
  <si>
    <t>维护社会秩序稳定</t>
  </si>
  <si>
    <t>反映维护社会秩序情况</t>
  </si>
  <si>
    <t>反映获补助受益对象的满意程度。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</si>
  <si>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</si>
  <si>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</si>
  <si>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</si>
  <si>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</si>
  <si>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</si>
  <si>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</si>
  <si>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</si>
  <si>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</si>
  <si>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</si>
  <si>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</si>
  <si>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</si>
  <si>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</si>
  <si>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</si>
  <si>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</si>
  <si>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</si>
  <si>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</si>
  <si>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</si>
  <si>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</si>
  <si>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</si>
  <si>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</si>
  <si>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</si>
  <si>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</si>
  <si>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</si>
  <si>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</si>
  <si>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</si>
  <si>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</si>
  <si>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</si>
  <si>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</si>
  <si>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</si>
  <si>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</si>
  <si>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</si>
  <si>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</si>
  <si>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</si>
  <si>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</si>
  <si>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</si>
  <si>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</si>
  <si>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</si>
  <si>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</si>
  <si>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</si>
  <si>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</si>
  <si>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</si>
  <si>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</si>
  <si>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</si>
  <si>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</si>
  <si>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</si>
  <si>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</si>
  <si>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</si>
  <si>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</si>
  <si>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</si>
  <si>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</si>
  <si>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</si>
  <si>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</si>
  <si>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</si>
  <si>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</si>
  <si>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</si>
  <si>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</si>
  <si>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</si>
  <si>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</si>
  <si>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</si>
  <si>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</si>
  <si>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</si>
  <si>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311 专项业务类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</si>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</sst>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211">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0" fillId="0" borderId="0" xfId="0"/>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Protection="1">
      <protection locked="0"/>
    </xf>
    <xf numFmtId="0" fontId="4" fillId="0" borderId="0" xfId="0" applyFont="1" applyBorder="1" applyAlignment="1">
      <alignment wrapText="1"/>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4" fillId="0" borderId="0" xfId="0" applyFont="1"/>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9" fillId="0" borderId="0" xfId="0" applyFont="1" applyAlignment="1" applyProtection="1">
      <alignment horizontal="right"/>
      <protection locked="0"/>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178" fontId="5" fillId="0" borderId="7" xfId="54" applyFo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Alignment="1" applyProtection="1">
      <alignment horizontal="left" vertical="center"/>
      <protection locked="0"/>
    </xf>
    <xf numFmtId="0" fontId="4" fillId="0" borderId="0" xfId="0" applyFont="1" applyBorder="1" applyProtection="1">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49" fontId="5" fillId="0" borderId="7" xfId="53" applyFont="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1" fillId="0" borderId="0" xfId="0" applyFont="1" applyAlignment="1">
      <alignment horizontal="right"/>
    </xf>
    <xf numFmtId="0" fontId="2" fillId="0" borderId="0" xfId="0" applyFont="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0" fillId="0" borderId="0" xfId="0" applyFill="1" applyBorder="1" applyAlignment="1"/>
    <xf numFmtId="0" fontId="2" fillId="2" borderId="0" xfId="0" applyFont="1" applyFill="1" applyBorder="1" applyAlignment="1" applyProtection="1">
      <alignment horizontal="left" vertical="center" wrapText="1"/>
      <protection locked="0"/>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178" fontId="5" fillId="0" borderId="7" xfId="0" applyNumberFormat="1" applyFont="1" applyFill="1" applyBorder="1" applyAlignment="1">
      <alignment horizontal="right" vertical="center"/>
    </xf>
    <xf numFmtId="0" fontId="6" fillId="0" borderId="7" xfId="0" applyFont="1" applyFill="1" applyBorder="1" applyAlignment="1" applyProtection="1">
      <alignment vertical="top" wrapText="1"/>
      <protection locked="0"/>
    </xf>
    <xf numFmtId="0" fontId="6" fillId="2" borderId="0" xfId="0" applyFont="1" applyFill="1" applyBorder="1" applyAlignment="1">
      <alignment horizontal="left" vertical="center"/>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tabSelected="1" workbookViewId="0">
      <pane ySplit="1" topLeftCell="A13" activePane="bottomLeft" state="frozen"/>
      <selection/>
      <selection pane="bottomLeft" activeCell="D7" sqref="D7:D37"/>
    </sheetView>
  </sheetViews>
  <sheetFormatPr defaultColWidth="8.575" defaultRowHeight="12.75" customHeight="1" outlineLevelCol="3"/>
  <cols>
    <col min="1" max="4" width="41" customWidth="1"/>
  </cols>
  <sheetData>
    <row r="1" customHeight="1" spans="1:4">
      <c r="A1" s="1"/>
      <c r="B1" s="1"/>
      <c r="C1" s="1"/>
      <c r="D1" s="1"/>
    </row>
    <row r="2" ht="15" customHeight="1" spans="1:4">
      <c r="A2" s="45"/>
      <c r="B2" s="45"/>
      <c r="C2" s="45"/>
      <c r="D2" s="46" t="s">
        <v>0</v>
      </c>
    </row>
    <row r="3" ht="41.25" customHeight="1" spans="1:4">
      <c r="A3" s="40" t="str">
        <f>"2026"&amp;"年部门财务收支预算总表"</f>
        <v>2026年部门财务收支预算总表</v>
      </c>
    </row>
    <row r="4" ht="17.25" customHeight="1" spans="1:4">
      <c r="A4" s="180" t="str">
        <f>"单位名称："&amp;"寻甸回族彝族自治县应急管理局"</f>
        <v>单位名称：寻甸回族彝族自治县应急管理局</v>
      </c>
      <c r="B4" s="209"/>
      <c r="D4" s="142" t="s">
        <v>1</v>
      </c>
    </row>
    <row r="5" ht="23.25" customHeight="1" spans="1:4">
      <c r="A5" s="173" t="s">
        <v>2</v>
      </c>
      <c r="B5" s="174"/>
      <c r="C5" s="173" t="s">
        <v>3</v>
      </c>
      <c r="D5" s="174"/>
    </row>
    <row r="6" ht="24" customHeight="1" spans="1:4">
      <c r="A6" s="173" t="s">
        <v>4</v>
      </c>
      <c r="B6" s="173" t="s">
        <v>5</v>
      </c>
      <c r="C6" s="173" t="s">
        <v>6</v>
      </c>
      <c r="D6" s="173" t="s">
        <v>5</v>
      </c>
    </row>
    <row r="7" ht="17.25" customHeight="1" spans="1:4">
      <c r="A7" s="175" t="s">
        <v>7</v>
      </c>
      <c r="B7" s="147">
        <v>8637777.4</v>
      </c>
      <c r="C7" s="175" t="s">
        <v>8</v>
      </c>
      <c r="D7" s="147"/>
    </row>
    <row r="8" ht="17.25" customHeight="1" spans="1:4">
      <c r="A8" s="175" t="s">
        <v>9</v>
      </c>
      <c r="B8" s="147"/>
      <c r="C8" s="175" t="s">
        <v>10</v>
      </c>
      <c r="D8" s="147"/>
    </row>
    <row r="9" ht="17.25" customHeight="1" spans="1:4">
      <c r="A9" s="175" t="s">
        <v>11</v>
      </c>
      <c r="B9" s="147"/>
      <c r="C9" s="210" t="s">
        <v>12</v>
      </c>
      <c r="D9" s="147"/>
    </row>
    <row r="10" ht="17.25" customHeight="1" spans="1:4">
      <c r="A10" s="175" t="s">
        <v>13</v>
      </c>
      <c r="B10" s="147"/>
      <c r="C10" s="210" t="s">
        <v>14</v>
      </c>
      <c r="D10" s="147"/>
    </row>
    <row r="11" ht="17.25" customHeight="1" spans="1:4">
      <c r="A11" s="175" t="s">
        <v>15</v>
      </c>
      <c r="B11" s="147"/>
      <c r="C11" s="210" t="s">
        <v>16</v>
      </c>
      <c r="D11" s="147"/>
    </row>
    <row r="12" ht="17.25" customHeight="1" spans="1:4">
      <c r="A12" s="175" t="s">
        <v>17</v>
      </c>
      <c r="B12" s="147"/>
      <c r="C12" s="210" t="s">
        <v>18</v>
      </c>
      <c r="D12" s="147"/>
    </row>
    <row r="13" ht="17.25" customHeight="1" spans="1:4">
      <c r="A13" s="175" t="s">
        <v>19</v>
      </c>
      <c r="B13" s="147"/>
      <c r="C13" s="33" t="s">
        <v>20</v>
      </c>
      <c r="D13" s="147"/>
    </row>
    <row r="14" ht="17.25" customHeight="1" spans="1:4">
      <c r="A14" s="175" t="s">
        <v>21</v>
      </c>
      <c r="B14" s="147"/>
      <c r="C14" s="33" t="s">
        <v>22</v>
      </c>
      <c r="D14" s="147">
        <v>935670.96</v>
      </c>
    </row>
    <row r="15" ht="17.25" customHeight="1" spans="1:4">
      <c r="A15" s="175" t="s">
        <v>23</v>
      </c>
      <c r="B15" s="147"/>
      <c r="C15" s="33" t="s">
        <v>24</v>
      </c>
      <c r="D15" s="147">
        <v>523424.52</v>
      </c>
    </row>
    <row r="16" ht="17.25" customHeight="1" spans="1:4">
      <c r="A16" s="175" t="s">
        <v>25</v>
      </c>
      <c r="B16" s="207"/>
      <c r="C16" s="33" t="s">
        <v>26</v>
      </c>
      <c r="D16" s="147"/>
    </row>
    <row r="17" ht="17.25" customHeight="1" spans="1:4">
      <c r="A17" s="157"/>
      <c r="B17" s="147"/>
      <c r="C17" s="33" t="s">
        <v>27</v>
      </c>
      <c r="D17" s="147"/>
    </row>
    <row r="18" ht="17.25" customHeight="1" spans="1:4">
      <c r="A18" s="176"/>
      <c r="B18" s="147"/>
      <c r="C18" s="33" t="s">
        <v>28</v>
      </c>
      <c r="D18" s="147"/>
    </row>
    <row r="19" ht="17.25" customHeight="1" spans="1:4">
      <c r="A19" s="176"/>
      <c r="B19" s="147"/>
      <c r="C19" s="33" t="s">
        <v>29</v>
      </c>
      <c r="D19" s="147"/>
    </row>
    <row r="20" ht="17.25" customHeight="1" spans="1:4">
      <c r="A20" s="176"/>
      <c r="B20" s="147"/>
      <c r="C20" s="33" t="s">
        <v>30</v>
      </c>
      <c r="D20" s="147"/>
    </row>
    <row r="21" ht="17.25" customHeight="1" spans="1:4">
      <c r="A21" s="176"/>
      <c r="B21" s="147"/>
      <c r="C21" s="33" t="s">
        <v>31</v>
      </c>
      <c r="D21" s="147"/>
    </row>
    <row r="22" ht="17.25" customHeight="1" spans="1:4">
      <c r="A22" s="176"/>
      <c r="B22" s="147"/>
      <c r="C22" s="33" t="s">
        <v>32</v>
      </c>
      <c r="D22" s="147"/>
    </row>
    <row r="23" ht="17.25" customHeight="1" spans="1:4">
      <c r="A23" s="176"/>
      <c r="B23" s="147"/>
      <c r="C23" s="33" t="s">
        <v>33</v>
      </c>
      <c r="D23" s="147"/>
    </row>
    <row r="24" ht="17.25" customHeight="1" spans="1:4">
      <c r="A24" s="176"/>
      <c r="B24" s="147"/>
      <c r="C24" s="33" t="s">
        <v>34</v>
      </c>
      <c r="D24" s="147"/>
    </row>
    <row r="25" ht="17.25" customHeight="1" spans="1:4">
      <c r="A25" s="176"/>
      <c r="B25" s="147"/>
      <c r="C25" s="33" t="s">
        <v>35</v>
      </c>
      <c r="D25" s="147">
        <v>462031.92</v>
      </c>
    </row>
    <row r="26" ht="17.25" customHeight="1" spans="1:4">
      <c r="A26" s="176"/>
      <c r="B26" s="147"/>
      <c r="C26" s="33" t="s">
        <v>36</v>
      </c>
      <c r="D26" s="147"/>
    </row>
    <row r="27" ht="17.25" customHeight="1" spans="1:4">
      <c r="A27" s="176"/>
      <c r="B27" s="147"/>
      <c r="C27" s="157" t="s">
        <v>37</v>
      </c>
      <c r="D27" s="147"/>
    </row>
    <row r="28" ht="17.25" customHeight="1" spans="1:4">
      <c r="A28" s="176"/>
      <c r="B28" s="147"/>
      <c r="C28" s="33" t="s">
        <v>38</v>
      </c>
      <c r="D28" s="147">
        <v>7240255</v>
      </c>
    </row>
    <row r="29" ht="16.5" customHeight="1" spans="1:4">
      <c r="A29" s="176"/>
      <c r="B29" s="147"/>
      <c r="C29" s="33" t="s">
        <v>39</v>
      </c>
      <c r="D29" s="147"/>
    </row>
    <row r="30" ht="16.5" customHeight="1" spans="1:4">
      <c r="A30" s="176"/>
      <c r="B30" s="147"/>
      <c r="C30" s="157" t="s">
        <v>40</v>
      </c>
      <c r="D30" s="147"/>
    </row>
    <row r="31" ht="17.25" customHeight="1" spans="1:4">
      <c r="A31" s="176"/>
      <c r="B31" s="147"/>
      <c r="C31" s="157" t="s">
        <v>41</v>
      </c>
      <c r="D31" s="147"/>
    </row>
    <row r="32" ht="17.25" customHeight="1" spans="1:4">
      <c r="A32" s="176"/>
      <c r="B32" s="147"/>
      <c r="C32" s="33" t="s">
        <v>42</v>
      </c>
      <c r="D32" s="147"/>
    </row>
    <row r="33" ht="16.5" customHeight="1" spans="1:4">
      <c r="A33" s="176" t="s">
        <v>43</v>
      </c>
      <c r="B33" s="147">
        <v>8637777.4</v>
      </c>
      <c r="C33" s="176" t="s">
        <v>44</v>
      </c>
      <c r="D33" s="147">
        <v>9161382.4</v>
      </c>
    </row>
    <row r="34" ht="16.5" customHeight="1" spans="1:4">
      <c r="A34" s="157" t="s">
        <v>45</v>
      </c>
      <c r="B34" s="147">
        <v>523605</v>
      </c>
      <c r="C34" s="157" t="s">
        <v>46</v>
      </c>
      <c r="D34" s="147"/>
    </row>
    <row r="35" ht="16.5" customHeight="1" spans="1:4">
      <c r="A35" s="33" t="s">
        <v>47</v>
      </c>
      <c r="B35" s="207">
        <v>523605</v>
      </c>
      <c r="C35" s="33" t="s">
        <v>47</v>
      </c>
      <c r="D35" s="207"/>
    </row>
    <row r="36" ht="16.5" customHeight="1" spans="1:4">
      <c r="A36" s="33" t="s">
        <v>48</v>
      </c>
      <c r="B36" s="207"/>
      <c r="C36" s="33" t="s">
        <v>49</v>
      </c>
      <c r="D36" s="207"/>
    </row>
    <row r="37" ht="16.5" customHeight="1" spans="1:4">
      <c r="A37" s="177" t="s">
        <v>50</v>
      </c>
      <c r="B37" s="147">
        <v>9161382.4</v>
      </c>
      <c r="C37" s="177" t="s">
        <v>51</v>
      </c>
      <c r="D37" s="147">
        <v>9161382.4</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A4" sqref="A4:C4"/>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24">
        <v>1</v>
      </c>
      <c r="B2" s="125">
        <v>0</v>
      </c>
      <c r="C2" s="124">
        <v>1</v>
      </c>
      <c r="D2" s="126"/>
      <c r="E2" s="126"/>
      <c r="F2" s="115" t="s">
        <v>460</v>
      </c>
    </row>
    <row r="3" ht="42" customHeight="1" spans="1:6">
      <c r="A3" s="127" t="str">
        <f>"2026"&amp;"年部门政府性基金预算支出预算表"</f>
        <v>2026年部门政府性基金预算支出预算表</v>
      </c>
      <c r="B3" s="127" t="s">
        <v>461</v>
      </c>
      <c r="C3" s="128"/>
      <c r="D3" s="129"/>
      <c r="E3" s="129"/>
      <c r="F3" s="129"/>
    </row>
    <row r="4" ht="13.5" customHeight="1" spans="1:6">
      <c r="A4" s="5" t="str">
        <f>"单位名称："&amp;"寻甸回族彝族自治县应急管理局"</f>
        <v>单位名称：寻甸回族彝族自治县应急管理局</v>
      </c>
      <c r="B4" s="5" t="s">
        <v>462</v>
      </c>
      <c r="C4" s="130"/>
      <c r="D4" s="126"/>
      <c r="E4" s="126"/>
      <c r="F4" s="115" t="s">
        <v>1</v>
      </c>
    </row>
    <row r="5" ht="19.5" customHeight="1" spans="1:6">
      <c r="A5" s="131" t="s">
        <v>194</v>
      </c>
      <c r="B5" s="132" t="s">
        <v>72</v>
      </c>
      <c r="C5" s="131" t="s">
        <v>73</v>
      </c>
      <c r="D5" s="11" t="s">
        <v>463</v>
      </c>
      <c r="E5" s="12"/>
      <c r="F5" s="13"/>
    </row>
    <row r="6" ht="18.75" customHeight="1" spans="1:6">
      <c r="A6" s="133"/>
      <c r="B6" s="134"/>
      <c r="C6" s="133"/>
      <c r="D6" s="16" t="s">
        <v>55</v>
      </c>
      <c r="E6" s="11" t="s">
        <v>75</v>
      </c>
      <c r="F6" s="16" t="s">
        <v>76</v>
      </c>
    </row>
    <row r="7" ht="18.75" customHeight="1" spans="1:6">
      <c r="A7" s="68">
        <v>1</v>
      </c>
      <c r="B7" s="135" t="s">
        <v>83</v>
      </c>
      <c r="C7" s="68">
        <v>3</v>
      </c>
      <c r="D7" s="136">
        <v>4</v>
      </c>
      <c r="E7" s="136">
        <v>5</v>
      </c>
      <c r="F7" s="136">
        <v>6</v>
      </c>
    </row>
    <row r="8" ht="21" customHeight="1" spans="1:6">
      <c r="A8" s="21"/>
      <c r="B8" s="21"/>
      <c r="C8" s="21"/>
      <c r="D8" s="83"/>
      <c r="E8" s="83"/>
      <c r="F8" s="83"/>
    </row>
    <row r="9" ht="21" customHeight="1" spans="1:6">
      <c r="A9" s="21"/>
      <c r="B9" s="21"/>
      <c r="C9" s="21"/>
      <c r="D9" s="83"/>
      <c r="E9" s="83"/>
      <c r="F9" s="83"/>
    </row>
    <row r="10" ht="18.75" customHeight="1" spans="1:6">
      <c r="A10" s="137" t="s">
        <v>184</v>
      </c>
      <c r="B10" s="137" t="s">
        <v>184</v>
      </c>
      <c r="C10" s="138" t="s">
        <v>184</v>
      </c>
      <c r="D10" s="83"/>
      <c r="E10" s="83"/>
      <c r="F10" s="83"/>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pane ySplit="1" topLeftCell="A2" activePane="bottomLeft" state="frozen"/>
      <selection/>
      <selection pane="bottomLeft" activeCell="A4" sqref="A4:H4"/>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1:19">
      <c r="B2" s="85"/>
      <c r="C2" s="85"/>
      <c r="R2" s="3"/>
      <c r="S2" s="3" t="s">
        <v>464</v>
      </c>
    </row>
    <row r="3" ht="41.25" customHeight="1" spans="1:19">
      <c r="A3" s="73" t="str">
        <f>"2026"&amp;"年部门政府采购预算表"</f>
        <v>2026年部门政府采购预算表</v>
      </c>
      <c r="B3" s="65"/>
      <c r="C3" s="65"/>
      <c r="D3" s="4"/>
      <c r="E3" s="4"/>
      <c r="F3" s="4"/>
      <c r="G3" s="4"/>
      <c r="H3" s="4"/>
      <c r="I3" s="4"/>
      <c r="J3" s="4"/>
      <c r="K3" s="4"/>
      <c r="L3" s="4"/>
      <c r="M3" s="65"/>
      <c r="N3" s="4"/>
      <c r="O3" s="4"/>
      <c r="P3" s="65"/>
      <c r="Q3" s="4"/>
      <c r="R3" s="65"/>
      <c r="S3" s="65"/>
    </row>
    <row r="4" ht="18.75" customHeight="1" spans="1:19">
      <c r="A4" s="113" t="str">
        <f>"单位名称："&amp;"寻甸回族彝族自治县应急管理局"</f>
        <v>单位名称：寻甸回族彝族自治县应急管理局</v>
      </c>
      <c r="B4" s="90"/>
      <c r="C4" s="90"/>
      <c r="D4" s="114"/>
      <c r="E4" s="114"/>
      <c r="F4" s="114"/>
      <c r="G4" s="114"/>
      <c r="H4" s="114"/>
      <c r="I4" s="7"/>
      <c r="J4" s="7"/>
      <c r="K4" s="7"/>
      <c r="L4" s="7"/>
      <c r="R4" s="8"/>
      <c r="S4" s="115" t="s">
        <v>1</v>
      </c>
    </row>
    <row r="5" ht="15.75" customHeight="1" spans="1:19">
      <c r="A5" s="10" t="s">
        <v>193</v>
      </c>
      <c r="B5" s="93" t="s">
        <v>194</v>
      </c>
      <c r="C5" s="93" t="s">
        <v>465</v>
      </c>
      <c r="D5" s="94" t="s">
        <v>466</v>
      </c>
      <c r="E5" s="94" t="s">
        <v>467</v>
      </c>
      <c r="F5" s="94" t="s">
        <v>468</v>
      </c>
      <c r="G5" s="94" t="s">
        <v>469</v>
      </c>
      <c r="H5" s="94" t="s">
        <v>470</v>
      </c>
      <c r="I5" s="95" t="s">
        <v>201</v>
      </c>
      <c r="J5" s="95"/>
      <c r="K5" s="95"/>
      <c r="L5" s="95"/>
      <c r="M5" s="96"/>
      <c r="N5" s="95"/>
      <c r="O5" s="95"/>
      <c r="P5" s="78"/>
      <c r="Q5" s="95"/>
      <c r="R5" s="96"/>
      <c r="S5" s="79"/>
    </row>
    <row r="6" ht="17.25" customHeight="1" spans="1:19">
      <c r="A6" s="15"/>
      <c r="B6" s="97"/>
      <c r="C6" s="97"/>
      <c r="D6" s="98"/>
      <c r="E6" s="98"/>
      <c r="F6" s="98"/>
      <c r="G6" s="98"/>
      <c r="H6" s="98"/>
      <c r="I6" s="98" t="s">
        <v>55</v>
      </c>
      <c r="J6" s="98" t="s">
        <v>58</v>
      </c>
      <c r="K6" s="98" t="s">
        <v>471</v>
      </c>
      <c r="L6" s="98" t="s">
        <v>472</v>
      </c>
      <c r="M6" s="99" t="s">
        <v>473</v>
      </c>
      <c r="N6" s="100" t="s">
        <v>474</v>
      </c>
      <c r="O6" s="100"/>
      <c r="P6" s="101"/>
      <c r="Q6" s="100"/>
      <c r="R6" s="102"/>
      <c r="S6" s="103"/>
    </row>
    <row r="7" ht="54" customHeight="1" spans="1:19">
      <c r="A7" s="18"/>
      <c r="B7" s="103"/>
      <c r="C7" s="103"/>
      <c r="D7" s="104"/>
      <c r="E7" s="104"/>
      <c r="F7" s="104"/>
      <c r="G7" s="104"/>
      <c r="H7" s="104"/>
      <c r="I7" s="104"/>
      <c r="J7" s="104" t="s">
        <v>57</v>
      </c>
      <c r="K7" s="104"/>
      <c r="L7" s="104"/>
      <c r="M7" s="105"/>
      <c r="N7" s="104" t="s">
        <v>57</v>
      </c>
      <c r="O7" s="104" t="s">
        <v>64</v>
      </c>
      <c r="P7" s="103" t="s">
        <v>65</v>
      </c>
      <c r="Q7" s="104" t="s">
        <v>66</v>
      </c>
      <c r="R7" s="105" t="s">
        <v>67</v>
      </c>
      <c r="S7" s="103" t="s">
        <v>68</v>
      </c>
    </row>
    <row r="8" ht="18" customHeight="1" spans="1:19">
      <c r="A8" s="116">
        <v>1</v>
      </c>
      <c r="B8" s="116" t="s">
        <v>83</v>
      </c>
      <c r="C8" s="117">
        <v>3</v>
      </c>
      <c r="D8" s="117">
        <v>4</v>
      </c>
      <c r="E8" s="116">
        <v>5</v>
      </c>
      <c r="F8" s="116">
        <v>6</v>
      </c>
      <c r="G8" s="116">
        <v>7</v>
      </c>
      <c r="H8" s="116">
        <v>8</v>
      </c>
      <c r="I8" s="116">
        <v>9</v>
      </c>
      <c r="J8" s="116">
        <v>10</v>
      </c>
      <c r="K8" s="116">
        <v>11</v>
      </c>
      <c r="L8" s="116">
        <v>12</v>
      </c>
      <c r="M8" s="116">
        <v>13</v>
      </c>
      <c r="N8" s="116">
        <v>14</v>
      </c>
      <c r="O8" s="116">
        <v>15</v>
      </c>
      <c r="P8" s="116">
        <v>16</v>
      </c>
      <c r="Q8" s="116">
        <v>17</v>
      </c>
      <c r="R8" s="116">
        <v>18</v>
      </c>
      <c r="S8" s="116">
        <v>19</v>
      </c>
    </row>
    <row r="9" ht="21" customHeight="1" spans="1:19">
      <c r="A9" s="106"/>
      <c r="B9" s="107"/>
      <c r="C9" s="107"/>
      <c r="D9" s="108"/>
      <c r="E9" s="108"/>
      <c r="F9" s="108"/>
      <c r="G9" s="118"/>
      <c r="H9" s="83"/>
      <c r="I9" s="83"/>
      <c r="J9" s="83"/>
      <c r="K9" s="83"/>
      <c r="L9" s="83"/>
      <c r="M9" s="83"/>
      <c r="N9" s="83"/>
      <c r="O9" s="83"/>
      <c r="P9" s="83"/>
      <c r="Q9" s="83"/>
      <c r="R9" s="83"/>
      <c r="S9" s="83"/>
    </row>
    <row r="10" ht="21" customHeight="1" spans="1:19">
      <c r="A10" s="109" t="s">
        <v>184</v>
      </c>
      <c r="B10" s="110"/>
      <c r="C10" s="110"/>
      <c r="D10" s="111"/>
      <c r="E10" s="111"/>
      <c r="F10" s="111"/>
      <c r="G10" s="119"/>
      <c r="H10" s="83"/>
      <c r="I10" s="83"/>
      <c r="J10" s="83"/>
      <c r="K10" s="83"/>
      <c r="L10" s="83"/>
      <c r="M10" s="83"/>
      <c r="N10" s="83"/>
      <c r="O10" s="83"/>
      <c r="P10" s="83"/>
      <c r="Q10" s="83"/>
      <c r="R10" s="83"/>
      <c r="S10" s="83"/>
    </row>
    <row r="11" ht="21" customHeight="1" spans="1:19">
      <c r="A11" s="120" t="s">
        <v>475</v>
      </c>
      <c r="B11" s="121"/>
      <c r="C11" s="121"/>
      <c r="D11" s="120"/>
      <c r="E11" s="120"/>
      <c r="F11" s="120"/>
      <c r="G11" s="122"/>
      <c r="H11" s="123"/>
      <c r="I11" s="123"/>
      <c r="J11" s="123"/>
      <c r="K11" s="123"/>
      <c r="L11" s="123"/>
      <c r="M11" s="123"/>
      <c r="N11" s="123"/>
      <c r="O11" s="123"/>
      <c r="P11" s="123"/>
      <c r="Q11" s="123"/>
      <c r="R11" s="123"/>
      <c r="S11" s="123"/>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pane ySplit="1" topLeftCell="A2" activePane="bottomLeft" state="frozen"/>
      <selection/>
      <selection pane="bottomLeft" activeCell="A4" sqref="A4:I4"/>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84"/>
      <c r="B2" s="85"/>
      <c r="C2" s="85"/>
      <c r="D2" s="85"/>
      <c r="E2" s="85"/>
      <c r="F2" s="85"/>
      <c r="G2" s="85"/>
      <c r="H2" s="84"/>
      <c r="I2" s="84"/>
      <c r="J2" s="84"/>
      <c r="K2" s="84"/>
      <c r="L2" s="84"/>
      <c r="M2" s="84"/>
      <c r="N2" s="86"/>
      <c r="O2" s="84"/>
      <c r="P2" s="84"/>
      <c r="Q2" s="85"/>
      <c r="R2" s="84"/>
      <c r="S2" s="87"/>
      <c r="T2" s="87" t="s">
        <v>476</v>
      </c>
    </row>
    <row r="3" ht="41.25" customHeight="1" spans="1:20">
      <c r="A3" s="73" t="str">
        <f>"2026"&amp;"年部门政府购买服务预算表"</f>
        <v>2026年部门政府购买服务预算表</v>
      </c>
      <c r="B3" s="65"/>
      <c r="C3" s="65"/>
      <c r="D3" s="65"/>
      <c r="E3" s="65"/>
      <c r="F3" s="65"/>
      <c r="G3" s="65"/>
      <c r="H3" s="88"/>
      <c r="I3" s="88"/>
      <c r="J3" s="88"/>
      <c r="K3" s="88"/>
      <c r="L3" s="88"/>
      <c r="M3" s="88"/>
      <c r="N3" s="89"/>
      <c r="O3" s="88"/>
      <c r="P3" s="88"/>
      <c r="Q3" s="65"/>
      <c r="R3" s="88"/>
      <c r="S3" s="89"/>
      <c r="T3" s="65"/>
    </row>
    <row r="4" ht="22.5" customHeight="1" spans="1:20">
      <c r="A4" s="74" t="str">
        <f>"单位名称："&amp;"寻甸回族彝族自治县应急管理局"</f>
        <v>单位名称：寻甸回族彝族自治县应急管理局</v>
      </c>
      <c r="B4" s="90"/>
      <c r="C4" s="90"/>
      <c r="D4" s="90"/>
      <c r="E4" s="90"/>
      <c r="F4" s="90"/>
      <c r="G4" s="90"/>
      <c r="H4" s="75"/>
      <c r="I4" s="75"/>
      <c r="J4" s="91"/>
      <c r="K4" s="91"/>
      <c r="L4" s="91"/>
      <c r="M4" s="91"/>
      <c r="N4" s="86"/>
      <c r="O4" s="84"/>
      <c r="P4" s="84"/>
      <c r="Q4" s="85"/>
      <c r="R4" s="84"/>
      <c r="S4" s="92"/>
      <c r="T4" s="87" t="s">
        <v>1</v>
      </c>
    </row>
    <row r="5" ht="24" customHeight="1" spans="1:20">
      <c r="A5" s="10" t="s">
        <v>193</v>
      </c>
      <c r="B5" s="93" t="s">
        <v>194</v>
      </c>
      <c r="C5" s="93" t="s">
        <v>465</v>
      </c>
      <c r="D5" s="93" t="s">
        <v>477</v>
      </c>
      <c r="E5" s="93" t="s">
        <v>478</v>
      </c>
      <c r="F5" s="93" t="s">
        <v>479</v>
      </c>
      <c r="G5" s="93" t="s">
        <v>480</v>
      </c>
      <c r="H5" s="94" t="s">
        <v>481</v>
      </c>
      <c r="I5" s="94" t="s">
        <v>482</v>
      </c>
      <c r="J5" s="95" t="s">
        <v>201</v>
      </c>
      <c r="K5" s="95"/>
      <c r="L5" s="95"/>
      <c r="M5" s="95"/>
      <c r="N5" s="96"/>
      <c r="O5" s="95"/>
      <c r="P5" s="95"/>
      <c r="Q5" s="78"/>
      <c r="R5" s="95"/>
      <c r="S5" s="96"/>
      <c r="T5" s="79"/>
    </row>
    <row r="6" ht="24" customHeight="1" spans="1:20">
      <c r="A6" s="15"/>
      <c r="B6" s="97"/>
      <c r="C6" s="97"/>
      <c r="D6" s="97"/>
      <c r="E6" s="97"/>
      <c r="F6" s="97"/>
      <c r="G6" s="97"/>
      <c r="H6" s="98"/>
      <c r="I6" s="98"/>
      <c r="J6" s="98" t="s">
        <v>55</v>
      </c>
      <c r="K6" s="98" t="s">
        <v>58</v>
      </c>
      <c r="L6" s="98" t="s">
        <v>471</v>
      </c>
      <c r="M6" s="98" t="s">
        <v>472</v>
      </c>
      <c r="N6" s="99" t="s">
        <v>473</v>
      </c>
      <c r="O6" s="100" t="s">
        <v>474</v>
      </c>
      <c r="P6" s="100"/>
      <c r="Q6" s="101"/>
      <c r="R6" s="100"/>
      <c r="S6" s="102"/>
      <c r="T6" s="103"/>
    </row>
    <row r="7" ht="54" customHeight="1" spans="1:20">
      <c r="A7" s="18"/>
      <c r="B7" s="103"/>
      <c r="C7" s="103"/>
      <c r="D7" s="103"/>
      <c r="E7" s="103"/>
      <c r="F7" s="103"/>
      <c r="G7" s="103"/>
      <c r="H7" s="104"/>
      <c r="I7" s="104"/>
      <c r="J7" s="104"/>
      <c r="K7" s="104" t="s">
        <v>57</v>
      </c>
      <c r="L7" s="104"/>
      <c r="M7" s="104"/>
      <c r="N7" s="105"/>
      <c r="O7" s="104" t="s">
        <v>57</v>
      </c>
      <c r="P7" s="104" t="s">
        <v>64</v>
      </c>
      <c r="Q7" s="103" t="s">
        <v>65</v>
      </c>
      <c r="R7" s="104" t="s">
        <v>66</v>
      </c>
      <c r="S7" s="105" t="s">
        <v>67</v>
      </c>
      <c r="T7" s="103" t="s">
        <v>68</v>
      </c>
    </row>
    <row r="8" ht="17.25" customHeight="1" spans="1:20">
      <c r="A8" s="19">
        <v>1</v>
      </c>
      <c r="B8" s="103">
        <v>2</v>
      </c>
      <c r="C8" s="19">
        <v>3</v>
      </c>
      <c r="D8" s="19">
        <v>4</v>
      </c>
      <c r="E8" s="103">
        <v>5</v>
      </c>
      <c r="F8" s="19">
        <v>6</v>
      </c>
      <c r="G8" s="19">
        <v>7</v>
      </c>
      <c r="H8" s="103">
        <v>8</v>
      </c>
      <c r="I8" s="19">
        <v>9</v>
      </c>
      <c r="J8" s="19">
        <v>10</v>
      </c>
      <c r="K8" s="103">
        <v>11</v>
      </c>
      <c r="L8" s="19">
        <v>12</v>
      </c>
      <c r="M8" s="19">
        <v>13</v>
      </c>
      <c r="N8" s="103">
        <v>14</v>
      </c>
      <c r="O8" s="19">
        <v>15</v>
      </c>
      <c r="P8" s="19">
        <v>16</v>
      </c>
      <c r="Q8" s="103">
        <v>17</v>
      </c>
      <c r="R8" s="19">
        <v>18</v>
      </c>
      <c r="S8" s="19">
        <v>19</v>
      </c>
      <c r="T8" s="19">
        <v>20</v>
      </c>
    </row>
    <row r="9" ht="21" customHeight="1" spans="1:20">
      <c r="A9" s="106"/>
      <c r="B9" s="107"/>
      <c r="C9" s="107"/>
      <c r="D9" s="107"/>
      <c r="E9" s="107"/>
      <c r="F9" s="107"/>
      <c r="G9" s="107"/>
      <c r="H9" s="108"/>
      <c r="I9" s="108"/>
      <c r="J9" s="83"/>
      <c r="K9" s="83"/>
      <c r="L9" s="83"/>
      <c r="M9" s="83"/>
      <c r="N9" s="83"/>
      <c r="O9" s="83"/>
      <c r="P9" s="83"/>
      <c r="Q9" s="83"/>
      <c r="R9" s="83"/>
      <c r="S9" s="83"/>
      <c r="T9" s="83"/>
    </row>
    <row r="10" ht="21" customHeight="1" spans="1:20">
      <c r="A10" s="109" t="s">
        <v>184</v>
      </c>
      <c r="B10" s="110"/>
      <c r="C10" s="110"/>
      <c r="D10" s="110"/>
      <c r="E10" s="110"/>
      <c r="F10" s="110"/>
      <c r="G10" s="110"/>
      <c r="H10" s="111"/>
      <c r="I10" s="112"/>
      <c r="J10" s="83"/>
      <c r="K10" s="83"/>
      <c r="L10" s="83"/>
      <c r="M10" s="83"/>
      <c r="N10" s="83"/>
      <c r="O10" s="83"/>
      <c r="P10" s="83"/>
      <c r="Q10" s="83"/>
      <c r="R10" s="83"/>
      <c r="S10" s="83"/>
      <c r="T10" s="83"/>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pane ySplit="1" topLeftCell="A2" activePane="bottomLeft" state="frozen"/>
      <selection/>
      <selection pane="bottomLeft" activeCell="A4" sqref="A4:I4"/>
    </sheetView>
  </sheetViews>
  <sheetFormatPr defaultColWidth="9.14166666666667" defaultRowHeight="14.25" customHeight="1"/>
  <cols>
    <col min="1" max="1" width="37.7083333333333"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1:24">
      <c r="D2" s="72"/>
      <c r="W2" s="3"/>
      <c r="X2" s="3" t="s">
        <v>483</v>
      </c>
    </row>
    <row r="3" ht="41.25" customHeight="1" spans="1:24">
      <c r="A3" s="73" t="str">
        <f>"2026"&amp;"年县对下转移支付预算表"</f>
        <v>2026年县对下转移支付预算表</v>
      </c>
      <c r="B3" s="4"/>
      <c r="C3" s="4"/>
      <c r="D3" s="4"/>
      <c r="E3" s="4"/>
      <c r="F3" s="4"/>
      <c r="G3" s="4"/>
      <c r="H3" s="4"/>
      <c r="I3" s="4"/>
      <c r="J3" s="4"/>
      <c r="K3" s="4"/>
      <c r="L3" s="4"/>
      <c r="M3" s="4"/>
      <c r="N3" s="4"/>
      <c r="O3" s="4"/>
      <c r="P3" s="4"/>
      <c r="Q3" s="4"/>
      <c r="R3" s="4"/>
      <c r="S3" s="4"/>
      <c r="T3" s="4"/>
      <c r="U3" s="4"/>
      <c r="V3" s="4"/>
      <c r="W3" s="65"/>
      <c r="X3" s="65"/>
    </row>
    <row r="4" ht="18" customHeight="1" spans="1:24">
      <c r="A4" s="74" t="str">
        <f>"单位名称："&amp;"寻甸回族彝族自治县应急管理局"</f>
        <v>单位名称：寻甸回族彝族自治县应急管理局</v>
      </c>
      <c r="B4" s="75"/>
      <c r="C4" s="75"/>
      <c r="D4" s="76"/>
      <c r="E4" s="77"/>
      <c r="F4" s="77"/>
      <c r="G4" s="77"/>
      <c r="H4" s="77"/>
      <c r="I4" s="77"/>
      <c r="W4" s="8"/>
      <c r="X4" s="8" t="s">
        <v>1</v>
      </c>
    </row>
    <row r="5" ht="19.5" customHeight="1" spans="1:24">
      <c r="A5" s="27" t="s">
        <v>484</v>
      </c>
      <c r="B5" s="11" t="s">
        <v>201</v>
      </c>
      <c r="C5" s="12"/>
      <c r="D5" s="12"/>
      <c r="E5" s="11" t="s">
        <v>485</v>
      </c>
      <c r="F5" s="12"/>
      <c r="G5" s="12"/>
      <c r="H5" s="12"/>
      <c r="I5" s="12"/>
      <c r="J5" s="12"/>
      <c r="K5" s="12"/>
      <c r="L5" s="12"/>
      <c r="M5" s="12"/>
      <c r="N5" s="12"/>
      <c r="O5" s="12"/>
      <c r="P5" s="12"/>
      <c r="Q5" s="12"/>
      <c r="R5" s="12"/>
      <c r="S5" s="12"/>
      <c r="T5" s="12"/>
      <c r="U5" s="12"/>
      <c r="V5" s="12"/>
      <c r="W5" s="78"/>
      <c r="X5" s="79"/>
    </row>
    <row r="6" ht="40.5" customHeight="1" spans="1:24">
      <c r="A6" s="19"/>
      <c r="B6" s="28" t="s">
        <v>55</v>
      </c>
      <c r="C6" s="10" t="s">
        <v>58</v>
      </c>
      <c r="D6" s="80" t="s">
        <v>471</v>
      </c>
      <c r="E6" s="48" t="s">
        <v>486</v>
      </c>
      <c r="F6" s="48" t="s">
        <v>487</v>
      </c>
      <c r="G6" s="48" t="s">
        <v>488</v>
      </c>
      <c r="H6" s="48" t="s">
        <v>489</v>
      </c>
      <c r="I6" s="48" t="s">
        <v>490</v>
      </c>
      <c r="J6" s="48" t="s">
        <v>491</v>
      </c>
      <c r="K6" s="48" t="s">
        <v>492</v>
      </c>
      <c r="L6" s="48" t="s">
        <v>493</v>
      </c>
      <c r="M6" s="48" t="s">
        <v>494</v>
      </c>
      <c r="N6" s="48" t="s">
        <v>495</v>
      </c>
      <c r="O6" s="48" t="s">
        <v>496</v>
      </c>
      <c r="P6" s="48" t="s">
        <v>497</v>
      </c>
      <c r="Q6" s="48" t="s">
        <v>498</v>
      </c>
      <c r="R6" s="48" t="s">
        <v>499</v>
      </c>
      <c r="S6" s="48" t="s">
        <v>500</v>
      </c>
      <c r="T6" s="48" t="s">
        <v>501</v>
      </c>
      <c r="U6" s="48" t="s">
        <v>502</v>
      </c>
      <c r="V6" s="48" t="s">
        <v>503</v>
      </c>
      <c r="W6" s="48" t="s">
        <v>504</v>
      </c>
      <c r="X6" s="81" t="s">
        <v>505</v>
      </c>
    </row>
    <row r="7" ht="19.5" customHeight="1" spans="1:24">
      <c r="A7" s="20">
        <v>1</v>
      </c>
      <c r="B7" s="20">
        <v>2</v>
      </c>
      <c r="C7" s="20">
        <v>3</v>
      </c>
      <c r="D7" s="82">
        <v>4</v>
      </c>
      <c r="E7" s="29">
        <v>5</v>
      </c>
      <c r="F7" s="20">
        <v>6</v>
      </c>
      <c r="G7" s="20">
        <v>7</v>
      </c>
      <c r="H7" s="82">
        <v>8</v>
      </c>
      <c r="I7" s="20">
        <v>9</v>
      </c>
      <c r="J7" s="20">
        <v>10</v>
      </c>
      <c r="K7" s="20">
        <v>11</v>
      </c>
      <c r="L7" s="82">
        <v>12</v>
      </c>
      <c r="M7" s="20">
        <v>13</v>
      </c>
      <c r="N7" s="20">
        <v>14</v>
      </c>
      <c r="O7" s="20">
        <v>15</v>
      </c>
      <c r="P7" s="82">
        <v>16</v>
      </c>
      <c r="Q7" s="20">
        <v>17</v>
      </c>
      <c r="R7" s="20">
        <v>18</v>
      </c>
      <c r="S7" s="20">
        <v>19</v>
      </c>
      <c r="T7" s="82">
        <v>20</v>
      </c>
      <c r="U7" s="82">
        <v>21</v>
      </c>
      <c r="V7" s="82">
        <v>22</v>
      </c>
      <c r="W7" s="29">
        <v>23</v>
      </c>
      <c r="X7" s="29">
        <v>24</v>
      </c>
    </row>
    <row r="8" ht="19.5" customHeight="1" spans="1:24">
      <c r="A8" s="30"/>
      <c r="B8" s="83"/>
      <c r="C8" s="83"/>
      <c r="D8" s="83"/>
      <c r="E8" s="83"/>
      <c r="F8" s="83"/>
      <c r="G8" s="83"/>
      <c r="H8" s="83"/>
      <c r="I8" s="83"/>
      <c r="J8" s="83"/>
      <c r="K8" s="83"/>
      <c r="L8" s="83"/>
      <c r="M8" s="83"/>
      <c r="N8" s="83"/>
      <c r="O8" s="83"/>
      <c r="P8" s="83"/>
      <c r="Q8" s="83"/>
      <c r="R8" s="83"/>
      <c r="S8" s="83"/>
      <c r="T8" s="83"/>
      <c r="U8" s="83"/>
      <c r="V8" s="83"/>
      <c r="W8" s="83"/>
      <c r="X8" s="83"/>
    </row>
    <row r="9" ht="19.5" customHeight="1" spans="1:24">
      <c r="A9" s="69"/>
      <c r="B9" s="83"/>
      <c r="C9" s="83"/>
      <c r="D9" s="83"/>
      <c r="E9" s="83"/>
      <c r="F9" s="83"/>
      <c r="G9" s="83"/>
      <c r="H9" s="83"/>
      <c r="I9" s="83"/>
      <c r="J9" s="83"/>
      <c r="K9" s="83"/>
      <c r="L9" s="83"/>
      <c r="M9" s="83"/>
      <c r="N9" s="83"/>
      <c r="O9" s="83"/>
      <c r="P9" s="83"/>
      <c r="Q9" s="83"/>
      <c r="R9" s="83"/>
      <c r="S9" s="83"/>
      <c r="T9" s="83"/>
      <c r="U9" s="83"/>
      <c r="V9" s="83"/>
      <c r="W9" s="83"/>
      <c r="X9" s="83"/>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pane ySplit="1" topLeftCell="A2" activePane="bottomLeft" state="frozen"/>
      <selection/>
      <selection pane="bottomLeft" activeCell="A4" sqref="A4:H4"/>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10">
      <c r="J2" s="3" t="s">
        <v>506</v>
      </c>
    </row>
    <row r="3" ht="41.25" customHeight="1" spans="1:10">
      <c r="A3" s="64" t="str">
        <f>"2026"&amp;"年县对下转移支付绩效目标表"</f>
        <v>2026年县对下转移支付绩效目标表</v>
      </c>
      <c r="B3" s="4"/>
      <c r="C3" s="4"/>
      <c r="D3" s="4"/>
      <c r="E3" s="4"/>
      <c r="F3" s="65"/>
      <c r="G3" s="4"/>
      <c r="H3" s="65"/>
      <c r="I3" s="65"/>
      <c r="J3" s="4"/>
    </row>
    <row r="4" ht="17.25" customHeight="1" spans="1:10">
      <c r="A4" s="5" t="str">
        <f>"单位名称："&amp;"寻甸回族彝族自治县应急管理局"</f>
        <v>单位名称：寻甸回族彝族自治县应急管理局</v>
      </c>
      <c r="B4" s="66"/>
      <c r="C4" s="66"/>
      <c r="D4" s="66"/>
      <c r="E4" s="66"/>
      <c r="F4" s="66"/>
      <c r="G4" s="66"/>
      <c r="H4" s="66"/>
    </row>
    <row r="5" ht="44.25" customHeight="1" spans="1:10">
      <c r="A5" s="67" t="s">
        <v>484</v>
      </c>
      <c r="B5" s="67" t="s">
        <v>321</v>
      </c>
      <c r="C5" s="67" t="s">
        <v>322</v>
      </c>
      <c r="D5" s="67" t="s">
        <v>323</v>
      </c>
      <c r="E5" s="67" t="s">
        <v>324</v>
      </c>
      <c r="F5" s="68" t="s">
        <v>325</v>
      </c>
      <c r="G5" s="67" t="s">
        <v>326</v>
      </c>
      <c r="H5" s="68" t="s">
        <v>327</v>
      </c>
      <c r="I5" s="68" t="s">
        <v>328</v>
      </c>
      <c r="J5" s="67" t="s">
        <v>329</v>
      </c>
    </row>
    <row r="6" ht="14.25" customHeight="1" spans="1:10">
      <c r="A6" s="67">
        <v>1</v>
      </c>
      <c r="B6" s="67">
        <v>2</v>
      </c>
      <c r="C6" s="67">
        <v>3</v>
      </c>
      <c r="D6" s="67">
        <v>4</v>
      </c>
      <c r="E6" s="67">
        <v>5</v>
      </c>
      <c r="F6" s="68">
        <v>6</v>
      </c>
      <c r="G6" s="67">
        <v>7</v>
      </c>
      <c r="H6" s="68">
        <v>8</v>
      </c>
      <c r="I6" s="68">
        <v>9</v>
      </c>
      <c r="J6" s="67">
        <v>10</v>
      </c>
    </row>
    <row r="7" ht="42" customHeight="1" spans="1:10">
      <c r="A7" s="30"/>
      <c r="B7" s="69"/>
      <c r="C7" s="69"/>
      <c r="D7" s="69"/>
      <c r="E7" s="70"/>
      <c r="F7" s="71"/>
      <c r="G7" s="70"/>
      <c r="H7" s="71"/>
      <c r="I7" s="71"/>
      <c r="J7" s="70"/>
    </row>
    <row r="8" ht="42" customHeight="1" spans="1:10">
      <c r="A8" s="30"/>
      <c r="B8" s="21"/>
      <c r="C8" s="21"/>
      <c r="D8" s="21"/>
      <c r="E8" s="30"/>
      <c r="F8" s="21"/>
      <c r="G8" s="30"/>
      <c r="H8" s="21"/>
      <c r="I8" s="21"/>
      <c r="J8" s="30"/>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pane ySplit="1" topLeftCell="A2" activePane="bottomLeft" state="frozen"/>
      <selection/>
      <selection pane="bottomLeft" activeCell="A4" sqref="A4:C4"/>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37" t="s">
        <v>507</v>
      </c>
      <c r="B2" s="38"/>
      <c r="C2" s="38"/>
      <c r="D2" s="39"/>
      <c r="E2" s="39"/>
      <c r="F2" s="39"/>
      <c r="G2" s="38"/>
      <c r="H2" s="38"/>
      <c r="I2" s="39"/>
    </row>
    <row r="3" ht="41.25" customHeight="1" spans="1:9">
      <c r="A3" s="40" t="str">
        <f>"2026"&amp;"年新增资产配置预算表"</f>
        <v>2026年新增资产配置预算表</v>
      </c>
      <c r="B3" s="41"/>
      <c r="C3" s="41"/>
      <c r="D3" s="42"/>
      <c r="E3" s="42"/>
      <c r="F3" s="42"/>
      <c r="G3" s="41"/>
      <c r="H3" s="41"/>
      <c r="I3" s="42"/>
    </row>
    <row r="4" customHeight="1" spans="1:9">
      <c r="A4" s="43" t="str">
        <f>"单位名称："&amp;"寻甸回族彝族自治县应急管理局"</f>
        <v>单位名称：寻甸回族彝族自治县应急管理局</v>
      </c>
      <c r="B4" s="44"/>
      <c r="C4" s="44"/>
      <c r="D4" s="45"/>
      <c r="F4" s="42"/>
      <c r="G4" s="41"/>
      <c r="H4" s="41"/>
      <c r="I4" s="46" t="s">
        <v>1</v>
      </c>
    </row>
    <row r="5" ht="28.5" customHeight="1" spans="1:9">
      <c r="A5" s="47" t="s">
        <v>193</v>
      </c>
      <c r="B5" s="48" t="s">
        <v>194</v>
      </c>
      <c r="C5" s="49" t="s">
        <v>508</v>
      </c>
      <c r="D5" s="47" t="s">
        <v>509</v>
      </c>
      <c r="E5" s="47" t="s">
        <v>510</v>
      </c>
      <c r="F5" s="47" t="s">
        <v>511</v>
      </c>
      <c r="G5" s="48" t="s">
        <v>512</v>
      </c>
      <c r="H5" s="29"/>
      <c r="I5" s="47"/>
    </row>
    <row r="6" ht="21" customHeight="1" spans="1:9">
      <c r="A6" s="49"/>
      <c r="B6" s="50"/>
      <c r="C6" s="50"/>
      <c r="D6" s="51"/>
      <c r="E6" s="50"/>
      <c r="F6" s="50"/>
      <c r="G6" s="48" t="s">
        <v>469</v>
      </c>
      <c r="H6" s="48" t="s">
        <v>513</v>
      </c>
      <c r="I6" s="48" t="s">
        <v>514</v>
      </c>
    </row>
    <row r="7" ht="17.25" customHeight="1" spans="1:9">
      <c r="A7" s="52" t="s">
        <v>82</v>
      </c>
      <c r="B7" s="53"/>
      <c r="C7" s="54" t="s">
        <v>83</v>
      </c>
      <c r="D7" s="52" t="s">
        <v>180</v>
      </c>
      <c r="E7" s="55" t="s">
        <v>181</v>
      </c>
      <c r="F7" s="52" t="s">
        <v>182</v>
      </c>
      <c r="G7" s="54" t="s">
        <v>183</v>
      </c>
      <c r="H7" s="56" t="s">
        <v>84</v>
      </c>
      <c r="I7" s="55" t="s">
        <v>85</v>
      </c>
    </row>
    <row r="8" ht="19.5" customHeight="1" spans="1:9">
      <c r="A8" s="57"/>
      <c r="B8" s="33"/>
      <c r="C8" s="33"/>
      <c r="D8" s="30"/>
      <c r="E8" s="21"/>
      <c r="F8" s="56"/>
      <c r="G8" s="58"/>
      <c r="H8" s="59"/>
      <c r="I8" s="59"/>
    </row>
    <row r="9" ht="19.5" customHeight="1" spans="1:9">
      <c r="A9" s="60" t="s">
        <v>55</v>
      </c>
      <c r="B9" s="61"/>
      <c r="C9" s="61"/>
      <c r="D9" s="62"/>
      <c r="E9" s="63"/>
      <c r="F9" s="63"/>
      <c r="G9" s="58"/>
      <c r="H9" s="59"/>
      <c r="I9" s="59"/>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pane ySplit="1" topLeftCell="A2" activePane="bottomLeft" state="frozen"/>
      <selection/>
      <selection pane="bottomLeft" activeCell="A9" sqref="A9:K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1:11">
      <c r="D2" s="2"/>
      <c r="E2" s="2"/>
      <c r="F2" s="2"/>
      <c r="G2" s="2"/>
      <c r="K2" s="3" t="s">
        <v>515</v>
      </c>
    </row>
    <row r="3" ht="41.25" customHeight="1" spans="1:11">
      <c r="A3" s="4" t="str">
        <f>"2026"&amp;"年上级转移支付补助项目支出预算表"</f>
        <v>2026年上级转移支付补助项目支出预算表</v>
      </c>
      <c r="B3" s="4"/>
      <c r="C3" s="4"/>
      <c r="D3" s="4"/>
      <c r="E3" s="4"/>
      <c r="F3" s="4"/>
      <c r="G3" s="4"/>
      <c r="H3" s="4"/>
      <c r="I3" s="4"/>
      <c r="J3" s="4"/>
      <c r="K3" s="4"/>
    </row>
    <row r="4" ht="13.5" customHeight="1" spans="1:11">
      <c r="A4" s="5" t="str">
        <f>"单位名称："&amp;"寻甸回族彝族自治县应急管理局"</f>
        <v>单位名称：寻甸回族彝族自治县应急管理局</v>
      </c>
      <c r="B4" s="6"/>
      <c r="C4" s="6"/>
      <c r="D4" s="6"/>
      <c r="E4" s="6"/>
      <c r="F4" s="6"/>
      <c r="G4" s="6"/>
      <c r="H4" s="7"/>
      <c r="I4" s="7"/>
      <c r="J4" s="7"/>
      <c r="K4" s="8" t="s">
        <v>1</v>
      </c>
    </row>
    <row r="5" ht="21.75" customHeight="1" spans="1:11">
      <c r="A5" s="9" t="s">
        <v>269</v>
      </c>
      <c r="B5" s="9" t="s">
        <v>196</v>
      </c>
      <c r="C5" s="9" t="s">
        <v>270</v>
      </c>
      <c r="D5" s="10" t="s">
        <v>197</v>
      </c>
      <c r="E5" s="10" t="s">
        <v>198</v>
      </c>
      <c r="F5" s="10" t="s">
        <v>271</v>
      </c>
      <c r="G5" s="10" t="s">
        <v>272</v>
      </c>
      <c r="H5" s="27" t="s">
        <v>55</v>
      </c>
      <c r="I5" s="11" t="s">
        <v>516</v>
      </c>
      <c r="J5" s="12"/>
      <c r="K5" s="13"/>
    </row>
    <row r="6" ht="21.75" customHeight="1" spans="1:11">
      <c r="A6" s="14"/>
      <c r="B6" s="14"/>
      <c r="C6" s="14"/>
      <c r="D6" s="15"/>
      <c r="E6" s="15"/>
      <c r="F6" s="15"/>
      <c r="G6" s="15"/>
      <c r="H6" s="28"/>
      <c r="I6" s="10" t="s">
        <v>58</v>
      </c>
      <c r="J6" s="10" t="s">
        <v>59</v>
      </c>
      <c r="K6" s="10" t="s">
        <v>60</v>
      </c>
    </row>
    <row r="7" ht="40.5" customHeight="1" spans="1:11">
      <c r="A7" s="17"/>
      <c r="B7" s="17"/>
      <c r="C7" s="17"/>
      <c r="D7" s="18"/>
      <c r="E7" s="18"/>
      <c r="F7" s="18"/>
      <c r="G7" s="18"/>
      <c r="H7" s="19"/>
      <c r="I7" s="18" t="s">
        <v>57</v>
      </c>
      <c r="J7" s="18"/>
      <c r="K7" s="18"/>
    </row>
    <row r="8" ht="15" customHeight="1" spans="1:11">
      <c r="A8" s="20">
        <v>1</v>
      </c>
      <c r="B8" s="20">
        <v>2</v>
      </c>
      <c r="C8" s="20">
        <v>3</v>
      </c>
      <c r="D8" s="20">
        <v>4</v>
      </c>
      <c r="E8" s="20">
        <v>5</v>
      </c>
      <c r="F8" s="20">
        <v>6</v>
      </c>
      <c r="G8" s="20">
        <v>7</v>
      </c>
      <c r="H8" s="20">
        <v>8</v>
      </c>
      <c r="I8" s="20">
        <v>9</v>
      </c>
      <c r="J8" s="29">
        <v>10</v>
      </c>
      <c r="K8" s="29">
        <v>11</v>
      </c>
    </row>
    <row r="9" ht="18.75" customHeight="1" spans="1:11">
      <c r="A9" s="30"/>
      <c r="B9" s="21" t="s">
        <v>312</v>
      </c>
      <c r="C9" s="30"/>
      <c r="D9" s="30"/>
      <c r="E9" s="30"/>
      <c r="F9" s="30"/>
      <c r="G9" s="30"/>
      <c r="H9" s="31">
        <v>450000</v>
      </c>
      <c r="I9" s="32">
        <v>450000</v>
      </c>
      <c r="J9" s="32"/>
      <c r="K9" s="31"/>
    </row>
    <row r="10" ht="18.75" customHeight="1" spans="1:11">
      <c r="A10" s="33" t="s">
        <v>284</v>
      </c>
      <c r="B10" s="21" t="s">
        <v>312</v>
      </c>
      <c r="C10" s="21" t="s">
        <v>70</v>
      </c>
      <c r="D10" s="21" t="s">
        <v>127</v>
      </c>
      <c r="E10" s="21" t="s">
        <v>128</v>
      </c>
      <c r="F10" s="21" t="s">
        <v>313</v>
      </c>
      <c r="G10" s="21" t="s">
        <v>314</v>
      </c>
      <c r="H10" s="23">
        <v>450000</v>
      </c>
      <c r="I10" s="23">
        <v>450000</v>
      </c>
      <c r="J10" s="23"/>
      <c r="K10" s="31"/>
    </row>
    <row r="11" ht="18.75" customHeight="1" spans="1:11">
      <c r="A11" s="34" t="s">
        <v>184</v>
      </c>
      <c r="B11" s="35"/>
      <c r="C11" s="35"/>
      <c r="D11" s="35"/>
      <c r="E11" s="35"/>
      <c r="F11" s="35"/>
      <c r="G11" s="36"/>
      <c r="H11" s="23">
        <v>450000</v>
      </c>
      <c r="I11" s="23">
        <v>450000</v>
      </c>
      <c r="J11" s="23"/>
      <c r="K11" s="31"/>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0"/>
  <sheetViews>
    <sheetView showZeros="0" workbookViewId="0">
      <pane ySplit="1" topLeftCell="A2" activePane="bottomLeft" state="frozen"/>
      <selection/>
      <selection pane="bottomLeft" activeCell="A26" sqref="A26"/>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1"/>
      <c r="B1" s="1"/>
      <c r="C1" s="1"/>
      <c r="D1" s="1"/>
      <c r="E1" s="1"/>
      <c r="F1" s="1"/>
      <c r="G1" s="1"/>
    </row>
    <row r="2" ht="13.5" customHeight="1" spans="1:7">
      <c r="D2" s="2"/>
      <c r="G2" s="3" t="s">
        <v>517</v>
      </c>
    </row>
    <row r="3" ht="41.25" customHeight="1" spans="1:7">
      <c r="A3" s="4" t="str">
        <f>"2026"&amp;"年部门项目中期规划预算表"</f>
        <v>2026年部门项目中期规划预算表</v>
      </c>
      <c r="B3" s="4"/>
      <c r="C3" s="4"/>
      <c r="D3" s="4"/>
      <c r="E3" s="4"/>
      <c r="F3" s="4"/>
      <c r="G3" s="4"/>
    </row>
    <row r="4" ht="13.5" customHeight="1" spans="1:7">
      <c r="A4" s="5" t="str">
        <f>"单位名称："&amp;"寻甸回族彝族自治县应急管理局"</f>
        <v>单位名称：寻甸回族彝族自治县应急管理局</v>
      </c>
      <c r="B4" s="6"/>
      <c r="C4" s="6"/>
      <c r="D4" s="6"/>
      <c r="E4" s="7"/>
      <c r="F4" s="7"/>
      <c r="G4" s="8" t="s">
        <v>1</v>
      </c>
    </row>
    <row r="5" ht="21.75" customHeight="1" spans="1:7">
      <c r="A5" s="9" t="s">
        <v>270</v>
      </c>
      <c r="B5" s="9" t="s">
        <v>269</v>
      </c>
      <c r="C5" s="9" t="s">
        <v>196</v>
      </c>
      <c r="D5" s="10" t="s">
        <v>518</v>
      </c>
      <c r="E5" s="11" t="s">
        <v>58</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57</v>
      </c>
      <c r="G7" s="18"/>
    </row>
    <row r="8" ht="15" customHeight="1" spans="1:7">
      <c r="A8" s="20">
        <v>1</v>
      </c>
      <c r="B8" s="20">
        <v>2</v>
      </c>
      <c r="C8" s="20">
        <v>3</v>
      </c>
      <c r="D8" s="20">
        <v>4</v>
      </c>
      <c r="E8" s="20">
        <v>5</v>
      </c>
      <c r="F8" s="20">
        <v>6</v>
      </c>
      <c r="G8" s="20">
        <v>7</v>
      </c>
    </row>
    <row r="9" ht="17.25" customHeight="1" spans="1:7">
      <c r="A9" s="21" t="s">
        <v>70</v>
      </c>
      <c r="B9" s="22"/>
      <c r="C9" s="22"/>
      <c r="D9" s="21"/>
      <c r="E9" s="23">
        <v>2030028.4</v>
      </c>
      <c r="F9" s="23"/>
      <c r="G9" s="23"/>
    </row>
    <row r="10" ht="17.25" customHeight="1" spans="1:7">
      <c r="A10" s="21" t="s">
        <v>70</v>
      </c>
      <c r="B10" s="21" t="s">
        <v>519</v>
      </c>
      <c r="C10" s="21" t="s">
        <v>277</v>
      </c>
      <c r="D10" s="21" t="s">
        <v>520</v>
      </c>
      <c r="E10" s="23">
        <v>28560</v>
      </c>
      <c r="F10" s="23"/>
      <c r="G10" s="23"/>
    </row>
    <row r="11" ht="17.25" customHeight="1" spans="1:7">
      <c r="A11" s="21" t="s">
        <v>70</v>
      </c>
      <c r="B11" s="21" t="s">
        <v>519</v>
      </c>
      <c r="C11" s="21" t="s">
        <v>281</v>
      </c>
      <c r="D11" s="21" t="s">
        <v>520</v>
      </c>
      <c r="E11" s="23">
        <v>277868.4</v>
      </c>
      <c r="F11" s="23"/>
      <c r="G11" s="23"/>
    </row>
    <row r="12" ht="17.25" customHeight="1" spans="1:7">
      <c r="A12" s="21" t="s">
        <v>70</v>
      </c>
      <c r="B12" s="21" t="s">
        <v>521</v>
      </c>
      <c r="C12" s="21" t="s">
        <v>300</v>
      </c>
      <c r="D12" s="21" t="s">
        <v>520</v>
      </c>
      <c r="E12" s="23">
        <v>30000</v>
      </c>
      <c r="F12" s="23"/>
      <c r="G12" s="23"/>
    </row>
    <row r="13" ht="17.25" customHeight="1" spans="1:7">
      <c r="A13" s="21" t="s">
        <v>70</v>
      </c>
      <c r="B13" s="21" t="s">
        <v>521</v>
      </c>
      <c r="C13" s="21" t="s">
        <v>302</v>
      </c>
      <c r="D13" s="21" t="s">
        <v>520</v>
      </c>
      <c r="E13" s="23">
        <v>205200</v>
      </c>
      <c r="F13" s="23"/>
      <c r="G13" s="23"/>
    </row>
    <row r="14" ht="17.25" customHeight="1" spans="1:7">
      <c r="A14" s="21" t="s">
        <v>70</v>
      </c>
      <c r="B14" s="21" t="s">
        <v>521</v>
      </c>
      <c r="C14" s="21" t="s">
        <v>304</v>
      </c>
      <c r="D14" s="21" t="s">
        <v>520</v>
      </c>
      <c r="E14" s="23">
        <v>350000</v>
      </c>
      <c r="F14" s="23"/>
      <c r="G14" s="23"/>
    </row>
    <row r="15" ht="17.25" customHeight="1" spans="1:7">
      <c r="A15" s="21" t="s">
        <v>70</v>
      </c>
      <c r="B15" s="21" t="s">
        <v>521</v>
      </c>
      <c r="C15" s="21" t="s">
        <v>306</v>
      </c>
      <c r="D15" s="21" t="s">
        <v>520</v>
      </c>
      <c r="E15" s="23">
        <v>100000</v>
      </c>
      <c r="F15" s="23"/>
      <c r="G15" s="23"/>
    </row>
    <row r="16" ht="17.25" customHeight="1" spans="1:7">
      <c r="A16" s="21" t="s">
        <v>70</v>
      </c>
      <c r="B16" s="21" t="s">
        <v>521</v>
      </c>
      <c r="C16" s="21" t="s">
        <v>308</v>
      </c>
      <c r="D16" s="21" t="s">
        <v>520</v>
      </c>
      <c r="E16" s="23">
        <v>500000</v>
      </c>
      <c r="F16" s="23"/>
      <c r="G16" s="23"/>
    </row>
    <row r="17" ht="17.25" customHeight="1" spans="1:7">
      <c r="A17" s="21" t="s">
        <v>70</v>
      </c>
      <c r="B17" s="21" t="s">
        <v>521</v>
      </c>
      <c r="C17" s="21" t="s">
        <v>310</v>
      </c>
      <c r="D17" s="21" t="s">
        <v>520</v>
      </c>
      <c r="E17" s="23">
        <v>52800</v>
      </c>
      <c r="F17" s="23"/>
      <c r="G17" s="23"/>
    </row>
    <row r="18" ht="27" customHeight="1" spans="1:7">
      <c r="A18" s="21" t="s">
        <v>70</v>
      </c>
      <c r="B18" s="21" t="s">
        <v>521</v>
      </c>
      <c r="C18" s="21" t="s">
        <v>312</v>
      </c>
      <c r="D18" s="21" t="s">
        <v>520</v>
      </c>
      <c r="E18" s="23">
        <v>450000</v>
      </c>
      <c r="F18" s="23"/>
      <c r="G18" s="23"/>
    </row>
    <row r="19" ht="18.75" customHeight="1" spans="1:7">
      <c r="A19" s="21" t="s">
        <v>70</v>
      </c>
      <c r="B19" s="21" t="s">
        <v>522</v>
      </c>
      <c r="C19" s="21" t="s">
        <v>319</v>
      </c>
      <c r="D19" s="21" t="s">
        <v>520</v>
      </c>
      <c r="E19" s="23">
        <v>35600</v>
      </c>
      <c r="F19" s="23"/>
      <c r="G19" s="23"/>
    </row>
    <row r="20" ht="18.75" customHeight="1" spans="1:7">
      <c r="A20" s="24" t="s">
        <v>55</v>
      </c>
      <c r="B20" s="25" t="s">
        <v>523</v>
      </c>
      <c r="C20" s="25"/>
      <c r="D20" s="26"/>
      <c r="E20" s="23">
        <v>2030028.4</v>
      </c>
      <c r="F20" s="23"/>
      <c r="G20" s="23"/>
    </row>
  </sheetData>
  <mergeCells count="11">
    <mergeCell ref="A3:G3"/>
    <mergeCell ref="A4:D4"/>
    <mergeCell ref="E5:G5"/>
    <mergeCell ref="A20:D20"/>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pane ySplit="1" topLeftCell="A2" activePane="bottomLeft" state="frozen"/>
      <selection/>
      <selection pane="bottomLeft" activeCell="A9" sqref="$A9:$XFD10"/>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9">
      <c r="A2" s="46" t="s">
        <v>52</v>
      </c>
    </row>
    <row r="3" ht="41.25" customHeight="1" spans="1:19">
      <c r="A3" s="40" t="str">
        <f>"2026"&amp;"年部门收入预算表"</f>
        <v>2026年部门收入预算表</v>
      </c>
    </row>
    <row r="4" ht="17.25" customHeight="1" spans="1:19">
      <c r="A4" s="180" t="str">
        <f>"单位名称："&amp;""</f>
        <v>单位名称：</v>
      </c>
      <c r="S4" s="45" t="s">
        <v>1</v>
      </c>
    </row>
    <row r="5" ht="21.75" customHeight="1" spans="1:19">
      <c r="A5" s="195" t="s">
        <v>53</v>
      </c>
      <c r="B5" s="196" t="s">
        <v>54</v>
      </c>
      <c r="C5" s="196" t="s">
        <v>55</v>
      </c>
      <c r="D5" s="197" t="s">
        <v>56</v>
      </c>
      <c r="E5" s="197"/>
      <c r="F5" s="197"/>
      <c r="G5" s="197"/>
      <c r="H5" s="197"/>
      <c r="I5" s="137"/>
      <c r="J5" s="197"/>
      <c r="K5" s="197"/>
      <c r="L5" s="197"/>
      <c r="M5" s="197"/>
      <c r="N5" s="198"/>
      <c r="O5" s="197" t="s">
        <v>45</v>
      </c>
      <c r="P5" s="197"/>
      <c r="Q5" s="197"/>
      <c r="R5" s="197"/>
      <c r="S5" s="198"/>
    </row>
    <row r="6" ht="27" customHeight="1" spans="1:19">
      <c r="A6" s="199"/>
      <c r="B6" s="200"/>
      <c r="C6" s="200"/>
      <c r="D6" s="200" t="s">
        <v>57</v>
      </c>
      <c r="E6" s="200" t="s">
        <v>58</v>
      </c>
      <c r="F6" s="200" t="s">
        <v>59</v>
      </c>
      <c r="G6" s="200" t="s">
        <v>60</v>
      </c>
      <c r="H6" s="200" t="s">
        <v>61</v>
      </c>
      <c r="I6" s="201" t="s">
        <v>62</v>
      </c>
      <c r="J6" s="202"/>
      <c r="K6" s="202"/>
      <c r="L6" s="202"/>
      <c r="M6" s="202"/>
      <c r="N6" s="203"/>
      <c r="O6" s="200" t="s">
        <v>57</v>
      </c>
      <c r="P6" s="200" t="s">
        <v>58</v>
      </c>
      <c r="Q6" s="200" t="s">
        <v>59</v>
      </c>
      <c r="R6" s="200" t="s">
        <v>60</v>
      </c>
      <c r="S6" s="200" t="s">
        <v>63</v>
      </c>
    </row>
    <row r="7" ht="30" customHeight="1" spans="1:19">
      <c r="A7" s="204"/>
      <c r="B7" s="112"/>
      <c r="C7" s="119"/>
      <c r="D7" s="119"/>
      <c r="E7" s="119"/>
      <c r="F7" s="119"/>
      <c r="G7" s="119"/>
      <c r="H7" s="119"/>
      <c r="I7" s="71" t="s">
        <v>57</v>
      </c>
      <c r="J7" s="203" t="s">
        <v>64</v>
      </c>
      <c r="K7" s="203" t="s">
        <v>65</v>
      </c>
      <c r="L7" s="203" t="s">
        <v>66</v>
      </c>
      <c r="M7" s="203" t="s">
        <v>67</v>
      </c>
      <c r="N7" s="203" t="s">
        <v>68</v>
      </c>
      <c r="O7" s="205"/>
      <c r="P7" s="205"/>
      <c r="Q7" s="205"/>
      <c r="R7" s="205"/>
      <c r="S7" s="119"/>
    </row>
    <row r="8" ht="15" customHeight="1" spans="1:19">
      <c r="A8" s="206">
        <v>1</v>
      </c>
      <c r="B8" s="206">
        <v>2</v>
      </c>
      <c r="C8" s="206">
        <v>3</v>
      </c>
      <c r="D8" s="206">
        <v>4</v>
      </c>
      <c r="E8" s="206">
        <v>5</v>
      </c>
      <c r="F8" s="206">
        <v>6</v>
      </c>
      <c r="G8" s="206">
        <v>7</v>
      </c>
      <c r="H8" s="206">
        <v>8</v>
      </c>
      <c r="I8" s="71">
        <v>9</v>
      </c>
      <c r="J8" s="206">
        <v>10</v>
      </c>
      <c r="K8" s="206">
        <v>11</v>
      </c>
      <c r="L8" s="206">
        <v>12</v>
      </c>
      <c r="M8" s="206">
        <v>13</v>
      </c>
      <c r="N8" s="206">
        <v>14</v>
      </c>
      <c r="O8" s="206">
        <v>15</v>
      </c>
      <c r="P8" s="206">
        <v>16</v>
      </c>
      <c r="Q8" s="206">
        <v>17</v>
      </c>
      <c r="R8" s="206">
        <v>18</v>
      </c>
      <c r="S8" s="206">
        <v>19</v>
      </c>
    </row>
    <row r="9" s="179" customFormat="1" ht="18" customHeight="1" spans="1:19">
      <c r="A9" s="21" t="s">
        <v>69</v>
      </c>
      <c r="B9" s="21" t="s">
        <v>70</v>
      </c>
      <c r="C9" s="207">
        <v>9161382.4</v>
      </c>
      <c r="D9" s="147">
        <v>8637777.4</v>
      </c>
      <c r="E9" s="147">
        <v>8637777.4</v>
      </c>
      <c r="F9" s="147"/>
      <c r="G9" s="147"/>
      <c r="H9" s="147"/>
      <c r="I9" s="147"/>
      <c r="J9" s="147"/>
      <c r="K9" s="147"/>
      <c r="L9" s="147"/>
      <c r="M9" s="147"/>
      <c r="N9" s="147"/>
      <c r="O9" s="147">
        <v>523605</v>
      </c>
      <c r="P9" s="147">
        <v>523605</v>
      </c>
      <c r="Q9" s="147"/>
      <c r="R9" s="147"/>
      <c r="S9" s="147"/>
    </row>
    <row r="10" s="179" customFormat="1" ht="18" customHeight="1" spans="1:19">
      <c r="A10" s="49" t="s">
        <v>55</v>
      </c>
      <c r="B10" s="208"/>
      <c r="C10" s="147">
        <v>9161382.4</v>
      </c>
      <c r="D10" s="147">
        <v>8637777.4</v>
      </c>
      <c r="E10" s="147">
        <v>8637777.4</v>
      </c>
      <c r="F10" s="147"/>
      <c r="G10" s="147"/>
      <c r="H10" s="147"/>
      <c r="I10" s="147"/>
      <c r="J10" s="147"/>
      <c r="K10" s="147"/>
      <c r="L10" s="147"/>
      <c r="M10" s="147"/>
      <c r="N10" s="147"/>
      <c r="O10" s="147">
        <v>523605</v>
      </c>
      <c r="P10" s="147">
        <v>523605</v>
      </c>
      <c r="Q10" s="147"/>
      <c r="R10" s="147"/>
      <c r="S10" s="147"/>
    </row>
  </sheetData>
  <mergeCells count="20">
    <mergeCell ref="A2:S2"/>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3"/>
  <sheetViews>
    <sheetView showGridLines="0" showZeros="0" workbookViewId="0">
      <pane ySplit="1" topLeftCell="A14" activePane="bottomLeft" state="frozen"/>
      <selection/>
      <selection pane="bottomLeft" activeCell="D39" sqref="D39"/>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5">
      <c r="A2" s="45" t="s">
        <v>71</v>
      </c>
    </row>
    <row r="3" ht="41.25" customHeight="1" spans="1:15">
      <c r="A3" s="40" t="str">
        <f>"2026"&amp;"年部门支出预算表"</f>
        <v>2026年部门支出预算表</v>
      </c>
    </row>
    <row r="4" ht="17.25" customHeight="1" spans="1:15">
      <c r="A4" s="180" t="str">
        <f>"单位名称："&amp;"寻甸回族彝族自治县应急管理局"</f>
        <v>单位名称：寻甸回族彝族自治县应急管理局</v>
      </c>
      <c r="B4" s="179"/>
      <c r="O4" s="45" t="s">
        <v>1</v>
      </c>
    </row>
    <row r="5" ht="27" customHeight="1" spans="1:15">
      <c r="A5" s="181" t="s">
        <v>72</v>
      </c>
      <c r="B5" s="181" t="s">
        <v>73</v>
      </c>
      <c r="C5" s="181" t="s">
        <v>55</v>
      </c>
      <c r="D5" s="182" t="s">
        <v>58</v>
      </c>
      <c r="E5" s="183"/>
      <c r="F5" s="184"/>
      <c r="G5" s="185" t="s">
        <v>59</v>
      </c>
      <c r="H5" s="185" t="s">
        <v>60</v>
      </c>
      <c r="I5" s="185" t="s">
        <v>74</v>
      </c>
      <c r="J5" s="182" t="s">
        <v>62</v>
      </c>
      <c r="K5" s="183"/>
      <c r="L5" s="183"/>
      <c r="M5" s="183"/>
      <c r="N5" s="186"/>
      <c r="O5" s="187"/>
    </row>
    <row r="6" ht="42" customHeight="1" spans="1:15">
      <c r="A6" s="188"/>
      <c r="B6" s="188"/>
      <c r="C6" s="189"/>
      <c r="D6" s="190" t="s">
        <v>57</v>
      </c>
      <c r="E6" s="190" t="s">
        <v>75</v>
      </c>
      <c r="F6" s="190" t="s">
        <v>76</v>
      </c>
      <c r="G6" s="189"/>
      <c r="H6" s="189"/>
      <c r="I6" s="191"/>
      <c r="J6" s="190" t="s">
        <v>57</v>
      </c>
      <c r="K6" s="173" t="s">
        <v>77</v>
      </c>
      <c r="L6" s="173" t="s">
        <v>78</v>
      </c>
      <c r="M6" s="173" t="s">
        <v>79</v>
      </c>
      <c r="N6" s="173" t="s">
        <v>80</v>
      </c>
      <c r="O6" s="173" t="s">
        <v>81</v>
      </c>
    </row>
    <row r="7" ht="18" customHeight="1" spans="1:15">
      <c r="A7" s="52" t="s">
        <v>82</v>
      </c>
      <c r="B7" s="52" t="s">
        <v>83</v>
      </c>
      <c r="C7" s="52">
        <v>3</v>
      </c>
      <c r="D7" s="56">
        <v>4</v>
      </c>
      <c r="E7" s="56">
        <v>5</v>
      </c>
      <c r="F7" s="56">
        <v>6</v>
      </c>
      <c r="G7" s="56" t="s">
        <v>84</v>
      </c>
      <c r="H7" s="56" t="s">
        <v>85</v>
      </c>
      <c r="I7" s="56" t="s">
        <v>86</v>
      </c>
      <c r="J7" s="56" t="s">
        <v>87</v>
      </c>
      <c r="K7" s="56" t="s">
        <v>88</v>
      </c>
      <c r="L7" s="56" t="s">
        <v>89</v>
      </c>
      <c r="M7" s="56" t="s">
        <v>90</v>
      </c>
      <c r="N7" s="52" t="s">
        <v>91</v>
      </c>
      <c r="O7" s="56" t="s">
        <v>92</v>
      </c>
    </row>
    <row r="8" s="179" customFormat="1" ht="21" customHeight="1" spans="1:15">
      <c r="A8" s="57" t="s">
        <v>93</v>
      </c>
      <c r="B8" s="57" t="s">
        <v>94</v>
      </c>
      <c r="C8" s="147">
        <v>935670.96</v>
      </c>
      <c r="D8" s="147">
        <v>935670.96</v>
      </c>
      <c r="E8" s="147">
        <v>629242.56</v>
      </c>
      <c r="F8" s="147">
        <v>306428.4</v>
      </c>
      <c r="G8" s="147"/>
      <c r="H8" s="147"/>
      <c r="I8" s="147"/>
      <c r="J8" s="147"/>
      <c r="K8" s="147"/>
      <c r="L8" s="147"/>
      <c r="M8" s="147"/>
      <c r="N8" s="147"/>
      <c r="O8" s="147"/>
    </row>
    <row r="9" s="179" customFormat="1" ht="21" customHeight="1" spans="1:15">
      <c r="A9" s="192" t="s">
        <v>95</v>
      </c>
      <c r="B9" s="192" t="s">
        <v>96</v>
      </c>
      <c r="C9" s="147">
        <v>629242.56</v>
      </c>
      <c r="D9" s="147">
        <v>629242.56</v>
      </c>
      <c r="E9" s="147">
        <v>629242.56</v>
      </c>
      <c r="F9" s="147"/>
      <c r="G9" s="147"/>
      <c r="H9" s="147"/>
      <c r="I9" s="147"/>
      <c r="J9" s="147"/>
      <c r="K9" s="147"/>
      <c r="L9" s="147"/>
      <c r="M9" s="147"/>
      <c r="N9" s="147"/>
      <c r="O9" s="147"/>
    </row>
    <row r="10" s="179" customFormat="1" ht="21" customHeight="1" spans="1:15">
      <c r="A10" s="193" t="s">
        <v>97</v>
      </c>
      <c r="B10" s="193" t="s">
        <v>98</v>
      </c>
      <c r="C10" s="147">
        <v>616042.56</v>
      </c>
      <c r="D10" s="147">
        <v>616042.56</v>
      </c>
      <c r="E10" s="147">
        <v>616042.56</v>
      </c>
      <c r="F10" s="147"/>
      <c r="G10" s="147"/>
      <c r="H10" s="147"/>
      <c r="I10" s="147"/>
      <c r="J10" s="147"/>
      <c r="K10" s="147"/>
      <c r="L10" s="147"/>
      <c r="M10" s="147"/>
      <c r="N10" s="147"/>
      <c r="O10" s="147"/>
    </row>
    <row r="11" s="179" customFormat="1" ht="21" customHeight="1" spans="1:15">
      <c r="A11" s="193" t="s">
        <v>99</v>
      </c>
      <c r="B11" s="193" t="s">
        <v>100</v>
      </c>
      <c r="C11" s="147">
        <v>13200</v>
      </c>
      <c r="D11" s="147">
        <v>13200</v>
      </c>
      <c r="E11" s="147">
        <v>13200</v>
      </c>
      <c r="F11" s="147"/>
      <c r="G11" s="147"/>
      <c r="H11" s="147"/>
      <c r="I11" s="147"/>
      <c r="J11" s="147"/>
      <c r="K11" s="147"/>
      <c r="L11" s="147"/>
      <c r="M11" s="147"/>
      <c r="N11" s="147"/>
      <c r="O11" s="147"/>
    </row>
    <row r="12" s="179" customFormat="1" ht="21" customHeight="1" spans="1:15">
      <c r="A12" s="192" t="s">
        <v>101</v>
      </c>
      <c r="B12" s="192" t="s">
        <v>102</v>
      </c>
      <c r="C12" s="147">
        <v>306428.4</v>
      </c>
      <c r="D12" s="147">
        <v>306428.4</v>
      </c>
      <c r="E12" s="147"/>
      <c r="F12" s="147">
        <v>306428.4</v>
      </c>
      <c r="G12" s="147"/>
      <c r="H12" s="147"/>
      <c r="I12" s="147"/>
      <c r="J12" s="147"/>
      <c r="K12" s="147"/>
      <c r="L12" s="147"/>
      <c r="M12" s="147"/>
      <c r="N12" s="147"/>
      <c r="O12" s="147"/>
    </row>
    <row r="13" s="179" customFormat="1" ht="21" customHeight="1" spans="1:15">
      <c r="A13" s="193" t="s">
        <v>103</v>
      </c>
      <c r="B13" s="193" t="s">
        <v>104</v>
      </c>
      <c r="C13" s="147">
        <v>306428.4</v>
      </c>
      <c r="D13" s="147">
        <v>306428.4</v>
      </c>
      <c r="E13" s="147"/>
      <c r="F13" s="147">
        <v>306428.4</v>
      </c>
      <c r="G13" s="147"/>
      <c r="H13" s="147"/>
      <c r="I13" s="147"/>
      <c r="J13" s="147"/>
      <c r="K13" s="147"/>
      <c r="L13" s="147"/>
      <c r="M13" s="147"/>
      <c r="N13" s="147"/>
      <c r="O13" s="147"/>
    </row>
    <row r="14" s="179" customFormat="1" ht="21" customHeight="1" spans="1:15">
      <c r="A14" s="57" t="s">
        <v>105</v>
      </c>
      <c r="B14" s="57" t="s">
        <v>106</v>
      </c>
      <c r="C14" s="147">
        <v>523424.52</v>
      </c>
      <c r="D14" s="147">
        <v>523424.52</v>
      </c>
      <c r="E14" s="147">
        <v>523424.52</v>
      </c>
      <c r="F14" s="147"/>
      <c r="G14" s="147"/>
      <c r="H14" s="147"/>
      <c r="I14" s="147"/>
      <c r="J14" s="147"/>
      <c r="K14" s="147"/>
      <c r="L14" s="147"/>
      <c r="M14" s="147"/>
      <c r="N14" s="147"/>
      <c r="O14" s="147"/>
    </row>
    <row r="15" s="179" customFormat="1" ht="21" customHeight="1" spans="1:15">
      <c r="A15" s="192" t="s">
        <v>107</v>
      </c>
      <c r="B15" s="192" t="s">
        <v>108</v>
      </c>
      <c r="C15" s="147">
        <v>523424.52</v>
      </c>
      <c r="D15" s="147">
        <v>523424.52</v>
      </c>
      <c r="E15" s="147">
        <v>523424.52</v>
      </c>
      <c r="F15" s="147"/>
      <c r="G15" s="147"/>
      <c r="H15" s="147"/>
      <c r="I15" s="147"/>
      <c r="J15" s="147"/>
      <c r="K15" s="147"/>
      <c r="L15" s="147"/>
      <c r="M15" s="147"/>
      <c r="N15" s="147"/>
      <c r="O15" s="147"/>
    </row>
    <row r="16" s="179" customFormat="1" ht="21" customHeight="1" spans="1:15">
      <c r="A16" s="193" t="s">
        <v>109</v>
      </c>
      <c r="B16" s="193" t="s">
        <v>110</v>
      </c>
      <c r="C16" s="147">
        <v>333905.81</v>
      </c>
      <c r="D16" s="147">
        <v>333905.81</v>
      </c>
      <c r="E16" s="147">
        <v>333905.81</v>
      </c>
      <c r="F16" s="147"/>
      <c r="G16" s="147"/>
      <c r="H16" s="147"/>
      <c r="I16" s="147"/>
      <c r="J16" s="147"/>
      <c r="K16" s="147"/>
      <c r="L16" s="147"/>
      <c r="M16" s="147"/>
      <c r="N16" s="147"/>
      <c r="O16" s="147"/>
    </row>
    <row r="17" s="179" customFormat="1" ht="21" customHeight="1" spans="1:15">
      <c r="A17" s="193" t="s">
        <v>111</v>
      </c>
      <c r="B17" s="193" t="s">
        <v>112</v>
      </c>
      <c r="C17" s="147">
        <v>168639.3</v>
      </c>
      <c r="D17" s="147">
        <v>168639.3</v>
      </c>
      <c r="E17" s="147">
        <v>168639.3</v>
      </c>
      <c r="F17" s="147"/>
      <c r="G17" s="147"/>
      <c r="H17" s="147"/>
      <c r="I17" s="147"/>
      <c r="J17" s="147"/>
      <c r="K17" s="147"/>
      <c r="L17" s="147"/>
      <c r="M17" s="147"/>
      <c r="N17" s="147"/>
      <c r="O17" s="147"/>
    </row>
    <row r="18" s="179" customFormat="1" ht="21" customHeight="1" spans="1:15">
      <c r="A18" s="193" t="s">
        <v>113</v>
      </c>
      <c r="B18" s="193" t="s">
        <v>114</v>
      </c>
      <c r="C18" s="147">
        <v>20879.41</v>
      </c>
      <c r="D18" s="147">
        <v>20879.41</v>
      </c>
      <c r="E18" s="147">
        <v>20879.41</v>
      </c>
      <c r="F18" s="147"/>
      <c r="G18" s="147"/>
      <c r="H18" s="147"/>
      <c r="I18" s="147"/>
      <c r="J18" s="147"/>
      <c r="K18" s="147"/>
      <c r="L18" s="147"/>
      <c r="M18" s="147"/>
      <c r="N18" s="147"/>
      <c r="O18" s="147"/>
    </row>
    <row r="19" s="179" customFormat="1" ht="21" customHeight="1" spans="1:15">
      <c r="A19" s="57" t="s">
        <v>115</v>
      </c>
      <c r="B19" s="57" t="s">
        <v>116</v>
      </c>
      <c r="C19" s="147">
        <v>462031.92</v>
      </c>
      <c r="D19" s="147">
        <v>462031.92</v>
      </c>
      <c r="E19" s="147">
        <v>462031.92</v>
      </c>
      <c r="F19" s="147"/>
      <c r="G19" s="147"/>
      <c r="H19" s="147"/>
      <c r="I19" s="147"/>
      <c r="J19" s="147"/>
      <c r="K19" s="147"/>
      <c r="L19" s="147"/>
      <c r="M19" s="147"/>
      <c r="N19" s="147"/>
      <c r="O19" s="147"/>
    </row>
    <row r="20" s="179" customFormat="1" ht="21" customHeight="1" spans="1:15">
      <c r="A20" s="192" t="s">
        <v>117</v>
      </c>
      <c r="B20" s="192" t="s">
        <v>118</v>
      </c>
      <c r="C20" s="147">
        <v>462031.92</v>
      </c>
      <c r="D20" s="147">
        <v>462031.92</v>
      </c>
      <c r="E20" s="147">
        <v>462031.92</v>
      </c>
      <c r="F20" s="147"/>
      <c r="G20" s="147"/>
      <c r="H20" s="147"/>
      <c r="I20" s="147"/>
      <c r="J20" s="147"/>
      <c r="K20" s="147"/>
      <c r="L20" s="147"/>
      <c r="M20" s="147"/>
      <c r="N20" s="147"/>
      <c r="O20" s="147"/>
    </row>
    <row r="21" s="179" customFormat="1" ht="21" customHeight="1" spans="1:15">
      <c r="A21" s="193" t="s">
        <v>119</v>
      </c>
      <c r="B21" s="193" t="s">
        <v>120</v>
      </c>
      <c r="C21" s="147">
        <v>462031.92</v>
      </c>
      <c r="D21" s="147">
        <v>462031.92</v>
      </c>
      <c r="E21" s="147">
        <v>462031.92</v>
      </c>
      <c r="F21" s="147"/>
      <c r="G21" s="147"/>
      <c r="H21" s="147"/>
      <c r="I21" s="147"/>
      <c r="J21" s="147"/>
      <c r="K21" s="147"/>
      <c r="L21" s="147"/>
      <c r="M21" s="147"/>
      <c r="N21" s="147"/>
      <c r="O21" s="147"/>
    </row>
    <row r="22" s="179" customFormat="1" ht="21" customHeight="1" spans="1:15">
      <c r="A22" s="57" t="s">
        <v>121</v>
      </c>
      <c r="B22" s="57" t="s">
        <v>122</v>
      </c>
      <c r="C22" s="147">
        <v>7240255</v>
      </c>
      <c r="D22" s="147">
        <v>7240255</v>
      </c>
      <c r="E22" s="147">
        <v>4993050</v>
      </c>
      <c r="F22" s="147">
        <v>2247205</v>
      </c>
      <c r="G22" s="147"/>
      <c r="H22" s="147"/>
      <c r="I22" s="147"/>
      <c r="J22" s="147"/>
      <c r="K22" s="147"/>
      <c r="L22" s="147"/>
      <c r="M22" s="147"/>
      <c r="N22" s="147"/>
      <c r="O22" s="147"/>
    </row>
    <row r="23" s="179" customFormat="1" ht="21" customHeight="1" spans="1:15">
      <c r="A23" s="192" t="s">
        <v>123</v>
      </c>
      <c r="B23" s="192" t="s">
        <v>124</v>
      </c>
      <c r="C23" s="147">
        <v>6601450</v>
      </c>
      <c r="D23" s="147">
        <v>6601450</v>
      </c>
      <c r="E23" s="147">
        <v>4993050</v>
      </c>
      <c r="F23" s="147">
        <v>1608400</v>
      </c>
      <c r="G23" s="147"/>
      <c r="H23" s="147"/>
      <c r="I23" s="147"/>
      <c r="J23" s="147"/>
      <c r="K23" s="147"/>
      <c r="L23" s="147"/>
      <c r="M23" s="147"/>
      <c r="N23" s="147"/>
      <c r="O23" s="147"/>
    </row>
    <row r="24" s="179" customFormat="1" ht="21" customHeight="1" spans="1:15">
      <c r="A24" s="193" t="s">
        <v>125</v>
      </c>
      <c r="B24" s="193" t="s">
        <v>126</v>
      </c>
      <c r="C24" s="147">
        <v>5058650</v>
      </c>
      <c r="D24" s="147">
        <v>5058650</v>
      </c>
      <c r="E24" s="147">
        <v>4993050</v>
      </c>
      <c r="F24" s="147">
        <v>65600</v>
      </c>
      <c r="G24" s="147"/>
      <c r="H24" s="147"/>
      <c r="I24" s="147"/>
      <c r="J24" s="147"/>
      <c r="K24" s="147"/>
      <c r="L24" s="147"/>
      <c r="M24" s="147"/>
      <c r="N24" s="147"/>
      <c r="O24" s="147"/>
    </row>
    <row r="25" s="179" customFormat="1" ht="21" customHeight="1" spans="1:15">
      <c r="A25" s="193" t="s">
        <v>127</v>
      </c>
      <c r="B25" s="193" t="s">
        <v>128</v>
      </c>
      <c r="C25" s="147">
        <v>500000</v>
      </c>
      <c r="D25" s="147">
        <v>500000</v>
      </c>
      <c r="E25" s="147"/>
      <c r="F25" s="147">
        <v>500000</v>
      </c>
      <c r="G25" s="147"/>
      <c r="H25" s="147"/>
      <c r="I25" s="147"/>
      <c r="J25" s="147"/>
      <c r="K25" s="147"/>
      <c r="L25" s="147"/>
      <c r="M25" s="147"/>
      <c r="N25" s="147"/>
      <c r="O25" s="147"/>
    </row>
    <row r="26" s="179" customFormat="1" ht="21" customHeight="1" spans="1:15">
      <c r="A26" s="193" t="s">
        <v>129</v>
      </c>
      <c r="B26" s="193" t="s">
        <v>130</v>
      </c>
      <c r="C26" s="147">
        <v>950000</v>
      </c>
      <c r="D26" s="147">
        <v>950000</v>
      </c>
      <c r="E26" s="147"/>
      <c r="F26" s="147">
        <v>950000</v>
      </c>
      <c r="G26" s="147"/>
      <c r="H26" s="147"/>
      <c r="I26" s="147"/>
      <c r="J26" s="147"/>
      <c r="K26" s="147"/>
      <c r="L26" s="147"/>
      <c r="M26" s="147"/>
      <c r="N26" s="147"/>
      <c r="O26" s="147"/>
    </row>
    <row r="27" s="179" customFormat="1" ht="21" customHeight="1" spans="1:15">
      <c r="A27" s="193" t="s">
        <v>131</v>
      </c>
      <c r="B27" s="193" t="s">
        <v>132</v>
      </c>
      <c r="C27" s="147">
        <v>92800</v>
      </c>
      <c r="D27" s="147">
        <v>92800</v>
      </c>
      <c r="E27" s="147"/>
      <c r="F27" s="147">
        <v>92800</v>
      </c>
      <c r="G27" s="147"/>
      <c r="H27" s="147"/>
      <c r="I27" s="147"/>
      <c r="J27" s="147"/>
      <c r="K27" s="147"/>
      <c r="L27" s="147"/>
      <c r="M27" s="147"/>
      <c r="N27" s="147"/>
      <c r="O27" s="147"/>
    </row>
    <row r="28" s="179" customFormat="1" ht="21" customHeight="1" spans="1:15">
      <c r="A28" s="192" t="s">
        <v>133</v>
      </c>
      <c r="B28" s="192" t="s">
        <v>134</v>
      </c>
      <c r="C28" s="147">
        <v>258000</v>
      </c>
      <c r="D28" s="147">
        <v>258000</v>
      </c>
      <c r="E28" s="147"/>
      <c r="F28" s="147">
        <v>258000</v>
      </c>
      <c r="G28" s="147"/>
      <c r="H28" s="147"/>
      <c r="I28" s="147"/>
      <c r="J28" s="147"/>
      <c r="K28" s="147"/>
      <c r="L28" s="147"/>
      <c r="M28" s="147"/>
      <c r="N28" s="147"/>
      <c r="O28" s="147"/>
    </row>
    <row r="29" s="179" customFormat="1" ht="21" customHeight="1" spans="1:15">
      <c r="A29" s="193" t="s">
        <v>135</v>
      </c>
      <c r="B29" s="193" t="s">
        <v>126</v>
      </c>
      <c r="C29" s="147">
        <v>52800</v>
      </c>
      <c r="D29" s="147">
        <v>52800</v>
      </c>
      <c r="E29" s="147"/>
      <c r="F29" s="147">
        <v>52800</v>
      </c>
      <c r="G29" s="147"/>
      <c r="H29" s="147"/>
      <c r="I29" s="147"/>
      <c r="J29" s="147"/>
      <c r="K29" s="147"/>
      <c r="L29" s="147"/>
      <c r="M29" s="147"/>
      <c r="N29" s="147"/>
      <c r="O29" s="147"/>
    </row>
    <row r="30" s="179" customFormat="1" ht="21" customHeight="1" spans="1:15">
      <c r="A30" s="193" t="s">
        <v>136</v>
      </c>
      <c r="B30" s="193" t="s">
        <v>137</v>
      </c>
      <c r="C30" s="147">
        <v>205200</v>
      </c>
      <c r="D30" s="147">
        <v>205200</v>
      </c>
      <c r="E30" s="147"/>
      <c r="F30" s="147">
        <v>205200</v>
      </c>
      <c r="G30" s="147"/>
      <c r="H30" s="147"/>
      <c r="I30" s="147"/>
      <c r="J30" s="147"/>
      <c r="K30" s="147"/>
      <c r="L30" s="147"/>
      <c r="M30" s="147"/>
      <c r="N30" s="147"/>
      <c r="O30" s="147"/>
    </row>
    <row r="31" s="179" customFormat="1" ht="21" customHeight="1" spans="1:15">
      <c r="A31" s="192" t="s">
        <v>138</v>
      </c>
      <c r="B31" s="192" t="s">
        <v>139</v>
      </c>
      <c r="C31" s="147">
        <v>380805</v>
      </c>
      <c r="D31" s="147">
        <v>380805</v>
      </c>
      <c r="E31" s="147"/>
      <c r="F31" s="147">
        <v>380805</v>
      </c>
      <c r="G31" s="147"/>
      <c r="H31" s="147"/>
      <c r="I31" s="147"/>
      <c r="J31" s="147"/>
      <c r="K31" s="147"/>
      <c r="L31" s="147"/>
      <c r="M31" s="147"/>
      <c r="N31" s="147"/>
      <c r="O31" s="147"/>
    </row>
    <row r="32" s="179" customFormat="1" ht="21" customHeight="1" spans="1:15">
      <c r="A32" s="193" t="s">
        <v>140</v>
      </c>
      <c r="B32" s="193" t="s">
        <v>141</v>
      </c>
      <c r="C32" s="147">
        <v>380805</v>
      </c>
      <c r="D32" s="147">
        <v>380805</v>
      </c>
      <c r="E32" s="147"/>
      <c r="F32" s="147">
        <v>380805</v>
      </c>
      <c r="G32" s="147"/>
      <c r="H32" s="147"/>
      <c r="I32" s="147"/>
      <c r="J32" s="147"/>
      <c r="K32" s="147"/>
      <c r="L32" s="147"/>
      <c r="M32" s="147"/>
      <c r="N32" s="147"/>
      <c r="O32" s="147"/>
    </row>
    <row r="33" s="179" customFormat="1" ht="21" customHeight="1" spans="1:15">
      <c r="A33" s="194" t="s">
        <v>55</v>
      </c>
      <c r="B33" s="36"/>
      <c r="C33" s="147">
        <v>9161382.4</v>
      </c>
      <c r="D33" s="147">
        <v>9161382.4</v>
      </c>
      <c r="E33" s="147">
        <v>6607749</v>
      </c>
      <c r="F33" s="147">
        <v>2553633.4</v>
      </c>
      <c r="G33" s="147"/>
      <c r="H33" s="147"/>
      <c r="I33" s="147"/>
      <c r="J33" s="147"/>
      <c r="K33" s="147"/>
      <c r="L33" s="147"/>
      <c r="M33" s="147"/>
      <c r="N33" s="147"/>
      <c r="O33" s="147"/>
    </row>
  </sheetData>
  <mergeCells count="12">
    <mergeCell ref="A2:O2"/>
    <mergeCell ref="A3:O3"/>
    <mergeCell ref="A4:B4"/>
    <mergeCell ref="D5:F5"/>
    <mergeCell ref="J5:O5"/>
    <mergeCell ref="A33:B33"/>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pane ySplit="1" topLeftCell="A2" activePane="bottomLeft" state="frozen"/>
      <selection/>
      <selection pane="bottomLeft" activeCell="D7" sqref="D7:D36"/>
    </sheetView>
  </sheetViews>
  <sheetFormatPr defaultColWidth="8.575" defaultRowHeight="12.75" customHeight="1" outlineLevelCol="3"/>
  <cols>
    <col min="1" max="4" width="35.575" customWidth="1"/>
  </cols>
  <sheetData>
    <row r="1" customHeight="1" spans="1:4">
      <c r="A1" s="1"/>
      <c r="B1" s="1"/>
      <c r="C1" s="1"/>
      <c r="D1" s="1"/>
    </row>
    <row r="2" ht="15" customHeight="1" spans="1:4">
      <c r="A2" s="41"/>
      <c r="B2" s="45"/>
      <c r="C2" s="45"/>
      <c r="D2" s="45" t="s">
        <v>142</v>
      </c>
    </row>
    <row r="3" ht="41.25" customHeight="1" spans="1:4">
      <c r="A3" s="40" t="str">
        <f>"2026"&amp;"年部门财政拨款收支预算总表"</f>
        <v>2026年部门财政拨款收支预算总表</v>
      </c>
    </row>
    <row r="4" ht="17.25" customHeight="1" spans="1:4">
      <c r="A4" s="43" t="str">
        <f>"单位名称："&amp;"寻甸回族彝族自治县应急管理局"</f>
        <v>单位名称：寻甸回族彝族自治县应急管理局</v>
      </c>
      <c r="B4" s="172"/>
      <c r="D4" s="45" t="s">
        <v>1</v>
      </c>
    </row>
    <row r="5" ht="17.25" customHeight="1" spans="1:4">
      <c r="A5" s="173" t="s">
        <v>2</v>
      </c>
      <c r="B5" s="174"/>
      <c r="C5" s="173" t="s">
        <v>3</v>
      </c>
      <c r="D5" s="174"/>
    </row>
    <row r="6" ht="18.75" customHeight="1" spans="1:4">
      <c r="A6" s="173" t="s">
        <v>4</v>
      </c>
      <c r="B6" s="173" t="s">
        <v>5</v>
      </c>
      <c r="C6" s="173" t="s">
        <v>6</v>
      </c>
      <c r="D6" s="173" t="s">
        <v>5</v>
      </c>
    </row>
    <row r="7" ht="16.5" customHeight="1" spans="1:4">
      <c r="A7" s="175" t="s">
        <v>143</v>
      </c>
      <c r="B7" s="147">
        <v>8637777.4</v>
      </c>
      <c r="C7" s="175" t="s">
        <v>144</v>
      </c>
      <c r="D7" s="83">
        <v>9161382.4</v>
      </c>
    </row>
    <row r="8" ht="16.5" customHeight="1" spans="1:4">
      <c r="A8" s="175" t="s">
        <v>145</v>
      </c>
      <c r="B8" s="147">
        <v>8637777.4</v>
      </c>
      <c r="C8" s="175" t="s">
        <v>146</v>
      </c>
      <c r="D8" s="83"/>
    </row>
    <row r="9" ht="16.5" customHeight="1" spans="1:4">
      <c r="A9" s="175" t="s">
        <v>147</v>
      </c>
      <c r="B9" s="147"/>
      <c r="C9" s="175" t="s">
        <v>148</v>
      </c>
      <c r="D9" s="83"/>
    </row>
    <row r="10" ht="16.5" customHeight="1" spans="1:4">
      <c r="A10" s="175" t="s">
        <v>149</v>
      </c>
      <c r="B10" s="147"/>
      <c r="C10" s="175" t="s">
        <v>150</v>
      </c>
      <c r="D10" s="83"/>
    </row>
    <row r="11" ht="16.5" customHeight="1" spans="1:4">
      <c r="A11" s="175" t="s">
        <v>151</v>
      </c>
      <c r="B11" s="147">
        <v>523605</v>
      </c>
      <c r="C11" s="175" t="s">
        <v>152</v>
      </c>
      <c r="D11" s="83"/>
    </row>
    <row r="12" ht="16.5" customHeight="1" spans="1:4">
      <c r="A12" s="175" t="s">
        <v>145</v>
      </c>
      <c r="B12" s="147">
        <v>523605</v>
      </c>
      <c r="C12" s="175" t="s">
        <v>153</v>
      </c>
      <c r="D12" s="83"/>
    </row>
    <row r="13" ht="16.5" customHeight="1" spans="1:4">
      <c r="A13" s="157" t="s">
        <v>147</v>
      </c>
      <c r="B13" s="147"/>
      <c r="C13" s="69" t="s">
        <v>154</v>
      </c>
      <c r="D13" s="83"/>
    </row>
    <row r="14" ht="16.5" customHeight="1" spans="1:4">
      <c r="A14" s="157" t="s">
        <v>149</v>
      </c>
      <c r="B14" s="147"/>
      <c r="C14" s="69" t="s">
        <v>155</v>
      </c>
      <c r="D14" s="83"/>
    </row>
    <row r="15" ht="16.5" customHeight="1" spans="1:4">
      <c r="A15" s="176"/>
      <c r="B15" s="147"/>
      <c r="C15" s="69" t="s">
        <v>156</v>
      </c>
      <c r="D15" s="83">
        <v>935670.96</v>
      </c>
    </row>
    <row r="16" ht="16.5" customHeight="1" spans="1:4">
      <c r="A16" s="176"/>
      <c r="B16" s="147"/>
      <c r="C16" s="69" t="s">
        <v>157</v>
      </c>
      <c r="D16" s="83">
        <v>523424.52</v>
      </c>
    </row>
    <row r="17" ht="16.5" customHeight="1" spans="1:4">
      <c r="A17" s="176"/>
      <c r="B17" s="147"/>
      <c r="C17" s="69" t="s">
        <v>158</v>
      </c>
      <c r="D17" s="83"/>
    </row>
    <row r="18" ht="16.5" customHeight="1" spans="1:4">
      <c r="A18" s="176"/>
      <c r="B18" s="147"/>
      <c r="C18" s="69" t="s">
        <v>159</v>
      </c>
      <c r="D18" s="83"/>
    </row>
    <row r="19" ht="16.5" customHeight="1" spans="1:4">
      <c r="A19" s="176"/>
      <c r="B19" s="147"/>
      <c r="C19" s="69" t="s">
        <v>160</v>
      </c>
      <c r="D19" s="83"/>
    </row>
    <row r="20" ht="16.5" customHeight="1" spans="1:4">
      <c r="A20" s="176"/>
      <c r="B20" s="147"/>
      <c r="C20" s="69" t="s">
        <v>161</v>
      </c>
      <c r="D20" s="83"/>
    </row>
    <row r="21" ht="16.5" customHeight="1" spans="1:4">
      <c r="A21" s="176"/>
      <c r="B21" s="147"/>
      <c r="C21" s="69" t="s">
        <v>162</v>
      </c>
      <c r="D21" s="83"/>
    </row>
    <row r="22" ht="16.5" customHeight="1" spans="1:4">
      <c r="A22" s="176"/>
      <c r="B22" s="147"/>
      <c r="C22" s="69" t="s">
        <v>163</v>
      </c>
      <c r="D22" s="83"/>
    </row>
    <row r="23" ht="16.5" customHeight="1" spans="1:4">
      <c r="A23" s="176"/>
      <c r="B23" s="147"/>
      <c r="C23" s="69" t="s">
        <v>164</v>
      </c>
      <c r="D23" s="83"/>
    </row>
    <row r="24" ht="16.5" customHeight="1" spans="1:4">
      <c r="A24" s="176"/>
      <c r="B24" s="147"/>
      <c r="C24" s="69" t="s">
        <v>165</v>
      </c>
      <c r="D24" s="83"/>
    </row>
    <row r="25" ht="16.5" customHeight="1" spans="1:4">
      <c r="A25" s="176"/>
      <c r="B25" s="147"/>
      <c r="C25" s="69" t="s">
        <v>166</v>
      </c>
      <c r="D25" s="83"/>
    </row>
    <row r="26" ht="16.5" customHeight="1" spans="1:4">
      <c r="A26" s="176"/>
      <c r="B26" s="147"/>
      <c r="C26" s="69" t="s">
        <v>167</v>
      </c>
      <c r="D26" s="83">
        <v>462031.92</v>
      </c>
    </row>
    <row r="27" ht="16.5" customHeight="1" spans="1:4">
      <c r="A27" s="176"/>
      <c r="B27" s="147"/>
      <c r="C27" s="69" t="s">
        <v>168</v>
      </c>
      <c r="D27" s="83"/>
    </row>
    <row r="28" ht="16.5" customHeight="1" spans="1:4">
      <c r="A28" s="176"/>
      <c r="B28" s="147"/>
      <c r="C28" s="69" t="s">
        <v>169</v>
      </c>
      <c r="D28" s="83"/>
    </row>
    <row r="29" ht="16.5" customHeight="1" spans="1:4">
      <c r="A29" s="176"/>
      <c r="B29" s="147"/>
      <c r="C29" s="69" t="s">
        <v>170</v>
      </c>
      <c r="D29" s="83">
        <v>7240255</v>
      </c>
    </row>
    <row r="30" ht="16.5" customHeight="1" spans="1:4">
      <c r="A30" s="176"/>
      <c r="B30" s="147"/>
      <c r="C30" s="69" t="s">
        <v>171</v>
      </c>
      <c r="D30" s="83"/>
    </row>
    <row r="31" ht="16.5" customHeight="1" spans="1:4">
      <c r="A31" s="176"/>
      <c r="B31" s="147"/>
      <c r="C31" s="69" t="s">
        <v>172</v>
      </c>
      <c r="D31" s="83"/>
    </row>
    <row r="32" ht="16.5" customHeight="1" spans="1:4">
      <c r="A32" s="176"/>
      <c r="B32" s="147"/>
      <c r="C32" s="157" t="s">
        <v>173</v>
      </c>
      <c r="D32" s="83"/>
    </row>
    <row r="33" ht="16.5" customHeight="1" spans="1:4">
      <c r="A33" s="176"/>
      <c r="B33" s="147"/>
      <c r="C33" s="157" t="s">
        <v>174</v>
      </c>
      <c r="D33" s="83"/>
    </row>
    <row r="34" ht="16.5" customHeight="1" spans="1:4">
      <c r="A34" s="176"/>
      <c r="B34" s="147"/>
      <c r="C34" s="30" t="s">
        <v>175</v>
      </c>
      <c r="D34" s="83"/>
    </row>
    <row r="35" ht="15" customHeight="1" spans="1:4">
      <c r="A35" s="177" t="s">
        <v>50</v>
      </c>
      <c r="B35" s="178">
        <v>9161382.4</v>
      </c>
      <c r="C35" s="177" t="s">
        <v>51</v>
      </c>
      <c r="D35" s="178">
        <v>9161382.4</v>
      </c>
    </row>
    <row r="36" customHeight="1" spans="1:4">
      <c r="D36" s="66"/>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3"/>
  <sheetViews>
    <sheetView showZeros="0" workbookViewId="0">
      <pane ySplit="1" topLeftCell="A2" activePane="bottomLeft" state="frozen"/>
      <selection/>
      <selection pane="bottomLeft" activeCell="A8" sqref="A8:G3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1:7">
      <c r="D2" s="141"/>
      <c r="F2" s="72"/>
      <c r="G2" s="142" t="s">
        <v>176</v>
      </c>
    </row>
    <row r="3" ht="41.25" customHeight="1" spans="1:7">
      <c r="A3" s="129" t="str">
        <f>"2026"&amp;"年一般公共预算支出预算表（按功能科目分类）"</f>
        <v>2026年一般公共预算支出预算表（按功能科目分类）</v>
      </c>
      <c r="B3" s="129"/>
      <c r="C3" s="129"/>
      <c r="D3" s="129"/>
      <c r="E3" s="129"/>
      <c r="F3" s="129"/>
      <c r="G3" s="129"/>
    </row>
    <row r="4" s="66" customFormat="1" ht="18" customHeight="1" spans="1:7">
      <c r="A4" s="5" t="str">
        <f>"单位名称："&amp;"寻甸回族彝族自治县应急管理局"</f>
        <v>单位名称：寻甸回族彝族自治县应急管理局</v>
      </c>
      <c r="F4" s="165"/>
      <c r="G4" s="166" t="s">
        <v>1</v>
      </c>
    </row>
    <row r="5" ht="20.25" customHeight="1" spans="1:7">
      <c r="A5" s="167" t="s">
        <v>177</v>
      </c>
      <c r="B5" s="168"/>
      <c r="C5" s="131" t="s">
        <v>55</v>
      </c>
      <c r="D5" s="152" t="s">
        <v>75</v>
      </c>
      <c r="E5" s="12"/>
      <c r="F5" s="13"/>
      <c r="G5" s="144" t="s">
        <v>76</v>
      </c>
    </row>
    <row r="6" ht="20.25" customHeight="1" spans="1:7">
      <c r="A6" s="169" t="s">
        <v>72</v>
      </c>
      <c r="B6" s="169" t="s">
        <v>73</v>
      </c>
      <c r="C6" s="19"/>
      <c r="D6" s="136" t="s">
        <v>57</v>
      </c>
      <c r="E6" s="136" t="s">
        <v>178</v>
      </c>
      <c r="F6" s="136" t="s">
        <v>179</v>
      </c>
      <c r="G6" s="146"/>
    </row>
    <row r="7" ht="15" customHeight="1" spans="1:7">
      <c r="A7" s="60" t="s">
        <v>82</v>
      </c>
      <c r="B7" s="60" t="s">
        <v>83</v>
      </c>
      <c r="C7" s="60" t="s">
        <v>180</v>
      </c>
      <c r="D7" s="60" t="s">
        <v>181</v>
      </c>
      <c r="E7" s="60" t="s">
        <v>182</v>
      </c>
      <c r="F7" s="60" t="s">
        <v>183</v>
      </c>
      <c r="G7" s="60" t="s">
        <v>84</v>
      </c>
    </row>
    <row r="8" ht="15" customHeight="1" spans="1:7">
      <c r="A8" s="30" t="s">
        <v>93</v>
      </c>
      <c r="B8" s="30" t="s">
        <v>94</v>
      </c>
      <c r="C8" s="147">
        <v>935670.96</v>
      </c>
      <c r="D8" s="147">
        <v>629242.56</v>
      </c>
      <c r="E8" s="147">
        <v>616042.56</v>
      </c>
      <c r="F8" s="147">
        <v>13200</v>
      </c>
      <c r="G8" s="147">
        <v>306428.4</v>
      </c>
    </row>
    <row r="9" ht="15" customHeight="1" spans="1:7">
      <c r="A9" s="140" t="s">
        <v>95</v>
      </c>
      <c r="B9" s="140" t="s">
        <v>96</v>
      </c>
      <c r="C9" s="147">
        <v>629242.56</v>
      </c>
      <c r="D9" s="147">
        <v>629242.56</v>
      </c>
      <c r="E9" s="147">
        <v>616042.56</v>
      </c>
      <c r="F9" s="147">
        <v>13200</v>
      </c>
      <c r="G9" s="147"/>
    </row>
    <row r="10" ht="15" customHeight="1" spans="1:7">
      <c r="A10" s="170" t="s">
        <v>97</v>
      </c>
      <c r="B10" s="170" t="s">
        <v>98</v>
      </c>
      <c r="C10" s="147">
        <v>616042.56</v>
      </c>
      <c r="D10" s="147">
        <v>616042.56</v>
      </c>
      <c r="E10" s="147">
        <v>616042.56</v>
      </c>
      <c r="F10" s="147"/>
      <c r="G10" s="147"/>
    </row>
    <row r="11" ht="15" customHeight="1" spans="1:7">
      <c r="A11" s="170" t="s">
        <v>99</v>
      </c>
      <c r="B11" s="170" t="s">
        <v>100</v>
      </c>
      <c r="C11" s="147">
        <v>13200</v>
      </c>
      <c r="D11" s="147">
        <v>13200</v>
      </c>
      <c r="E11" s="147"/>
      <c r="F11" s="147">
        <v>13200</v>
      </c>
      <c r="G11" s="147"/>
    </row>
    <row r="12" ht="15" customHeight="1" spans="1:7">
      <c r="A12" s="140" t="s">
        <v>101</v>
      </c>
      <c r="B12" s="140" t="s">
        <v>102</v>
      </c>
      <c r="C12" s="147">
        <v>306428.4</v>
      </c>
      <c r="D12" s="147"/>
      <c r="E12" s="147"/>
      <c r="F12" s="147"/>
      <c r="G12" s="147">
        <v>306428.4</v>
      </c>
    </row>
    <row r="13" ht="15" customHeight="1" spans="1:7">
      <c r="A13" s="170" t="s">
        <v>103</v>
      </c>
      <c r="B13" s="170" t="s">
        <v>104</v>
      </c>
      <c r="C13" s="147">
        <v>306428.4</v>
      </c>
      <c r="D13" s="147"/>
      <c r="E13" s="147"/>
      <c r="F13" s="147"/>
      <c r="G13" s="147">
        <v>306428.4</v>
      </c>
    </row>
    <row r="14" ht="15" customHeight="1" spans="1:7">
      <c r="A14" s="30" t="s">
        <v>105</v>
      </c>
      <c r="B14" s="30" t="s">
        <v>106</v>
      </c>
      <c r="C14" s="147">
        <v>523424.52</v>
      </c>
      <c r="D14" s="147">
        <v>523424.52</v>
      </c>
      <c r="E14" s="147">
        <v>523424.52</v>
      </c>
      <c r="F14" s="147"/>
      <c r="G14" s="147"/>
    </row>
    <row r="15" ht="15" customHeight="1" spans="1:7">
      <c r="A15" s="140" t="s">
        <v>107</v>
      </c>
      <c r="B15" s="140" t="s">
        <v>108</v>
      </c>
      <c r="C15" s="147">
        <v>523424.52</v>
      </c>
      <c r="D15" s="147">
        <v>523424.52</v>
      </c>
      <c r="E15" s="147">
        <v>523424.52</v>
      </c>
      <c r="F15" s="147"/>
      <c r="G15" s="147"/>
    </row>
    <row r="16" ht="15" customHeight="1" spans="1:7">
      <c r="A16" s="170" t="s">
        <v>109</v>
      </c>
      <c r="B16" s="170" t="s">
        <v>110</v>
      </c>
      <c r="C16" s="147">
        <v>333905.81</v>
      </c>
      <c r="D16" s="147">
        <v>333905.81</v>
      </c>
      <c r="E16" s="147">
        <v>333905.81</v>
      </c>
      <c r="F16" s="147"/>
      <c r="G16" s="147"/>
    </row>
    <row r="17" ht="15" customHeight="1" spans="1:7">
      <c r="A17" s="170" t="s">
        <v>111</v>
      </c>
      <c r="B17" s="170" t="s">
        <v>112</v>
      </c>
      <c r="C17" s="147">
        <v>168639.3</v>
      </c>
      <c r="D17" s="147">
        <v>168639.3</v>
      </c>
      <c r="E17" s="147">
        <v>168639.3</v>
      </c>
      <c r="F17" s="147"/>
      <c r="G17" s="147"/>
    </row>
    <row r="18" ht="15" customHeight="1" spans="1:7">
      <c r="A18" s="170" t="s">
        <v>113</v>
      </c>
      <c r="B18" s="170" t="s">
        <v>114</v>
      </c>
      <c r="C18" s="147">
        <v>20879.41</v>
      </c>
      <c r="D18" s="147">
        <v>20879.41</v>
      </c>
      <c r="E18" s="147">
        <v>20879.41</v>
      </c>
      <c r="F18" s="147"/>
      <c r="G18" s="147"/>
    </row>
    <row r="19" ht="15" customHeight="1" spans="1:7">
      <c r="A19" s="30" t="s">
        <v>115</v>
      </c>
      <c r="B19" s="30" t="s">
        <v>116</v>
      </c>
      <c r="C19" s="147">
        <v>462031.92</v>
      </c>
      <c r="D19" s="147">
        <v>462031.92</v>
      </c>
      <c r="E19" s="147">
        <v>462031.92</v>
      </c>
      <c r="F19" s="147"/>
      <c r="G19" s="147"/>
    </row>
    <row r="20" ht="15" customHeight="1" spans="1:7">
      <c r="A20" s="140" t="s">
        <v>117</v>
      </c>
      <c r="B20" s="140" t="s">
        <v>118</v>
      </c>
      <c r="C20" s="147">
        <v>462031.92</v>
      </c>
      <c r="D20" s="147">
        <v>462031.92</v>
      </c>
      <c r="E20" s="147">
        <v>462031.92</v>
      </c>
      <c r="F20" s="147"/>
      <c r="G20" s="147"/>
    </row>
    <row r="21" ht="15" customHeight="1" spans="1:7">
      <c r="A21" s="170" t="s">
        <v>119</v>
      </c>
      <c r="B21" s="170" t="s">
        <v>120</v>
      </c>
      <c r="C21" s="147">
        <v>462031.92</v>
      </c>
      <c r="D21" s="147">
        <v>462031.92</v>
      </c>
      <c r="E21" s="147">
        <v>462031.92</v>
      </c>
      <c r="F21" s="147"/>
      <c r="G21" s="147"/>
    </row>
    <row r="22" ht="15" customHeight="1" spans="1:7">
      <c r="A22" s="30" t="s">
        <v>121</v>
      </c>
      <c r="B22" s="30" t="s">
        <v>122</v>
      </c>
      <c r="C22" s="147">
        <v>7240255</v>
      </c>
      <c r="D22" s="147">
        <v>4993050</v>
      </c>
      <c r="E22" s="147">
        <v>4558650</v>
      </c>
      <c r="F22" s="147">
        <v>434400</v>
      </c>
      <c r="G22" s="147">
        <v>2247205</v>
      </c>
    </row>
    <row r="23" ht="15" customHeight="1" spans="1:7">
      <c r="A23" s="140" t="s">
        <v>123</v>
      </c>
      <c r="B23" s="140" t="s">
        <v>124</v>
      </c>
      <c r="C23" s="147">
        <v>6601450</v>
      </c>
      <c r="D23" s="147">
        <v>4993050</v>
      </c>
      <c r="E23" s="147">
        <v>4558650</v>
      </c>
      <c r="F23" s="147">
        <v>434400</v>
      </c>
      <c r="G23" s="147">
        <v>1608400</v>
      </c>
    </row>
    <row r="24" ht="15" customHeight="1" spans="1:7">
      <c r="A24" s="170" t="s">
        <v>125</v>
      </c>
      <c r="B24" s="170" t="s">
        <v>126</v>
      </c>
      <c r="C24" s="147">
        <v>5058650</v>
      </c>
      <c r="D24" s="147">
        <v>4993050</v>
      </c>
      <c r="E24" s="147">
        <v>4558650</v>
      </c>
      <c r="F24" s="147">
        <v>434400</v>
      </c>
      <c r="G24" s="147">
        <v>65600</v>
      </c>
    </row>
    <row r="25" ht="15" customHeight="1" spans="1:7">
      <c r="A25" s="170" t="s">
        <v>127</v>
      </c>
      <c r="B25" s="170" t="s">
        <v>128</v>
      </c>
      <c r="C25" s="147">
        <v>500000</v>
      </c>
      <c r="D25" s="147"/>
      <c r="E25" s="147"/>
      <c r="F25" s="147"/>
      <c r="G25" s="147">
        <v>500000</v>
      </c>
    </row>
    <row r="26" ht="15" customHeight="1" spans="1:7">
      <c r="A26" s="170" t="s">
        <v>129</v>
      </c>
      <c r="B26" s="170" t="s">
        <v>130</v>
      </c>
      <c r="C26" s="147">
        <v>950000</v>
      </c>
      <c r="D26" s="147"/>
      <c r="E26" s="147"/>
      <c r="F26" s="147"/>
      <c r="G26" s="147">
        <v>950000</v>
      </c>
    </row>
    <row r="27" ht="15" customHeight="1" spans="1:7">
      <c r="A27" s="170" t="s">
        <v>131</v>
      </c>
      <c r="B27" s="170" t="s">
        <v>132</v>
      </c>
      <c r="C27" s="147">
        <v>92800</v>
      </c>
      <c r="D27" s="147"/>
      <c r="E27" s="147"/>
      <c r="F27" s="147"/>
      <c r="G27" s="147">
        <v>92800</v>
      </c>
    </row>
    <row r="28" ht="15" customHeight="1" spans="1:7">
      <c r="A28" s="140" t="s">
        <v>133</v>
      </c>
      <c r="B28" s="140" t="s">
        <v>134</v>
      </c>
      <c r="C28" s="147">
        <v>258000</v>
      </c>
      <c r="D28" s="147"/>
      <c r="E28" s="147"/>
      <c r="F28" s="147"/>
      <c r="G28" s="147">
        <v>258000</v>
      </c>
    </row>
    <row r="29" ht="15" customHeight="1" spans="1:7">
      <c r="A29" s="170" t="s">
        <v>135</v>
      </c>
      <c r="B29" s="170" t="s">
        <v>126</v>
      </c>
      <c r="C29" s="147">
        <v>52800</v>
      </c>
      <c r="D29" s="147"/>
      <c r="E29" s="147"/>
      <c r="F29" s="147"/>
      <c r="G29" s="147">
        <v>52800</v>
      </c>
    </row>
    <row r="30" ht="15" customHeight="1" spans="1:7">
      <c r="A30" s="170" t="s">
        <v>136</v>
      </c>
      <c r="B30" s="170" t="s">
        <v>137</v>
      </c>
      <c r="C30" s="147">
        <v>205200</v>
      </c>
      <c r="D30" s="147"/>
      <c r="E30" s="147"/>
      <c r="F30" s="147"/>
      <c r="G30" s="147">
        <v>205200</v>
      </c>
    </row>
    <row r="31" ht="15" customHeight="1" spans="1:7">
      <c r="A31" s="140" t="s">
        <v>138</v>
      </c>
      <c r="B31" s="140" t="s">
        <v>139</v>
      </c>
      <c r="C31" s="147">
        <v>380805</v>
      </c>
      <c r="D31" s="147"/>
      <c r="E31" s="147"/>
      <c r="F31" s="147"/>
      <c r="G31" s="147">
        <v>380805</v>
      </c>
    </row>
    <row r="32" ht="18" customHeight="1" spans="1:7">
      <c r="A32" s="170" t="s">
        <v>140</v>
      </c>
      <c r="B32" s="170" t="s">
        <v>141</v>
      </c>
      <c r="C32" s="147">
        <v>380805</v>
      </c>
      <c r="D32" s="147"/>
      <c r="E32" s="147"/>
      <c r="F32" s="147"/>
      <c r="G32" s="147">
        <v>380805</v>
      </c>
    </row>
    <row r="33" ht="18" customHeight="1" spans="1:7">
      <c r="A33" s="82" t="s">
        <v>184</v>
      </c>
      <c r="B33" s="171" t="s">
        <v>184</v>
      </c>
      <c r="C33" s="147">
        <v>9161382.4</v>
      </c>
      <c r="D33" s="147">
        <v>6607749</v>
      </c>
      <c r="E33" s="147">
        <v>6160149</v>
      </c>
      <c r="F33" s="147">
        <v>447600</v>
      </c>
      <c r="G33" s="147">
        <v>2553633.4</v>
      </c>
    </row>
  </sheetData>
  <mergeCells count="6">
    <mergeCell ref="A3:G3"/>
    <mergeCell ref="A5:B5"/>
    <mergeCell ref="D5:F5"/>
    <mergeCell ref="A33:B33"/>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A8" sqref="A8:F8"/>
    </sheetView>
  </sheetViews>
  <sheetFormatPr defaultColWidth="10.425" defaultRowHeight="14.25" customHeight="1" outlineLevelRow="7" outlineLevelCol="5"/>
  <cols>
    <col min="1" max="6" width="28.1416666666667" customWidth="1"/>
  </cols>
  <sheetData>
    <row r="1" customHeight="1" spans="1:6">
      <c r="A1" s="1"/>
      <c r="B1" s="1"/>
      <c r="C1" s="1"/>
      <c r="D1" s="1"/>
      <c r="E1" s="1"/>
      <c r="F1" s="1"/>
    </row>
    <row r="2" customHeight="1" spans="1:6">
      <c r="A2" s="42"/>
      <c r="B2" s="42"/>
      <c r="C2" s="42"/>
      <c r="D2" s="42"/>
      <c r="E2" s="41"/>
      <c r="F2" s="161" t="s">
        <v>185</v>
      </c>
    </row>
    <row r="3" ht="41.25" customHeight="1" spans="1:6">
      <c r="A3" s="162" t="str">
        <f>"2026"&amp;"年一般公共预算“三公”经费支出预算表"</f>
        <v>2026年一般公共预算“三公”经费支出预算表</v>
      </c>
      <c r="B3" s="42"/>
      <c r="C3" s="42"/>
      <c r="D3" s="42"/>
      <c r="E3" s="41"/>
      <c r="F3" s="42"/>
    </row>
    <row r="4" customHeight="1" spans="1:6">
      <c r="A4" s="113" t="str">
        <f>"单位名称："&amp;"寻甸回族彝族自治县应急管理局"</f>
        <v>单位名称：寻甸回族彝族自治县应急管理局</v>
      </c>
      <c r="B4" s="163"/>
      <c r="D4" s="42"/>
      <c r="E4" s="41"/>
      <c r="F4" s="46" t="s">
        <v>1</v>
      </c>
    </row>
    <row r="5" ht="27" customHeight="1" spans="1:6">
      <c r="A5" s="47" t="s">
        <v>186</v>
      </c>
      <c r="B5" s="47" t="s">
        <v>187</v>
      </c>
      <c r="C5" s="49" t="s">
        <v>188</v>
      </c>
      <c r="D5" s="47"/>
      <c r="E5" s="48"/>
      <c r="F5" s="47" t="s">
        <v>189</v>
      </c>
    </row>
    <row r="6" ht="28.5" customHeight="1" spans="1:6">
      <c r="A6" s="164"/>
      <c r="B6" s="51"/>
      <c r="C6" s="48" t="s">
        <v>57</v>
      </c>
      <c r="D6" s="48" t="s">
        <v>190</v>
      </c>
      <c r="E6" s="48" t="s">
        <v>191</v>
      </c>
      <c r="F6" s="50"/>
    </row>
    <row r="7" ht="17.25" customHeight="1" spans="1:6">
      <c r="A7" s="56" t="s">
        <v>82</v>
      </c>
      <c r="B7" s="56" t="s">
        <v>83</v>
      </c>
      <c r="C7" s="56" t="s">
        <v>180</v>
      </c>
      <c r="D7" s="56" t="s">
        <v>181</v>
      </c>
      <c r="E7" s="56" t="s">
        <v>182</v>
      </c>
      <c r="F7" s="56" t="s">
        <v>183</v>
      </c>
    </row>
    <row r="8" ht="17.25" customHeight="1" spans="1:6">
      <c r="A8" s="147">
        <v>41000</v>
      </c>
      <c r="B8" s="147"/>
      <c r="C8" s="147">
        <v>36000</v>
      </c>
      <c r="D8" s="147"/>
      <c r="E8" s="147">
        <v>36000</v>
      </c>
      <c r="F8" s="147">
        <v>5000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5"/>
  <sheetViews>
    <sheetView showZeros="0" workbookViewId="0">
      <pane ySplit="1" topLeftCell="A8" activePane="bottomLeft" state="frozen"/>
      <selection/>
      <selection pane="bottomLeft" activeCell="A10" sqref="A10:X35"/>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1:24">
      <c r="B2" s="141"/>
      <c r="C2" s="148"/>
      <c r="E2" s="149"/>
      <c r="F2" s="149"/>
      <c r="G2" s="149"/>
      <c r="H2" s="149"/>
      <c r="I2" s="85"/>
      <c r="J2" s="85"/>
      <c r="K2" s="85"/>
      <c r="L2" s="85"/>
      <c r="M2" s="85"/>
      <c r="N2" s="85"/>
      <c r="R2" s="85"/>
      <c r="V2" s="148"/>
      <c r="X2" s="3" t="s">
        <v>192</v>
      </c>
    </row>
    <row r="3" ht="45.75" customHeight="1" spans="1:24">
      <c r="A3" s="65" t="str">
        <f>"2026"&amp;"年部门基本支出预算表"</f>
        <v>2026年部门基本支出预算表</v>
      </c>
      <c r="B3" s="4"/>
      <c r="C3" s="65"/>
      <c r="D3" s="65"/>
      <c r="E3" s="65"/>
      <c r="F3" s="65"/>
      <c r="G3" s="65"/>
      <c r="H3" s="65"/>
      <c r="I3" s="65"/>
      <c r="J3" s="65"/>
      <c r="K3" s="65"/>
      <c r="L3" s="65"/>
      <c r="M3" s="65"/>
      <c r="N3" s="65"/>
      <c r="O3" s="4"/>
      <c r="P3" s="4"/>
      <c r="Q3" s="4"/>
      <c r="R3" s="65"/>
      <c r="S3" s="65"/>
      <c r="T3" s="65"/>
      <c r="U3" s="65"/>
      <c r="V3" s="65"/>
      <c r="W3" s="65"/>
      <c r="X3" s="65"/>
    </row>
    <row r="4" ht="18.75" customHeight="1" spans="1:24">
      <c r="A4" s="5" t="str">
        <f>"单位名称："&amp;"寻甸回族彝族自治县应急管理局"</f>
        <v>单位名称：寻甸回族彝族自治县应急管理局</v>
      </c>
      <c r="B4" s="6"/>
      <c r="C4" s="150"/>
      <c r="D4" s="150"/>
      <c r="E4" s="150"/>
      <c r="F4" s="150"/>
      <c r="G4" s="150"/>
      <c r="H4" s="150"/>
      <c r="I4" s="151"/>
      <c r="J4" s="151"/>
      <c r="K4" s="151"/>
      <c r="L4" s="151"/>
      <c r="M4" s="151"/>
      <c r="N4" s="151"/>
      <c r="O4" s="7"/>
      <c r="P4" s="7"/>
      <c r="Q4" s="7"/>
      <c r="R4" s="151"/>
      <c r="V4" s="148"/>
      <c r="X4" s="3" t="s">
        <v>1</v>
      </c>
    </row>
    <row r="5" ht="18" customHeight="1" spans="1:24">
      <c r="A5" s="9" t="s">
        <v>193</v>
      </c>
      <c r="B5" s="9" t="s">
        <v>194</v>
      </c>
      <c r="C5" s="9" t="s">
        <v>195</v>
      </c>
      <c r="D5" s="9" t="s">
        <v>196</v>
      </c>
      <c r="E5" s="9" t="s">
        <v>197</v>
      </c>
      <c r="F5" s="9" t="s">
        <v>198</v>
      </c>
      <c r="G5" s="9" t="s">
        <v>199</v>
      </c>
      <c r="H5" s="9" t="s">
        <v>200</v>
      </c>
      <c r="I5" s="152" t="s">
        <v>201</v>
      </c>
      <c r="J5" s="78" t="s">
        <v>201</v>
      </c>
      <c r="K5" s="78"/>
      <c r="L5" s="78"/>
      <c r="M5" s="78"/>
      <c r="N5" s="78"/>
      <c r="O5" s="12"/>
      <c r="P5" s="12"/>
      <c r="Q5" s="12"/>
      <c r="R5" s="96" t="s">
        <v>61</v>
      </c>
      <c r="S5" s="78" t="s">
        <v>62</v>
      </c>
      <c r="T5" s="78"/>
      <c r="U5" s="78"/>
      <c r="V5" s="78"/>
      <c r="W5" s="78"/>
      <c r="X5" s="79"/>
    </row>
    <row r="6" ht="18" customHeight="1" spans="1:24">
      <c r="A6" s="14"/>
      <c r="B6" s="28"/>
      <c r="C6" s="133"/>
      <c r="D6" s="14"/>
      <c r="E6" s="14"/>
      <c r="F6" s="14"/>
      <c r="G6" s="14"/>
      <c r="H6" s="14"/>
      <c r="I6" s="131" t="s">
        <v>202</v>
      </c>
      <c r="J6" s="152" t="s">
        <v>58</v>
      </c>
      <c r="K6" s="78"/>
      <c r="L6" s="78"/>
      <c r="M6" s="78"/>
      <c r="N6" s="79"/>
      <c r="O6" s="11" t="s">
        <v>203</v>
      </c>
      <c r="P6" s="12"/>
      <c r="Q6" s="13"/>
      <c r="R6" s="9" t="s">
        <v>61</v>
      </c>
      <c r="S6" s="152" t="s">
        <v>62</v>
      </c>
      <c r="T6" s="96" t="s">
        <v>64</v>
      </c>
      <c r="U6" s="78" t="s">
        <v>62</v>
      </c>
      <c r="V6" s="96" t="s">
        <v>66</v>
      </c>
      <c r="W6" s="96" t="s">
        <v>67</v>
      </c>
      <c r="X6" s="153" t="s">
        <v>68</v>
      </c>
    </row>
    <row r="7" ht="19.5" customHeight="1" spans="1:24">
      <c r="A7" s="28"/>
      <c r="B7" s="28"/>
      <c r="C7" s="28"/>
      <c r="D7" s="28"/>
      <c r="E7" s="28"/>
      <c r="F7" s="28"/>
      <c r="G7" s="28"/>
      <c r="H7" s="28"/>
      <c r="I7" s="28"/>
      <c r="J7" s="154" t="s">
        <v>204</v>
      </c>
      <c r="K7" s="9" t="s">
        <v>205</v>
      </c>
      <c r="L7" s="9" t="s">
        <v>206</v>
      </c>
      <c r="M7" s="9" t="s">
        <v>207</v>
      </c>
      <c r="N7" s="9" t="s">
        <v>208</v>
      </c>
      <c r="O7" s="9" t="s">
        <v>58</v>
      </c>
      <c r="P7" s="9" t="s">
        <v>59</v>
      </c>
      <c r="Q7" s="9" t="s">
        <v>60</v>
      </c>
      <c r="R7" s="28"/>
      <c r="S7" s="9" t="s">
        <v>57</v>
      </c>
      <c r="T7" s="9" t="s">
        <v>64</v>
      </c>
      <c r="U7" s="9" t="s">
        <v>209</v>
      </c>
      <c r="V7" s="9" t="s">
        <v>66</v>
      </c>
      <c r="W7" s="9" t="s">
        <v>67</v>
      </c>
      <c r="X7" s="9" t="s">
        <v>68</v>
      </c>
    </row>
    <row r="8" ht="37.5" customHeight="1" spans="1:24">
      <c r="A8" s="155"/>
      <c r="B8" s="19"/>
      <c r="C8" s="155"/>
      <c r="D8" s="155"/>
      <c r="E8" s="155"/>
      <c r="F8" s="155"/>
      <c r="G8" s="155"/>
      <c r="H8" s="155"/>
      <c r="I8" s="155"/>
      <c r="J8" s="156" t="s">
        <v>57</v>
      </c>
      <c r="K8" s="17" t="s">
        <v>210</v>
      </c>
      <c r="L8" s="17" t="s">
        <v>206</v>
      </c>
      <c r="M8" s="17" t="s">
        <v>207</v>
      </c>
      <c r="N8" s="17" t="s">
        <v>208</v>
      </c>
      <c r="O8" s="17" t="s">
        <v>206</v>
      </c>
      <c r="P8" s="17" t="s">
        <v>207</v>
      </c>
      <c r="Q8" s="17" t="s">
        <v>208</v>
      </c>
      <c r="R8" s="17" t="s">
        <v>61</v>
      </c>
      <c r="S8" s="17" t="s">
        <v>57</v>
      </c>
      <c r="T8" s="17" t="s">
        <v>64</v>
      </c>
      <c r="U8" s="17" t="s">
        <v>209</v>
      </c>
      <c r="V8" s="17" t="s">
        <v>66</v>
      </c>
      <c r="W8" s="17" t="s">
        <v>67</v>
      </c>
      <c r="X8" s="17" t="s">
        <v>68</v>
      </c>
    </row>
    <row r="9" customHeight="1" spans="1:24">
      <c r="A9" s="29">
        <v>1</v>
      </c>
      <c r="B9" s="29">
        <v>2</v>
      </c>
      <c r="C9" s="29">
        <v>3</v>
      </c>
      <c r="D9" s="29">
        <v>4</v>
      </c>
      <c r="E9" s="29">
        <v>5</v>
      </c>
      <c r="F9" s="29">
        <v>6</v>
      </c>
      <c r="G9" s="29">
        <v>7</v>
      </c>
      <c r="H9" s="29">
        <v>8</v>
      </c>
      <c r="I9" s="29">
        <v>9</v>
      </c>
      <c r="J9" s="29">
        <v>10</v>
      </c>
      <c r="K9" s="29">
        <v>11</v>
      </c>
      <c r="L9" s="29">
        <v>12</v>
      </c>
      <c r="M9" s="29">
        <v>13</v>
      </c>
      <c r="N9" s="29">
        <v>14</v>
      </c>
      <c r="O9" s="29">
        <v>15</v>
      </c>
      <c r="P9" s="29">
        <v>16</v>
      </c>
      <c r="Q9" s="29">
        <v>17</v>
      </c>
      <c r="R9" s="29">
        <v>18</v>
      </c>
      <c r="S9" s="29">
        <v>19</v>
      </c>
      <c r="T9" s="29">
        <v>20</v>
      </c>
      <c r="U9" s="29">
        <v>21</v>
      </c>
      <c r="V9" s="29">
        <v>22</v>
      </c>
      <c r="W9" s="29">
        <v>23</v>
      </c>
      <c r="X9" s="29">
        <v>24</v>
      </c>
    </row>
    <row r="10" customHeight="1" spans="1:24">
      <c r="A10" s="157" t="s">
        <v>70</v>
      </c>
      <c r="B10" s="157" t="s">
        <v>70</v>
      </c>
      <c r="C10" s="157" t="s">
        <v>211</v>
      </c>
      <c r="D10" s="157" t="s">
        <v>212</v>
      </c>
      <c r="E10" s="157" t="s">
        <v>125</v>
      </c>
      <c r="F10" s="157" t="s">
        <v>126</v>
      </c>
      <c r="G10" s="157" t="s">
        <v>213</v>
      </c>
      <c r="H10" s="157" t="s">
        <v>214</v>
      </c>
      <c r="I10" s="147">
        <v>1412712</v>
      </c>
      <c r="J10" s="147">
        <v>1412712</v>
      </c>
      <c r="K10" s="147"/>
      <c r="L10" s="147"/>
      <c r="M10" s="83">
        <v>1412712</v>
      </c>
      <c r="N10" s="147"/>
      <c r="O10" s="147"/>
      <c r="P10" s="147"/>
      <c r="Q10" s="147"/>
      <c r="R10" s="147"/>
      <c r="S10" s="147"/>
      <c r="T10" s="147"/>
      <c r="U10" s="147"/>
      <c r="V10" s="147"/>
      <c r="W10" s="147"/>
      <c r="X10" s="147"/>
    </row>
    <row r="11" customHeight="1" spans="1:24">
      <c r="A11" s="157" t="s">
        <v>70</v>
      </c>
      <c r="B11" s="157" t="s">
        <v>70</v>
      </c>
      <c r="C11" s="157" t="s">
        <v>211</v>
      </c>
      <c r="D11" s="157" t="s">
        <v>212</v>
      </c>
      <c r="E11" s="157" t="s">
        <v>125</v>
      </c>
      <c r="F11" s="157" t="s">
        <v>126</v>
      </c>
      <c r="G11" s="157" t="s">
        <v>215</v>
      </c>
      <c r="H11" s="157" t="s">
        <v>216</v>
      </c>
      <c r="I11" s="147">
        <v>2004348</v>
      </c>
      <c r="J11" s="147">
        <v>2004348</v>
      </c>
      <c r="K11" s="158"/>
      <c r="L11" s="158"/>
      <c r="M11" s="83">
        <v>2004348</v>
      </c>
      <c r="N11" s="158"/>
      <c r="O11" s="147"/>
      <c r="P11" s="147"/>
      <c r="Q11" s="147"/>
      <c r="R11" s="147"/>
      <c r="S11" s="147"/>
      <c r="T11" s="147"/>
      <c r="U11" s="147"/>
      <c r="V11" s="147"/>
      <c r="W11" s="147"/>
      <c r="X11" s="147"/>
    </row>
    <row r="12" customHeight="1" spans="1:24">
      <c r="A12" s="157" t="s">
        <v>70</v>
      </c>
      <c r="B12" s="157" t="s">
        <v>70</v>
      </c>
      <c r="C12" s="157" t="s">
        <v>211</v>
      </c>
      <c r="D12" s="157" t="s">
        <v>212</v>
      </c>
      <c r="E12" s="157" t="s">
        <v>125</v>
      </c>
      <c r="F12" s="157" t="s">
        <v>126</v>
      </c>
      <c r="G12" s="157" t="s">
        <v>217</v>
      </c>
      <c r="H12" s="157" t="s">
        <v>218</v>
      </c>
      <c r="I12" s="147">
        <v>123726</v>
      </c>
      <c r="J12" s="147">
        <v>123726</v>
      </c>
      <c r="K12" s="158"/>
      <c r="L12" s="158"/>
      <c r="M12" s="83">
        <v>123726</v>
      </c>
      <c r="N12" s="158"/>
      <c r="O12" s="147"/>
      <c r="P12" s="147"/>
      <c r="Q12" s="147"/>
      <c r="R12" s="147"/>
      <c r="S12" s="147"/>
      <c r="T12" s="147"/>
      <c r="U12" s="147"/>
      <c r="V12" s="147"/>
      <c r="W12" s="147"/>
      <c r="X12" s="147"/>
    </row>
    <row r="13" customHeight="1" spans="1:24">
      <c r="A13" s="157" t="s">
        <v>70</v>
      </c>
      <c r="B13" s="157" t="s">
        <v>70</v>
      </c>
      <c r="C13" s="157" t="s">
        <v>219</v>
      </c>
      <c r="D13" s="157" t="s">
        <v>220</v>
      </c>
      <c r="E13" s="157" t="s">
        <v>97</v>
      </c>
      <c r="F13" s="157" t="s">
        <v>98</v>
      </c>
      <c r="G13" s="157" t="s">
        <v>221</v>
      </c>
      <c r="H13" s="157" t="s">
        <v>222</v>
      </c>
      <c r="I13" s="147">
        <v>616042.56</v>
      </c>
      <c r="J13" s="147">
        <v>616042.56</v>
      </c>
      <c r="K13" s="158"/>
      <c r="L13" s="158"/>
      <c r="M13" s="83">
        <v>616042.56</v>
      </c>
      <c r="N13" s="158"/>
      <c r="O13" s="147"/>
      <c r="P13" s="147"/>
      <c r="Q13" s="147"/>
      <c r="R13" s="147"/>
      <c r="S13" s="147"/>
      <c r="T13" s="147"/>
      <c r="U13" s="147"/>
      <c r="V13" s="147"/>
      <c r="W13" s="147"/>
      <c r="X13" s="147"/>
    </row>
    <row r="14" customHeight="1" spans="1:24">
      <c r="A14" s="157" t="s">
        <v>70</v>
      </c>
      <c r="B14" s="157" t="s">
        <v>70</v>
      </c>
      <c r="C14" s="157" t="s">
        <v>219</v>
      </c>
      <c r="D14" s="157" t="s">
        <v>220</v>
      </c>
      <c r="E14" s="157" t="s">
        <v>109</v>
      </c>
      <c r="F14" s="157" t="s">
        <v>110</v>
      </c>
      <c r="G14" s="157" t="s">
        <v>223</v>
      </c>
      <c r="H14" s="157" t="s">
        <v>224</v>
      </c>
      <c r="I14" s="147">
        <v>333905.81</v>
      </c>
      <c r="J14" s="147">
        <v>333905.81</v>
      </c>
      <c r="K14" s="158"/>
      <c r="L14" s="158"/>
      <c r="M14" s="83">
        <v>333905.81</v>
      </c>
      <c r="N14" s="158"/>
      <c r="O14" s="147"/>
      <c r="P14" s="147"/>
      <c r="Q14" s="147"/>
      <c r="R14" s="147"/>
      <c r="S14" s="147"/>
      <c r="T14" s="147"/>
      <c r="U14" s="147"/>
      <c r="V14" s="147"/>
      <c r="W14" s="147"/>
      <c r="X14" s="147"/>
    </row>
    <row r="15" customHeight="1" spans="1:24">
      <c r="A15" s="157" t="s">
        <v>70</v>
      </c>
      <c r="B15" s="157" t="s">
        <v>70</v>
      </c>
      <c r="C15" s="157" t="s">
        <v>219</v>
      </c>
      <c r="D15" s="157" t="s">
        <v>220</v>
      </c>
      <c r="E15" s="157" t="s">
        <v>111</v>
      </c>
      <c r="F15" s="157" t="s">
        <v>112</v>
      </c>
      <c r="G15" s="157" t="s">
        <v>225</v>
      </c>
      <c r="H15" s="157" t="s">
        <v>226</v>
      </c>
      <c r="I15" s="147">
        <v>168639.3</v>
      </c>
      <c r="J15" s="147">
        <v>168639.3</v>
      </c>
      <c r="K15" s="158"/>
      <c r="L15" s="158"/>
      <c r="M15" s="83">
        <v>168639.3</v>
      </c>
      <c r="N15" s="158"/>
      <c r="O15" s="147"/>
      <c r="P15" s="147"/>
      <c r="Q15" s="147"/>
      <c r="R15" s="147"/>
      <c r="S15" s="147"/>
      <c r="T15" s="147"/>
      <c r="U15" s="147"/>
      <c r="V15" s="147"/>
      <c r="W15" s="147"/>
      <c r="X15" s="147"/>
    </row>
    <row r="16" customHeight="1" spans="1:24">
      <c r="A16" s="157" t="s">
        <v>70</v>
      </c>
      <c r="B16" s="157" t="s">
        <v>70</v>
      </c>
      <c r="C16" s="157" t="s">
        <v>219</v>
      </c>
      <c r="D16" s="157" t="s">
        <v>220</v>
      </c>
      <c r="E16" s="157" t="s">
        <v>113</v>
      </c>
      <c r="F16" s="157" t="s">
        <v>114</v>
      </c>
      <c r="G16" s="157" t="s">
        <v>227</v>
      </c>
      <c r="H16" s="157" t="s">
        <v>228</v>
      </c>
      <c r="I16" s="147">
        <v>13178.88</v>
      </c>
      <c r="J16" s="147">
        <v>13178.88</v>
      </c>
      <c r="K16" s="158"/>
      <c r="L16" s="158"/>
      <c r="M16" s="83">
        <v>13178.88</v>
      </c>
      <c r="N16" s="158"/>
      <c r="O16" s="147"/>
      <c r="P16" s="147"/>
      <c r="Q16" s="147"/>
      <c r="R16" s="147"/>
      <c r="S16" s="147"/>
      <c r="T16" s="147"/>
      <c r="U16" s="147"/>
      <c r="V16" s="147"/>
      <c r="W16" s="147"/>
      <c r="X16" s="147"/>
    </row>
    <row r="17" customHeight="1" spans="1:24">
      <c r="A17" s="157" t="s">
        <v>70</v>
      </c>
      <c r="B17" s="157" t="s">
        <v>70</v>
      </c>
      <c r="C17" s="157" t="s">
        <v>219</v>
      </c>
      <c r="D17" s="157" t="s">
        <v>220</v>
      </c>
      <c r="E17" s="157" t="s">
        <v>113</v>
      </c>
      <c r="F17" s="157" t="s">
        <v>114</v>
      </c>
      <c r="G17" s="157" t="s">
        <v>227</v>
      </c>
      <c r="H17" s="157" t="s">
        <v>228</v>
      </c>
      <c r="I17" s="147">
        <v>7700.53</v>
      </c>
      <c r="J17" s="147">
        <v>7700.53</v>
      </c>
      <c r="K17" s="158"/>
      <c r="L17" s="158"/>
      <c r="M17" s="83">
        <v>7700.53</v>
      </c>
      <c r="N17" s="158"/>
      <c r="O17" s="147"/>
      <c r="P17" s="147"/>
      <c r="Q17" s="147"/>
      <c r="R17" s="147"/>
      <c r="S17" s="147"/>
      <c r="T17" s="147"/>
      <c r="U17" s="147"/>
      <c r="V17" s="147"/>
      <c r="W17" s="147"/>
      <c r="X17" s="147"/>
    </row>
    <row r="18" customHeight="1" spans="1:24">
      <c r="A18" s="157" t="s">
        <v>70</v>
      </c>
      <c r="B18" s="157" t="s">
        <v>70</v>
      </c>
      <c r="C18" s="157" t="s">
        <v>219</v>
      </c>
      <c r="D18" s="157" t="s">
        <v>220</v>
      </c>
      <c r="E18" s="157" t="s">
        <v>125</v>
      </c>
      <c r="F18" s="157" t="s">
        <v>126</v>
      </c>
      <c r="G18" s="157" t="s">
        <v>227</v>
      </c>
      <c r="H18" s="157" t="s">
        <v>228</v>
      </c>
      <c r="I18" s="147">
        <v>384</v>
      </c>
      <c r="J18" s="147">
        <v>384</v>
      </c>
      <c r="K18" s="158"/>
      <c r="L18" s="158"/>
      <c r="M18" s="83">
        <v>384</v>
      </c>
      <c r="N18" s="158"/>
      <c r="O18" s="147"/>
      <c r="P18" s="147"/>
      <c r="Q18" s="147"/>
      <c r="R18" s="147"/>
      <c r="S18" s="147"/>
      <c r="T18" s="147"/>
      <c r="U18" s="147"/>
      <c r="V18" s="147"/>
      <c r="W18" s="147"/>
      <c r="X18" s="147"/>
    </row>
    <row r="19" customHeight="1" spans="1:24">
      <c r="A19" s="157" t="s">
        <v>70</v>
      </c>
      <c r="B19" s="157" t="s">
        <v>70</v>
      </c>
      <c r="C19" s="157" t="s">
        <v>229</v>
      </c>
      <c r="D19" s="157" t="s">
        <v>120</v>
      </c>
      <c r="E19" s="157" t="s">
        <v>119</v>
      </c>
      <c r="F19" s="157" t="s">
        <v>120</v>
      </c>
      <c r="G19" s="157" t="s">
        <v>230</v>
      </c>
      <c r="H19" s="157" t="s">
        <v>120</v>
      </c>
      <c r="I19" s="147">
        <v>462031.92</v>
      </c>
      <c r="J19" s="147">
        <v>462031.92</v>
      </c>
      <c r="K19" s="158"/>
      <c r="L19" s="158"/>
      <c r="M19" s="83">
        <v>462031.92</v>
      </c>
      <c r="N19" s="158"/>
      <c r="O19" s="147"/>
      <c r="P19" s="147"/>
      <c r="Q19" s="147"/>
      <c r="R19" s="147"/>
      <c r="S19" s="147"/>
      <c r="T19" s="147"/>
      <c r="U19" s="147"/>
      <c r="V19" s="147"/>
      <c r="W19" s="147"/>
      <c r="X19" s="147"/>
    </row>
    <row r="20" customHeight="1" spans="1:24">
      <c r="A20" s="157" t="s">
        <v>70</v>
      </c>
      <c r="B20" s="157" t="s">
        <v>70</v>
      </c>
      <c r="C20" s="157" t="s">
        <v>231</v>
      </c>
      <c r="D20" s="157" t="s">
        <v>232</v>
      </c>
      <c r="E20" s="157" t="s">
        <v>125</v>
      </c>
      <c r="F20" s="157" t="s">
        <v>126</v>
      </c>
      <c r="G20" s="157" t="s">
        <v>233</v>
      </c>
      <c r="H20" s="157" t="s">
        <v>234</v>
      </c>
      <c r="I20" s="147">
        <v>36000</v>
      </c>
      <c r="J20" s="147">
        <v>36000</v>
      </c>
      <c r="K20" s="158"/>
      <c r="L20" s="158"/>
      <c r="M20" s="83">
        <v>36000</v>
      </c>
      <c r="N20" s="158"/>
      <c r="O20" s="147"/>
      <c r="P20" s="147"/>
      <c r="Q20" s="147"/>
      <c r="R20" s="147"/>
      <c r="S20" s="147"/>
      <c r="T20" s="147"/>
      <c r="U20" s="147"/>
      <c r="V20" s="147"/>
      <c r="W20" s="147"/>
      <c r="X20" s="147"/>
    </row>
    <row r="21" customHeight="1" spans="1:24">
      <c r="A21" s="157" t="s">
        <v>70</v>
      </c>
      <c r="B21" s="157" t="s">
        <v>70</v>
      </c>
      <c r="C21" s="157" t="s">
        <v>235</v>
      </c>
      <c r="D21" s="157" t="s">
        <v>236</v>
      </c>
      <c r="E21" s="157" t="s">
        <v>125</v>
      </c>
      <c r="F21" s="157" t="s">
        <v>126</v>
      </c>
      <c r="G21" s="157" t="s">
        <v>237</v>
      </c>
      <c r="H21" s="157" t="s">
        <v>238</v>
      </c>
      <c r="I21" s="147">
        <v>268800</v>
      </c>
      <c r="J21" s="147">
        <v>268800</v>
      </c>
      <c r="K21" s="158"/>
      <c r="L21" s="158"/>
      <c r="M21" s="83">
        <v>268800</v>
      </c>
      <c r="N21" s="158"/>
      <c r="O21" s="147"/>
      <c r="P21" s="147"/>
      <c r="Q21" s="147"/>
      <c r="R21" s="147"/>
      <c r="S21" s="147"/>
      <c r="T21" s="147"/>
      <c r="U21" s="147"/>
      <c r="V21" s="147"/>
      <c r="W21" s="147"/>
      <c r="X21" s="147"/>
    </row>
    <row r="22" customHeight="1" spans="1:24">
      <c r="A22" s="157" t="s">
        <v>70</v>
      </c>
      <c r="B22" s="157" t="s">
        <v>70</v>
      </c>
      <c r="C22" s="157" t="s">
        <v>239</v>
      </c>
      <c r="D22" s="157" t="s">
        <v>240</v>
      </c>
      <c r="E22" s="157" t="s">
        <v>125</v>
      </c>
      <c r="F22" s="157" t="s">
        <v>126</v>
      </c>
      <c r="G22" s="157" t="s">
        <v>241</v>
      </c>
      <c r="H22" s="157" t="s">
        <v>240</v>
      </c>
      <c r="I22" s="147">
        <v>69600</v>
      </c>
      <c r="J22" s="147">
        <v>69600</v>
      </c>
      <c r="K22" s="158"/>
      <c r="L22" s="158"/>
      <c r="M22" s="83">
        <v>69600</v>
      </c>
      <c r="N22" s="158"/>
      <c r="O22" s="147"/>
      <c r="P22" s="147"/>
      <c r="Q22" s="147"/>
      <c r="R22" s="147"/>
      <c r="S22" s="147"/>
      <c r="T22" s="147"/>
      <c r="U22" s="147"/>
      <c r="V22" s="147"/>
      <c r="W22" s="147"/>
      <c r="X22" s="147"/>
    </row>
    <row r="23" customHeight="1" spans="1:24">
      <c r="A23" s="157" t="s">
        <v>70</v>
      </c>
      <c r="B23" s="157" t="s">
        <v>70</v>
      </c>
      <c r="C23" s="157" t="s">
        <v>242</v>
      </c>
      <c r="D23" s="157" t="s">
        <v>243</v>
      </c>
      <c r="E23" s="157" t="s">
        <v>125</v>
      </c>
      <c r="F23" s="157" t="s">
        <v>126</v>
      </c>
      <c r="G23" s="157" t="s">
        <v>244</v>
      </c>
      <c r="H23" s="157" t="s">
        <v>245</v>
      </c>
      <c r="I23" s="147">
        <v>3400</v>
      </c>
      <c r="J23" s="147">
        <v>3400</v>
      </c>
      <c r="K23" s="158"/>
      <c r="L23" s="158"/>
      <c r="M23" s="83">
        <v>3400</v>
      </c>
      <c r="N23" s="158"/>
      <c r="O23" s="147"/>
      <c r="P23" s="147"/>
      <c r="Q23" s="147"/>
      <c r="R23" s="147"/>
      <c r="S23" s="147"/>
      <c r="T23" s="147"/>
      <c r="U23" s="147"/>
      <c r="V23" s="147"/>
      <c r="W23" s="147"/>
      <c r="X23" s="147"/>
    </row>
    <row r="24" customHeight="1" spans="1:24">
      <c r="A24" s="157" t="s">
        <v>70</v>
      </c>
      <c r="B24" s="157" t="s">
        <v>70</v>
      </c>
      <c r="C24" s="157" t="s">
        <v>242</v>
      </c>
      <c r="D24" s="157" t="s">
        <v>243</v>
      </c>
      <c r="E24" s="157" t="s">
        <v>125</v>
      </c>
      <c r="F24" s="157" t="s">
        <v>126</v>
      </c>
      <c r="G24" s="157" t="s">
        <v>246</v>
      </c>
      <c r="H24" s="157" t="s">
        <v>247</v>
      </c>
      <c r="I24" s="147">
        <v>600</v>
      </c>
      <c r="J24" s="147">
        <v>600</v>
      </c>
      <c r="K24" s="158"/>
      <c r="L24" s="158"/>
      <c r="M24" s="83">
        <v>600</v>
      </c>
      <c r="N24" s="158"/>
      <c r="O24" s="147"/>
      <c r="P24" s="147"/>
      <c r="Q24" s="147"/>
      <c r="R24" s="147"/>
      <c r="S24" s="147"/>
      <c r="T24" s="147"/>
      <c r="U24" s="147"/>
      <c r="V24" s="147"/>
      <c r="W24" s="147"/>
      <c r="X24" s="147"/>
    </row>
    <row r="25" customHeight="1" spans="1:24">
      <c r="A25" s="157" t="s">
        <v>70</v>
      </c>
      <c r="B25" s="157" t="s">
        <v>70</v>
      </c>
      <c r="C25" s="157" t="s">
        <v>242</v>
      </c>
      <c r="D25" s="157" t="s">
        <v>243</v>
      </c>
      <c r="E25" s="157" t="s">
        <v>125</v>
      </c>
      <c r="F25" s="157" t="s">
        <v>126</v>
      </c>
      <c r="G25" s="157" t="s">
        <v>248</v>
      </c>
      <c r="H25" s="157" t="s">
        <v>249</v>
      </c>
      <c r="I25" s="147">
        <v>18000</v>
      </c>
      <c r="J25" s="147">
        <v>18000</v>
      </c>
      <c r="K25" s="158"/>
      <c r="L25" s="158"/>
      <c r="M25" s="83">
        <v>18000</v>
      </c>
      <c r="N25" s="158"/>
      <c r="O25" s="147"/>
      <c r="P25" s="147"/>
      <c r="Q25" s="147"/>
      <c r="R25" s="147"/>
      <c r="S25" s="147"/>
      <c r="T25" s="147"/>
      <c r="U25" s="147"/>
      <c r="V25" s="147"/>
      <c r="W25" s="147"/>
      <c r="X25" s="147"/>
    </row>
    <row r="26" customHeight="1" spans="1:24">
      <c r="A26" s="157" t="s">
        <v>70</v>
      </c>
      <c r="B26" s="157" t="s">
        <v>70</v>
      </c>
      <c r="C26" s="157" t="s">
        <v>242</v>
      </c>
      <c r="D26" s="157" t="s">
        <v>243</v>
      </c>
      <c r="E26" s="157" t="s">
        <v>125</v>
      </c>
      <c r="F26" s="157" t="s">
        <v>126</v>
      </c>
      <c r="G26" s="157" t="s">
        <v>250</v>
      </c>
      <c r="H26" s="157" t="s">
        <v>251</v>
      </c>
      <c r="I26" s="147">
        <v>16000</v>
      </c>
      <c r="J26" s="147">
        <v>16000</v>
      </c>
      <c r="K26" s="158"/>
      <c r="L26" s="158"/>
      <c r="M26" s="83">
        <v>16000</v>
      </c>
      <c r="N26" s="158"/>
      <c r="O26" s="147"/>
      <c r="P26" s="147"/>
      <c r="Q26" s="147"/>
      <c r="R26" s="147"/>
      <c r="S26" s="147"/>
      <c r="T26" s="147"/>
      <c r="U26" s="147"/>
      <c r="V26" s="147"/>
      <c r="W26" s="147"/>
      <c r="X26" s="147"/>
    </row>
    <row r="27" customHeight="1" spans="1:24">
      <c r="A27" s="157" t="s">
        <v>70</v>
      </c>
      <c r="B27" s="157" t="s">
        <v>70</v>
      </c>
      <c r="C27" s="157" t="s">
        <v>242</v>
      </c>
      <c r="D27" s="157" t="s">
        <v>243</v>
      </c>
      <c r="E27" s="157" t="s">
        <v>125</v>
      </c>
      <c r="F27" s="157" t="s">
        <v>126</v>
      </c>
      <c r="G27" s="157" t="s">
        <v>252</v>
      </c>
      <c r="H27" s="157" t="s">
        <v>253</v>
      </c>
      <c r="I27" s="147">
        <v>13000</v>
      </c>
      <c r="J27" s="147">
        <v>13000</v>
      </c>
      <c r="K27" s="158"/>
      <c r="L27" s="158"/>
      <c r="M27" s="83">
        <v>13000</v>
      </c>
      <c r="N27" s="158"/>
      <c r="O27" s="147"/>
      <c r="P27" s="147"/>
      <c r="Q27" s="147"/>
      <c r="R27" s="147"/>
      <c r="S27" s="147"/>
      <c r="T27" s="147"/>
      <c r="U27" s="147"/>
      <c r="V27" s="147"/>
      <c r="W27" s="147"/>
      <c r="X27" s="147"/>
    </row>
    <row r="28" customHeight="1" spans="1:24">
      <c r="A28" s="157" t="s">
        <v>70</v>
      </c>
      <c r="B28" s="157" t="s">
        <v>70</v>
      </c>
      <c r="C28" s="157" t="s">
        <v>242</v>
      </c>
      <c r="D28" s="157" t="s">
        <v>243</v>
      </c>
      <c r="E28" s="157" t="s">
        <v>125</v>
      </c>
      <c r="F28" s="157" t="s">
        <v>126</v>
      </c>
      <c r="G28" s="157" t="s">
        <v>254</v>
      </c>
      <c r="H28" s="157" t="s">
        <v>255</v>
      </c>
      <c r="I28" s="147">
        <v>2000</v>
      </c>
      <c r="J28" s="147">
        <v>2000</v>
      </c>
      <c r="K28" s="158"/>
      <c r="L28" s="158"/>
      <c r="M28" s="83">
        <v>2000</v>
      </c>
      <c r="N28" s="158"/>
      <c r="O28" s="147"/>
      <c r="P28" s="147"/>
      <c r="Q28" s="147"/>
      <c r="R28" s="147"/>
      <c r="S28" s="147"/>
      <c r="T28" s="147"/>
      <c r="U28" s="147"/>
      <c r="V28" s="147"/>
      <c r="W28" s="147"/>
      <c r="X28" s="147"/>
    </row>
    <row r="29" customHeight="1" spans="1:24">
      <c r="A29" s="157" t="s">
        <v>70</v>
      </c>
      <c r="B29" s="157" t="s">
        <v>70</v>
      </c>
      <c r="C29" s="157" t="s">
        <v>242</v>
      </c>
      <c r="D29" s="157" t="s">
        <v>243</v>
      </c>
      <c r="E29" s="157" t="s">
        <v>125</v>
      </c>
      <c r="F29" s="157" t="s">
        <v>126</v>
      </c>
      <c r="G29" s="157" t="s">
        <v>256</v>
      </c>
      <c r="H29" s="157" t="s">
        <v>257</v>
      </c>
      <c r="I29" s="147">
        <v>2000</v>
      </c>
      <c r="J29" s="147">
        <v>2000</v>
      </c>
      <c r="K29" s="158"/>
      <c r="L29" s="158"/>
      <c r="M29" s="83">
        <v>2000</v>
      </c>
      <c r="N29" s="158"/>
      <c r="O29" s="147"/>
      <c r="P29" s="147"/>
      <c r="Q29" s="147"/>
      <c r="R29" s="147"/>
      <c r="S29" s="147"/>
      <c r="T29" s="147"/>
      <c r="U29" s="147"/>
      <c r="V29" s="147"/>
      <c r="W29" s="147"/>
      <c r="X29" s="147"/>
    </row>
    <row r="30" customHeight="1" spans="1:24">
      <c r="A30" s="157" t="s">
        <v>70</v>
      </c>
      <c r="B30" s="157" t="s">
        <v>70</v>
      </c>
      <c r="C30" s="157" t="s">
        <v>242</v>
      </c>
      <c r="D30" s="157" t="s">
        <v>243</v>
      </c>
      <c r="E30" s="157" t="s">
        <v>99</v>
      </c>
      <c r="F30" s="157" t="s">
        <v>100</v>
      </c>
      <c r="G30" s="157" t="s">
        <v>258</v>
      </c>
      <c r="H30" s="157" t="s">
        <v>259</v>
      </c>
      <c r="I30" s="147">
        <v>13200</v>
      </c>
      <c r="J30" s="147">
        <v>13200</v>
      </c>
      <c r="K30" s="158"/>
      <c r="L30" s="158"/>
      <c r="M30" s="83">
        <v>13200</v>
      </c>
      <c r="N30" s="158"/>
      <c r="O30" s="147"/>
      <c r="P30" s="147"/>
      <c r="Q30" s="147"/>
      <c r="R30" s="147"/>
      <c r="S30" s="147"/>
      <c r="T30" s="147"/>
      <c r="U30" s="147"/>
      <c r="V30" s="147"/>
      <c r="W30" s="147"/>
      <c r="X30" s="147"/>
    </row>
    <row r="31" customHeight="1" spans="1:24">
      <c r="A31" s="157" t="s">
        <v>70</v>
      </c>
      <c r="B31" s="157" t="s">
        <v>70</v>
      </c>
      <c r="C31" s="157" t="s">
        <v>260</v>
      </c>
      <c r="D31" s="157" t="s">
        <v>261</v>
      </c>
      <c r="E31" s="157" t="s">
        <v>125</v>
      </c>
      <c r="F31" s="157" t="s">
        <v>126</v>
      </c>
      <c r="G31" s="157" t="s">
        <v>217</v>
      </c>
      <c r="H31" s="157" t="s">
        <v>218</v>
      </c>
      <c r="I31" s="147">
        <v>477480</v>
      </c>
      <c r="J31" s="147">
        <v>477480</v>
      </c>
      <c r="K31" s="158"/>
      <c r="L31" s="158"/>
      <c r="M31" s="83">
        <v>477480</v>
      </c>
      <c r="N31" s="158"/>
      <c r="O31" s="147"/>
      <c r="P31" s="147"/>
      <c r="Q31" s="147"/>
      <c r="R31" s="147"/>
      <c r="S31" s="147"/>
      <c r="T31" s="147"/>
      <c r="U31" s="147"/>
      <c r="V31" s="147"/>
      <c r="W31" s="147"/>
      <c r="X31" s="147"/>
    </row>
    <row r="32" customHeight="1" spans="1:24">
      <c r="A32" s="157" t="s">
        <v>70</v>
      </c>
      <c r="B32" s="157" t="s">
        <v>70</v>
      </c>
      <c r="C32" s="157" t="s">
        <v>262</v>
      </c>
      <c r="D32" s="157" t="s">
        <v>189</v>
      </c>
      <c r="E32" s="157" t="s">
        <v>125</v>
      </c>
      <c r="F32" s="157" t="s">
        <v>126</v>
      </c>
      <c r="G32" s="157" t="s">
        <v>263</v>
      </c>
      <c r="H32" s="157" t="s">
        <v>189</v>
      </c>
      <c r="I32" s="147">
        <v>5000</v>
      </c>
      <c r="J32" s="147">
        <v>5000</v>
      </c>
      <c r="K32" s="158"/>
      <c r="L32" s="158"/>
      <c r="M32" s="83">
        <v>5000</v>
      </c>
      <c r="N32" s="158"/>
      <c r="O32" s="147"/>
      <c r="P32" s="147"/>
      <c r="Q32" s="147"/>
      <c r="R32" s="147"/>
      <c r="S32" s="147"/>
      <c r="T32" s="147"/>
      <c r="U32" s="147"/>
      <c r="V32" s="147"/>
      <c r="W32" s="147"/>
      <c r="X32" s="147"/>
    </row>
    <row r="33" ht="13" customHeight="1" spans="1:24">
      <c r="A33" s="157" t="s">
        <v>70</v>
      </c>
      <c r="B33" s="157" t="s">
        <v>70</v>
      </c>
      <c r="C33" s="157" t="s">
        <v>264</v>
      </c>
      <c r="D33" s="157" t="s">
        <v>265</v>
      </c>
      <c r="E33" s="157" t="s">
        <v>125</v>
      </c>
      <c r="F33" s="157" t="s">
        <v>126</v>
      </c>
      <c r="G33" s="157" t="s">
        <v>266</v>
      </c>
      <c r="H33" s="157" t="s">
        <v>267</v>
      </c>
      <c r="I33" s="147">
        <v>167989.68</v>
      </c>
      <c r="J33" s="147">
        <v>167989.68</v>
      </c>
      <c r="K33" s="158"/>
      <c r="L33" s="158"/>
      <c r="M33" s="83">
        <v>167989.68</v>
      </c>
      <c r="N33" s="158"/>
      <c r="O33" s="147"/>
      <c r="P33" s="147"/>
      <c r="Q33" s="147"/>
      <c r="R33" s="147"/>
      <c r="S33" s="147"/>
      <c r="T33" s="147"/>
      <c r="U33" s="147"/>
      <c r="V33" s="147"/>
      <c r="W33" s="147"/>
      <c r="X33" s="147"/>
    </row>
    <row r="34" ht="20.25" customHeight="1" spans="1:24">
      <c r="A34" s="157" t="s">
        <v>70</v>
      </c>
      <c r="B34" s="157" t="s">
        <v>70</v>
      </c>
      <c r="C34" s="157" t="s">
        <v>264</v>
      </c>
      <c r="D34" s="157" t="s">
        <v>265</v>
      </c>
      <c r="E34" s="157" t="s">
        <v>125</v>
      </c>
      <c r="F34" s="157" t="s">
        <v>126</v>
      </c>
      <c r="G34" s="157" t="s">
        <v>266</v>
      </c>
      <c r="H34" s="157" t="s">
        <v>267</v>
      </c>
      <c r="I34" s="147">
        <v>372010.32</v>
      </c>
      <c r="J34" s="147">
        <v>372010.32</v>
      </c>
      <c r="K34" s="158"/>
      <c r="L34" s="158"/>
      <c r="M34" s="83">
        <v>372010.32</v>
      </c>
      <c r="N34" s="158"/>
      <c r="O34" s="147"/>
      <c r="P34" s="147"/>
      <c r="Q34" s="147"/>
      <c r="R34" s="147"/>
      <c r="S34" s="147"/>
      <c r="T34" s="147"/>
      <c r="U34" s="147"/>
      <c r="V34" s="147"/>
      <c r="W34" s="147"/>
      <c r="X34" s="147"/>
    </row>
    <row r="35" ht="17.25" customHeight="1" spans="1:24">
      <c r="A35" s="34" t="s">
        <v>184</v>
      </c>
      <c r="B35" s="35"/>
      <c r="C35" s="159"/>
      <c r="D35" s="159"/>
      <c r="E35" s="159"/>
      <c r="F35" s="159"/>
      <c r="G35" s="159"/>
      <c r="H35" s="160"/>
      <c r="I35" s="147">
        <v>6607749</v>
      </c>
      <c r="J35" s="147">
        <v>6607749</v>
      </c>
      <c r="K35" s="147"/>
      <c r="L35" s="147"/>
      <c r="M35" s="83">
        <v>6607749</v>
      </c>
      <c r="N35" s="147"/>
      <c r="O35" s="147"/>
      <c r="P35" s="147"/>
      <c r="Q35" s="147"/>
      <c r="R35" s="147"/>
      <c r="S35" s="147"/>
      <c r="T35" s="147"/>
      <c r="U35" s="147"/>
      <c r="V35" s="147"/>
      <c r="W35" s="147"/>
      <c r="X35" s="147"/>
    </row>
  </sheetData>
  <mergeCells count="31">
    <mergeCell ref="A3:X3"/>
    <mergeCell ref="A4:H4"/>
    <mergeCell ref="I5:X5"/>
    <mergeCell ref="J6:N6"/>
    <mergeCell ref="O6:Q6"/>
    <mergeCell ref="S6:X6"/>
    <mergeCell ref="A35:H35"/>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5"/>
  <sheetViews>
    <sheetView showZeros="0" workbookViewId="0">
      <pane ySplit="1" topLeftCell="A2" activePane="bottomLeft" state="frozen"/>
      <selection/>
      <selection pane="bottomLeft" activeCell="A10" sqref="A10:W25"/>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B2" s="141"/>
      <c r="E2" s="2"/>
      <c r="F2" s="2"/>
      <c r="G2" s="2"/>
      <c r="H2" s="2"/>
      <c r="U2" s="141"/>
      <c r="W2" s="142" t="s">
        <v>268</v>
      </c>
    </row>
    <row r="3" ht="46.5" customHeight="1" spans="1:23">
      <c r="A3" s="4" t="str">
        <f>"2026"&amp;"年部门项目支出预算表"</f>
        <v>2026年部门项目支出预算表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tr">
        <f>"单位名称："&amp;"寻甸回族彝族自治县应急管理局"</f>
        <v>单位名称：寻甸回族彝族自治县应急管理局</v>
      </c>
      <c r="B4" s="6"/>
      <c r="C4" s="6"/>
      <c r="D4" s="6"/>
      <c r="E4" s="6"/>
      <c r="F4" s="6"/>
      <c r="G4" s="6"/>
      <c r="H4" s="6"/>
      <c r="I4" s="7"/>
      <c r="J4" s="7"/>
      <c r="K4" s="7"/>
      <c r="L4" s="7"/>
      <c r="M4" s="7"/>
      <c r="N4" s="7"/>
      <c r="O4" s="7"/>
      <c r="P4" s="7"/>
      <c r="Q4" s="7"/>
      <c r="U4" s="141"/>
      <c r="W4" s="115" t="s">
        <v>1</v>
      </c>
    </row>
    <row r="5" ht="21.75" customHeight="1" spans="1:23">
      <c r="A5" s="9" t="s">
        <v>269</v>
      </c>
      <c r="B5" s="10" t="s">
        <v>195</v>
      </c>
      <c r="C5" s="9" t="s">
        <v>196</v>
      </c>
      <c r="D5" s="9" t="s">
        <v>270</v>
      </c>
      <c r="E5" s="10" t="s">
        <v>197</v>
      </c>
      <c r="F5" s="10" t="s">
        <v>198</v>
      </c>
      <c r="G5" s="10" t="s">
        <v>271</v>
      </c>
      <c r="H5" s="10" t="s">
        <v>272</v>
      </c>
      <c r="I5" s="27" t="s">
        <v>55</v>
      </c>
      <c r="J5" s="11" t="s">
        <v>273</v>
      </c>
      <c r="K5" s="12"/>
      <c r="L5" s="12"/>
      <c r="M5" s="13"/>
      <c r="N5" s="11" t="s">
        <v>203</v>
      </c>
      <c r="O5" s="12"/>
      <c r="P5" s="13"/>
      <c r="Q5" s="10" t="s">
        <v>61</v>
      </c>
      <c r="R5" s="11" t="s">
        <v>62</v>
      </c>
      <c r="S5" s="12"/>
      <c r="T5" s="12"/>
      <c r="U5" s="12"/>
      <c r="V5" s="12"/>
      <c r="W5" s="13"/>
    </row>
    <row r="6" ht="21.75" customHeight="1" spans="1:23">
      <c r="A6" s="14"/>
      <c r="B6" s="28"/>
      <c r="C6" s="14"/>
      <c r="D6" s="14"/>
      <c r="E6" s="15"/>
      <c r="F6" s="15"/>
      <c r="G6" s="15"/>
      <c r="H6" s="15"/>
      <c r="I6" s="28"/>
      <c r="J6" s="143" t="s">
        <v>58</v>
      </c>
      <c r="K6" s="144"/>
      <c r="L6" s="10" t="s">
        <v>59</v>
      </c>
      <c r="M6" s="10" t="s">
        <v>60</v>
      </c>
      <c r="N6" s="10" t="s">
        <v>58</v>
      </c>
      <c r="O6" s="10" t="s">
        <v>59</v>
      </c>
      <c r="P6" s="10" t="s">
        <v>60</v>
      </c>
      <c r="Q6" s="15"/>
      <c r="R6" s="10" t="s">
        <v>57</v>
      </c>
      <c r="S6" s="10" t="s">
        <v>64</v>
      </c>
      <c r="T6" s="10" t="s">
        <v>209</v>
      </c>
      <c r="U6" s="10" t="s">
        <v>66</v>
      </c>
      <c r="V6" s="10" t="s">
        <v>67</v>
      </c>
      <c r="W6" s="10" t="s">
        <v>68</v>
      </c>
    </row>
    <row r="7" ht="21" customHeight="1" spans="1:23">
      <c r="A7" s="28"/>
      <c r="B7" s="28"/>
      <c r="C7" s="28"/>
      <c r="D7" s="28"/>
      <c r="E7" s="28"/>
      <c r="F7" s="28"/>
      <c r="G7" s="28"/>
      <c r="H7" s="28"/>
      <c r="I7" s="28"/>
      <c r="J7" s="145" t="s">
        <v>57</v>
      </c>
      <c r="K7" s="146"/>
      <c r="L7" s="28"/>
      <c r="M7" s="28"/>
      <c r="N7" s="28"/>
      <c r="O7" s="28"/>
      <c r="P7" s="28"/>
      <c r="Q7" s="28"/>
      <c r="R7" s="28"/>
      <c r="S7" s="28"/>
      <c r="T7" s="28"/>
      <c r="U7" s="28"/>
      <c r="V7" s="28"/>
      <c r="W7" s="28"/>
    </row>
    <row r="8" ht="39.75" customHeight="1" spans="1:23">
      <c r="A8" s="17"/>
      <c r="B8" s="19"/>
      <c r="C8" s="17"/>
      <c r="D8" s="17"/>
      <c r="E8" s="18"/>
      <c r="F8" s="18"/>
      <c r="G8" s="18"/>
      <c r="H8" s="18"/>
      <c r="I8" s="19"/>
      <c r="J8" s="67" t="s">
        <v>57</v>
      </c>
      <c r="K8" s="67" t="s">
        <v>274</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29">
        <v>12</v>
      </c>
      <c r="M9" s="29">
        <v>13</v>
      </c>
      <c r="N9" s="29">
        <v>14</v>
      </c>
      <c r="O9" s="29">
        <v>15</v>
      </c>
      <c r="P9" s="29">
        <v>16</v>
      </c>
      <c r="Q9" s="29">
        <v>17</v>
      </c>
      <c r="R9" s="29">
        <v>18</v>
      </c>
      <c r="S9" s="29">
        <v>19</v>
      </c>
      <c r="T9" s="29">
        <v>20</v>
      </c>
      <c r="U9" s="20">
        <v>21</v>
      </c>
      <c r="V9" s="29">
        <v>22</v>
      </c>
      <c r="W9" s="20">
        <v>23</v>
      </c>
    </row>
    <row r="10" ht="15" customHeight="1" spans="1:23">
      <c r="A10" s="69" t="s">
        <v>275</v>
      </c>
      <c r="B10" s="69" t="s">
        <v>276</v>
      </c>
      <c r="C10" s="69" t="s">
        <v>277</v>
      </c>
      <c r="D10" s="69" t="s">
        <v>70</v>
      </c>
      <c r="E10" s="69" t="s">
        <v>103</v>
      </c>
      <c r="F10" s="69" t="s">
        <v>104</v>
      </c>
      <c r="G10" s="69" t="s">
        <v>278</v>
      </c>
      <c r="H10" s="69" t="s">
        <v>279</v>
      </c>
      <c r="I10" s="147">
        <v>28560</v>
      </c>
      <c r="J10" s="147">
        <v>28560</v>
      </c>
      <c r="K10" s="83">
        <v>28560</v>
      </c>
      <c r="L10" s="147"/>
      <c r="M10" s="147"/>
      <c r="N10" s="147"/>
      <c r="O10" s="147"/>
      <c r="P10" s="147"/>
      <c r="Q10" s="147"/>
      <c r="R10" s="147"/>
      <c r="S10" s="147"/>
      <c r="T10" s="147"/>
      <c r="U10" s="147"/>
      <c r="V10" s="147"/>
      <c r="W10" s="147"/>
    </row>
    <row r="11" ht="15" customHeight="1" spans="1:23">
      <c r="A11" s="69" t="s">
        <v>275</v>
      </c>
      <c r="B11" s="69" t="s">
        <v>280</v>
      </c>
      <c r="C11" s="69" t="s">
        <v>281</v>
      </c>
      <c r="D11" s="69" t="s">
        <v>70</v>
      </c>
      <c r="E11" s="69" t="s">
        <v>103</v>
      </c>
      <c r="F11" s="69" t="s">
        <v>104</v>
      </c>
      <c r="G11" s="69" t="s">
        <v>282</v>
      </c>
      <c r="H11" s="69" t="s">
        <v>283</v>
      </c>
      <c r="I11" s="147">
        <v>277868.4</v>
      </c>
      <c r="J11" s="147">
        <v>277868.4</v>
      </c>
      <c r="K11" s="83">
        <v>277868.4</v>
      </c>
      <c r="L11" s="147"/>
      <c r="M11" s="147"/>
      <c r="N11" s="147"/>
      <c r="O11" s="147"/>
      <c r="P11" s="147"/>
      <c r="Q11" s="147"/>
      <c r="R11" s="147"/>
      <c r="S11" s="147"/>
      <c r="T11" s="147"/>
      <c r="U11" s="147"/>
      <c r="V11" s="147"/>
      <c r="W11" s="147"/>
    </row>
    <row r="12" ht="15" customHeight="1" spans="1:23">
      <c r="A12" s="69" t="s">
        <v>284</v>
      </c>
      <c r="B12" s="69" t="s">
        <v>285</v>
      </c>
      <c r="C12" s="69" t="s">
        <v>286</v>
      </c>
      <c r="D12" s="69" t="s">
        <v>70</v>
      </c>
      <c r="E12" s="69" t="s">
        <v>131</v>
      </c>
      <c r="F12" s="69" t="s">
        <v>132</v>
      </c>
      <c r="G12" s="69" t="s">
        <v>287</v>
      </c>
      <c r="H12" s="69" t="s">
        <v>288</v>
      </c>
      <c r="I12" s="147">
        <v>92800</v>
      </c>
      <c r="J12" s="147"/>
      <c r="K12" s="83"/>
      <c r="L12" s="147"/>
      <c r="M12" s="147"/>
      <c r="N12" s="147">
        <v>92800</v>
      </c>
      <c r="O12" s="147"/>
      <c r="P12" s="147"/>
      <c r="Q12" s="147"/>
      <c r="R12" s="147"/>
      <c r="S12" s="147"/>
      <c r="T12" s="147"/>
      <c r="U12" s="147"/>
      <c r="V12" s="147"/>
      <c r="W12" s="147"/>
    </row>
    <row r="13" ht="15" customHeight="1" spans="1:23">
      <c r="A13" s="69" t="s">
        <v>284</v>
      </c>
      <c r="B13" s="69" t="s">
        <v>289</v>
      </c>
      <c r="C13" s="69" t="s">
        <v>290</v>
      </c>
      <c r="D13" s="69" t="s">
        <v>70</v>
      </c>
      <c r="E13" s="69" t="s">
        <v>140</v>
      </c>
      <c r="F13" s="69" t="s">
        <v>141</v>
      </c>
      <c r="G13" s="69" t="s">
        <v>291</v>
      </c>
      <c r="H13" s="69" t="s">
        <v>292</v>
      </c>
      <c r="I13" s="147">
        <v>120005</v>
      </c>
      <c r="J13" s="147"/>
      <c r="K13" s="83"/>
      <c r="L13" s="147"/>
      <c r="M13" s="147"/>
      <c r="N13" s="147">
        <v>120005</v>
      </c>
      <c r="O13" s="147"/>
      <c r="P13" s="147"/>
      <c r="Q13" s="147"/>
      <c r="R13" s="147"/>
      <c r="S13" s="147"/>
      <c r="T13" s="147"/>
      <c r="U13" s="147"/>
      <c r="V13" s="147"/>
      <c r="W13" s="147"/>
    </row>
    <row r="14" ht="15" customHeight="1" spans="1:23">
      <c r="A14" s="69" t="s">
        <v>284</v>
      </c>
      <c r="B14" s="69" t="s">
        <v>293</v>
      </c>
      <c r="C14" s="69" t="s">
        <v>294</v>
      </c>
      <c r="D14" s="69" t="s">
        <v>70</v>
      </c>
      <c r="E14" s="69" t="s">
        <v>140</v>
      </c>
      <c r="F14" s="69" t="s">
        <v>141</v>
      </c>
      <c r="G14" s="69" t="s">
        <v>291</v>
      </c>
      <c r="H14" s="69" t="s">
        <v>292</v>
      </c>
      <c r="I14" s="147">
        <v>30000</v>
      </c>
      <c r="J14" s="147"/>
      <c r="K14" s="83"/>
      <c r="L14" s="147"/>
      <c r="M14" s="147"/>
      <c r="N14" s="147">
        <v>30000</v>
      </c>
      <c r="O14" s="147"/>
      <c r="P14" s="147"/>
      <c r="Q14" s="147"/>
      <c r="R14" s="147"/>
      <c r="S14" s="147"/>
      <c r="T14" s="147"/>
      <c r="U14" s="147"/>
      <c r="V14" s="147"/>
      <c r="W14" s="147"/>
    </row>
    <row r="15" ht="15" customHeight="1" spans="1:23">
      <c r="A15" s="69" t="s">
        <v>284</v>
      </c>
      <c r="B15" s="69" t="s">
        <v>295</v>
      </c>
      <c r="C15" s="69" t="s">
        <v>296</v>
      </c>
      <c r="D15" s="69" t="s">
        <v>70</v>
      </c>
      <c r="E15" s="69" t="s">
        <v>140</v>
      </c>
      <c r="F15" s="69" t="s">
        <v>141</v>
      </c>
      <c r="G15" s="69" t="s">
        <v>297</v>
      </c>
      <c r="H15" s="69" t="s">
        <v>298</v>
      </c>
      <c r="I15" s="147">
        <v>230800</v>
      </c>
      <c r="J15" s="147"/>
      <c r="K15" s="83"/>
      <c r="L15" s="147"/>
      <c r="M15" s="147"/>
      <c r="N15" s="147">
        <v>230800</v>
      </c>
      <c r="O15" s="147"/>
      <c r="P15" s="147"/>
      <c r="Q15" s="147"/>
      <c r="R15" s="147"/>
      <c r="S15" s="147"/>
      <c r="T15" s="147"/>
      <c r="U15" s="147"/>
      <c r="V15" s="147"/>
      <c r="W15" s="147"/>
    </row>
    <row r="16" ht="15" customHeight="1" spans="1:23">
      <c r="A16" s="69" t="s">
        <v>284</v>
      </c>
      <c r="B16" s="69" t="s">
        <v>299</v>
      </c>
      <c r="C16" s="69" t="s">
        <v>300</v>
      </c>
      <c r="D16" s="69" t="s">
        <v>70</v>
      </c>
      <c r="E16" s="69" t="s">
        <v>125</v>
      </c>
      <c r="F16" s="69" t="s">
        <v>126</v>
      </c>
      <c r="G16" s="69" t="s">
        <v>250</v>
      </c>
      <c r="H16" s="69" t="s">
        <v>251</v>
      </c>
      <c r="I16" s="147">
        <v>30000</v>
      </c>
      <c r="J16" s="147">
        <v>30000</v>
      </c>
      <c r="K16" s="83">
        <v>30000</v>
      </c>
      <c r="L16" s="147"/>
      <c r="M16" s="147"/>
      <c r="N16" s="147"/>
      <c r="O16" s="147"/>
      <c r="P16" s="147"/>
      <c r="Q16" s="147"/>
      <c r="R16" s="147"/>
      <c r="S16" s="147"/>
      <c r="T16" s="147"/>
      <c r="U16" s="147"/>
      <c r="V16" s="147"/>
      <c r="W16" s="147"/>
    </row>
    <row r="17" ht="15" customHeight="1" spans="1:23">
      <c r="A17" s="69" t="s">
        <v>284</v>
      </c>
      <c r="B17" s="69" t="s">
        <v>301</v>
      </c>
      <c r="C17" s="69" t="s">
        <v>302</v>
      </c>
      <c r="D17" s="69" t="s">
        <v>70</v>
      </c>
      <c r="E17" s="69" t="s">
        <v>136</v>
      </c>
      <c r="F17" s="69" t="s">
        <v>137</v>
      </c>
      <c r="G17" s="69" t="s">
        <v>287</v>
      </c>
      <c r="H17" s="69" t="s">
        <v>288</v>
      </c>
      <c r="I17" s="147">
        <v>205200</v>
      </c>
      <c r="J17" s="147">
        <v>205200</v>
      </c>
      <c r="K17" s="83">
        <v>205200</v>
      </c>
      <c r="L17" s="147"/>
      <c r="M17" s="147"/>
      <c r="N17" s="147"/>
      <c r="O17" s="147"/>
      <c r="P17" s="147"/>
      <c r="Q17" s="147"/>
      <c r="R17" s="147"/>
      <c r="S17" s="147"/>
      <c r="T17" s="147"/>
      <c r="U17" s="147"/>
      <c r="V17" s="147"/>
      <c r="W17" s="147"/>
    </row>
    <row r="18" ht="15" customHeight="1" spans="1:23">
      <c r="A18" s="69" t="s">
        <v>284</v>
      </c>
      <c r="B18" s="69" t="s">
        <v>303</v>
      </c>
      <c r="C18" s="69" t="s">
        <v>304</v>
      </c>
      <c r="D18" s="69" t="s">
        <v>70</v>
      </c>
      <c r="E18" s="69" t="s">
        <v>129</v>
      </c>
      <c r="F18" s="69" t="s">
        <v>130</v>
      </c>
      <c r="G18" s="69" t="s">
        <v>287</v>
      </c>
      <c r="H18" s="69" t="s">
        <v>288</v>
      </c>
      <c r="I18" s="147">
        <v>350000</v>
      </c>
      <c r="J18" s="147">
        <v>350000</v>
      </c>
      <c r="K18" s="83">
        <v>350000</v>
      </c>
      <c r="L18" s="147"/>
      <c r="M18" s="147"/>
      <c r="N18" s="147"/>
      <c r="O18" s="147"/>
      <c r="P18" s="147"/>
      <c r="Q18" s="147"/>
      <c r="R18" s="147"/>
      <c r="S18" s="147"/>
      <c r="T18" s="147"/>
      <c r="U18" s="147"/>
      <c r="V18" s="147"/>
      <c r="W18" s="147"/>
    </row>
    <row r="19" ht="15" customHeight="1" spans="1:23">
      <c r="A19" s="69" t="s">
        <v>284</v>
      </c>
      <c r="B19" s="69" t="s">
        <v>305</v>
      </c>
      <c r="C19" s="69" t="s">
        <v>306</v>
      </c>
      <c r="D19" s="69" t="s">
        <v>70</v>
      </c>
      <c r="E19" s="69" t="s">
        <v>129</v>
      </c>
      <c r="F19" s="69" t="s">
        <v>130</v>
      </c>
      <c r="G19" s="69" t="s">
        <v>287</v>
      </c>
      <c r="H19" s="69" t="s">
        <v>288</v>
      </c>
      <c r="I19" s="147">
        <v>100000</v>
      </c>
      <c r="J19" s="147">
        <v>100000</v>
      </c>
      <c r="K19" s="83">
        <v>100000</v>
      </c>
      <c r="L19" s="147"/>
      <c r="M19" s="147"/>
      <c r="N19" s="147"/>
      <c r="O19" s="147"/>
      <c r="P19" s="147"/>
      <c r="Q19" s="147"/>
      <c r="R19" s="147"/>
      <c r="S19" s="147"/>
      <c r="T19" s="147"/>
      <c r="U19" s="147"/>
      <c r="V19" s="147"/>
      <c r="W19" s="147"/>
    </row>
    <row r="20" ht="15" customHeight="1" spans="1:23">
      <c r="A20" s="69" t="s">
        <v>284</v>
      </c>
      <c r="B20" s="69" t="s">
        <v>307</v>
      </c>
      <c r="C20" s="69" t="s">
        <v>308</v>
      </c>
      <c r="D20" s="69" t="s">
        <v>70</v>
      </c>
      <c r="E20" s="69" t="s">
        <v>129</v>
      </c>
      <c r="F20" s="69" t="s">
        <v>130</v>
      </c>
      <c r="G20" s="69" t="s">
        <v>244</v>
      </c>
      <c r="H20" s="69" t="s">
        <v>245</v>
      </c>
      <c r="I20" s="147">
        <v>500000</v>
      </c>
      <c r="J20" s="147">
        <v>500000</v>
      </c>
      <c r="K20" s="83">
        <v>500000</v>
      </c>
      <c r="L20" s="147"/>
      <c r="M20" s="147"/>
      <c r="N20" s="147"/>
      <c r="O20" s="147"/>
      <c r="P20" s="147"/>
      <c r="Q20" s="147"/>
      <c r="R20" s="147"/>
      <c r="S20" s="147"/>
      <c r="T20" s="147"/>
      <c r="U20" s="147"/>
      <c r="V20" s="147"/>
      <c r="W20" s="147"/>
    </row>
    <row r="21" ht="15" customHeight="1" spans="1:23">
      <c r="A21" s="69" t="s">
        <v>284</v>
      </c>
      <c r="B21" s="69" t="s">
        <v>309</v>
      </c>
      <c r="C21" s="69" t="s">
        <v>310</v>
      </c>
      <c r="D21" s="69" t="s">
        <v>70</v>
      </c>
      <c r="E21" s="69" t="s">
        <v>135</v>
      </c>
      <c r="F21" s="69" t="s">
        <v>126</v>
      </c>
      <c r="G21" s="69" t="s">
        <v>278</v>
      </c>
      <c r="H21" s="69" t="s">
        <v>279</v>
      </c>
      <c r="I21" s="147">
        <v>52800</v>
      </c>
      <c r="J21" s="147">
        <v>52800</v>
      </c>
      <c r="K21" s="83">
        <v>52800</v>
      </c>
      <c r="L21" s="147"/>
      <c r="M21" s="147"/>
      <c r="N21" s="147"/>
      <c r="O21" s="147"/>
      <c r="P21" s="147"/>
      <c r="Q21" s="147"/>
      <c r="R21" s="147"/>
      <c r="S21" s="147"/>
      <c r="T21" s="147"/>
      <c r="U21" s="147"/>
      <c r="V21" s="147"/>
      <c r="W21" s="147"/>
    </row>
    <row r="22" ht="15" customHeight="1" spans="1:23">
      <c r="A22" s="69" t="s">
        <v>284</v>
      </c>
      <c r="B22" s="69" t="s">
        <v>311</v>
      </c>
      <c r="C22" s="69" t="s">
        <v>312</v>
      </c>
      <c r="D22" s="69" t="s">
        <v>70</v>
      </c>
      <c r="E22" s="69" t="s">
        <v>127</v>
      </c>
      <c r="F22" s="69" t="s">
        <v>128</v>
      </c>
      <c r="G22" s="69" t="s">
        <v>313</v>
      </c>
      <c r="H22" s="69" t="s">
        <v>314</v>
      </c>
      <c r="I22" s="147">
        <v>450000</v>
      </c>
      <c r="J22" s="147">
        <v>450000</v>
      </c>
      <c r="K22" s="83">
        <v>450000</v>
      </c>
      <c r="L22" s="147"/>
      <c r="M22" s="147"/>
      <c r="N22" s="147"/>
      <c r="O22" s="147"/>
      <c r="P22" s="147"/>
      <c r="Q22" s="147"/>
      <c r="R22" s="147"/>
      <c r="S22" s="147"/>
      <c r="T22" s="147"/>
      <c r="U22" s="147"/>
      <c r="V22" s="147"/>
      <c r="W22" s="147"/>
    </row>
    <row r="23" ht="15" customHeight="1" spans="1:23">
      <c r="A23" s="69" t="s">
        <v>315</v>
      </c>
      <c r="B23" s="69" t="s">
        <v>316</v>
      </c>
      <c r="C23" s="69" t="s">
        <v>317</v>
      </c>
      <c r="D23" s="69" t="s">
        <v>70</v>
      </c>
      <c r="E23" s="69" t="s">
        <v>127</v>
      </c>
      <c r="F23" s="69" t="s">
        <v>128</v>
      </c>
      <c r="G23" s="69" t="s">
        <v>291</v>
      </c>
      <c r="H23" s="69" t="s">
        <v>292</v>
      </c>
      <c r="I23" s="147">
        <v>50000</v>
      </c>
      <c r="J23" s="147"/>
      <c r="K23" s="83"/>
      <c r="L23" s="147"/>
      <c r="M23" s="147"/>
      <c r="N23" s="147">
        <v>50000</v>
      </c>
      <c r="O23" s="147"/>
      <c r="P23" s="147"/>
      <c r="Q23" s="147"/>
      <c r="R23" s="147"/>
      <c r="S23" s="147"/>
      <c r="T23" s="147"/>
      <c r="U23" s="147"/>
      <c r="V23" s="147"/>
      <c r="W23" s="147"/>
    </row>
    <row r="24" ht="21.75" customHeight="1" spans="1:23">
      <c r="A24" s="69" t="s">
        <v>315</v>
      </c>
      <c r="B24" s="69" t="s">
        <v>318</v>
      </c>
      <c r="C24" s="69" t="s">
        <v>319</v>
      </c>
      <c r="D24" s="69" t="s">
        <v>70</v>
      </c>
      <c r="E24" s="69" t="s">
        <v>125</v>
      </c>
      <c r="F24" s="69" t="s">
        <v>126</v>
      </c>
      <c r="G24" s="69" t="s">
        <v>244</v>
      </c>
      <c r="H24" s="69" t="s">
        <v>245</v>
      </c>
      <c r="I24" s="147">
        <v>35600</v>
      </c>
      <c r="J24" s="147">
        <v>35600</v>
      </c>
      <c r="K24" s="83">
        <v>35600</v>
      </c>
      <c r="L24" s="147"/>
      <c r="M24" s="147"/>
      <c r="N24" s="147"/>
      <c r="O24" s="147"/>
      <c r="P24" s="147"/>
      <c r="Q24" s="147"/>
      <c r="R24" s="147"/>
      <c r="S24" s="147"/>
      <c r="T24" s="147"/>
      <c r="U24" s="147"/>
      <c r="V24" s="147"/>
      <c r="W24" s="147"/>
    </row>
    <row r="25" ht="18.75" customHeight="1" spans="1:23">
      <c r="A25" s="34" t="s">
        <v>184</v>
      </c>
      <c r="B25" s="35"/>
      <c r="C25" s="35"/>
      <c r="D25" s="35"/>
      <c r="E25" s="35"/>
      <c r="F25" s="35"/>
      <c r="G25" s="35"/>
      <c r="H25" s="36"/>
      <c r="I25" s="147">
        <v>2553633.4</v>
      </c>
      <c r="J25" s="147">
        <v>2030028.4</v>
      </c>
      <c r="K25" s="83">
        <v>2030028.4</v>
      </c>
      <c r="L25" s="147"/>
      <c r="M25" s="147"/>
      <c r="N25" s="147">
        <v>523605</v>
      </c>
      <c r="O25" s="147"/>
      <c r="P25" s="147"/>
      <c r="Q25" s="147"/>
      <c r="R25" s="147"/>
      <c r="S25" s="147"/>
      <c r="T25" s="147"/>
      <c r="U25" s="147"/>
      <c r="V25" s="147"/>
      <c r="W25" s="147"/>
    </row>
  </sheetData>
  <mergeCells count="28">
    <mergeCell ref="A3:W3"/>
    <mergeCell ref="A4:H4"/>
    <mergeCell ref="J5:M5"/>
    <mergeCell ref="N5:P5"/>
    <mergeCell ref="R5:W5"/>
    <mergeCell ref="A25:H25"/>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3"/>
  <sheetViews>
    <sheetView showZeros="0" workbookViewId="0">
      <pane ySplit="1" topLeftCell="A3" activePane="bottomLeft" state="frozen"/>
      <selection/>
      <selection pane="bottomLeft" activeCell="A7" sqref="A7:J6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8" customHeight="1" spans="1:10">
      <c r="J2" s="3" t="s">
        <v>320</v>
      </c>
    </row>
    <row r="3" ht="39.75" customHeight="1" spans="1:10">
      <c r="A3" s="64" t="str">
        <f>"2026"&amp;"年部门项目支出绩效目标表"</f>
        <v>2026年部门项目支出绩效目标表</v>
      </c>
      <c r="B3" s="4"/>
      <c r="C3" s="4"/>
      <c r="D3" s="4"/>
      <c r="E3" s="4"/>
      <c r="F3" s="65"/>
      <c r="G3" s="4"/>
      <c r="H3" s="65"/>
      <c r="I3" s="65"/>
      <c r="J3" s="4"/>
    </row>
    <row r="4" ht="17.25" customHeight="1" spans="1:10">
      <c r="A4" s="5" t="str">
        <f>"单位名称："&amp;"寻甸回族彝族自治县应急管理局"</f>
        <v>单位名称：寻甸回族彝族自治县应急管理局</v>
      </c>
      <c r="B4" s="66"/>
      <c r="C4" s="66"/>
      <c r="D4" s="66"/>
      <c r="E4" s="66"/>
      <c r="F4" s="66"/>
      <c r="G4" s="66"/>
      <c r="H4" s="66"/>
    </row>
    <row r="5" ht="44.25" customHeight="1" spans="1:10">
      <c r="A5" s="67" t="s">
        <v>196</v>
      </c>
      <c r="B5" s="67" t="s">
        <v>321</v>
      </c>
      <c r="C5" s="67" t="s">
        <v>322</v>
      </c>
      <c r="D5" s="67" t="s">
        <v>323</v>
      </c>
      <c r="E5" s="67" t="s">
        <v>324</v>
      </c>
      <c r="F5" s="68" t="s">
        <v>325</v>
      </c>
      <c r="G5" s="67" t="s">
        <v>326</v>
      </c>
      <c r="H5" s="68" t="s">
        <v>327</v>
      </c>
      <c r="I5" s="68" t="s">
        <v>328</v>
      </c>
      <c r="J5" s="67" t="s">
        <v>329</v>
      </c>
    </row>
    <row r="6" ht="18.75" customHeight="1" spans="1:10">
      <c r="A6" s="139">
        <v>1</v>
      </c>
      <c r="B6" s="139">
        <v>2</v>
      </c>
      <c r="C6" s="139">
        <v>3</v>
      </c>
      <c r="D6" s="139">
        <v>4</v>
      </c>
      <c r="E6" s="139">
        <v>5</v>
      </c>
      <c r="F6" s="29">
        <v>6</v>
      </c>
      <c r="G6" s="139">
        <v>7</v>
      </c>
      <c r="H6" s="29">
        <v>8</v>
      </c>
      <c r="I6" s="29">
        <v>9</v>
      </c>
      <c r="J6" s="139">
        <v>10</v>
      </c>
    </row>
    <row r="7" ht="42" customHeight="1" spans="1:10">
      <c r="A7" s="30" t="s">
        <v>70</v>
      </c>
      <c r="B7" s="69"/>
      <c r="C7" s="69"/>
      <c r="D7" s="69"/>
      <c r="E7" s="70"/>
      <c r="F7" s="71"/>
      <c r="G7" s="70"/>
      <c r="H7" s="71"/>
      <c r="I7" s="71"/>
      <c r="J7" s="70"/>
    </row>
    <row r="8" ht="42" customHeight="1" spans="1:10">
      <c r="A8" s="140" t="s">
        <v>306</v>
      </c>
      <c r="B8" s="21" t="s">
        <v>330</v>
      </c>
      <c r="C8" s="21" t="s">
        <v>331</v>
      </c>
      <c r="D8" s="21" t="s">
        <v>332</v>
      </c>
      <c r="E8" s="30" t="s">
        <v>333</v>
      </c>
      <c r="F8" s="21" t="s">
        <v>334</v>
      </c>
      <c r="G8" s="30" t="s">
        <v>335</v>
      </c>
      <c r="H8" s="21" t="s">
        <v>336</v>
      </c>
      <c r="I8" s="21" t="s">
        <v>337</v>
      </c>
      <c r="J8" s="30" t="s">
        <v>333</v>
      </c>
    </row>
    <row r="9" customHeight="1" spans="1:10">
      <c r="A9" s="140" t="s">
        <v>306</v>
      </c>
      <c r="B9" s="21" t="s">
        <v>330</v>
      </c>
      <c r="C9" s="21" t="s">
        <v>331</v>
      </c>
      <c r="D9" s="21" t="s">
        <v>338</v>
      </c>
      <c r="E9" s="30" t="s">
        <v>339</v>
      </c>
      <c r="F9" s="21" t="s">
        <v>334</v>
      </c>
      <c r="G9" s="30" t="s">
        <v>340</v>
      </c>
      <c r="H9" s="21" t="s">
        <v>341</v>
      </c>
      <c r="I9" s="21" t="s">
        <v>337</v>
      </c>
      <c r="J9" s="30" t="s">
        <v>342</v>
      </c>
    </row>
    <row r="10" customHeight="1" spans="1:10">
      <c r="A10" s="140" t="s">
        <v>306</v>
      </c>
      <c r="B10" s="21" t="s">
        <v>330</v>
      </c>
      <c r="C10" s="21" t="s">
        <v>331</v>
      </c>
      <c r="D10" s="21" t="s">
        <v>338</v>
      </c>
      <c r="E10" s="30" t="s">
        <v>343</v>
      </c>
      <c r="F10" s="21" t="s">
        <v>334</v>
      </c>
      <c r="G10" s="30" t="s">
        <v>340</v>
      </c>
      <c r="H10" s="21" t="s">
        <v>341</v>
      </c>
      <c r="I10" s="21" t="s">
        <v>337</v>
      </c>
      <c r="J10" s="30" t="s">
        <v>344</v>
      </c>
    </row>
    <row r="11" customHeight="1" spans="1:10">
      <c r="A11" s="140" t="s">
        <v>306</v>
      </c>
      <c r="B11" s="21" t="s">
        <v>330</v>
      </c>
      <c r="C11" s="21" t="s">
        <v>345</v>
      </c>
      <c r="D11" s="21" t="s">
        <v>346</v>
      </c>
      <c r="E11" s="30" t="s">
        <v>347</v>
      </c>
      <c r="F11" s="21" t="s">
        <v>348</v>
      </c>
      <c r="G11" s="30" t="s">
        <v>349</v>
      </c>
      <c r="H11" s="21" t="s">
        <v>350</v>
      </c>
      <c r="I11" s="21" t="s">
        <v>337</v>
      </c>
      <c r="J11" s="30" t="s">
        <v>351</v>
      </c>
    </row>
    <row r="12" customHeight="1" spans="1:10">
      <c r="A12" s="140" t="s">
        <v>306</v>
      </c>
      <c r="B12" s="21" t="s">
        <v>330</v>
      </c>
      <c r="C12" s="21" t="s">
        <v>352</v>
      </c>
      <c r="D12" s="21" t="s">
        <v>353</v>
      </c>
      <c r="E12" s="30" t="s">
        <v>354</v>
      </c>
      <c r="F12" s="21" t="s">
        <v>334</v>
      </c>
      <c r="G12" s="30" t="s">
        <v>340</v>
      </c>
      <c r="H12" s="21" t="s">
        <v>341</v>
      </c>
      <c r="I12" s="21" t="s">
        <v>337</v>
      </c>
      <c r="J12" s="30" t="s">
        <v>355</v>
      </c>
    </row>
    <row r="13" customHeight="1" spans="1:10">
      <c r="A13" s="140" t="s">
        <v>319</v>
      </c>
      <c r="B13" s="21" t="s">
        <v>356</v>
      </c>
      <c r="C13" s="21" t="s">
        <v>331</v>
      </c>
      <c r="D13" s="21" t="s">
        <v>332</v>
      </c>
      <c r="E13" s="30" t="s">
        <v>357</v>
      </c>
      <c r="F13" s="21" t="s">
        <v>334</v>
      </c>
      <c r="G13" s="30" t="s">
        <v>358</v>
      </c>
      <c r="H13" s="21" t="s">
        <v>359</v>
      </c>
      <c r="I13" s="21" t="s">
        <v>337</v>
      </c>
      <c r="J13" s="30" t="s">
        <v>360</v>
      </c>
    </row>
    <row r="14" customHeight="1" spans="1:10">
      <c r="A14" s="140" t="s">
        <v>319</v>
      </c>
      <c r="B14" s="21" t="s">
        <v>356</v>
      </c>
      <c r="C14" s="21" t="s">
        <v>331</v>
      </c>
      <c r="D14" s="21" t="s">
        <v>332</v>
      </c>
      <c r="E14" s="30" t="s">
        <v>361</v>
      </c>
      <c r="F14" s="21" t="s">
        <v>334</v>
      </c>
      <c r="G14" s="30" t="s">
        <v>362</v>
      </c>
      <c r="H14" s="21" t="s">
        <v>363</v>
      </c>
      <c r="I14" s="21" t="s">
        <v>337</v>
      </c>
      <c r="J14" s="30" t="s">
        <v>364</v>
      </c>
    </row>
    <row r="15" customHeight="1" spans="1:10">
      <c r="A15" s="140" t="s">
        <v>319</v>
      </c>
      <c r="B15" s="21" t="s">
        <v>356</v>
      </c>
      <c r="C15" s="21" t="s">
        <v>331</v>
      </c>
      <c r="D15" s="21" t="s">
        <v>338</v>
      </c>
      <c r="E15" s="30" t="s">
        <v>365</v>
      </c>
      <c r="F15" s="21" t="s">
        <v>334</v>
      </c>
      <c r="G15" s="30" t="s">
        <v>366</v>
      </c>
      <c r="H15" s="21" t="s">
        <v>341</v>
      </c>
      <c r="I15" s="21" t="s">
        <v>337</v>
      </c>
      <c r="J15" s="30" t="s">
        <v>367</v>
      </c>
    </row>
    <row r="16" customHeight="1" spans="1:10">
      <c r="A16" s="140" t="s">
        <v>319</v>
      </c>
      <c r="B16" s="21" t="s">
        <v>356</v>
      </c>
      <c r="C16" s="21" t="s">
        <v>345</v>
      </c>
      <c r="D16" s="21" t="s">
        <v>368</v>
      </c>
      <c r="E16" s="30" t="s">
        <v>369</v>
      </c>
      <c r="F16" s="21" t="s">
        <v>334</v>
      </c>
      <c r="G16" s="30" t="s">
        <v>366</v>
      </c>
      <c r="H16" s="21" t="s">
        <v>341</v>
      </c>
      <c r="I16" s="21" t="s">
        <v>337</v>
      </c>
      <c r="J16" s="30" t="s">
        <v>370</v>
      </c>
    </row>
    <row r="17" customHeight="1" spans="1:10">
      <c r="A17" s="140" t="s">
        <v>319</v>
      </c>
      <c r="B17" s="21" t="s">
        <v>356</v>
      </c>
      <c r="C17" s="21" t="s">
        <v>352</v>
      </c>
      <c r="D17" s="21" t="s">
        <v>353</v>
      </c>
      <c r="E17" s="30" t="s">
        <v>371</v>
      </c>
      <c r="F17" s="21" t="s">
        <v>372</v>
      </c>
      <c r="G17" s="30" t="s">
        <v>180</v>
      </c>
      <c r="H17" s="21" t="s">
        <v>336</v>
      </c>
      <c r="I17" s="21" t="s">
        <v>337</v>
      </c>
      <c r="J17" s="30" t="s">
        <v>373</v>
      </c>
    </row>
    <row r="18" customHeight="1" spans="1:10">
      <c r="A18" s="140" t="s">
        <v>308</v>
      </c>
      <c r="B18" s="21" t="s">
        <v>374</v>
      </c>
      <c r="C18" s="21" t="s">
        <v>331</v>
      </c>
      <c r="D18" s="21" t="s">
        <v>332</v>
      </c>
      <c r="E18" s="30" t="s">
        <v>357</v>
      </c>
      <c r="F18" s="21" t="s">
        <v>334</v>
      </c>
      <c r="G18" s="30" t="s">
        <v>358</v>
      </c>
      <c r="H18" s="21" t="s">
        <v>359</v>
      </c>
      <c r="I18" s="21" t="s">
        <v>337</v>
      </c>
      <c r="J18" s="30" t="s">
        <v>360</v>
      </c>
    </row>
    <row r="19" customHeight="1" spans="1:10">
      <c r="A19" s="140" t="s">
        <v>308</v>
      </c>
      <c r="B19" s="21" t="s">
        <v>374</v>
      </c>
      <c r="C19" s="21" t="s">
        <v>331</v>
      </c>
      <c r="D19" s="21" t="s">
        <v>332</v>
      </c>
      <c r="E19" s="30" t="s">
        <v>361</v>
      </c>
      <c r="F19" s="21" t="s">
        <v>334</v>
      </c>
      <c r="G19" s="30" t="s">
        <v>362</v>
      </c>
      <c r="H19" s="21" t="s">
        <v>363</v>
      </c>
      <c r="I19" s="21" t="s">
        <v>337</v>
      </c>
      <c r="J19" s="30" t="s">
        <v>375</v>
      </c>
    </row>
    <row r="20" customHeight="1" spans="1:10">
      <c r="A20" s="140" t="s">
        <v>308</v>
      </c>
      <c r="B20" s="21" t="s">
        <v>374</v>
      </c>
      <c r="C20" s="21" t="s">
        <v>331</v>
      </c>
      <c r="D20" s="21" t="s">
        <v>338</v>
      </c>
      <c r="E20" s="30" t="s">
        <v>365</v>
      </c>
      <c r="F20" s="21" t="s">
        <v>334</v>
      </c>
      <c r="G20" s="30" t="s">
        <v>366</v>
      </c>
      <c r="H20" s="21" t="s">
        <v>341</v>
      </c>
      <c r="I20" s="21" t="s">
        <v>337</v>
      </c>
      <c r="J20" s="30" t="s">
        <v>367</v>
      </c>
    </row>
    <row r="21" customHeight="1" spans="1:10">
      <c r="A21" s="140" t="s">
        <v>308</v>
      </c>
      <c r="B21" s="21" t="s">
        <v>374</v>
      </c>
      <c r="C21" s="21" t="s">
        <v>345</v>
      </c>
      <c r="D21" s="21" t="s">
        <v>368</v>
      </c>
      <c r="E21" s="30" t="s">
        <v>369</v>
      </c>
      <c r="F21" s="21" t="s">
        <v>334</v>
      </c>
      <c r="G21" s="30" t="s">
        <v>340</v>
      </c>
      <c r="H21" s="21" t="s">
        <v>341</v>
      </c>
      <c r="I21" s="21" t="s">
        <v>337</v>
      </c>
      <c r="J21" s="30" t="s">
        <v>370</v>
      </c>
    </row>
    <row r="22" customHeight="1" spans="1:10">
      <c r="A22" s="140" t="s">
        <v>308</v>
      </c>
      <c r="B22" s="21" t="s">
        <v>374</v>
      </c>
      <c r="C22" s="21" t="s">
        <v>352</v>
      </c>
      <c r="D22" s="21" t="s">
        <v>353</v>
      </c>
      <c r="E22" s="30" t="s">
        <v>371</v>
      </c>
      <c r="F22" s="21" t="s">
        <v>372</v>
      </c>
      <c r="G22" s="30" t="s">
        <v>180</v>
      </c>
      <c r="H22" s="21" t="s">
        <v>336</v>
      </c>
      <c r="I22" s="21" t="s">
        <v>337</v>
      </c>
      <c r="J22" s="30" t="s">
        <v>373</v>
      </c>
    </row>
    <row r="23" customHeight="1" spans="1:10">
      <c r="A23" s="140" t="s">
        <v>277</v>
      </c>
      <c r="B23" s="21" t="s">
        <v>376</v>
      </c>
      <c r="C23" s="21" t="s">
        <v>331</v>
      </c>
      <c r="D23" s="21" t="s">
        <v>332</v>
      </c>
      <c r="E23" s="30" t="s">
        <v>377</v>
      </c>
      <c r="F23" s="21" t="s">
        <v>348</v>
      </c>
      <c r="G23" s="30" t="s">
        <v>181</v>
      </c>
      <c r="H23" s="21" t="s">
        <v>378</v>
      </c>
      <c r="I23" s="21" t="s">
        <v>337</v>
      </c>
      <c r="J23" s="30" t="s">
        <v>379</v>
      </c>
    </row>
    <row r="24" customHeight="1" spans="1:10">
      <c r="A24" s="140" t="s">
        <v>277</v>
      </c>
      <c r="B24" s="21" t="s">
        <v>376</v>
      </c>
      <c r="C24" s="21" t="s">
        <v>331</v>
      </c>
      <c r="D24" s="21" t="s">
        <v>338</v>
      </c>
      <c r="E24" s="30" t="s">
        <v>380</v>
      </c>
      <c r="F24" s="21" t="s">
        <v>348</v>
      </c>
      <c r="G24" s="30" t="s">
        <v>381</v>
      </c>
      <c r="H24" s="21" t="s">
        <v>341</v>
      </c>
      <c r="I24" s="21" t="s">
        <v>337</v>
      </c>
      <c r="J24" s="30" t="s">
        <v>382</v>
      </c>
    </row>
    <row r="25" customHeight="1" spans="1:10">
      <c r="A25" s="140" t="s">
        <v>277</v>
      </c>
      <c r="B25" s="21" t="s">
        <v>376</v>
      </c>
      <c r="C25" s="21" t="s">
        <v>331</v>
      </c>
      <c r="D25" s="21" t="s">
        <v>338</v>
      </c>
      <c r="E25" s="30" t="s">
        <v>383</v>
      </c>
      <c r="F25" s="21" t="s">
        <v>348</v>
      </c>
      <c r="G25" s="30" t="s">
        <v>381</v>
      </c>
      <c r="H25" s="21" t="s">
        <v>341</v>
      </c>
      <c r="I25" s="21" t="s">
        <v>337</v>
      </c>
      <c r="J25" s="30" t="s">
        <v>384</v>
      </c>
    </row>
    <row r="26" customHeight="1" spans="1:10">
      <c r="A26" s="140" t="s">
        <v>277</v>
      </c>
      <c r="B26" s="21" t="s">
        <v>376</v>
      </c>
      <c r="C26" s="21" t="s">
        <v>345</v>
      </c>
      <c r="D26" s="21" t="s">
        <v>346</v>
      </c>
      <c r="E26" s="30" t="s">
        <v>385</v>
      </c>
      <c r="F26" s="21" t="s">
        <v>348</v>
      </c>
      <c r="G26" s="30" t="s">
        <v>386</v>
      </c>
      <c r="H26" s="21" t="s">
        <v>386</v>
      </c>
      <c r="I26" s="21" t="s">
        <v>387</v>
      </c>
      <c r="J26" s="30" t="s">
        <v>388</v>
      </c>
    </row>
    <row r="27" customHeight="1" spans="1:10">
      <c r="A27" s="140" t="s">
        <v>277</v>
      </c>
      <c r="B27" s="21" t="s">
        <v>376</v>
      </c>
      <c r="C27" s="21" t="s">
        <v>352</v>
      </c>
      <c r="D27" s="21" t="s">
        <v>353</v>
      </c>
      <c r="E27" s="30" t="s">
        <v>389</v>
      </c>
      <c r="F27" s="21" t="s">
        <v>334</v>
      </c>
      <c r="G27" s="30" t="s">
        <v>366</v>
      </c>
      <c r="H27" s="21" t="s">
        <v>341</v>
      </c>
      <c r="I27" s="21" t="s">
        <v>337</v>
      </c>
      <c r="J27" s="30" t="s">
        <v>390</v>
      </c>
    </row>
    <row r="28" customHeight="1" spans="1:10">
      <c r="A28" s="140" t="s">
        <v>302</v>
      </c>
      <c r="B28" s="21" t="s">
        <v>391</v>
      </c>
      <c r="C28" s="21" t="s">
        <v>331</v>
      </c>
      <c r="D28" s="21" t="s">
        <v>332</v>
      </c>
      <c r="E28" s="30" t="s">
        <v>392</v>
      </c>
      <c r="F28" s="21" t="s">
        <v>334</v>
      </c>
      <c r="G28" s="30" t="s">
        <v>83</v>
      </c>
      <c r="H28" s="21" t="s">
        <v>336</v>
      </c>
      <c r="I28" s="21" t="s">
        <v>337</v>
      </c>
      <c r="J28" s="30" t="s">
        <v>393</v>
      </c>
    </row>
    <row r="29" customHeight="1" spans="1:10">
      <c r="A29" s="140" t="s">
        <v>302</v>
      </c>
      <c r="B29" s="21" t="s">
        <v>391</v>
      </c>
      <c r="C29" s="21" t="s">
        <v>331</v>
      </c>
      <c r="D29" s="21" t="s">
        <v>394</v>
      </c>
      <c r="E29" s="30" t="s">
        <v>395</v>
      </c>
      <c r="F29" s="21" t="s">
        <v>334</v>
      </c>
      <c r="G29" s="30" t="s">
        <v>340</v>
      </c>
      <c r="H29" s="21" t="s">
        <v>341</v>
      </c>
      <c r="I29" s="21" t="s">
        <v>337</v>
      </c>
      <c r="J29" s="30" t="s">
        <v>396</v>
      </c>
    </row>
    <row r="30" customHeight="1" spans="1:10">
      <c r="A30" s="140" t="s">
        <v>302</v>
      </c>
      <c r="B30" s="21" t="s">
        <v>391</v>
      </c>
      <c r="C30" s="21" t="s">
        <v>345</v>
      </c>
      <c r="D30" s="21" t="s">
        <v>346</v>
      </c>
      <c r="E30" s="30" t="s">
        <v>397</v>
      </c>
      <c r="F30" s="21" t="s">
        <v>334</v>
      </c>
      <c r="G30" s="30" t="s">
        <v>398</v>
      </c>
      <c r="H30" s="21" t="s">
        <v>341</v>
      </c>
      <c r="I30" s="21" t="s">
        <v>337</v>
      </c>
      <c r="J30" s="30" t="s">
        <v>399</v>
      </c>
    </row>
    <row r="31" customHeight="1" spans="1:10">
      <c r="A31" s="140" t="s">
        <v>302</v>
      </c>
      <c r="B31" s="21" t="s">
        <v>391</v>
      </c>
      <c r="C31" s="21" t="s">
        <v>345</v>
      </c>
      <c r="D31" s="21" t="s">
        <v>346</v>
      </c>
      <c r="E31" s="30" t="s">
        <v>400</v>
      </c>
      <c r="F31" s="21" t="s">
        <v>334</v>
      </c>
      <c r="G31" s="30" t="s">
        <v>340</v>
      </c>
      <c r="H31" s="21" t="s">
        <v>341</v>
      </c>
      <c r="I31" s="21" t="s">
        <v>337</v>
      </c>
      <c r="J31" s="30" t="s">
        <v>401</v>
      </c>
    </row>
    <row r="32" customHeight="1" spans="1:10">
      <c r="A32" s="140" t="s">
        <v>302</v>
      </c>
      <c r="B32" s="21" t="s">
        <v>391</v>
      </c>
      <c r="C32" s="21" t="s">
        <v>352</v>
      </c>
      <c r="D32" s="21" t="s">
        <v>353</v>
      </c>
      <c r="E32" s="30" t="s">
        <v>389</v>
      </c>
      <c r="F32" s="21" t="s">
        <v>334</v>
      </c>
      <c r="G32" s="30" t="s">
        <v>340</v>
      </c>
      <c r="H32" s="21" t="s">
        <v>341</v>
      </c>
      <c r="I32" s="21" t="s">
        <v>337</v>
      </c>
      <c r="J32" s="30" t="s">
        <v>402</v>
      </c>
    </row>
    <row r="33" customHeight="1" spans="1:10">
      <c r="A33" s="140" t="s">
        <v>312</v>
      </c>
      <c r="B33" s="21" t="s">
        <v>403</v>
      </c>
      <c r="C33" s="21" t="s">
        <v>331</v>
      </c>
      <c r="D33" s="21" t="s">
        <v>338</v>
      </c>
      <c r="E33" s="30" t="s">
        <v>404</v>
      </c>
      <c r="F33" s="21" t="s">
        <v>348</v>
      </c>
      <c r="G33" s="30" t="s">
        <v>381</v>
      </c>
      <c r="H33" s="21" t="s">
        <v>341</v>
      </c>
      <c r="I33" s="21" t="s">
        <v>337</v>
      </c>
      <c r="J33" s="30" t="s">
        <v>404</v>
      </c>
    </row>
    <row r="34" customHeight="1" spans="1:10">
      <c r="A34" s="140" t="s">
        <v>312</v>
      </c>
      <c r="B34" s="21" t="s">
        <v>403</v>
      </c>
      <c r="C34" s="21" t="s">
        <v>331</v>
      </c>
      <c r="D34" s="21" t="s">
        <v>338</v>
      </c>
      <c r="E34" s="30" t="s">
        <v>405</v>
      </c>
      <c r="F34" s="21" t="s">
        <v>348</v>
      </c>
      <c r="G34" s="30" t="s">
        <v>381</v>
      </c>
      <c r="H34" s="21" t="s">
        <v>341</v>
      </c>
      <c r="I34" s="21" t="s">
        <v>337</v>
      </c>
      <c r="J34" s="30" t="s">
        <v>405</v>
      </c>
    </row>
    <row r="35" customHeight="1" spans="1:10">
      <c r="A35" s="140" t="s">
        <v>312</v>
      </c>
      <c r="B35" s="21" t="s">
        <v>403</v>
      </c>
      <c r="C35" s="21" t="s">
        <v>331</v>
      </c>
      <c r="D35" s="21" t="s">
        <v>394</v>
      </c>
      <c r="E35" s="30" t="s">
        <v>406</v>
      </c>
      <c r="F35" s="21" t="s">
        <v>348</v>
      </c>
      <c r="G35" s="30" t="s">
        <v>381</v>
      </c>
      <c r="H35" s="21" t="s">
        <v>341</v>
      </c>
      <c r="I35" s="21" t="s">
        <v>337</v>
      </c>
      <c r="J35" s="30" t="s">
        <v>406</v>
      </c>
    </row>
    <row r="36" customHeight="1" spans="1:10">
      <c r="A36" s="140" t="s">
        <v>312</v>
      </c>
      <c r="B36" s="21" t="s">
        <v>403</v>
      </c>
      <c r="C36" s="21" t="s">
        <v>345</v>
      </c>
      <c r="D36" s="21" t="s">
        <v>346</v>
      </c>
      <c r="E36" s="30" t="s">
        <v>407</v>
      </c>
      <c r="F36" s="21" t="s">
        <v>348</v>
      </c>
      <c r="G36" s="30" t="s">
        <v>408</v>
      </c>
      <c r="H36" s="21" t="s">
        <v>408</v>
      </c>
      <c r="I36" s="21" t="s">
        <v>387</v>
      </c>
      <c r="J36" s="30" t="s">
        <v>407</v>
      </c>
    </row>
    <row r="37" customHeight="1" spans="1:10">
      <c r="A37" s="140" t="s">
        <v>312</v>
      </c>
      <c r="B37" s="21" t="s">
        <v>403</v>
      </c>
      <c r="C37" s="21" t="s">
        <v>345</v>
      </c>
      <c r="D37" s="21" t="s">
        <v>368</v>
      </c>
      <c r="E37" s="30" t="s">
        <v>409</v>
      </c>
      <c r="F37" s="21" t="s">
        <v>348</v>
      </c>
      <c r="G37" s="30" t="s">
        <v>408</v>
      </c>
      <c r="H37" s="21" t="s">
        <v>408</v>
      </c>
      <c r="I37" s="21" t="s">
        <v>387</v>
      </c>
      <c r="J37" s="30" t="s">
        <v>409</v>
      </c>
    </row>
    <row r="38" customHeight="1" spans="1:10">
      <c r="A38" s="140" t="s">
        <v>312</v>
      </c>
      <c r="B38" s="21" t="s">
        <v>403</v>
      </c>
      <c r="C38" s="21" t="s">
        <v>352</v>
      </c>
      <c r="D38" s="21" t="s">
        <v>353</v>
      </c>
      <c r="E38" s="30" t="s">
        <v>353</v>
      </c>
      <c r="F38" s="21" t="s">
        <v>334</v>
      </c>
      <c r="G38" s="30" t="s">
        <v>366</v>
      </c>
      <c r="H38" s="21" t="s">
        <v>341</v>
      </c>
      <c r="I38" s="21" t="s">
        <v>337</v>
      </c>
      <c r="J38" s="30" t="s">
        <v>353</v>
      </c>
    </row>
    <row r="39" customHeight="1" spans="1:10">
      <c r="A39" s="140" t="s">
        <v>304</v>
      </c>
      <c r="B39" s="21" t="s">
        <v>410</v>
      </c>
      <c r="C39" s="21" t="s">
        <v>331</v>
      </c>
      <c r="D39" s="21" t="s">
        <v>332</v>
      </c>
      <c r="E39" s="30" t="s">
        <v>411</v>
      </c>
      <c r="F39" s="21" t="s">
        <v>334</v>
      </c>
      <c r="G39" s="30" t="s">
        <v>92</v>
      </c>
      <c r="H39" s="21" t="s">
        <v>363</v>
      </c>
      <c r="I39" s="21" t="s">
        <v>337</v>
      </c>
      <c r="J39" s="30" t="s">
        <v>412</v>
      </c>
    </row>
    <row r="40" customHeight="1" spans="1:10">
      <c r="A40" s="140" t="s">
        <v>304</v>
      </c>
      <c r="B40" s="21" t="s">
        <v>410</v>
      </c>
      <c r="C40" s="21" t="s">
        <v>331</v>
      </c>
      <c r="D40" s="21" t="s">
        <v>332</v>
      </c>
      <c r="E40" s="30" t="s">
        <v>413</v>
      </c>
      <c r="F40" s="21" t="s">
        <v>334</v>
      </c>
      <c r="G40" s="30" t="s">
        <v>92</v>
      </c>
      <c r="H40" s="21" t="s">
        <v>363</v>
      </c>
      <c r="I40" s="21" t="s">
        <v>337</v>
      </c>
      <c r="J40" s="30" t="s">
        <v>414</v>
      </c>
    </row>
    <row r="41" customHeight="1" spans="1:10">
      <c r="A41" s="140" t="s">
        <v>304</v>
      </c>
      <c r="B41" s="21" t="s">
        <v>410</v>
      </c>
      <c r="C41" s="21" t="s">
        <v>331</v>
      </c>
      <c r="D41" s="21" t="s">
        <v>338</v>
      </c>
      <c r="E41" s="30" t="s">
        <v>415</v>
      </c>
      <c r="F41" s="21" t="s">
        <v>334</v>
      </c>
      <c r="G41" s="30" t="s">
        <v>340</v>
      </c>
      <c r="H41" s="21" t="s">
        <v>341</v>
      </c>
      <c r="I41" s="21" t="s">
        <v>337</v>
      </c>
      <c r="J41" s="30" t="s">
        <v>416</v>
      </c>
    </row>
    <row r="42" customHeight="1" spans="1:10">
      <c r="A42" s="140" t="s">
        <v>304</v>
      </c>
      <c r="B42" s="21" t="s">
        <v>410</v>
      </c>
      <c r="C42" s="21" t="s">
        <v>331</v>
      </c>
      <c r="D42" s="21" t="s">
        <v>394</v>
      </c>
      <c r="E42" s="30" t="s">
        <v>417</v>
      </c>
      <c r="F42" s="21" t="s">
        <v>372</v>
      </c>
      <c r="G42" s="30" t="s">
        <v>89</v>
      </c>
      <c r="H42" s="21" t="s">
        <v>418</v>
      </c>
      <c r="I42" s="21" t="s">
        <v>337</v>
      </c>
      <c r="J42" s="30" t="s">
        <v>419</v>
      </c>
    </row>
    <row r="43" customHeight="1" spans="1:10">
      <c r="A43" s="140" t="s">
        <v>304</v>
      </c>
      <c r="B43" s="21" t="s">
        <v>410</v>
      </c>
      <c r="C43" s="21" t="s">
        <v>345</v>
      </c>
      <c r="D43" s="21" t="s">
        <v>346</v>
      </c>
      <c r="E43" s="30" t="s">
        <v>347</v>
      </c>
      <c r="F43" s="21" t="s">
        <v>348</v>
      </c>
      <c r="G43" s="30" t="s">
        <v>349</v>
      </c>
      <c r="H43" s="21" t="s">
        <v>350</v>
      </c>
      <c r="I43" s="21" t="s">
        <v>337</v>
      </c>
      <c r="J43" s="30" t="s">
        <v>351</v>
      </c>
    </row>
    <row r="44" customHeight="1" spans="1:10">
      <c r="A44" s="140" t="s">
        <v>304</v>
      </c>
      <c r="B44" s="21" t="s">
        <v>410</v>
      </c>
      <c r="C44" s="21" t="s">
        <v>345</v>
      </c>
      <c r="D44" s="21" t="s">
        <v>346</v>
      </c>
      <c r="E44" s="30" t="s">
        <v>420</v>
      </c>
      <c r="F44" s="21" t="s">
        <v>348</v>
      </c>
      <c r="G44" s="30" t="s">
        <v>421</v>
      </c>
      <c r="H44" s="21" t="s">
        <v>422</v>
      </c>
      <c r="I44" s="21" t="s">
        <v>387</v>
      </c>
      <c r="J44" s="30" t="s">
        <v>423</v>
      </c>
    </row>
    <row r="45" customHeight="1" spans="1:10">
      <c r="A45" s="140" t="s">
        <v>304</v>
      </c>
      <c r="B45" s="21" t="s">
        <v>410</v>
      </c>
      <c r="C45" s="21" t="s">
        <v>352</v>
      </c>
      <c r="D45" s="21" t="s">
        <v>353</v>
      </c>
      <c r="E45" s="30" t="s">
        <v>424</v>
      </c>
      <c r="F45" s="21" t="s">
        <v>372</v>
      </c>
      <c r="G45" s="30" t="s">
        <v>83</v>
      </c>
      <c r="H45" s="21" t="s">
        <v>336</v>
      </c>
      <c r="I45" s="21" t="s">
        <v>337</v>
      </c>
      <c r="J45" s="30" t="s">
        <v>425</v>
      </c>
    </row>
    <row r="46" customHeight="1" spans="1:10">
      <c r="A46" s="140" t="s">
        <v>304</v>
      </c>
      <c r="B46" s="21" t="s">
        <v>410</v>
      </c>
      <c r="C46" s="21" t="s">
        <v>352</v>
      </c>
      <c r="D46" s="21" t="s">
        <v>353</v>
      </c>
      <c r="E46" s="30" t="s">
        <v>426</v>
      </c>
      <c r="F46" s="21" t="s">
        <v>334</v>
      </c>
      <c r="G46" s="30" t="s">
        <v>366</v>
      </c>
      <c r="H46" s="21" t="s">
        <v>341</v>
      </c>
      <c r="I46" s="21" t="s">
        <v>337</v>
      </c>
      <c r="J46" s="30" t="s">
        <v>427</v>
      </c>
    </row>
    <row r="47" customHeight="1" spans="1:10">
      <c r="A47" s="140" t="s">
        <v>300</v>
      </c>
      <c r="B47" s="21" t="s">
        <v>428</v>
      </c>
      <c r="C47" s="21" t="s">
        <v>331</v>
      </c>
      <c r="D47" s="21" t="s">
        <v>332</v>
      </c>
      <c r="E47" s="30" t="s">
        <v>429</v>
      </c>
      <c r="F47" s="21" t="s">
        <v>348</v>
      </c>
      <c r="G47" s="30" t="s">
        <v>430</v>
      </c>
      <c r="H47" s="21" t="s">
        <v>431</v>
      </c>
      <c r="I47" s="21" t="s">
        <v>337</v>
      </c>
      <c r="J47" s="30" t="s">
        <v>432</v>
      </c>
    </row>
    <row r="48" customHeight="1" spans="1:10">
      <c r="A48" s="140" t="s">
        <v>300</v>
      </c>
      <c r="B48" s="21" t="s">
        <v>428</v>
      </c>
      <c r="C48" s="21" t="s">
        <v>331</v>
      </c>
      <c r="D48" s="21" t="s">
        <v>338</v>
      </c>
      <c r="E48" s="30" t="s">
        <v>433</v>
      </c>
      <c r="F48" s="21" t="s">
        <v>348</v>
      </c>
      <c r="G48" s="30" t="s">
        <v>381</v>
      </c>
      <c r="H48" s="21" t="s">
        <v>341</v>
      </c>
      <c r="I48" s="21" t="s">
        <v>337</v>
      </c>
      <c r="J48" s="30" t="s">
        <v>434</v>
      </c>
    </row>
    <row r="49" customHeight="1" spans="1:10">
      <c r="A49" s="140" t="s">
        <v>300</v>
      </c>
      <c r="B49" s="21" t="s">
        <v>428</v>
      </c>
      <c r="C49" s="21" t="s">
        <v>345</v>
      </c>
      <c r="D49" s="21" t="s">
        <v>346</v>
      </c>
      <c r="E49" s="30" t="s">
        <v>435</v>
      </c>
      <c r="F49" s="21" t="s">
        <v>334</v>
      </c>
      <c r="G49" s="30" t="s">
        <v>436</v>
      </c>
      <c r="H49" s="21" t="s">
        <v>437</v>
      </c>
      <c r="I49" s="21" t="s">
        <v>337</v>
      </c>
      <c r="J49" s="30" t="s">
        <v>438</v>
      </c>
    </row>
    <row r="50" customHeight="1" spans="1:10">
      <c r="A50" s="140" t="s">
        <v>300</v>
      </c>
      <c r="B50" s="21" t="s">
        <v>428</v>
      </c>
      <c r="C50" s="21" t="s">
        <v>345</v>
      </c>
      <c r="D50" s="21" t="s">
        <v>346</v>
      </c>
      <c r="E50" s="30" t="s">
        <v>439</v>
      </c>
      <c r="F50" s="21" t="s">
        <v>372</v>
      </c>
      <c r="G50" s="30" t="s">
        <v>83</v>
      </c>
      <c r="H50" s="21" t="s">
        <v>350</v>
      </c>
      <c r="I50" s="21" t="s">
        <v>337</v>
      </c>
      <c r="J50" s="30" t="s">
        <v>440</v>
      </c>
    </row>
    <row r="51" customHeight="1" spans="1:10">
      <c r="A51" s="140" t="s">
        <v>300</v>
      </c>
      <c r="B51" s="21" t="s">
        <v>428</v>
      </c>
      <c r="C51" s="21" t="s">
        <v>352</v>
      </c>
      <c r="D51" s="21" t="s">
        <v>353</v>
      </c>
      <c r="E51" s="30" t="s">
        <v>441</v>
      </c>
      <c r="F51" s="21" t="s">
        <v>334</v>
      </c>
      <c r="G51" s="30" t="s">
        <v>366</v>
      </c>
      <c r="H51" s="21" t="s">
        <v>341</v>
      </c>
      <c r="I51" s="21" t="s">
        <v>337</v>
      </c>
      <c r="J51" s="30" t="s">
        <v>442</v>
      </c>
    </row>
    <row r="52" customHeight="1" spans="1:10">
      <c r="A52" s="140" t="s">
        <v>281</v>
      </c>
      <c r="B52" s="21" t="s">
        <v>443</v>
      </c>
      <c r="C52" s="21" t="s">
        <v>331</v>
      </c>
      <c r="D52" s="21" t="s">
        <v>332</v>
      </c>
      <c r="E52" s="30" t="s">
        <v>377</v>
      </c>
      <c r="F52" s="21" t="s">
        <v>334</v>
      </c>
      <c r="G52" s="30" t="s">
        <v>335</v>
      </c>
      <c r="H52" s="21" t="s">
        <v>378</v>
      </c>
      <c r="I52" s="21" t="s">
        <v>337</v>
      </c>
      <c r="J52" s="30" t="s">
        <v>444</v>
      </c>
    </row>
    <row r="53" customHeight="1" spans="1:10">
      <c r="A53" s="140" t="s">
        <v>281</v>
      </c>
      <c r="B53" s="21" t="s">
        <v>443</v>
      </c>
      <c r="C53" s="21" t="s">
        <v>331</v>
      </c>
      <c r="D53" s="21" t="s">
        <v>338</v>
      </c>
      <c r="E53" s="30" t="s">
        <v>380</v>
      </c>
      <c r="F53" s="21" t="s">
        <v>348</v>
      </c>
      <c r="G53" s="30" t="s">
        <v>381</v>
      </c>
      <c r="H53" s="21" t="s">
        <v>341</v>
      </c>
      <c r="I53" s="21" t="s">
        <v>337</v>
      </c>
      <c r="J53" s="30" t="s">
        <v>382</v>
      </c>
    </row>
    <row r="54" customHeight="1" spans="1:10">
      <c r="A54" s="140" t="s">
        <v>281</v>
      </c>
      <c r="B54" s="21" t="s">
        <v>443</v>
      </c>
      <c r="C54" s="21" t="s">
        <v>331</v>
      </c>
      <c r="D54" s="21" t="s">
        <v>338</v>
      </c>
      <c r="E54" s="30" t="s">
        <v>383</v>
      </c>
      <c r="F54" s="21" t="s">
        <v>348</v>
      </c>
      <c r="G54" s="30" t="s">
        <v>381</v>
      </c>
      <c r="H54" s="21" t="s">
        <v>341</v>
      </c>
      <c r="I54" s="21" t="s">
        <v>337</v>
      </c>
      <c r="J54" s="30" t="s">
        <v>384</v>
      </c>
    </row>
    <row r="55" customHeight="1" spans="1:10">
      <c r="A55" s="140" t="s">
        <v>281</v>
      </c>
      <c r="B55" s="21" t="s">
        <v>443</v>
      </c>
      <c r="C55" s="21" t="s">
        <v>331</v>
      </c>
      <c r="D55" s="21" t="s">
        <v>394</v>
      </c>
      <c r="E55" s="30" t="s">
        <v>445</v>
      </c>
      <c r="F55" s="21" t="s">
        <v>348</v>
      </c>
      <c r="G55" s="30" t="s">
        <v>381</v>
      </c>
      <c r="H55" s="21" t="s">
        <v>341</v>
      </c>
      <c r="I55" s="21" t="s">
        <v>337</v>
      </c>
      <c r="J55" s="30" t="s">
        <v>446</v>
      </c>
    </row>
    <row r="56" customHeight="1" spans="1:10">
      <c r="A56" s="140" t="s">
        <v>281</v>
      </c>
      <c r="B56" s="21" t="s">
        <v>443</v>
      </c>
      <c r="C56" s="21" t="s">
        <v>345</v>
      </c>
      <c r="D56" s="21" t="s">
        <v>346</v>
      </c>
      <c r="E56" s="30" t="s">
        <v>447</v>
      </c>
      <c r="F56" s="21" t="s">
        <v>348</v>
      </c>
      <c r="G56" s="30" t="s">
        <v>448</v>
      </c>
      <c r="H56" s="21" t="s">
        <v>448</v>
      </c>
      <c r="I56" s="21" t="s">
        <v>387</v>
      </c>
      <c r="J56" s="30" t="s">
        <v>449</v>
      </c>
    </row>
    <row r="57" customHeight="1" spans="1:10">
      <c r="A57" s="140" t="s">
        <v>281</v>
      </c>
      <c r="B57" s="21" t="s">
        <v>443</v>
      </c>
      <c r="C57" s="21" t="s">
        <v>352</v>
      </c>
      <c r="D57" s="21" t="s">
        <v>353</v>
      </c>
      <c r="E57" s="30" t="s">
        <v>450</v>
      </c>
      <c r="F57" s="21" t="s">
        <v>372</v>
      </c>
      <c r="G57" s="30" t="s">
        <v>182</v>
      </c>
      <c r="H57" s="21" t="s">
        <v>341</v>
      </c>
      <c r="I57" s="21" t="s">
        <v>337</v>
      </c>
      <c r="J57" s="30" t="s">
        <v>451</v>
      </c>
    </row>
    <row r="58" customHeight="1" spans="1:10">
      <c r="A58" s="140" t="s">
        <v>310</v>
      </c>
      <c r="B58" s="21" t="s">
        <v>452</v>
      </c>
      <c r="C58" s="21" t="s">
        <v>331</v>
      </c>
      <c r="D58" s="21" t="s">
        <v>332</v>
      </c>
      <c r="E58" s="30" t="s">
        <v>377</v>
      </c>
      <c r="F58" s="21" t="s">
        <v>348</v>
      </c>
      <c r="G58" s="30" t="s">
        <v>83</v>
      </c>
      <c r="H58" s="21" t="s">
        <v>453</v>
      </c>
      <c r="I58" s="21" t="s">
        <v>337</v>
      </c>
      <c r="J58" s="30" t="s">
        <v>454</v>
      </c>
    </row>
    <row r="59" customHeight="1" spans="1:10">
      <c r="A59" s="140" t="s">
        <v>310</v>
      </c>
      <c r="B59" s="21" t="s">
        <v>452</v>
      </c>
      <c r="C59" s="21" t="s">
        <v>331</v>
      </c>
      <c r="D59" s="21" t="s">
        <v>338</v>
      </c>
      <c r="E59" s="30" t="s">
        <v>380</v>
      </c>
      <c r="F59" s="21" t="s">
        <v>334</v>
      </c>
      <c r="G59" s="30" t="s">
        <v>340</v>
      </c>
      <c r="H59" s="21" t="s">
        <v>341</v>
      </c>
      <c r="I59" s="21" t="s">
        <v>337</v>
      </c>
      <c r="J59" s="30" t="s">
        <v>455</v>
      </c>
    </row>
    <row r="60" customHeight="1" spans="1:10">
      <c r="A60" s="140" t="s">
        <v>310</v>
      </c>
      <c r="B60" s="21" t="s">
        <v>452</v>
      </c>
      <c r="C60" s="21" t="s">
        <v>331</v>
      </c>
      <c r="D60" s="21" t="s">
        <v>338</v>
      </c>
      <c r="E60" s="30" t="s">
        <v>383</v>
      </c>
      <c r="F60" s="21" t="s">
        <v>348</v>
      </c>
      <c r="G60" s="30" t="s">
        <v>381</v>
      </c>
      <c r="H60" s="21" t="s">
        <v>341</v>
      </c>
      <c r="I60" s="21" t="s">
        <v>337</v>
      </c>
      <c r="J60" s="30" t="s">
        <v>384</v>
      </c>
    </row>
    <row r="61" customHeight="1" spans="1:10">
      <c r="A61" s="140" t="s">
        <v>310</v>
      </c>
      <c r="B61" s="21" t="s">
        <v>452</v>
      </c>
      <c r="C61" s="21" t="s">
        <v>331</v>
      </c>
      <c r="D61" s="21" t="s">
        <v>394</v>
      </c>
      <c r="E61" s="30" t="s">
        <v>445</v>
      </c>
      <c r="F61" s="21" t="s">
        <v>334</v>
      </c>
      <c r="G61" s="30" t="s">
        <v>340</v>
      </c>
      <c r="H61" s="21" t="s">
        <v>341</v>
      </c>
      <c r="I61" s="21" t="s">
        <v>337</v>
      </c>
      <c r="J61" s="30" t="s">
        <v>456</v>
      </c>
    </row>
    <row r="62" customHeight="1" spans="1:10">
      <c r="A62" s="140" t="s">
        <v>310</v>
      </c>
      <c r="B62" s="21" t="s">
        <v>452</v>
      </c>
      <c r="C62" s="21" t="s">
        <v>345</v>
      </c>
      <c r="D62" s="21" t="s">
        <v>346</v>
      </c>
      <c r="E62" s="30" t="s">
        <v>457</v>
      </c>
      <c r="F62" s="21" t="s">
        <v>348</v>
      </c>
      <c r="G62" s="30" t="s">
        <v>448</v>
      </c>
      <c r="H62" s="21" t="s">
        <v>448</v>
      </c>
      <c r="I62" s="21" t="s">
        <v>387</v>
      </c>
      <c r="J62" s="30" t="s">
        <v>458</v>
      </c>
    </row>
    <row r="63" customHeight="1" spans="1:10">
      <c r="A63" s="140" t="s">
        <v>310</v>
      </c>
      <c r="B63" s="21" t="s">
        <v>452</v>
      </c>
      <c r="C63" s="21" t="s">
        <v>352</v>
      </c>
      <c r="D63" s="21" t="s">
        <v>353</v>
      </c>
      <c r="E63" s="30" t="s">
        <v>389</v>
      </c>
      <c r="F63" s="21" t="s">
        <v>334</v>
      </c>
      <c r="G63" s="30" t="s">
        <v>340</v>
      </c>
      <c r="H63" s="21" t="s">
        <v>341</v>
      </c>
      <c r="I63" s="21" t="s">
        <v>337</v>
      </c>
      <c r="J63" s="30" t="s">
        <v>459</v>
      </c>
    </row>
  </sheetData>
  <mergeCells count="22">
    <mergeCell ref="A3:J3"/>
    <mergeCell ref="A4:H4"/>
    <mergeCell ref="A8:A12"/>
    <mergeCell ref="A13:A17"/>
    <mergeCell ref="A18:A22"/>
    <mergeCell ref="A23:A27"/>
    <mergeCell ref="A28:A32"/>
    <mergeCell ref="A33:A38"/>
    <mergeCell ref="A39:A46"/>
    <mergeCell ref="A47:A51"/>
    <mergeCell ref="A52:A57"/>
    <mergeCell ref="A58:A63"/>
    <mergeCell ref="B8:B12"/>
    <mergeCell ref="B13:B17"/>
    <mergeCell ref="B18:B22"/>
    <mergeCell ref="B23:B27"/>
    <mergeCell ref="B28:B32"/>
    <mergeCell ref="B33:B38"/>
    <mergeCell ref="B39:B46"/>
    <mergeCell ref="B47:B51"/>
    <mergeCell ref="B52:B57"/>
    <mergeCell ref="B58:B6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沈顺美</cp:lastModifiedBy>
  <dcterms:created xsi:type="dcterms:W3CDTF">2025-02-06T07:09:00Z</dcterms:created>
  <dcterms:modified xsi:type="dcterms:W3CDTF">2026-03-12T01:04:54Z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2052-12.1.0.23542</vt:lpwstr>
  </property>
</Properties>
</file>