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894" firstSheet="9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<sst xmlns="http://schemas.openxmlformats.org/spreadsheetml/2006/main" count="1244" uniqueCount="461">
  <si>
    <t>预算01-1表</t>
  </si>
  <si>
    <t>单位名称：寻甸回族彝族自治县司法局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</si>
  <si>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</si>
  <si>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</si>
  <si>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</si>
  <si>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</si>
  <si>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</si>
  <si>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</si>
  <si>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</si>
  <si>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</si>
  <si>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</si>
  <si>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</si>
  <si>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</si>
  <si>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</si>
  <si>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</si>
  <si>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</si>
  <si>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</si>
  <si>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</si>
  <si>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</si>
  <si>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</si>
  <si>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</si>
  <si>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</si>
  <si>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</si>
  <si>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</si>
  <si>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</si>
  <si>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</si>
  <si>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</si>
  <si>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</si>
  <si>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</si>
  <si>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</si>
  <si>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</si>
  <si>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</si>
  <si>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</si>
  <si>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</si>
  <si>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</si>
  <si>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</si>
  <si>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</si>
  <si>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</si>
  <si>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</si>
  <si>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</si>
  <si>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</si>
  <si>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</si>
  <si>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</si>
  <si>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</si>
  <si>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</si>
  <si>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</si>
  <si>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</si>
  <si>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</si>
  <si>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</si>
  <si>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</si>
  <si>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</si>
  <si>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</si>
  <si>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</si>
  <si>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</si>
  <si>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</si>
  <si>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</si>
  <si>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</si>
  <si>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</si>
  <si>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</si>
  <si>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</si>
  <si>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</si>
  <si>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</si>
  <si>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</si>
  <si>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</si>
  <si>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</si>
  <si>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</si>
  <si>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</si>
  <si>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</si>
  <si>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</si>
  <si>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</si>
  <si>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113001</t>
  </si>
  <si>
    <t>寻甸回族彝族自治县司法局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</si>
  <si>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</si>
  <si>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</si>
  <si>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</si>
  <si>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</si>
  <si>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</si>
  <si>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</si>
  <si>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</si>
  <si>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</si>
  <si>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</si>
  <si>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</si>
  <si>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</si>
  <si>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</si>
  <si>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</si>
  <si>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</si>
  <si>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</si>
  <si>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</si>
  <si>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</si>
  <si>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</si>
  <si>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</si>
  <si>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</si>
  <si>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</si>
  <si>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</si>
  <si>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204</t>
  </si>
  <si>
    <t>公共安全支出</t>
  </si>
  <si>
    <t>20406</t>
  </si>
  <si>
    <t>司法</t>
  </si>
  <si>
    <t>2040601</t>
  </si>
  <si>
    <t>行政运行</t>
  </si>
  <si>
    <t>2040604</t>
  </si>
  <si>
    <t>基层司法业务</t>
  </si>
  <si>
    <t>2040607</t>
  </si>
  <si>
    <t>公共法律服务</t>
  </si>
  <si>
    <t>2040610</t>
  </si>
  <si>
    <t>社区矫正</t>
  </si>
  <si>
    <t>2040612</t>
  </si>
  <si>
    <t>法治建设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</si>
  <si>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</si>
  <si>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</si>
  <si>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</si>
  <si>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</si>
  <si>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</si>
  <si>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</si>
  <si>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</si>
  <si>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</si>
  <si>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</si>
  <si>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</si>
  <si>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</si>
  <si>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</si>
  <si>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</si>
  <si>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</si>
  <si>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</si>
  <si>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</si>
  <si>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</si>
  <si>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</si>
  <si>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</si>
  <si>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</si>
  <si>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</si>
  <si>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</si>
  <si>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</si>
  <si>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</si>
  <si>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</si>
  <si>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</si>
  <si>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</si>
  <si>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</si>
  <si>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</si>
  <si>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</si>
  <si>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</si>
  <si>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</si>
  <si>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</si>
  <si>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</si>
  <si>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</si>
  <si>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</si>
  <si>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</si>
  <si>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</si>
  <si>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</si>
  <si>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</si>
  <si>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</si>
  <si>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</si>
  <si>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</si>
  <si>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</si>
  <si>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</si>
  <si>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</si>
  <si>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</si>
  <si>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</si>
  <si>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</si>
  <si>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</si>
  <si>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</si>
  <si>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</si>
  <si>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</si>
  <si>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</si>
  <si>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</si>
  <si>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</si>
  <si>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</si>
  <si>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</si>
  <si>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</si>
  <si>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</si>
  <si>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</si>
  <si>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</si>
  <si>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</si>
  <si>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</si>
  <si>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</si>
  <si>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</si>
  <si>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</si>
  <si>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</si>
  <si>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</si>
  <si>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</si>
  <si>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</si>
  <si>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</si>
  <si>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</si>
  <si>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</si>
  <si>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</si>
  <si>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</si>
  <si>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</si>
  <si>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</si>
  <si>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</si>
  <si>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</si>
  <si>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</si>
  <si>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</si>
  <si>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</si>
  <si>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</si>
  <si>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</si>
  <si>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</si>
  <si>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</si>
  <si>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</si>
  <si>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</si>
  <si>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</si>
  <si>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</si>
  <si>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</si>
  <si>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</si>
  <si>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</si>
  <si>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</si>
  <si>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</si>
  <si>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</si>
  <si>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</si>
  <si>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</si>
  <si>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</si>
  <si>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</si>
  <si>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</si>
  <si>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</si>
  <si>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530129210000000004442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</si>
  <si>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</si>
  <si>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</si>
  <si>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</si>
  <si>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</si>
  <si>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</si>
  <si>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</si>
  <si>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</si>
  <si>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530129210000000004443</t>
  </si>
  <si>
    <t>事业人员支出工资</t>
  </si>
  <si>
    <t>30107</t>
  </si>
  <si>
    <t>绩效工资</t>
  </si>
  <si>
    <t>530129210000000004444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</si>
  <si>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</si>
  <si>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</si>
  <si>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</si>
  <si>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</si>
  <si>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</si>
  <si>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</si>
  <si>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</si>
  <si>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</si>
  <si>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</si>
  <si>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</si>
  <si>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</si>
  <si>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530129210000000004445</t>
  </si>
  <si>
    <t>30113</t>
  </si>
  <si>
    <t>530129210000000004450</t>
  </si>
  <si>
    <t>公务交通补贴</t>
  </si>
  <si>
    <t>30239</t>
  </si>
  <si>
    <t>其他交通费用</t>
  </si>
  <si>
    <t>530129210000000004452</t>
  </si>
  <si>
    <t>一般公用经费支出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</si>
  <si>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</si>
  <si>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</si>
  <si>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</si>
  <si>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</si>
  <si>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</si>
  <si>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</si>
  <si>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</si>
  <si>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</si>
  <si>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</si>
  <si>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</si>
  <si>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30215</t>
  </si>
  <si>
    <t>会议费</t>
  </si>
  <si>
    <t>30216</t>
  </si>
  <si>
    <t>培训费</t>
  </si>
  <si>
    <t>30226</t>
  </si>
  <si>
    <t>劳务费</t>
  </si>
  <si>
    <t>30299</t>
  </si>
  <si>
    <t>其他商品和服务支出</t>
  </si>
  <si>
    <t>530129221100000615962</t>
  </si>
  <si>
    <t>公车购置及运维费</t>
  </si>
  <si>
    <t>30231</t>
  </si>
  <si>
    <t>公务用车运行维护费</t>
  </si>
  <si>
    <t>530129221100000615963</t>
  </si>
  <si>
    <t>30217</t>
  </si>
  <si>
    <t>530129231100001544190</t>
  </si>
  <si>
    <t>行政人员绩效奖励</t>
  </si>
  <si>
    <t>530129231100001544192</t>
  </si>
  <si>
    <t>事业人员绩效奖励</t>
  </si>
  <si>
    <t>530129241100002405567</t>
  </si>
  <si>
    <t>其他人员支出</t>
  </si>
  <si>
    <t>30199</t>
  </si>
  <si>
    <t>其他工资福利支出</t>
  </si>
  <si>
    <t>530129261100005151190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</si>
  <si>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</si>
  <si>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</si>
  <si>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</si>
  <si>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</si>
  <si>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</si>
  <si>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</si>
  <si>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</si>
  <si>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</si>
  <si>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</si>
  <si>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</si>
  <si>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530129261100005122480</t>
  </si>
  <si>
    <t>2026年遗属补助经费</t>
  </si>
  <si>
    <t>30305</t>
  </si>
  <si>
    <t>生活补助</t>
  </si>
  <si>
    <t>专项业务类</t>
  </si>
  <si>
    <t>530129261100005143262</t>
  </si>
  <si>
    <t>2026年法律顾问工作经费</t>
  </si>
  <si>
    <t>30227</t>
  </si>
  <si>
    <t>委托业务费</t>
  </si>
  <si>
    <t>530129261100005143348</t>
  </si>
  <si>
    <t>2026年法律援助办案补助经费</t>
  </si>
  <si>
    <t>530129261100005143352</t>
  </si>
  <si>
    <t>2026年度社区矫正监管工作经费</t>
  </si>
  <si>
    <t>530129261100005143384</t>
  </si>
  <si>
    <t>2026年人民调解“以奖代补”资金</t>
  </si>
  <si>
    <t>530129261100005143894</t>
  </si>
  <si>
    <t>2026年司法工作经费</t>
  </si>
  <si>
    <t>530129261100005143919</t>
  </si>
  <si>
    <t>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</si>
  <si>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</si>
  <si>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</si>
  <si>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</si>
  <si>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</si>
  <si>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</si>
  <si>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</si>
  <si>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</si>
  <si>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</si>
  <si>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</si>
  <si>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</si>
  <si>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全面提升基层法律服务行业发展水平，公共法律服务全覆盖，社区矫正刑事执行能力不断增强，普法依法治理效果显著，稳步推进行政复议体制改革和行政应诉工作。</t>
  </si>
  <si>
    <t>产出指标</t>
  </si>
  <si>
    <t>数量指标</t>
  </si>
  <si>
    <t>矛盾纠纷大排查次数</t>
  </si>
  <si>
    <t>&gt;=</t>
  </si>
  <si>
    <t>2500</t>
  </si>
  <si>
    <t>次</t>
  </si>
  <si>
    <t>定量指标</t>
  </si>
  <si>
    <t>时效指标</t>
  </si>
  <si>
    <t>业务装备采购及时性</t>
  </si>
  <si>
    <t>=</t>
  </si>
  <si>
    <t>及时</t>
  </si>
  <si>
    <t>所在县（市、区）平均水平</t>
  </si>
  <si>
    <t>定性指标</t>
  </si>
  <si>
    <t>效益指标</t>
  </si>
  <si>
    <t>社会效益</t>
  </si>
  <si>
    <t>为人民群众提供有效的公共法律服务水平</t>
  </si>
  <si>
    <t>不断提高</t>
  </si>
  <si>
    <t>法律服务水平提高</t>
  </si>
  <si>
    <t>满意度指标</t>
  </si>
  <si>
    <t>服务对象满意度</t>
  </si>
  <si>
    <t>基层司法行政机关满意度</t>
  </si>
  <si>
    <t>90</t>
  </si>
  <si>
    <t>%</t>
  </si>
  <si>
    <t>服务满意度</t>
  </si>
  <si>
    <t>扎实开展社区矫正和安置帮教工作，努力消除社会不稳定因素。</t>
  </si>
  <si>
    <t>全县司法所补助覆盖数量</t>
  </si>
  <si>
    <t>16</t>
  </si>
  <si>
    <t>个</t>
  </si>
  <si>
    <t>基层司法所覆盖数量</t>
  </si>
  <si>
    <t>促进改善办案基础设施和办案条件</t>
  </si>
  <si>
    <t>有效改善</t>
  </si>
  <si>
    <t>可持续影响</t>
  </si>
  <si>
    <t>维护社会稳定发展</t>
  </si>
  <si>
    <t>有效维护</t>
  </si>
  <si>
    <t>社会稳定性不断提升</t>
  </si>
  <si>
    <t>辖区内群众对社区矫正监管工作的满意度</t>
  </si>
  <si>
    <t>95</t>
  </si>
  <si>
    <t>推进依法行政，服务发展大局。一是依法科学决策，做好依法行政指导监督工作。严格落实重大行政决策合法性审查制度</t>
  </si>
  <si>
    <t>全面开展普法宣传活动。开展“法律八进”等法治宣传活动</t>
  </si>
  <si>
    <t>300</t>
  </si>
  <si>
    <t>场</t>
  </si>
  <si>
    <t>质量指标</t>
  </si>
  <si>
    <t>切实发挥行政复议化解行政争议的主渠道作用</t>
  </si>
  <si>
    <t>有效发挥</t>
  </si>
  <si>
    <t>多措并举督促行政机关依法行政，降低行政行为违法率，积极推动行政争议柔性化解、实质性化解，切实发挥行政复议化解行政争议的主渠道作用</t>
  </si>
  <si>
    <t>有效提供</t>
  </si>
  <si>
    <t>法律服务水平不断提高</t>
  </si>
  <si>
    <t>基层群众对司法行政工作的满意度</t>
  </si>
  <si>
    <t>做好遗嘱补助按时发放</t>
  </si>
  <si>
    <t>发放遗嘱补助人员数</t>
  </si>
  <si>
    <t>&lt;=</t>
  </si>
  <si>
    <t>人</t>
  </si>
  <si>
    <t>是否按时发放遗嘱补助</t>
  </si>
  <si>
    <t>按时发放遗嘱补助</t>
  </si>
  <si>
    <t>群众对基层司法行政机关满意度</t>
  </si>
  <si>
    <t>办理法律援助案件</t>
  </si>
  <si>
    <t>3000</t>
  </si>
  <si>
    <t>件</t>
  </si>
  <si>
    <t>加强法律援助，切实做到应援尽援</t>
  </si>
  <si>
    <t>关于刑满释放人员安置帮教率</t>
  </si>
  <si>
    <t>100</t>
  </si>
  <si>
    <t>切实做好帮教安置工作</t>
  </si>
  <si>
    <t>充分发挥司法行政职能职责，坚持以服务经济建设和社会发展为中心，认真宣传贯彻落实各项法律法规，狠抓制度保障，坚持依法行政，充分发挥各项职能作用，法律保障和法律服务的水平不断提高，各项工作取得了新的发展。</t>
  </si>
  <si>
    <t>公共法律服务体系建设覆盖率</t>
  </si>
  <si>
    <t>建设覆盖率</t>
  </si>
  <si>
    <t>聚力优化法律服务。加强法律援助，做到应援尽援</t>
  </si>
  <si>
    <t>优质高效的法律援助服务</t>
  </si>
  <si>
    <t>聚力优化法律服务。加强法律援助，做到应援尽援，共受理各类法援案件484件</t>
  </si>
  <si>
    <t>基层群众对法律援助工作的满意度</t>
  </si>
  <si>
    <t>规范人民调解工作制度，加强对辖区人民调解工作协调指导，着力深化法治政府建设，有效提升辖区内民主法治思维和法治意识。</t>
  </si>
  <si>
    <t>成功调解纠纷案件</t>
  </si>
  <si>
    <t>3300</t>
  </si>
  <si>
    <t>对基层矛盾纠纷化解是否及时</t>
  </si>
  <si>
    <t>对基层矛盾纠纷化解的及时性</t>
  </si>
  <si>
    <t>人民调解工作的针对性和实效性</t>
  </si>
  <si>
    <t>不断提高人民调解工作的针对性、实效性</t>
  </si>
  <si>
    <t>基层群众对人民调解工作的满意度</t>
  </si>
  <si>
    <t>群众对人民调解工作的满意度</t>
  </si>
  <si>
    <t>预算06表</t>
  </si>
  <si>
    <t>政府性基金预算支出预算表</t>
  </si>
  <si>
    <t>单位名称：昆明市发展和改革委员会</t>
  </si>
  <si>
    <t>政府性基金预算支出</t>
  </si>
  <si>
    <t>注：我单位2026年无政府性基金预算支出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</si>
  <si>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</si>
  <si>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</si>
  <si>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</si>
  <si>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</si>
  <si>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</si>
  <si>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</si>
  <si>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</si>
  <si>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</si>
  <si>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</si>
  <si>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</si>
  <si>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</si>
  <si>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</si>
  <si>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注：我单位2026年无政府采购预算支出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</si>
  <si>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</si>
  <si>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</si>
  <si>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</si>
  <si>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</si>
  <si>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</si>
  <si>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</si>
  <si>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</si>
  <si>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注：我单位2026年无政府购买服务预算支出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</si>
  <si>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</si>
  <si>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</si>
  <si>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</si>
  <si>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</si>
  <si>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</si>
  <si>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</si>
  <si>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</si>
  <si>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</si>
  <si>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</si>
  <si>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</si>
  <si>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</si>
  <si>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</si>
  <si>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</si>
  <si>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</si>
  <si>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</si>
  <si>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</si>
  <si>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</si>
  <si>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</si>
  <si>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</si>
  <si>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</si>
  <si>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</si>
  <si>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</si>
  <si>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</si>
  <si>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注：我单位2026年无县对下转移支付预算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</si>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</sst>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01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178" fontId="5" fillId="0" borderId="7" xfId="54" applyFo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49" fontId="5" fillId="0" borderId="7" xfId="53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1" activePane="bottomLeft" state="frozen"/>
      <selection/>
      <selection pane="bottomLeft" activeCell="B11" sqref="B11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5"/>
      <c r="B2" s="45"/>
      <c r="C2" s="45"/>
      <c r="D2" s="46" t="s">
        <v>0</v>
      </c>
    </row>
    <row r="3" ht="41.25" customHeight="1" spans="1:4">
      <c r="A3" s="40" t="str">
        <f>"2026"&amp;"年部门财务收支预算总表"</f>
        <v>2026年部门财务收支预算总表</v>
      </c>
    </row>
    <row r="4" ht="17.25" customHeight="1" spans="1:4">
      <c r="A4" s="43" t="s">
        <v>1</v>
      </c>
      <c r="B4" s="165"/>
      <c r="D4" s="136" t="s">
        <v>2</v>
      </c>
    </row>
    <row r="5" ht="23.25" customHeight="1" spans="1:4">
      <c r="A5" s="166" t="s">
        <v>3</v>
      </c>
      <c r="B5" s="167"/>
      <c r="C5" s="166" t="s">
        <v>4</v>
      </c>
      <c r="D5" s="167"/>
    </row>
    <row r="6" ht="24" customHeight="1" spans="1:4">
      <c r="A6" s="166" t="s">
        <v>5</v>
      </c>
      <c r="B6" s="166" t="s">
        <v>6</v>
      </c>
      <c r="C6" s="166" t="s">
        <v>7</v>
      </c>
      <c r="D6" s="166" t="s">
        <v>6</v>
      </c>
    </row>
    <row r="7" ht="17.25" customHeight="1" spans="1:4">
      <c r="A7" s="168" t="s">
        <v>8</v>
      </c>
      <c r="B7" s="142">
        <v>18773556.9</v>
      </c>
      <c r="C7" s="168" t="s">
        <v>9</v>
      </c>
      <c r="D7" s="142"/>
    </row>
    <row r="8" ht="17.25" customHeight="1" spans="1:4">
      <c r="A8" s="168" t="s">
        <v>10</v>
      </c>
      <c r="B8" s="142"/>
      <c r="C8" s="168" t="s">
        <v>11</v>
      </c>
      <c r="D8" s="142"/>
    </row>
    <row r="9" ht="17.25" customHeight="1" spans="1:4">
      <c r="A9" s="168" t="s">
        <v>12</v>
      </c>
      <c r="B9" s="142"/>
      <c r="C9" s="200" t="s">
        <v>13</v>
      </c>
      <c r="D9" s="142"/>
    </row>
    <row r="10" ht="17.25" customHeight="1" spans="1:4">
      <c r="A10" s="168" t="s">
        <v>14</v>
      </c>
      <c r="B10" s="142"/>
      <c r="C10" s="200" t="s">
        <v>15</v>
      </c>
      <c r="D10" s="142">
        <v>14552221</v>
      </c>
    </row>
    <row r="11" ht="17.25" customHeight="1" spans="1:4">
      <c r="A11" s="168" t="s">
        <v>16</v>
      </c>
      <c r="B11" s="142"/>
      <c r="C11" s="200" t="s">
        <v>17</v>
      </c>
      <c r="D11" s="142"/>
    </row>
    <row r="12" ht="17.25" customHeight="1" spans="1:4">
      <c r="A12" s="168" t="s">
        <v>18</v>
      </c>
      <c r="B12" s="142"/>
      <c r="C12" s="200" t="s">
        <v>19</v>
      </c>
      <c r="D12" s="142"/>
    </row>
    <row r="13" ht="17.25" customHeight="1" spans="1:4">
      <c r="A13" s="168" t="s">
        <v>20</v>
      </c>
      <c r="B13" s="142"/>
      <c r="C13" s="33" t="s">
        <v>21</v>
      </c>
      <c r="D13" s="142"/>
    </row>
    <row r="14" ht="17.25" customHeight="1" spans="1:4">
      <c r="A14" s="168" t="s">
        <v>22</v>
      </c>
      <c r="B14" s="142"/>
      <c r="C14" s="33" t="s">
        <v>23</v>
      </c>
      <c r="D14" s="142">
        <v>1828824.66</v>
      </c>
    </row>
    <row r="15" ht="17.25" customHeight="1" spans="1:4">
      <c r="A15" s="168" t="s">
        <v>24</v>
      </c>
      <c r="B15" s="142"/>
      <c r="C15" s="33" t="s">
        <v>25</v>
      </c>
      <c r="D15" s="142">
        <v>1270795.76</v>
      </c>
    </row>
    <row r="16" ht="17.25" customHeight="1" spans="1:4">
      <c r="A16" s="168" t="s">
        <v>26</v>
      </c>
      <c r="B16" s="143"/>
      <c r="C16" s="33" t="s">
        <v>27</v>
      </c>
      <c r="D16" s="142"/>
    </row>
    <row r="17" ht="17.25" customHeight="1" spans="1:4">
      <c r="A17" s="169"/>
      <c r="B17" s="142"/>
      <c r="C17" s="33" t="s">
        <v>28</v>
      </c>
      <c r="D17" s="142"/>
    </row>
    <row r="18" ht="17.25" customHeight="1" spans="1:4">
      <c r="A18" s="170"/>
      <c r="B18" s="142"/>
      <c r="C18" s="33" t="s">
        <v>29</v>
      </c>
      <c r="D18" s="142"/>
    </row>
    <row r="19" ht="17.25" customHeight="1" spans="1:4">
      <c r="A19" s="170"/>
      <c r="B19" s="142"/>
      <c r="C19" s="33" t="s">
        <v>30</v>
      </c>
      <c r="D19" s="142"/>
    </row>
    <row r="20" ht="17.25" customHeight="1" spans="1:4">
      <c r="A20" s="170"/>
      <c r="B20" s="142"/>
      <c r="C20" s="33" t="s">
        <v>31</v>
      </c>
      <c r="D20" s="142"/>
    </row>
    <row r="21" ht="17.25" customHeight="1" spans="1:4">
      <c r="A21" s="170"/>
      <c r="B21" s="142"/>
      <c r="C21" s="33" t="s">
        <v>32</v>
      </c>
      <c r="D21" s="142"/>
    </row>
    <row r="22" ht="17.25" customHeight="1" spans="1:4">
      <c r="A22" s="170"/>
      <c r="B22" s="142"/>
      <c r="C22" s="33" t="s">
        <v>33</v>
      </c>
      <c r="D22" s="142"/>
    </row>
    <row r="23" ht="17.25" customHeight="1" spans="1:4">
      <c r="A23" s="170"/>
      <c r="B23" s="142"/>
      <c r="C23" s="33" t="s">
        <v>34</v>
      </c>
      <c r="D23" s="142"/>
    </row>
    <row r="24" ht="17.25" customHeight="1" spans="1:4">
      <c r="A24" s="170"/>
      <c r="B24" s="142"/>
      <c r="C24" s="33" t="s">
        <v>35</v>
      </c>
      <c r="D24" s="142"/>
    </row>
    <row r="25" ht="17.25" customHeight="1" spans="1:4">
      <c r="A25" s="170"/>
      <c r="B25" s="142"/>
      <c r="C25" s="33" t="s">
        <v>36</v>
      </c>
      <c r="D25" s="142">
        <v>1121715.48</v>
      </c>
    </row>
    <row r="26" ht="17.25" customHeight="1" spans="1:4">
      <c r="A26" s="170"/>
      <c r="B26" s="142"/>
      <c r="C26" s="33" t="s">
        <v>37</v>
      </c>
      <c r="D26" s="142"/>
    </row>
    <row r="27" ht="17.25" customHeight="1" spans="1:4">
      <c r="A27" s="170"/>
      <c r="B27" s="142"/>
      <c r="C27" s="169" t="s">
        <v>38</v>
      </c>
      <c r="D27" s="142"/>
    </row>
    <row r="28" ht="17.25" customHeight="1" spans="1:4">
      <c r="A28" s="170"/>
      <c r="B28" s="142"/>
      <c r="C28" s="33" t="s">
        <v>39</v>
      </c>
      <c r="D28" s="142"/>
    </row>
    <row r="29" ht="16.5" customHeight="1" spans="1:4">
      <c r="A29" s="170"/>
      <c r="B29" s="142"/>
      <c r="C29" s="33" t="s">
        <v>40</v>
      </c>
      <c r="D29" s="142"/>
    </row>
    <row r="30" ht="16.5" customHeight="1" spans="1:4">
      <c r="A30" s="170"/>
      <c r="B30" s="142"/>
      <c r="C30" s="169" t="s">
        <v>41</v>
      </c>
      <c r="D30" s="142"/>
    </row>
    <row r="31" ht="17.25" customHeight="1" spans="1:4">
      <c r="A31" s="170"/>
      <c r="B31" s="142"/>
      <c r="C31" s="169" t="s">
        <v>42</v>
      </c>
      <c r="D31" s="142"/>
    </row>
    <row r="32" ht="17.25" customHeight="1" spans="1:4">
      <c r="A32" s="170"/>
      <c r="B32" s="142"/>
      <c r="C32" s="33" t="s">
        <v>43</v>
      </c>
      <c r="D32" s="142"/>
    </row>
    <row r="33" ht="16.5" customHeight="1" spans="1:4">
      <c r="A33" s="170" t="s">
        <v>44</v>
      </c>
      <c r="B33" s="142">
        <v>18773556.9</v>
      </c>
      <c r="C33" s="170" t="s">
        <v>45</v>
      </c>
      <c r="D33" s="142">
        <v>18773556.9</v>
      </c>
    </row>
    <row r="34" ht="16.5" customHeight="1" spans="1:4">
      <c r="A34" s="169" t="s">
        <v>46</v>
      </c>
      <c r="B34" s="142"/>
      <c r="C34" s="169" t="s">
        <v>47</v>
      </c>
      <c r="D34" s="142"/>
    </row>
    <row r="35" ht="16.5" customHeight="1" spans="1:4">
      <c r="A35" s="33" t="s">
        <v>48</v>
      </c>
      <c r="B35" s="143"/>
      <c r="C35" s="33" t="s">
        <v>48</v>
      </c>
      <c r="D35" s="143"/>
    </row>
    <row r="36" ht="16.5" customHeight="1" spans="1:4">
      <c r="A36" s="33" t="s">
        <v>49</v>
      </c>
      <c r="B36" s="143"/>
      <c r="C36" s="33" t="s">
        <v>50</v>
      </c>
      <c r="D36" s="143"/>
    </row>
    <row r="37" ht="16.5" customHeight="1" spans="1:4">
      <c r="A37" s="171" t="s">
        <v>51</v>
      </c>
      <c r="B37" s="142">
        <v>18773556.9</v>
      </c>
      <c r="C37" s="171" t="s">
        <v>52</v>
      </c>
      <c r="D37" s="142">
        <v>18773556.9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8">
        <v>1</v>
      </c>
      <c r="B2" s="119">
        <v>0</v>
      </c>
      <c r="C2" s="118">
        <v>1</v>
      </c>
      <c r="D2" s="120"/>
      <c r="E2" s="120"/>
      <c r="F2" s="111" t="s">
        <v>394</v>
      </c>
    </row>
    <row r="3" ht="42" customHeight="1" spans="1:6">
      <c r="A3" s="121" t="str">
        <f>"2026"&amp;"年部门政府性基金预算支出预算表"</f>
        <v>2026年部门政府性基金预算支出预算表</v>
      </c>
      <c r="B3" s="121" t="s">
        <v>395</v>
      </c>
      <c r="C3" s="122"/>
      <c r="D3" s="123"/>
      <c r="E3" s="123"/>
      <c r="F3" s="123"/>
    </row>
    <row r="4" ht="13.5" customHeight="1" spans="1:6">
      <c r="A4" s="5" t="str">
        <f>"单位名称：寻甸回族彝族自治县司法局"</f>
        <v>单位名称：寻甸回族彝族自治县司法局</v>
      </c>
      <c r="B4" s="5" t="s">
        <v>396</v>
      </c>
      <c r="C4" s="118"/>
      <c r="D4" s="120"/>
      <c r="E4" s="120"/>
      <c r="F4" s="111" t="s">
        <v>2</v>
      </c>
    </row>
    <row r="5" ht="19.5" customHeight="1" spans="1:6">
      <c r="A5" s="124" t="s">
        <v>194</v>
      </c>
      <c r="B5" s="125" t="s">
        <v>73</v>
      </c>
      <c r="C5" s="124" t="s">
        <v>74</v>
      </c>
      <c r="D5" s="11" t="s">
        <v>397</v>
      </c>
      <c r="E5" s="12"/>
      <c r="F5" s="13"/>
    </row>
    <row r="6" ht="18.75" customHeight="1" spans="1:6">
      <c r="A6" s="126"/>
      <c r="B6" s="127"/>
      <c r="C6" s="126"/>
      <c r="D6" s="16" t="s">
        <v>56</v>
      </c>
      <c r="E6" s="11" t="s">
        <v>76</v>
      </c>
      <c r="F6" s="16" t="s">
        <v>77</v>
      </c>
    </row>
    <row r="7" ht="18.75" customHeight="1" spans="1:6">
      <c r="A7" s="67">
        <v>1</v>
      </c>
      <c r="B7" s="128" t="s">
        <v>84</v>
      </c>
      <c r="C7" s="67">
        <v>3</v>
      </c>
      <c r="D7" s="129">
        <v>4</v>
      </c>
      <c r="E7" s="129">
        <v>5</v>
      </c>
      <c r="F7" s="129">
        <v>6</v>
      </c>
    </row>
    <row r="8" ht="21" customHeight="1" spans="1:6">
      <c r="A8" s="21"/>
      <c r="B8" s="21"/>
      <c r="C8" s="21"/>
      <c r="D8" s="82"/>
      <c r="E8" s="82"/>
      <c r="F8" s="82"/>
    </row>
    <row r="9" ht="21" customHeight="1" spans="1:6">
      <c r="A9" s="21"/>
      <c r="B9" s="21"/>
      <c r="C9" s="21"/>
      <c r="D9" s="82"/>
      <c r="E9" s="82"/>
      <c r="F9" s="82"/>
    </row>
    <row r="10" ht="18.75" customHeight="1" spans="1:6">
      <c r="A10" s="130" t="s">
        <v>184</v>
      </c>
      <c r="B10" s="130" t="s">
        <v>184</v>
      </c>
      <c r="C10" s="131" t="s">
        <v>184</v>
      </c>
      <c r="D10" s="82"/>
      <c r="E10" s="82"/>
      <c r="F10" s="82"/>
    </row>
    <row r="11" customHeight="1" spans="1:6">
      <c r="A11" t="s">
        <v>398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/>
      <selection pane="bottomLeft" activeCell="A20" sqref="A2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1:19">
      <c r="B2" s="83"/>
      <c r="C2" s="83"/>
      <c r="R2" s="3"/>
      <c r="S2" s="3" t="s">
        <v>399</v>
      </c>
    </row>
    <row r="3" ht="41.25" customHeight="1" spans="1:19">
      <c r="A3" s="72" t="str">
        <f>"2026"&amp;"年部门政府采购预算表"</f>
        <v>2026年部门政府采购预算表</v>
      </c>
      <c r="B3" s="65"/>
      <c r="C3" s="65"/>
      <c r="D3" s="4"/>
      <c r="E3" s="4"/>
      <c r="F3" s="4"/>
      <c r="G3" s="4"/>
      <c r="H3" s="4"/>
      <c r="I3" s="4"/>
      <c r="J3" s="4"/>
      <c r="K3" s="4"/>
      <c r="L3" s="4"/>
      <c r="M3" s="65"/>
      <c r="N3" s="4"/>
      <c r="O3" s="4"/>
      <c r="P3" s="65"/>
      <c r="Q3" s="4"/>
      <c r="R3" s="65"/>
      <c r="S3" s="65"/>
    </row>
    <row r="4" ht="18.75" customHeight="1" spans="1:19">
      <c r="A4" s="110" t="str">
        <f>"单位名称：寻甸回族彝族自治县司法局"</f>
        <v>单位名称：寻甸回族彝族自治县司法局</v>
      </c>
      <c r="B4" s="88"/>
      <c r="C4" s="88"/>
      <c r="D4" s="7"/>
      <c r="E4" s="7"/>
      <c r="F4" s="7"/>
      <c r="G4" s="7"/>
      <c r="H4" s="7"/>
      <c r="I4" s="7"/>
      <c r="J4" s="7"/>
      <c r="K4" s="7"/>
      <c r="L4" s="7"/>
      <c r="R4" s="8"/>
      <c r="S4" s="111" t="s">
        <v>2</v>
      </c>
    </row>
    <row r="5" ht="15.75" customHeight="1" spans="1:19">
      <c r="A5" s="10" t="s">
        <v>193</v>
      </c>
      <c r="B5" s="90" t="s">
        <v>194</v>
      </c>
      <c r="C5" s="90" t="s">
        <v>400</v>
      </c>
      <c r="D5" s="91" t="s">
        <v>401</v>
      </c>
      <c r="E5" s="91" t="s">
        <v>402</v>
      </c>
      <c r="F5" s="91" t="s">
        <v>403</v>
      </c>
      <c r="G5" s="91" t="s">
        <v>404</v>
      </c>
      <c r="H5" s="91" t="s">
        <v>405</v>
      </c>
      <c r="I5" s="92" t="s">
        <v>201</v>
      </c>
      <c r="J5" s="92"/>
      <c r="K5" s="92"/>
      <c r="L5" s="92"/>
      <c r="M5" s="93"/>
      <c r="N5" s="92"/>
      <c r="O5" s="92"/>
      <c r="P5" s="77"/>
      <c r="Q5" s="92"/>
      <c r="R5" s="93"/>
      <c r="S5" s="78"/>
    </row>
    <row r="6" ht="17.25" customHeight="1" spans="1:19">
      <c r="A6" s="15"/>
      <c r="B6" s="94"/>
      <c r="C6" s="94"/>
      <c r="D6" s="95"/>
      <c r="E6" s="95"/>
      <c r="F6" s="95"/>
      <c r="G6" s="95"/>
      <c r="H6" s="95"/>
      <c r="I6" s="95" t="s">
        <v>56</v>
      </c>
      <c r="J6" s="95" t="s">
        <v>59</v>
      </c>
      <c r="K6" s="95" t="s">
        <v>406</v>
      </c>
      <c r="L6" s="95" t="s">
        <v>407</v>
      </c>
      <c r="M6" s="96" t="s">
        <v>408</v>
      </c>
      <c r="N6" s="97" t="s">
        <v>409</v>
      </c>
      <c r="O6" s="97"/>
      <c r="P6" s="98"/>
      <c r="Q6" s="97"/>
      <c r="R6" s="99"/>
      <c r="S6" s="100"/>
    </row>
    <row r="7" ht="54" customHeight="1" spans="1:19">
      <c r="A7" s="18"/>
      <c r="B7" s="100"/>
      <c r="C7" s="100"/>
      <c r="D7" s="101"/>
      <c r="E7" s="101"/>
      <c r="F7" s="101"/>
      <c r="G7" s="101"/>
      <c r="H7" s="101"/>
      <c r="I7" s="101"/>
      <c r="J7" s="101" t="s">
        <v>58</v>
      </c>
      <c r="K7" s="101"/>
      <c r="L7" s="101"/>
      <c r="M7" s="102"/>
      <c r="N7" s="101" t="s">
        <v>58</v>
      </c>
      <c r="O7" s="101" t="s">
        <v>65</v>
      </c>
      <c r="P7" s="100" t="s">
        <v>66</v>
      </c>
      <c r="Q7" s="101" t="s">
        <v>67</v>
      </c>
      <c r="R7" s="102" t="s">
        <v>68</v>
      </c>
      <c r="S7" s="100" t="s">
        <v>69</v>
      </c>
    </row>
    <row r="8" ht="18" customHeight="1" spans="1:19">
      <c r="A8" s="112">
        <v>1</v>
      </c>
      <c r="B8" s="112" t="s">
        <v>84</v>
      </c>
      <c r="C8" s="113">
        <v>3</v>
      </c>
      <c r="D8" s="113">
        <v>4</v>
      </c>
      <c r="E8" s="112">
        <v>5</v>
      </c>
      <c r="F8" s="112">
        <v>6</v>
      </c>
      <c r="G8" s="112">
        <v>7</v>
      </c>
      <c r="H8" s="112">
        <v>8</v>
      </c>
      <c r="I8" s="112">
        <v>9</v>
      </c>
      <c r="J8" s="112">
        <v>10</v>
      </c>
      <c r="K8" s="112">
        <v>11</v>
      </c>
      <c r="L8" s="112">
        <v>12</v>
      </c>
      <c r="M8" s="112">
        <v>13</v>
      </c>
      <c r="N8" s="112">
        <v>14</v>
      </c>
      <c r="O8" s="112">
        <v>15</v>
      </c>
      <c r="P8" s="112">
        <v>16</v>
      </c>
      <c r="Q8" s="112">
        <v>17</v>
      </c>
      <c r="R8" s="112">
        <v>18</v>
      </c>
      <c r="S8" s="112">
        <v>19</v>
      </c>
    </row>
    <row r="9" ht="21" customHeight="1" spans="1:19">
      <c r="A9" s="103"/>
      <c r="B9" s="104"/>
      <c r="C9" s="104"/>
      <c r="D9" s="105"/>
      <c r="E9" s="105"/>
      <c r="F9" s="105"/>
      <c r="G9" s="114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ht="21" customHeight="1" spans="1:19">
      <c r="A10" s="106" t="s">
        <v>184</v>
      </c>
      <c r="B10" s="107"/>
      <c r="C10" s="107"/>
      <c r="D10" s="108"/>
      <c r="E10" s="108"/>
      <c r="F10" s="108"/>
      <c r="G10" s="115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</row>
    <row r="11" ht="21" customHeight="1" spans="1:19">
      <c r="A11" s="110" t="s">
        <v>410</v>
      </c>
      <c r="B11" s="5"/>
      <c r="C11" s="5"/>
      <c r="D11" s="110"/>
      <c r="E11" s="110"/>
      <c r="F11" s="110"/>
      <c r="G11" s="116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  <row r="12" customHeight="1" spans="1:19">
      <c r="A12" t="s">
        <v>411</v>
      </c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A18" sqref="A18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6"/>
      <c r="B2" s="83"/>
      <c r="C2" s="83"/>
      <c r="D2" s="83"/>
      <c r="E2" s="83"/>
      <c r="F2" s="83"/>
      <c r="G2" s="83"/>
      <c r="H2" s="76"/>
      <c r="I2" s="76"/>
      <c r="J2" s="76"/>
      <c r="K2" s="76"/>
      <c r="L2" s="76"/>
      <c r="M2" s="76"/>
      <c r="N2" s="84"/>
      <c r="O2" s="76"/>
      <c r="P2" s="76"/>
      <c r="Q2" s="83"/>
      <c r="R2" s="76"/>
      <c r="S2" s="85"/>
      <c r="T2" s="85" t="s">
        <v>412</v>
      </c>
    </row>
    <row r="3" ht="41.25" customHeight="1" spans="1:20">
      <c r="A3" s="72" t="str">
        <f>"2026"&amp;"年部门政府购买服务预算表"</f>
        <v>2026年部门政府购买服务预算表</v>
      </c>
      <c r="B3" s="65"/>
      <c r="C3" s="65"/>
      <c r="D3" s="65"/>
      <c r="E3" s="65"/>
      <c r="F3" s="65"/>
      <c r="G3" s="65"/>
      <c r="H3" s="86"/>
      <c r="I3" s="86"/>
      <c r="J3" s="86"/>
      <c r="K3" s="86"/>
      <c r="L3" s="86"/>
      <c r="M3" s="86"/>
      <c r="N3" s="87"/>
      <c r="O3" s="86"/>
      <c r="P3" s="86"/>
      <c r="Q3" s="65"/>
      <c r="R3" s="86"/>
      <c r="S3" s="87"/>
      <c r="T3" s="65"/>
    </row>
    <row r="4" ht="22.5" customHeight="1" spans="1:20">
      <c r="A4" s="73" t="str">
        <f>"单位名称：寻甸回族彝族自治县司法局"</f>
        <v>单位名称：寻甸回族彝族自治县司法局</v>
      </c>
      <c r="B4" s="88"/>
      <c r="C4" s="88"/>
      <c r="D4" s="88"/>
      <c r="E4" s="88"/>
      <c r="F4" s="88"/>
      <c r="G4" s="88"/>
      <c r="H4" s="74"/>
      <c r="I4" s="74"/>
      <c r="J4" s="74"/>
      <c r="K4" s="74"/>
      <c r="L4" s="74"/>
      <c r="M4" s="74"/>
      <c r="N4" s="84"/>
      <c r="O4" s="76"/>
      <c r="P4" s="76"/>
      <c r="Q4" s="83"/>
      <c r="R4" s="76"/>
      <c r="S4" s="89"/>
      <c r="T4" s="85" t="s">
        <v>2</v>
      </c>
    </row>
    <row r="5" ht="24" customHeight="1" spans="1:20">
      <c r="A5" s="10" t="s">
        <v>193</v>
      </c>
      <c r="B5" s="90" t="s">
        <v>194</v>
      </c>
      <c r="C5" s="90" t="s">
        <v>400</v>
      </c>
      <c r="D5" s="90" t="s">
        <v>413</v>
      </c>
      <c r="E5" s="90" t="s">
        <v>414</v>
      </c>
      <c r="F5" s="90" t="s">
        <v>415</v>
      </c>
      <c r="G5" s="90" t="s">
        <v>416</v>
      </c>
      <c r="H5" s="91" t="s">
        <v>417</v>
      </c>
      <c r="I5" s="91" t="s">
        <v>418</v>
      </c>
      <c r="J5" s="92" t="s">
        <v>201</v>
      </c>
      <c r="K5" s="92"/>
      <c r="L5" s="92"/>
      <c r="M5" s="92"/>
      <c r="N5" s="93"/>
      <c r="O5" s="92"/>
      <c r="P5" s="92"/>
      <c r="Q5" s="77"/>
      <c r="R5" s="92"/>
      <c r="S5" s="93"/>
      <c r="T5" s="78"/>
    </row>
    <row r="6" ht="24" customHeight="1" spans="1:20">
      <c r="A6" s="15"/>
      <c r="B6" s="94"/>
      <c r="C6" s="94"/>
      <c r="D6" s="94"/>
      <c r="E6" s="94"/>
      <c r="F6" s="94"/>
      <c r="G6" s="94"/>
      <c r="H6" s="95"/>
      <c r="I6" s="95"/>
      <c r="J6" s="95" t="s">
        <v>56</v>
      </c>
      <c r="K6" s="95" t="s">
        <v>59</v>
      </c>
      <c r="L6" s="95" t="s">
        <v>406</v>
      </c>
      <c r="M6" s="95" t="s">
        <v>407</v>
      </c>
      <c r="N6" s="96" t="s">
        <v>408</v>
      </c>
      <c r="O6" s="97" t="s">
        <v>409</v>
      </c>
      <c r="P6" s="97"/>
      <c r="Q6" s="98"/>
      <c r="R6" s="97"/>
      <c r="S6" s="99"/>
      <c r="T6" s="100"/>
    </row>
    <row r="7" ht="54" customHeight="1" spans="1:20">
      <c r="A7" s="18"/>
      <c r="B7" s="100"/>
      <c r="C7" s="100"/>
      <c r="D7" s="100"/>
      <c r="E7" s="100"/>
      <c r="F7" s="100"/>
      <c r="G7" s="100"/>
      <c r="H7" s="101"/>
      <c r="I7" s="101"/>
      <c r="J7" s="101"/>
      <c r="K7" s="101" t="s">
        <v>58</v>
      </c>
      <c r="L7" s="101"/>
      <c r="M7" s="101"/>
      <c r="N7" s="102"/>
      <c r="O7" s="101" t="s">
        <v>58</v>
      </c>
      <c r="P7" s="101" t="s">
        <v>65</v>
      </c>
      <c r="Q7" s="100" t="s">
        <v>66</v>
      </c>
      <c r="R7" s="101" t="s">
        <v>67</v>
      </c>
      <c r="S7" s="102" t="s">
        <v>68</v>
      </c>
      <c r="T7" s="100" t="s">
        <v>69</v>
      </c>
    </row>
    <row r="8" ht="17.25" customHeight="1" spans="1:20">
      <c r="A8" s="19">
        <v>1</v>
      </c>
      <c r="B8" s="100">
        <v>2</v>
      </c>
      <c r="C8" s="19">
        <v>3</v>
      </c>
      <c r="D8" s="19">
        <v>4</v>
      </c>
      <c r="E8" s="100">
        <v>5</v>
      </c>
      <c r="F8" s="19">
        <v>6</v>
      </c>
      <c r="G8" s="19">
        <v>7</v>
      </c>
      <c r="H8" s="100">
        <v>8</v>
      </c>
      <c r="I8" s="19">
        <v>9</v>
      </c>
      <c r="J8" s="19">
        <v>10</v>
      </c>
      <c r="K8" s="100">
        <v>11</v>
      </c>
      <c r="L8" s="19">
        <v>12</v>
      </c>
      <c r="M8" s="19">
        <v>13</v>
      </c>
      <c r="N8" s="100">
        <v>14</v>
      </c>
      <c r="O8" s="19">
        <v>15</v>
      </c>
      <c r="P8" s="19">
        <v>16</v>
      </c>
      <c r="Q8" s="100">
        <v>17</v>
      </c>
      <c r="R8" s="19">
        <v>18</v>
      </c>
      <c r="S8" s="19">
        <v>19</v>
      </c>
      <c r="T8" s="19">
        <v>20</v>
      </c>
    </row>
    <row r="9" ht="21" customHeight="1" spans="1:20">
      <c r="A9" s="103"/>
      <c r="B9" s="104"/>
      <c r="C9" s="104"/>
      <c r="D9" s="104"/>
      <c r="E9" s="104"/>
      <c r="F9" s="104"/>
      <c r="G9" s="104"/>
      <c r="H9" s="105"/>
      <c r="I9" s="105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1" customHeight="1" spans="1:20">
      <c r="A10" s="106" t="s">
        <v>184</v>
      </c>
      <c r="B10" s="107"/>
      <c r="C10" s="107"/>
      <c r="D10" s="107"/>
      <c r="E10" s="107"/>
      <c r="F10" s="107"/>
      <c r="G10" s="107"/>
      <c r="H10" s="108"/>
      <c r="I10" s="109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customHeight="1" spans="1:20">
      <c r="A11" t="s">
        <v>419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1:24">
      <c r="D2" s="71"/>
      <c r="W2" s="3"/>
      <c r="X2" s="3" t="s">
        <v>420</v>
      </c>
    </row>
    <row r="3" ht="41.25" customHeight="1" spans="1:24">
      <c r="A3" s="72" t="str">
        <f>"2026"&amp;"年县对下转移支付预算表"</f>
        <v>2026年县对下转移支付预算表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5"/>
      <c r="X3" s="65"/>
    </row>
    <row r="4" ht="18" customHeight="1" spans="1:24">
      <c r="A4" s="73" t="str">
        <f>"单位名称：寻甸回族彝族自治县司法局"</f>
        <v>单位名称：寻甸回族彝族自治县司法局</v>
      </c>
      <c r="B4" s="74"/>
      <c r="C4" s="74"/>
      <c r="D4" s="75"/>
      <c r="E4" s="76"/>
      <c r="F4" s="76"/>
      <c r="G4" s="76"/>
      <c r="H4" s="76"/>
      <c r="I4" s="76"/>
      <c r="W4" s="8"/>
      <c r="X4" s="8" t="s">
        <v>2</v>
      </c>
    </row>
    <row r="5" ht="19.5" customHeight="1" spans="1:24">
      <c r="A5" s="27" t="s">
        <v>421</v>
      </c>
      <c r="B5" s="11" t="s">
        <v>201</v>
      </c>
      <c r="C5" s="12"/>
      <c r="D5" s="12"/>
      <c r="E5" s="11" t="s">
        <v>422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77"/>
      <c r="X5" s="78"/>
    </row>
    <row r="6" ht="40.5" customHeight="1" spans="1:24">
      <c r="A6" s="19"/>
      <c r="B6" s="28" t="s">
        <v>56</v>
      </c>
      <c r="C6" s="10" t="s">
        <v>59</v>
      </c>
      <c r="D6" s="79" t="s">
        <v>406</v>
      </c>
      <c r="E6" s="48" t="s">
        <v>423</v>
      </c>
      <c r="F6" s="48" t="s">
        <v>424</v>
      </c>
      <c r="G6" s="48" t="s">
        <v>425</v>
      </c>
      <c r="H6" s="48" t="s">
        <v>426</v>
      </c>
      <c r="I6" s="48" t="s">
        <v>427</v>
      </c>
      <c r="J6" s="48" t="s">
        <v>428</v>
      </c>
      <c r="K6" s="48" t="s">
        <v>429</v>
      </c>
      <c r="L6" s="48" t="s">
        <v>430</v>
      </c>
      <c r="M6" s="48" t="s">
        <v>431</v>
      </c>
      <c r="N6" s="48" t="s">
        <v>432</v>
      </c>
      <c r="O6" s="48" t="s">
        <v>433</v>
      </c>
      <c r="P6" s="48" t="s">
        <v>434</v>
      </c>
      <c r="Q6" s="48" t="s">
        <v>435</v>
      </c>
      <c r="R6" s="48" t="s">
        <v>436</v>
      </c>
      <c r="S6" s="48" t="s">
        <v>437</v>
      </c>
      <c r="T6" s="48" t="s">
        <v>438</v>
      </c>
      <c r="U6" s="48" t="s">
        <v>439</v>
      </c>
      <c r="V6" s="48" t="s">
        <v>440</v>
      </c>
      <c r="W6" s="48" t="s">
        <v>441</v>
      </c>
      <c r="X6" s="80" t="s">
        <v>442</v>
      </c>
    </row>
    <row r="7" ht="19.5" customHeight="1" spans="1:24">
      <c r="A7" s="20">
        <v>1</v>
      </c>
      <c r="B7" s="20">
        <v>2</v>
      </c>
      <c r="C7" s="20">
        <v>3</v>
      </c>
      <c r="D7" s="81">
        <v>4</v>
      </c>
      <c r="E7" s="29">
        <v>5</v>
      </c>
      <c r="F7" s="20">
        <v>6</v>
      </c>
      <c r="G7" s="20">
        <v>7</v>
      </c>
      <c r="H7" s="81">
        <v>8</v>
      </c>
      <c r="I7" s="20">
        <v>9</v>
      </c>
      <c r="J7" s="20">
        <v>10</v>
      </c>
      <c r="K7" s="20">
        <v>11</v>
      </c>
      <c r="L7" s="81">
        <v>12</v>
      </c>
      <c r="M7" s="20">
        <v>13</v>
      </c>
      <c r="N7" s="20">
        <v>14</v>
      </c>
      <c r="O7" s="20">
        <v>15</v>
      </c>
      <c r="P7" s="81">
        <v>16</v>
      </c>
      <c r="Q7" s="20">
        <v>17</v>
      </c>
      <c r="R7" s="20">
        <v>18</v>
      </c>
      <c r="S7" s="20">
        <v>19</v>
      </c>
      <c r="T7" s="81">
        <v>20</v>
      </c>
      <c r="U7" s="81">
        <v>21</v>
      </c>
      <c r="V7" s="81">
        <v>22</v>
      </c>
      <c r="W7" s="29">
        <v>23</v>
      </c>
      <c r="X7" s="29">
        <v>24</v>
      </c>
    </row>
    <row r="8" ht="19.5" customHeight="1" spans="1:24">
      <c r="A8" s="30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</row>
    <row r="9" ht="19.5" customHeight="1" spans="1:24">
      <c r="A9" s="68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0" customHeight="1" spans="1:24">
      <c r="A10" t="s">
        <v>443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16" sqref="A1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:10">
      <c r="J2" s="3" t="s">
        <v>444</v>
      </c>
    </row>
    <row r="3" ht="41.25" customHeight="1" spans="1:10">
      <c r="A3" s="64" t="str">
        <f>"2026"&amp;"年县对下转移支付绩效目标表"</f>
        <v>2026年县对下转移支付绩效目标表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0">
      <c r="A4" s="5" t="str">
        <f>"单位名称：寻甸回族彝族自治县司法局"</f>
        <v>单位名称：寻甸回族彝族自治县司法局</v>
      </c>
    </row>
    <row r="5" ht="44.25" customHeight="1" spans="1:10">
      <c r="A5" s="66" t="s">
        <v>421</v>
      </c>
      <c r="B5" s="66" t="s">
        <v>306</v>
      </c>
      <c r="C5" s="66" t="s">
        <v>307</v>
      </c>
      <c r="D5" s="66" t="s">
        <v>308</v>
      </c>
      <c r="E5" s="66" t="s">
        <v>309</v>
      </c>
      <c r="F5" s="67" t="s">
        <v>310</v>
      </c>
      <c r="G5" s="66" t="s">
        <v>311</v>
      </c>
      <c r="H5" s="67" t="s">
        <v>312</v>
      </c>
      <c r="I5" s="67" t="s">
        <v>313</v>
      </c>
      <c r="J5" s="66" t="s">
        <v>314</v>
      </c>
    </row>
    <row r="6" ht="14.25" customHeight="1" spans="1:10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7">
        <v>6</v>
      </c>
      <c r="G6" s="66">
        <v>7</v>
      </c>
      <c r="H6" s="67">
        <v>8</v>
      </c>
      <c r="I6" s="67">
        <v>9</v>
      </c>
      <c r="J6" s="66">
        <v>10</v>
      </c>
    </row>
    <row r="7" ht="42" customHeight="1" spans="1:10">
      <c r="A7" s="30"/>
      <c r="B7" s="68"/>
      <c r="C7" s="68"/>
      <c r="D7" s="68"/>
      <c r="E7" s="69"/>
      <c r="F7" s="70"/>
      <c r="G7" s="69"/>
      <c r="H7" s="70"/>
      <c r="I7" s="70"/>
      <c r="J7" s="69"/>
    </row>
    <row r="8" ht="42" customHeight="1" spans="1:10">
      <c r="A8" s="30"/>
      <c r="B8" s="21"/>
      <c r="C8" s="21"/>
      <c r="D8" s="21"/>
      <c r="E8" s="30"/>
      <c r="F8" s="21"/>
      <c r="G8" s="30"/>
      <c r="H8" s="21"/>
      <c r="I8" s="21"/>
      <c r="J8" s="30"/>
    </row>
    <row r="9" customHeight="1" spans="1:10">
      <c r="A9" t="s">
        <v>443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7" t="s">
        <v>445</v>
      </c>
      <c r="B2" s="38"/>
      <c r="C2" s="38"/>
      <c r="D2" s="39"/>
      <c r="E2" s="39"/>
      <c r="F2" s="39"/>
      <c r="G2" s="38"/>
      <c r="H2" s="38"/>
      <c r="I2" s="39"/>
    </row>
    <row r="3" ht="41.25" customHeight="1" spans="1:9">
      <c r="A3" s="40" t="str">
        <f>"2026"&amp;"年新增资产配置预算表"</f>
        <v>2026年新增资产配置预算表</v>
      </c>
      <c r="B3" s="41"/>
      <c r="C3" s="41"/>
      <c r="D3" s="42"/>
      <c r="E3" s="42"/>
      <c r="F3" s="42"/>
      <c r="G3" s="41"/>
      <c r="H3" s="41"/>
      <c r="I3" s="42"/>
    </row>
    <row r="4" customHeight="1" spans="1:9">
      <c r="A4" s="43" t="str">
        <f>"单位名称：寻甸回族彝族自治县司法局"</f>
        <v>单位名称：寻甸回族彝族自治县司法局</v>
      </c>
      <c r="B4" s="44"/>
      <c r="C4" s="44"/>
      <c r="D4" s="45"/>
      <c r="F4" s="42"/>
      <c r="G4" s="41"/>
      <c r="H4" s="41"/>
      <c r="I4" s="46" t="s">
        <v>2</v>
      </c>
    </row>
    <row r="5" ht="28.5" customHeight="1" spans="1:9">
      <c r="A5" s="47" t="s">
        <v>193</v>
      </c>
      <c r="B5" s="48" t="s">
        <v>194</v>
      </c>
      <c r="C5" s="49" t="s">
        <v>446</v>
      </c>
      <c r="D5" s="47" t="s">
        <v>447</v>
      </c>
      <c r="E5" s="47" t="s">
        <v>448</v>
      </c>
      <c r="F5" s="47" t="s">
        <v>449</v>
      </c>
      <c r="G5" s="48" t="s">
        <v>450</v>
      </c>
      <c r="H5" s="29"/>
      <c r="I5" s="47"/>
    </row>
    <row r="6" ht="21" customHeight="1" spans="1:9">
      <c r="A6" s="49"/>
      <c r="B6" s="50"/>
      <c r="C6" s="50"/>
      <c r="D6" s="51"/>
      <c r="E6" s="50"/>
      <c r="F6" s="50"/>
      <c r="G6" s="48" t="s">
        <v>404</v>
      </c>
      <c r="H6" s="48" t="s">
        <v>451</v>
      </c>
      <c r="I6" s="48" t="s">
        <v>452</v>
      </c>
    </row>
    <row r="7" ht="17.25" customHeight="1" spans="1:9">
      <c r="A7" s="52" t="s">
        <v>83</v>
      </c>
      <c r="B7" s="53"/>
      <c r="C7" s="54" t="s">
        <v>84</v>
      </c>
      <c r="D7" s="52" t="s">
        <v>180</v>
      </c>
      <c r="E7" s="55" t="s">
        <v>181</v>
      </c>
      <c r="F7" s="52" t="s">
        <v>182</v>
      </c>
      <c r="G7" s="54" t="s">
        <v>183</v>
      </c>
      <c r="H7" s="56" t="s">
        <v>85</v>
      </c>
      <c r="I7" s="55" t="s">
        <v>86</v>
      </c>
    </row>
    <row r="8" ht="19.5" customHeight="1" spans="1:9">
      <c r="A8" s="57"/>
      <c r="B8" s="33"/>
      <c r="C8" s="33"/>
      <c r="D8" s="30"/>
      <c r="E8" s="21"/>
      <c r="F8" s="56"/>
      <c r="G8" s="58"/>
      <c r="H8" s="59"/>
      <c r="I8" s="59"/>
    </row>
    <row r="9" ht="19.5" customHeight="1" spans="1:9">
      <c r="A9" s="60" t="s">
        <v>56</v>
      </c>
      <c r="B9" s="61"/>
      <c r="C9" s="61"/>
      <c r="D9" s="62"/>
      <c r="E9" s="63"/>
      <c r="F9" s="63"/>
      <c r="G9" s="58"/>
      <c r="H9" s="59"/>
      <c r="I9" s="59"/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D2" s="2"/>
      <c r="E2" s="2"/>
      <c r="F2" s="2"/>
      <c r="G2" s="2"/>
      <c r="K2" s="3" t="s">
        <v>453</v>
      </c>
    </row>
    <row r="3" ht="41.25" customHeight="1" spans="1:11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"单位名称：寻甸回族彝族自治县司法局"</f>
        <v>单位名称：寻甸回族彝族自治县司法局</v>
      </c>
      <c r="B4" s="6"/>
      <c r="C4" s="6"/>
      <c r="D4" s="6"/>
      <c r="E4" s="6"/>
      <c r="F4" s="6"/>
      <c r="G4" s="6"/>
      <c r="H4" s="7"/>
      <c r="I4" s="7"/>
      <c r="J4" s="7"/>
      <c r="K4" s="8" t="s">
        <v>2</v>
      </c>
    </row>
    <row r="5" ht="21.75" customHeight="1" spans="1:11">
      <c r="A5" s="9" t="s">
        <v>279</v>
      </c>
      <c r="B5" s="9" t="s">
        <v>196</v>
      </c>
      <c r="C5" s="9" t="s">
        <v>280</v>
      </c>
      <c r="D5" s="10" t="s">
        <v>197</v>
      </c>
      <c r="E5" s="10" t="s">
        <v>198</v>
      </c>
      <c r="F5" s="10" t="s">
        <v>281</v>
      </c>
      <c r="G5" s="10" t="s">
        <v>282</v>
      </c>
      <c r="H5" s="27" t="s">
        <v>56</v>
      </c>
      <c r="I5" s="11" t="s">
        <v>454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8"/>
      <c r="I6" s="10" t="s">
        <v>59</v>
      </c>
      <c r="J6" s="10" t="s">
        <v>60</v>
      </c>
      <c r="K6" s="10" t="s">
        <v>61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58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9">
        <v>10</v>
      </c>
      <c r="K8" s="29">
        <v>11</v>
      </c>
    </row>
    <row r="9" ht="18.75" customHeight="1" spans="1:11">
      <c r="A9" s="30"/>
      <c r="B9" s="21"/>
      <c r="C9" s="30"/>
      <c r="D9" s="30"/>
      <c r="E9" s="30"/>
      <c r="F9" s="30"/>
      <c r="G9" s="30"/>
      <c r="H9" s="31"/>
      <c r="I9" s="32"/>
      <c r="J9" s="32"/>
      <c r="K9" s="31"/>
    </row>
    <row r="10" ht="18.75" customHeight="1" spans="1:11">
      <c r="A10" s="33"/>
      <c r="B10" s="21"/>
      <c r="C10" s="21"/>
      <c r="D10" s="21"/>
      <c r="E10" s="21"/>
      <c r="F10" s="21"/>
      <c r="G10" s="21"/>
      <c r="H10" s="23"/>
      <c r="I10" s="23"/>
      <c r="J10" s="23"/>
      <c r="K10" s="31"/>
    </row>
    <row r="11" ht="18.75" customHeight="1" spans="1:11">
      <c r="A11" s="34" t="s">
        <v>184</v>
      </c>
      <c r="B11" s="35"/>
      <c r="C11" s="35"/>
      <c r="D11" s="35"/>
      <c r="E11" s="35"/>
      <c r="F11" s="35"/>
      <c r="G11" s="36"/>
      <c r="H11" s="23"/>
      <c r="I11" s="23"/>
      <c r="J11" s="23"/>
      <c r="K11" s="31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6"/>
  <sheetViews>
    <sheetView showZeros="0" tabSelected="1" workbookViewId="0">
      <pane ySplit="1" topLeftCell="A2" activePane="bottomLeft" state="frozen"/>
      <selection/>
      <selection pane="bottomLeft" activeCell="A4" sqref="A4:D4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455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"单位名称：寻甸回族彝族自治县司法局"</f>
        <v>单位名称：寻甸回族彝族自治县司法局</v>
      </c>
      <c r="B4" s="6"/>
      <c r="C4" s="6"/>
      <c r="D4" s="6"/>
      <c r="E4" s="7"/>
      <c r="F4" s="7"/>
      <c r="G4" s="8" t="s">
        <v>2</v>
      </c>
    </row>
    <row r="5" ht="21.75" customHeight="1" spans="1:7">
      <c r="A5" s="9" t="s">
        <v>280</v>
      </c>
      <c r="B5" s="9" t="s">
        <v>279</v>
      </c>
      <c r="C5" s="9" t="s">
        <v>196</v>
      </c>
      <c r="D5" s="10" t="s">
        <v>456</v>
      </c>
      <c r="E5" s="11" t="s">
        <v>59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58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 t="s">
        <v>71</v>
      </c>
      <c r="B9" s="21" t="s">
        <v>457</v>
      </c>
      <c r="C9" s="21" t="s">
        <v>287</v>
      </c>
      <c r="D9" s="21" t="s">
        <v>458</v>
      </c>
      <c r="E9" s="22">
        <v>12804</v>
      </c>
      <c r="F9" s="23"/>
      <c r="G9" s="23"/>
    </row>
    <row r="10" ht="17.25" customHeight="1" spans="1:7">
      <c r="A10" s="21" t="s">
        <v>71</v>
      </c>
      <c r="B10" s="21" t="s">
        <v>459</v>
      </c>
      <c r="C10" s="21" t="s">
        <v>292</v>
      </c>
      <c r="D10" s="21" t="s">
        <v>458</v>
      </c>
      <c r="E10" s="22">
        <v>80000</v>
      </c>
      <c r="F10" s="23"/>
      <c r="G10" s="23"/>
    </row>
    <row r="11" ht="17.25" customHeight="1" spans="1:7">
      <c r="A11" s="21" t="s">
        <v>71</v>
      </c>
      <c r="B11" s="21" t="s">
        <v>459</v>
      </c>
      <c r="C11" s="21" t="s">
        <v>296</v>
      </c>
      <c r="D11" s="21" t="s">
        <v>458</v>
      </c>
      <c r="E11" s="22">
        <v>177000</v>
      </c>
      <c r="F11" s="23"/>
      <c r="G11" s="23"/>
    </row>
    <row r="12" ht="17.25" customHeight="1" spans="1:7">
      <c r="A12" s="21" t="s">
        <v>71</v>
      </c>
      <c r="B12" s="21" t="s">
        <v>459</v>
      </c>
      <c r="C12" s="21" t="s">
        <v>298</v>
      </c>
      <c r="D12" s="21" t="s">
        <v>458</v>
      </c>
      <c r="E12" s="22">
        <v>100000</v>
      </c>
      <c r="F12" s="23"/>
      <c r="G12" s="23"/>
    </row>
    <row r="13" ht="17.25" customHeight="1" spans="1:7">
      <c r="A13" s="21" t="s">
        <v>71</v>
      </c>
      <c r="B13" s="21" t="s">
        <v>459</v>
      </c>
      <c r="C13" s="21" t="s">
        <v>300</v>
      </c>
      <c r="D13" s="21" t="s">
        <v>458</v>
      </c>
      <c r="E13" s="22">
        <v>700000</v>
      </c>
      <c r="F13" s="23"/>
      <c r="G13" s="23"/>
    </row>
    <row r="14" ht="17.25" customHeight="1" spans="1:7">
      <c r="A14" s="21" t="s">
        <v>71</v>
      </c>
      <c r="B14" s="21" t="s">
        <v>459</v>
      </c>
      <c r="C14" s="21" t="s">
        <v>302</v>
      </c>
      <c r="D14" s="21" t="s">
        <v>458</v>
      </c>
      <c r="E14" s="22">
        <v>180000</v>
      </c>
      <c r="F14" s="23"/>
      <c r="G14" s="23"/>
    </row>
    <row r="15" ht="17.25" customHeight="1" spans="1:7">
      <c r="A15" s="21" t="s">
        <v>71</v>
      </c>
      <c r="B15" s="21" t="s">
        <v>459</v>
      </c>
      <c r="C15" s="21" t="s">
        <v>304</v>
      </c>
      <c r="D15" s="21" t="s">
        <v>458</v>
      </c>
      <c r="E15" s="22">
        <v>76900</v>
      </c>
      <c r="F15" s="23"/>
      <c r="G15" s="23"/>
    </row>
    <row r="16" ht="18.75" customHeight="1" spans="1:7">
      <c r="A16" s="24" t="s">
        <v>56</v>
      </c>
      <c r="B16" s="25" t="s">
        <v>460</v>
      </c>
      <c r="C16" s="25"/>
      <c r="D16" s="26"/>
      <c r="E16" s="22">
        <v>1326704</v>
      </c>
      <c r="F16" s="23"/>
      <c r="G16" s="23"/>
    </row>
  </sheetData>
  <mergeCells count="11">
    <mergeCell ref="A3:G3"/>
    <mergeCell ref="A4:D4"/>
    <mergeCell ref="E5:G5"/>
    <mergeCell ref="A16:D16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D20" sqref="D20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9">
      <c r="A2" s="46" t="s">
        <v>53</v>
      </c>
    </row>
    <row r="3" ht="41.25" customHeight="1" spans="1:19">
      <c r="A3" s="40" t="str">
        <f>"2026"&amp;"年部门收入预算表"</f>
        <v>2026年部门收入预算表</v>
      </c>
    </row>
    <row r="4" ht="17.25" customHeight="1" spans="1:19">
      <c r="A4" s="43" t="str">
        <f>"单位名称：寻甸回族彝族自治县司法局"</f>
        <v>单位名称：寻甸回族彝族自治县司法局</v>
      </c>
      <c r="S4" s="45" t="s">
        <v>2</v>
      </c>
    </row>
    <row r="5" ht="21.75" customHeight="1" spans="1:19">
      <c r="A5" s="187" t="s">
        <v>54</v>
      </c>
      <c r="B5" s="188" t="s">
        <v>55</v>
      </c>
      <c r="C5" s="188" t="s">
        <v>56</v>
      </c>
      <c r="D5" s="189" t="s">
        <v>57</v>
      </c>
      <c r="E5" s="189"/>
      <c r="F5" s="189"/>
      <c r="G5" s="189"/>
      <c r="H5" s="189"/>
      <c r="I5" s="130"/>
      <c r="J5" s="189"/>
      <c r="K5" s="189"/>
      <c r="L5" s="189"/>
      <c r="M5" s="189"/>
      <c r="N5" s="190"/>
      <c r="O5" s="189" t="s">
        <v>46</v>
      </c>
      <c r="P5" s="189"/>
      <c r="Q5" s="189"/>
      <c r="R5" s="189"/>
      <c r="S5" s="190"/>
    </row>
    <row r="6" ht="27" customHeight="1" spans="1:19">
      <c r="A6" s="191"/>
      <c r="B6" s="192"/>
      <c r="C6" s="192"/>
      <c r="D6" s="192" t="s">
        <v>58</v>
      </c>
      <c r="E6" s="192" t="s">
        <v>59</v>
      </c>
      <c r="F6" s="192" t="s">
        <v>60</v>
      </c>
      <c r="G6" s="192" t="s">
        <v>61</v>
      </c>
      <c r="H6" s="192" t="s">
        <v>62</v>
      </c>
      <c r="I6" s="193" t="s">
        <v>63</v>
      </c>
      <c r="J6" s="194"/>
      <c r="K6" s="194"/>
      <c r="L6" s="194"/>
      <c r="M6" s="194"/>
      <c r="N6" s="195"/>
      <c r="O6" s="192" t="s">
        <v>58</v>
      </c>
      <c r="P6" s="192" t="s">
        <v>59</v>
      </c>
      <c r="Q6" s="192" t="s">
        <v>60</v>
      </c>
      <c r="R6" s="192" t="s">
        <v>61</v>
      </c>
      <c r="S6" s="192" t="s">
        <v>64</v>
      </c>
    </row>
    <row r="7" ht="30" customHeight="1" spans="1:19">
      <c r="A7" s="196"/>
      <c r="B7" s="109"/>
      <c r="C7" s="115"/>
      <c r="D7" s="115"/>
      <c r="E7" s="115"/>
      <c r="F7" s="115"/>
      <c r="G7" s="115"/>
      <c r="H7" s="115"/>
      <c r="I7" s="70" t="s">
        <v>58</v>
      </c>
      <c r="J7" s="195" t="s">
        <v>65</v>
      </c>
      <c r="K7" s="195" t="s">
        <v>66</v>
      </c>
      <c r="L7" s="195" t="s">
        <v>67</v>
      </c>
      <c r="M7" s="195" t="s">
        <v>68</v>
      </c>
      <c r="N7" s="195" t="s">
        <v>69</v>
      </c>
      <c r="O7" s="197"/>
      <c r="P7" s="197"/>
      <c r="Q7" s="197"/>
      <c r="R7" s="197"/>
      <c r="S7" s="115"/>
    </row>
    <row r="8" ht="15" customHeight="1" spans="1:19">
      <c r="A8" s="198">
        <v>1</v>
      </c>
      <c r="B8" s="198">
        <v>2</v>
      </c>
      <c r="C8" s="198">
        <v>3</v>
      </c>
      <c r="D8" s="198">
        <v>4</v>
      </c>
      <c r="E8" s="198">
        <v>5</v>
      </c>
      <c r="F8" s="198">
        <v>6</v>
      </c>
      <c r="G8" s="198">
        <v>7</v>
      </c>
      <c r="H8" s="198">
        <v>8</v>
      </c>
      <c r="I8" s="70">
        <v>9</v>
      </c>
      <c r="J8" s="198">
        <v>10</v>
      </c>
      <c r="K8" s="198">
        <v>11</v>
      </c>
      <c r="L8" s="198">
        <v>12</v>
      </c>
      <c r="M8" s="198">
        <v>13</v>
      </c>
      <c r="N8" s="198">
        <v>14</v>
      </c>
      <c r="O8" s="198">
        <v>15</v>
      </c>
      <c r="P8" s="198">
        <v>16</v>
      </c>
      <c r="Q8" s="198">
        <v>17</v>
      </c>
      <c r="R8" s="198">
        <v>18</v>
      </c>
      <c r="S8" s="198">
        <v>19</v>
      </c>
    </row>
    <row r="9" ht="18" customHeight="1" spans="1:19">
      <c r="A9" s="21" t="s">
        <v>70</v>
      </c>
      <c r="B9" s="21" t="s">
        <v>71</v>
      </c>
      <c r="C9" s="143">
        <v>18773556.9</v>
      </c>
      <c r="D9" s="142">
        <v>18773556.9</v>
      </c>
      <c r="E9" s="142">
        <v>18773556.9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ht="18" customHeight="1" spans="1:19">
      <c r="A10" s="49" t="s">
        <v>56</v>
      </c>
      <c r="B10" s="199"/>
      <c r="C10" s="142">
        <v>18773556.9</v>
      </c>
      <c r="D10" s="142">
        <v>18773556.9</v>
      </c>
      <c r="E10" s="142">
        <v>18773556.9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2"/>
  <sheetViews>
    <sheetView showGridLines="0" showZeros="0" workbookViewId="0">
      <pane ySplit="1" topLeftCell="A22" activePane="bottomLeft" state="frozen"/>
      <selection/>
      <selection pane="bottomLeft" activeCell="F38" sqref="F38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5">
      <c r="A2" s="45" t="s">
        <v>72</v>
      </c>
    </row>
    <row r="3" ht="41.25" customHeight="1" spans="1:15">
      <c r="A3" s="40" t="str">
        <f>"2026"&amp;"年部门支出预算表"</f>
        <v>2026年部门支出预算表</v>
      </c>
    </row>
    <row r="4" ht="17.25" customHeight="1" spans="1:15">
      <c r="A4" s="43" t="str">
        <f>"单位名称：寻甸回族彝族自治县司法局"</f>
        <v>单位名称：寻甸回族彝族自治县司法局</v>
      </c>
      <c r="O4" s="45" t="s">
        <v>2</v>
      </c>
    </row>
    <row r="5" ht="27" customHeight="1" spans="1:15">
      <c r="A5" s="173" t="s">
        <v>73</v>
      </c>
      <c r="B5" s="173" t="s">
        <v>74</v>
      </c>
      <c r="C5" s="173" t="s">
        <v>56</v>
      </c>
      <c r="D5" s="174" t="s">
        <v>59</v>
      </c>
      <c r="E5" s="175"/>
      <c r="F5" s="176"/>
      <c r="G5" s="177" t="s">
        <v>60</v>
      </c>
      <c r="H5" s="177" t="s">
        <v>61</v>
      </c>
      <c r="I5" s="177" t="s">
        <v>75</v>
      </c>
      <c r="J5" s="174" t="s">
        <v>63</v>
      </c>
      <c r="K5" s="175"/>
      <c r="L5" s="175"/>
      <c r="M5" s="175"/>
      <c r="N5" s="178"/>
      <c r="O5" s="179"/>
    </row>
    <row r="6" ht="42" customHeight="1" spans="1:15">
      <c r="A6" s="180"/>
      <c r="B6" s="180"/>
      <c r="C6" s="181"/>
      <c r="D6" s="182" t="s">
        <v>58</v>
      </c>
      <c r="E6" s="182" t="s">
        <v>76</v>
      </c>
      <c r="F6" s="182" t="s">
        <v>77</v>
      </c>
      <c r="G6" s="181"/>
      <c r="H6" s="181"/>
      <c r="I6" s="183"/>
      <c r="J6" s="182" t="s">
        <v>58</v>
      </c>
      <c r="K6" s="166" t="s">
        <v>78</v>
      </c>
      <c r="L6" s="166" t="s">
        <v>79</v>
      </c>
      <c r="M6" s="166" t="s">
        <v>80</v>
      </c>
      <c r="N6" s="166" t="s">
        <v>81</v>
      </c>
      <c r="O6" s="166" t="s">
        <v>82</v>
      </c>
    </row>
    <row r="7" ht="18" customHeight="1" spans="1:15">
      <c r="A7" s="52" t="s">
        <v>83</v>
      </c>
      <c r="B7" s="52" t="s">
        <v>84</v>
      </c>
      <c r="C7" s="52">
        <v>3</v>
      </c>
      <c r="D7" s="56">
        <v>4</v>
      </c>
      <c r="E7" s="56">
        <v>5</v>
      </c>
      <c r="F7" s="56">
        <v>6</v>
      </c>
      <c r="G7" s="56" t="s">
        <v>85</v>
      </c>
      <c r="H7" s="56" t="s">
        <v>86</v>
      </c>
      <c r="I7" s="56" t="s">
        <v>87</v>
      </c>
      <c r="J7" s="56" t="s">
        <v>88</v>
      </c>
      <c r="K7" s="56" t="s">
        <v>89</v>
      </c>
      <c r="L7" s="56" t="s">
        <v>90</v>
      </c>
      <c r="M7" s="56" t="s">
        <v>91</v>
      </c>
      <c r="N7" s="52" t="s">
        <v>92</v>
      </c>
      <c r="O7" s="56" t="s">
        <v>93</v>
      </c>
    </row>
    <row r="8" ht="18" customHeight="1" spans="1:15">
      <c r="A8" s="57" t="s">
        <v>94</v>
      </c>
      <c r="B8" s="57" t="s">
        <v>95</v>
      </c>
      <c r="C8" s="142">
        <v>14552221</v>
      </c>
      <c r="D8" s="142">
        <v>14552221</v>
      </c>
      <c r="E8" s="142">
        <v>13238321</v>
      </c>
      <c r="F8" s="142">
        <v>1313900</v>
      </c>
      <c r="G8" s="56"/>
      <c r="H8" s="56"/>
      <c r="I8" s="56"/>
      <c r="J8" s="56"/>
      <c r="K8" s="56"/>
      <c r="L8" s="56"/>
      <c r="M8" s="56"/>
      <c r="N8" s="52"/>
      <c r="O8" s="56"/>
    </row>
    <row r="9" ht="18" customHeight="1" spans="1:15">
      <c r="A9" s="184" t="s">
        <v>96</v>
      </c>
      <c r="B9" s="184" t="s">
        <v>97</v>
      </c>
      <c r="C9" s="142">
        <v>14552221</v>
      </c>
      <c r="D9" s="142">
        <v>14552221</v>
      </c>
      <c r="E9" s="142">
        <v>13238321</v>
      </c>
      <c r="F9" s="142">
        <v>1313900</v>
      </c>
      <c r="G9" s="56"/>
      <c r="H9" s="56"/>
      <c r="I9" s="56"/>
      <c r="J9" s="56"/>
      <c r="K9" s="56"/>
      <c r="L9" s="56"/>
      <c r="M9" s="56"/>
      <c r="N9" s="52"/>
      <c r="O9" s="56"/>
    </row>
    <row r="10" ht="18" customHeight="1" spans="1:15">
      <c r="A10" s="185" t="s">
        <v>98</v>
      </c>
      <c r="B10" s="185" t="s">
        <v>99</v>
      </c>
      <c r="C10" s="142">
        <v>12584421</v>
      </c>
      <c r="D10" s="142">
        <v>12584421</v>
      </c>
      <c r="E10" s="142">
        <v>12327521</v>
      </c>
      <c r="F10" s="142">
        <v>256900</v>
      </c>
      <c r="G10" s="56"/>
      <c r="H10" s="56"/>
      <c r="I10" s="56"/>
      <c r="J10" s="56"/>
      <c r="K10" s="56"/>
      <c r="L10" s="56"/>
      <c r="M10" s="56"/>
      <c r="N10" s="52"/>
      <c r="O10" s="56"/>
    </row>
    <row r="11" ht="18" customHeight="1" spans="1:15">
      <c r="A11" s="185" t="s">
        <v>100</v>
      </c>
      <c r="B11" s="185" t="s">
        <v>101</v>
      </c>
      <c r="C11" s="142">
        <v>700000</v>
      </c>
      <c r="D11" s="142">
        <v>700000</v>
      </c>
      <c r="E11" s="142"/>
      <c r="F11" s="142">
        <v>700000</v>
      </c>
      <c r="G11" s="56"/>
      <c r="H11" s="56"/>
      <c r="I11" s="56"/>
      <c r="J11" s="56"/>
      <c r="K11" s="56"/>
      <c r="L11" s="56"/>
      <c r="M11" s="56"/>
      <c r="N11" s="52"/>
      <c r="O11" s="56"/>
    </row>
    <row r="12" ht="18" customHeight="1" spans="1:15">
      <c r="A12" s="185" t="s">
        <v>102</v>
      </c>
      <c r="B12" s="185" t="s">
        <v>103</v>
      </c>
      <c r="C12" s="142">
        <v>177000</v>
      </c>
      <c r="D12" s="142">
        <v>177000</v>
      </c>
      <c r="E12" s="142"/>
      <c r="F12" s="142">
        <v>177000</v>
      </c>
      <c r="G12" s="56"/>
      <c r="H12" s="56"/>
      <c r="I12" s="56"/>
      <c r="J12" s="56"/>
      <c r="K12" s="56"/>
      <c r="L12" s="56"/>
      <c r="M12" s="56"/>
      <c r="N12" s="52"/>
      <c r="O12" s="56"/>
    </row>
    <row r="13" ht="18" customHeight="1" spans="1:15">
      <c r="A13" s="185" t="s">
        <v>104</v>
      </c>
      <c r="B13" s="185" t="s">
        <v>105</v>
      </c>
      <c r="C13" s="142">
        <v>1010800</v>
      </c>
      <c r="D13" s="142">
        <v>1010800</v>
      </c>
      <c r="E13" s="142">
        <v>910800</v>
      </c>
      <c r="F13" s="142">
        <v>100000</v>
      </c>
      <c r="G13" s="56"/>
      <c r="H13" s="56"/>
      <c r="I13" s="56"/>
      <c r="J13" s="56"/>
      <c r="K13" s="56"/>
      <c r="L13" s="56"/>
      <c r="M13" s="56"/>
      <c r="N13" s="52"/>
      <c r="O13" s="56"/>
    </row>
    <row r="14" ht="18" customHeight="1" spans="1:15">
      <c r="A14" s="185" t="s">
        <v>106</v>
      </c>
      <c r="B14" s="185" t="s">
        <v>107</v>
      </c>
      <c r="C14" s="142">
        <v>80000</v>
      </c>
      <c r="D14" s="142">
        <v>80000</v>
      </c>
      <c r="E14" s="142"/>
      <c r="F14" s="142">
        <v>80000</v>
      </c>
      <c r="G14" s="56"/>
      <c r="H14" s="56"/>
      <c r="I14" s="56"/>
      <c r="J14" s="56"/>
      <c r="K14" s="56"/>
      <c r="L14" s="56"/>
      <c r="M14" s="56"/>
      <c r="N14" s="52"/>
      <c r="O14" s="56"/>
    </row>
    <row r="15" ht="18" customHeight="1" spans="1:15">
      <c r="A15" s="57" t="s">
        <v>108</v>
      </c>
      <c r="B15" s="57" t="s">
        <v>109</v>
      </c>
      <c r="C15" s="142">
        <v>1828824.66</v>
      </c>
      <c r="D15" s="142">
        <v>1828824.66</v>
      </c>
      <c r="E15" s="142">
        <v>1816020.66</v>
      </c>
      <c r="F15" s="142">
        <v>12804</v>
      </c>
      <c r="G15" s="56"/>
      <c r="H15" s="56"/>
      <c r="I15" s="56"/>
      <c r="J15" s="56"/>
      <c r="K15" s="56"/>
      <c r="L15" s="56"/>
      <c r="M15" s="56"/>
      <c r="N15" s="52"/>
      <c r="O15" s="56"/>
    </row>
    <row r="16" ht="18" customHeight="1" spans="1:15">
      <c r="A16" s="184" t="s">
        <v>110</v>
      </c>
      <c r="B16" s="184" t="s">
        <v>111</v>
      </c>
      <c r="C16" s="142">
        <v>1816020.66</v>
      </c>
      <c r="D16" s="142">
        <v>1816020.66</v>
      </c>
      <c r="E16" s="142">
        <v>1816020.66</v>
      </c>
      <c r="F16" s="142"/>
      <c r="G16" s="56"/>
      <c r="H16" s="56"/>
      <c r="I16" s="56"/>
      <c r="J16" s="56"/>
      <c r="K16" s="56"/>
      <c r="L16" s="56"/>
      <c r="M16" s="56"/>
      <c r="N16" s="52"/>
      <c r="O16" s="56"/>
    </row>
    <row r="17" ht="18" customHeight="1" spans="1:15">
      <c r="A17" s="185" t="s">
        <v>112</v>
      </c>
      <c r="B17" s="185" t="s">
        <v>113</v>
      </c>
      <c r="C17" s="142">
        <v>7200</v>
      </c>
      <c r="D17" s="142">
        <v>7200</v>
      </c>
      <c r="E17" s="142">
        <v>7200</v>
      </c>
      <c r="F17" s="142"/>
      <c r="G17" s="56"/>
      <c r="H17" s="56"/>
      <c r="I17" s="56"/>
      <c r="J17" s="56"/>
      <c r="K17" s="56"/>
      <c r="L17" s="56"/>
      <c r="M17" s="56"/>
      <c r="N17" s="52"/>
      <c r="O17" s="56"/>
    </row>
    <row r="18" ht="18" customHeight="1" spans="1:15">
      <c r="A18" s="185" t="s">
        <v>114</v>
      </c>
      <c r="B18" s="185" t="s">
        <v>115</v>
      </c>
      <c r="C18" s="142">
        <v>1495620.66</v>
      </c>
      <c r="D18" s="142">
        <v>1495620.66</v>
      </c>
      <c r="E18" s="142">
        <v>1495620.66</v>
      </c>
      <c r="F18" s="142"/>
      <c r="G18" s="56"/>
      <c r="H18" s="56"/>
      <c r="I18" s="56"/>
      <c r="J18" s="56"/>
      <c r="K18" s="56"/>
      <c r="L18" s="56"/>
      <c r="M18" s="56"/>
      <c r="N18" s="52"/>
      <c r="O18" s="56"/>
    </row>
    <row r="19" ht="18" customHeight="1" spans="1:15">
      <c r="A19" s="185" t="s">
        <v>116</v>
      </c>
      <c r="B19" s="185" t="s">
        <v>117</v>
      </c>
      <c r="C19" s="142">
        <v>300000</v>
      </c>
      <c r="D19" s="142">
        <v>300000</v>
      </c>
      <c r="E19" s="142">
        <v>300000</v>
      </c>
      <c r="F19" s="142"/>
      <c r="G19" s="56"/>
      <c r="H19" s="56"/>
      <c r="I19" s="56"/>
      <c r="J19" s="56"/>
      <c r="K19" s="56"/>
      <c r="L19" s="56"/>
      <c r="M19" s="56"/>
      <c r="N19" s="52"/>
      <c r="O19" s="56"/>
    </row>
    <row r="20" ht="18" customHeight="1" spans="1:15">
      <c r="A20" s="185" t="s">
        <v>118</v>
      </c>
      <c r="B20" s="185" t="s">
        <v>119</v>
      </c>
      <c r="C20" s="142">
        <v>13200</v>
      </c>
      <c r="D20" s="142">
        <v>13200</v>
      </c>
      <c r="E20" s="142">
        <v>13200</v>
      </c>
      <c r="F20" s="142"/>
      <c r="G20" s="56"/>
      <c r="H20" s="56"/>
      <c r="I20" s="56"/>
      <c r="J20" s="56"/>
      <c r="K20" s="56"/>
      <c r="L20" s="56"/>
      <c r="M20" s="56"/>
      <c r="N20" s="52"/>
      <c r="O20" s="56"/>
    </row>
    <row r="21" ht="18" customHeight="1" spans="1:15">
      <c r="A21" s="184" t="s">
        <v>120</v>
      </c>
      <c r="B21" s="184" t="s">
        <v>121</v>
      </c>
      <c r="C21" s="142">
        <v>12804</v>
      </c>
      <c r="D21" s="142">
        <v>12804</v>
      </c>
      <c r="E21" s="142"/>
      <c r="F21" s="142">
        <v>12804</v>
      </c>
      <c r="G21" s="56"/>
      <c r="H21" s="56"/>
      <c r="I21" s="56"/>
      <c r="J21" s="56"/>
      <c r="K21" s="56"/>
      <c r="L21" s="56"/>
      <c r="M21" s="56"/>
      <c r="N21" s="52"/>
      <c r="O21" s="56"/>
    </row>
    <row r="22" ht="18" customHeight="1" spans="1:15">
      <c r="A22" s="185" t="s">
        <v>122</v>
      </c>
      <c r="B22" s="185" t="s">
        <v>123</v>
      </c>
      <c r="C22" s="142">
        <v>12804</v>
      </c>
      <c r="D22" s="142">
        <v>12804</v>
      </c>
      <c r="E22" s="142"/>
      <c r="F22" s="142">
        <v>12804</v>
      </c>
      <c r="G22" s="56"/>
      <c r="H22" s="56"/>
      <c r="I22" s="56"/>
      <c r="J22" s="56"/>
      <c r="K22" s="56"/>
      <c r="L22" s="56"/>
      <c r="M22" s="56"/>
      <c r="N22" s="52"/>
      <c r="O22" s="56"/>
    </row>
    <row r="23" ht="18" customHeight="1" spans="1:15">
      <c r="A23" s="57" t="s">
        <v>124</v>
      </c>
      <c r="B23" s="57" t="s">
        <v>125</v>
      </c>
      <c r="C23" s="142">
        <v>1270795.76</v>
      </c>
      <c r="D23" s="142">
        <v>1270795.76</v>
      </c>
      <c r="E23" s="142">
        <v>1270795.76</v>
      </c>
      <c r="F23" s="142"/>
      <c r="G23" s="56"/>
      <c r="H23" s="56"/>
      <c r="I23" s="56"/>
      <c r="J23" s="56"/>
      <c r="K23" s="56"/>
      <c r="L23" s="56"/>
      <c r="M23" s="56"/>
      <c r="N23" s="52"/>
      <c r="O23" s="56"/>
    </row>
    <row r="24" ht="18" customHeight="1" spans="1:15">
      <c r="A24" s="184" t="s">
        <v>126</v>
      </c>
      <c r="B24" s="184" t="s">
        <v>127</v>
      </c>
      <c r="C24" s="142">
        <v>1270795.76</v>
      </c>
      <c r="D24" s="142">
        <v>1270795.76</v>
      </c>
      <c r="E24" s="142">
        <v>1270795.76</v>
      </c>
      <c r="F24" s="142"/>
      <c r="G24" s="56"/>
      <c r="H24" s="56"/>
      <c r="I24" s="56"/>
      <c r="J24" s="56"/>
      <c r="K24" s="56"/>
      <c r="L24" s="56"/>
      <c r="M24" s="56"/>
      <c r="N24" s="52"/>
      <c r="O24" s="56"/>
    </row>
    <row r="25" ht="18" customHeight="1" spans="1:15">
      <c r="A25" s="185" t="s">
        <v>128</v>
      </c>
      <c r="B25" s="185" t="s">
        <v>129</v>
      </c>
      <c r="C25" s="142">
        <v>711787.43</v>
      </c>
      <c r="D25" s="142">
        <v>711787.43</v>
      </c>
      <c r="E25" s="142">
        <v>711787.43</v>
      </c>
      <c r="F25" s="142"/>
      <c r="G25" s="56"/>
      <c r="H25" s="56"/>
      <c r="I25" s="56"/>
      <c r="J25" s="56"/>
      <c r="K25" s="56"/>
      <c r="L25" s="56"/>
      <c r="M25" s="56"/>
      <c r="N25" s="52"/>
      <c r="O25" s="56"/>
    </row>
    <row r="26" ht="18" customHeight="1" spans="1:15">
      <c r="A26" s="185" t="s">
        <v>130</v>
      </c>
      <c r="B26" s="185" t="s">
        <v>131</v>
      </c>
      <c r="C26" s="142">
        <v>99074.95</v>
      </c>
      <c r="D26" s="142">
        <v>99074.95</v>
      </c>
      <c r="E26" s="142">
        <v>99074.95</v>
      </c>
      <c r="F26" s="142"/>
      <c r="G26" s="56"/>
      <c r="H26" s="56"/>
      <c r="I26" s="56"/>
      <c r="J26" s="56"/>
      <c r="K26" s="56"/>
      <c r="L26" s="56"/>
      <c r="M26" s="56"/>
      <c r="N26" s="52"/>
      <c r="O26" s="56"/>
    </row>
    <row r="27" ht="18" customHeight="1" spans="1:15">
      <c r="A27" s="185" t="s">
        <v>132</v>
      </c>
      <c r="B27" s="185" t="s">
        <v>133</v>
      </c>
      <c r="C27" s="142">
        <v>409526.45</v>
      </c>
      <c r="D27" s="142">
        <v>409526.45</v>
      </c>
      <c r="E27" s="142">
        <v>409526.45</v>
      </c>
      <c r="F27" s="142"/>
      <c r="G27" s="56"/>
      <c r="H27" s="56"/>
      <c r="I27" s="56"/>
      <c r="J27" s="56"/>
      <c r="K27" s="56"/>
      <c r="L27" s="56"/>
      <c r="M27" s="56"/>
      <c r="N27" s="52"/>
      <c r="O27" s="56"/>
    </row>
    <row r="28" ht="18" customHeight="1" spans="1:15">
      <c r="A28" s="185" t="s">
        <v>134</v>
      </c>
      <c r="B28" s="185" t="s">
        <v>135</v>
      </c>
      <c r="C28" s="142">
        <v>50406.93</v>
      </c>
      <c r="D28" s="142">
        <v>50406.93</v>
      </c>
      <c r="E28" s="142">
        <v>50406.93</v>
      </c>
      <c r="F28" s="142"/>
      <c r="G28" s="56"/>
      <c r="H28" s="56"/>
      <c r="I28" s="56"/>
      <c r="J28" s="56"/>
      <c r="K28" s="56"/>
      <c r="L28" s="56"/>
      <c r="M28" s="56"/>
      <c r="N28" s="52"/>
      <c r="O28" s="56"/>
    </row>
    <row r="29" ht="18" customHeight="1" spans="1:15">
      <c r="A29" s="57" t="s">
        <v>136</v>
      </c>
      <c r="B29" s="57" t="s">
        <v>137</v>
      </c>
      <c r="C29" s="142">
        <v>1121715.48</v>
      </c>
      <c r="D29" s="142">
        <v>1121715.48</v>
      </c>
      <c r="E29" s="142">
        <v>1121715.48</v>
      </c>
      <c r="F29" s="142"/>
      <c r="G29" s="56"/>
      <c r="H29" s="56"/>
      <c r="I29" s="56"/>
      <c r="J29" s="56"/>
      <c r="K29" s="56"/>
      <c r="L29" s="56"/>
      <c r="M29" s="56"/>
      <c r="N29" s="52"/>
      <c r="O29" s="56"/>
    </row>
    <row r="30" ht="18" customHeight="1" spans="1:15">
      <c r="A30" s="184" t="s">
        <v>138</v>
      </c>
      <c r="B30" s="184" t="s">
        <v>139</v>
      </c>
      <c r="C30" s="142">
        <v>1121715.48</v>
      </c>
      <c r="D30" s="142">
        <v>1121715.48</v>
      </c>
      <c r="E30" s="142">
        <v>1121715.48</v>
      </c>
      <c r="F30" s="142"/>
      <c r="G30" s="56"/>
      <c r="H30" s="56"/>
      <c r="I30" s="56"/>
      <c r="J30" s="56"/>
      <c r="K30" s="56"/>
      <c r="L30" s="56"/>
      <c r="M30" s="56"/>
      <c r="N30" s="52"/>
      <c r="O30" s="56"/>
    </row>
    <row r="31" ht="21" customHeight="1" spans="1:15">
      <c r="A31" s="185" t="s">
        <v>140</v>
      </c>
      <c r="B31" s="185" t="s">
        <v>141</v>
      </c>
      <c r="C31" s="142">
        <v>1121715.48</v>
      </c>
      <c r="D31" s="142">
        <v>1121715.48</v>
      </c>
      <c r="E31" s="142">
        <v>1121715.48</v>
      </c>
      <c r="F31" s="142"/>
      <c r="G31" s="82"/>
      <c r="H31" s="82"/>
      <c r="I31" s="82"/>
      <c r="J31" s="82"/>
      <c r="K31" s="82"/>
      <c r="L31" s="82"/>
      <c r="M31" s="82"/>
      <c r="N31" s="82"/>
      <c r="O31" s="82"/>
    </row>
    <row r="32" ht="21" customHeight="1" spans="1:15">
      <c r="A32" s="186" t="s">
        <v>56</v>
      </c>
      <c r="B32" s="36"/>
      <c r="C32" s="142">
        <v>18773556.9</v>
      </c>
      <c r="D32" s="142">
        <v>18773556.9</v>
      </c>
      <c r="E32" s="142">
        <v>17446852.9</v>
      </c>
      <c r="F32" s="142">
        <v>1326704</v>
      </c>
      <c r="G32" s="82"/>
      <c r="H32" s="82"/>
      <c r="I32" s="82"/>
      <c r="J32" s="82"/>
      <c r="K32" s="82"/>
      <c r="L32" s="82"/>
      <c r="M32" s="82"/>
      <c r="N32" s="82"/>
      <c r="O32" s="82"/>
    </row>
  </sheetData>
  <mergeCells count="12">
    <mergeCell ref="A2:O2"/>
    <mergeCell ref="A3:O3"/>
    <mergeCell ref="A4:B4"/>
    <mergeCell ref="D5:F5"/>
    <mergeCell ref="J5:O5"/>
    <mergeCell ref="A32:B32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10" activePane="bottomLeft" state="frozen"/>
      <selection/>
      <selection pane="bottomLeft" activeCell="D7" sqref="D7:D35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1"/>
      <c r="B2" s="45"/>
      <c r="C2" s="45"/>
      <c r="D2" s="45" t="s">
        <v>142</v>
      </c>
    </row>
    <row r="3" ht="41.25" customHeight="1" spans="1:4">
      <c r="A3" s="40" t="str">
        <f>"2026"&amp;"年部门财政拨款收支预算总表"</f>
        <v>2026年部门财政拨款收支预算总表</v>
      </c>
    </row>
    <row r="4" ht="17.25" customHeight="1" spans="1:4">
      <c r="A4" s="43" t="str">
        <f>"单位名称：寻甸回族彝族自治县司法局"</f>
        <v>单位名称：寻甸回族彝族自治县司法局</v>
      </c>
      <c r="B4" s="165"/>
      <c r="D4" s="45" t="s">
        <v>2</v>
      </c>
    </row>
    <row r="5" ht="17.25" customHeight="1" spans="1:4">
      <c r="A5" s="166" t="s">
        <v>3</v>
      </c>
      <c r="B5" s="167"/>
      <c r="C5" s="166" t="s">
        <v>4</v>
      </c>
      <c r="D5" s="167"/>
    </row>
    <row r="6" ht="18.75" customHeight="1" spans="1:4">
      <c r="A6" s="166" t="s">
        <v>5</v>
      </c>
      <c r="B6" s="166" t="s">
        <v>6</v>
      </c>
      <c r="C6" s="166" t="s">
        <v>7</v>
      </c>
      <c r="D6" s="166" t="s">
        <v>6</v>
      </c>
    </row>
    <row r="7" ht="16.5" customHeight="1" spans="1:4">
      <c r="A7" s="168" t="s">
        <v>143</v>
      </c>
      <c r="B7" s="142">
        <v>18773556.9</v>
      </c>
      <c r="C7" s="168" t="s">
        <v>144</v>
      </c>
      <c r="D7" s="143">
        <v>18773556.9</v>
      </c>
    </row>
    <row r="8" ht="16.5" customHeight="1" spans="1:4">
      <c r="A8" s="168" t="s">
        <v>145</v>
      </c>
      <c r="B8" s="142">
        <v>18773556.9</v>
      </c>
      <c r="C8" s="168" t="s">
        <v>146</v>
      </c>
      <c r="D8" s="143"/>
    </row>
    <row r="9" ht="16.5" customHeight="1" spans="1:4">
      <c r="A9" s="168" t="s">
        <v>147</v>
      </c>
      <c r="B9" s="142"/>
      <c r="C9" s="168" t="s">
        <v>148</v>
      </c>
      <c r="D9" s="143"/>
    </row>
    <row r="10" ht="16.5" customHeight="1" spans="1:4">
      <c r="A10" s="168" t="s">
        <v>149</v>
      </c>
      <c r="B10" s="142"/>
      <c r="C10" s="168" t="s">
        <v>150</v>
      </c>
      <c r="D10" s="143"/>
    </row>
    <row r="11" ht="16.5" customHeight="1" spans="1:4">
      <c r="A11" s="168" t="s">
        <v>151</v>
      </c>
      <c r="B11" s="142"/>
      <c r="C11" s="168" t="s">
        <v>152</v>
      </c>
      <c r="D11" s="143">
        <v>14552221</v>
      </c>
    </row>
    <row r="12" ht="16.5" customHeight="1" spans="1:4">
      <c r="A12" s="168" t="s">
        <v>145</v>
      </c>
      <c r="B12" s="142"/>
      <c r="C12" s="168" t="s">
        <v>153</v>
      </c>
      <c r="D12" s="143"/>
    </row>
    <row r="13" ht="16.5" customHeight="1" spans="1:4">
      <c r="A13" s="169" t="s">
        <v>147</v>
      </c>
      <c r="B13" s="142"/>
      <c r="C13" s="68" t="s">
        <v>154</v>
      </c>
      <c r="D13" s="143"/>
    </row>
    <row r="14" ht="16.5" customHeight="1" spans="1:4">
      <c r="A14" s="169" t="s">
        <v>149</v>
      </c>
      <c r="B14" s="142"/>
      <c r="C14" s="68" t="s">
        <v>155</v>
      </c>
      <c r="D14" s="143"/>
    </row>
    <row r="15" ht="16.5" customHeight="1" spans="1:4">
      <c r="A15" s="170"/>
      <c r="B15" s="142"/>
      <c r="C15" s="68" t="s">
        <v>156</v>
      </c>
      <c r="D15" s="143">
        <v>1828824.66</v>
      </c>
    </row>
    <row r="16" ht="16.5" customHeight="1" spans="1:4">
      <c r="A16" s="170"/>
      <c r="B16" s="142"/>
      <c r="C16" s="68" t="s">
        <v>157</v>
      </c>
      <c r="D16" s="143">
        <v>1270795.76</v>
      </c>
    </row>
    <row r="17" ht="16.5" customHeight="1" spans="1:4">
      <c r="A17" s="170"/>
      <c r="B17" s="142"/>
      <c r="C17" s="68" t="s">
        <v>158</v>
      </c>
      <c r="D17" s="143"/>
    </row>
    <row r="18" ht="16.5" customHeight="1" spans="1:4">
      <c r="A18" s="170"/>
      <c r="B18" s="142"/>
      <c r="C18" s="68" t="s">
        <v>159</v>
      </c>
      <c r="D18" s="143"/>
    </row>
    <row r="19" ht="16.5" customHeight="1" spans="1:4">
      <c r="A19" s="170"/>
      <c r="B19" s="142"/>
      <c r="C19" s="68" t="s">
        <v>160</v>
      </c>
      <c r="D19" s="143"/>
    </row>
    <row r="20" ht="16.5" customHeight="1" spans="1:4">
      <c r="A20" s="170"/>
      <c r="B20" s="142"/>
      <c r="C20" s="68" t="s">
        <v>161</v>
      </c>
      <c r="D20" s="143"/>
    </row>
    <row r="21" ht="16.5" customHeight="1" spans="1:4">
      <c r="A21" s="170"/>
      <c r="B21" s="142"/>
      <c r="C21" s="68" t="s">
        <v>162</v>
      </c>
      <c r="D21" s="143"/>
    </row>
    <row r="22" ht="16.5" customHeight="1" spans="1:4">
      <c r="A22" s="170"/>
      <c r="B22" s="142"/>
      <c r="C22" s="68" t="s">
        <v>163</v>
      </c>
      <c r="D22" s="143"/>
    </row>
    <row r="23" ht="16.5" customHeight="1" spans="1:4">
      <c r="A23" s="170"/>
      <c r="B23" s="142"/>
      <c r="C23" s="68" t="s">
        <v>164</v>
      </c>
      <c r="D23" s="143"/>
    </row>
    <row r="24" ht="16.5" customHeight="1" spans="1:4">
      <c r="A24" s="170"/>
      <c r="B24" s="142"/>
      <c r="C24" s="68" t="s">
        <v>165</v>
      </c>
      <c r="D24" s="143"/>
    </row>
    <row r="25" ht="16.5" customHeight="1" spans="1:4">
      <c r="A25" s="170"/>
      <c r="B25" s="142"/>
      <c r="C25" s="68" t="s">
        <v>166</v>
      </c>
      <c r="D25" s="143"/>
    </row>
    <row r="26" ht="16.5" customHeight="1" spans="1:4">
      <c r="A26" s="170"/>
      <c r="B26" s="142"/>
      <c r="C26" s="68" t="s">
        <v>167</v>
      </c>
      <c r="D26" s="143">
        <v>1121715.48</v>
      </c>
    </row>
    <row r="27" ht="16.5" customHeight="1" spans="1:4">
      <c r="A27" s="170"/>
      <c r="B27" s="142"/>
      <c r="C27" s="68" t="s">
        <v>168</v>
      </c>
      <c r="D27" s="143"/>
    </row>
    <row r="28" ht="16.5" customHeight="1" spans="1:4">
      <c r="A28" s="170"/>
      <c r="B28" s="142"/>
      <c r="C28" s="68" t="s">
        <v>169</v>
      </c>
      <c r="D28" s="143"/>
    </row>
    <row r="29" ht="16.5" customHeight="1" spans="1:4">
      <c r="A29" s="170"/>
      <c r="B29" s="142"/>
      <c r="C29" s="68" t="s">
        <v>170</v>
      </c>
      <c r="D29" s="143"/>
    </row>
    <row r="30" ht="16.5" customHeight="1" spans="1:4">
      <c r="A30" s="170"/>
      <c r="B30" s="142"/>
      <c r="C30" s="68" t="s">
        <v>171</v>
      </c>
      <c r="D30" s="143"/>
    </row>
    <row r="31" ht="16.5" customHeight="1" spans="1:4">
      <c r="A31" s="170"/>
      <c r="B31" s="142"/>
      <c r="C31" s="68" t="s">
        <v>172</v>
      </c>
      <c r="D31" s="143"/>
    </row>
    <row r="32" ht="16.5" customHeight="1" spans="1:4">
      <c r="A32" s="170"/>
      <c r="B32" s="142"/>
      <c r="C32" s="169" t="s">
        <v>173</v>
      </c>
      <c r="D32" s="143"/>
    </row>
    <row r="33" ht="16.5" customHeight="1" spans="1:4">
      <c r="A33" s="170"/>
      <c r="B33" s="142"/>
      <c r="C33" s="169" t="s">
        <v>174</v>
      </c>
      <c r="D33" s="143"/>
    </row>
    <row r="34" ht="16.5" customHeight="1" spans="1:4">
      <c r="A34" s="170"/>
      <c r="B34" s="142"/>
      <c r="C34" s="30" t="s">
        <v>175</v>
      </c>
      <c r="D34" s="143"/>
    </row>
    <row r="35" ht="15" customHeight="1" spans="1:4">
      <c r="A35" s="171" t="s">
        <v>51</v>
      </c>
      <c r="B35" s="172">
        <v>18773556.9</v>
      </c>
      <c r="C35" s="171" t="s">
        <v>52</v>
      </c>
      <c r="D35" s="172">
        <v>18773556.9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2"/>
  <sheetViews>
    <sheetView showZeros="0" workbookViewId="0">
      <pane ySplit="1" topLeftCell="A2" activePane="bottomLeft" state="frozen"/>
      <selection/>
      <selection pane="bottomLeft" activeCell="A3" sqref="A3:G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1:7">
      <c r="D2" s="135"/>
      <c r="F2" s="71"/>
      <c r="G2" s="136" t="s">
        <v>176</v>
      </c>
    </row>
    <row r="3" ht="41.25" customHeight="1" spans="1:7">
      <c r="A3" s="123" t="str">
        <f>"2026"&amp;"年一般公共预算支出预算表（按功能科目分类）"</f>
        <v>2026年一般公共预算支出预算表（按功能科目分类）</v>
      </c>
      <c r="B3" s="123"/>
      <c r="C3" s="123"/>
      <c r="D3" s="123"/>
      <c r="E3" s="123"/>
      <c r="F3" s="123"/>
      <c r="G3" s="123"/>
    </row>
    <row r="4" ht="18" customHeight="1" spans="1:7">
      <c r="A4" s="5" t="str">
        <f>"单位名称：寻甸回族彝族自治县司法局"</f>
        <v>单位名称：寻甸回族彝族自治县司法局</v>
      </c>
      <c r="F4" s="120"/>
      <c r="G4" s="136" t="s">
        <v>2</v>
      </c>
    </row>
    <row r="5" ht="20.25" customHeight="1" spans="1:7">
      <c r="A5" s="160" t="s">
        <v>177</v>
      </c>
      <c r="B5" s="161"/>
      <c r="C5" s="124" t="s">
        <v>56</v>
      </c>
      <c r="D5" s="147" t="s">
        <v>76</v>
      </c>
      <c r="E5" s="12"/>
      <c r="F5" s="13"/>
      <c r="G5" s="138" t="s">
        <v>77</v>
      </c>
    </row>
    <row r="6" ht="20.25" customHeight="1" spans="1:7">
      <c r="A6" s="162" t="s">
        <v>73</v>
      </c>
      <c r="B6" s="162" t="s">
        <v>74</v>
      </c>
      <c r="C6" s="19"/>
      <c r="D6" s="129" t="s">
        <v>58</v>
      </c>
      <c r="E6" s="129" t="s">
        <v>178</v>
      </c>
      <c r="F6" s="129" t="s">
        <v>179</v>
      </c>
      <c r="G6" s="140"/>
    </row>
    <row r="7" ht="15" customHeight="1" spans="1:7">
      <c r="A7" s="60" t="s">
        <v>83</v>
      </c>
      <c r="B7" s="60" t="s">
        <v>84</v>
      </c>
      <c r="C7" s="60" t="s">
        <v>180</v>
      </c>
      <c r="D7" s="60" t="s">
        <v>181</v>
      </c>
      <c r="E7" s="60" t="s">
        <v>182</v>
      </c>
      <c r="F7" s="60" t="s">
        <v>183</v>
      </c>
      <c r="G7" s="60" t="s">
        <v>85</v>
      </c>
    </row>
    <row r="8" ht="15" customHeight="1" spans="1:7">
      <c r="A8" s="134" t="s">
        <v>94</v>
      </c>
      <c r="B8" s="134" t="s">
        <v>95</v>
      </c>
      <c r="C8" s="142">
        <v>14552221</v>
      </c>
      <c r="D8" s="142">
        <v>13238321</v>
      </c>
      <c r="E8" s="142">
        <v>11259521</v>
      </c>
      <c r="F8" s="142">
        <v>1978800</v>
      </c>
      <c r="G8" s="142">
        <v>1313900</v>
      </c>
    </row>
    <row r="9" ht="15" customHeight="1" spans="1:7">
      <c r="A9" s="133" t="s">
        <v>96</v>
      </c>
      <c r="B9" s="133" t="s">
        <v>97</v>
      </c>
      <c r="C9" s="142">
        <v>14552221</v>
      </c>
      <c r="D9" s="142">
        <v>13238321</v>
      </c>
      <c r="E9" s="142">
        <v>11259521</v>
      </c>
      <c r="F9" s="142">
        <v>1978800</v>
      </c>
      <c r="G9" s="142">
        <v>1313900</v>
      </c>
    </row>
    <row r="10" ht="15" customHeight="1" spans="1:7">
      <c r="A10" s="163" t="s">
        <v>98</v>
      </c>
      <c r="B10" s="163" t="s">
        <v>99</v>
      </c>
      <c r="C10" s="142">
        <v>12584421</v>
      </c>
      <c r="D10" s="142">
        <v>12327521</v>
      </c>
      <c r="E10" s="142">
        <v>10348721</v>
      </c>
      <c r="F10" s="142">
        <v>1978800</v>
      </c>
      <c r="G10" s="142">
        <v>256900</v>
      </c>
    </row>
    <row r="11" ht="15" customHeight="1" spans="1:7">
      <c r="A11" s="163" t="s">
        <v>100</v>
      </c>
      <c r="B11" s="163" t="s">
        <v>101</v>
      </c>
      <c r="C11" s="142">
        <v>700000</v>
      </c>
      <c r="D11" s="142"/>
      <c r="E11" s="142"/>
      <c r="F11" s="142"/>
      <c r="G11" s="142">
        <v>700000</v>
      </c>
    </row>
    <row r="12" ht="15" customHeight="1" spans="1:7">
      <c r="A12" s="163" t="s">
        <v>102</v>
      </c>
      <c r="B12" s="163" t="s">
        <v>103</v>
      </c>
      <c r="C12" s="142">
        <v>177000</v>
      </c>
      <c r="D12" s="142"/>
      <c r="E12" s="142"/>
      <c r="F12" s="142"/>
      <c r="G12" s="142">
        <v>177000</v>
      </c>
    </row>
    <row r="13" ht="15" customHeight="1" spans="1:7">
      <c r="A13" s="163" t="s">
        <v>104</v>
      </c>
      <c r="B13" s="163" t="s">
        <v>105</v>
      </c>
      <c r="C13" s="142">
        <v>1010800</v>
      </c>
      <c r="D13" s="142">
        <v>910800</v>
      </c>
      <c r="E13" s="142">
        <v>910800</v>
      </c>
      <c r="F13" s="142"/>
      <c r="G13" s="142">
        <v>100000</v>
      </c>
    </row>
    <row r="14" ht="15" customHeight="1" spans="1:7">
      <c r="A14" s="163" t="s">
        <v>106</v>
      </c>
      <c r="B14" s="163" t="s">
        <v>107</v>
      </c>
      <c r="C14" s="142">
        <v>80000</v>
      </c>
      <c r="D14" s="142"/>
      <c r="E14" s="142"/>
      <c r="F14" s="142"/>
      <c r="G14" s="142">
        <v>80000</v>
      </c>
    </row>
    <row r="15" ht="15" customHeight="1" spans="1:7">
      <c r="A15" s="134" t="s">
        <v>108</v>
      </c>
      <c r="B15" s="134" t="s">
        <v>109</v>
      </c>
      <c r="C15" s="142">
        <v>1828824.66</v>
      </c>
      <c r="D15" s="142">
        <v>1816020.66</v>
      </c>
      <c r="E15" s="142">
        <v>1795620.66</v>
      </c>
      <c r="F15" s="142">
        <v>20400</v>
      </c>
      <c r="G15" s="142">
        <v>12804</v>
      </c>
    </row>
    <row r="16" ht="15" customHeight="1" spans="1:7">
      <c r="A16" s="133" t="s">
        <v>110</v>
      </c>
      <c r="B16" s="133" t="s">
        <v>111</v>
      </c>
      <c r="C16" s="142">
        <v>1816020.66</v>
      </c>
      <c r="D16" s="142">
        <v>1816020.66</v>
      </c>
      <c r="E16" s="142">
        <v>1795620.66</v>
      </c>
      <c r="F16" s="142">
        <v>20400</v>
      </c>
      <c r="G16" s="142"/>
    </row>
    <row r="17" ht="15" customHeight="1" spans="1:7">
      <c r="A17" s="163" t="s">
        <v>112</v>
      </c>
      <c r="B17" s="163" t="s">
        <v>113</v>
      </c>
      <c r="C17" s="142">
        <v>7200</v>
      </c>
      <c r="D17" s="142">
        <v>7200</v>
      </c>
      <c r="E17" s="142"/>
      <c r="F17" s="142">
        <v>7200</v>
      </c>
      <c r="G17" s="142"/>
    </row>
    <row r="18" ht="15" customHeight="1" spans="1:7">
      <c r="A18" s="163" t="s">
        <v>114</v>
      </c>
      <c r="B18" s="163" t="s">
        <v>115</v>
      </c>
      <c r="C18" s="142">
        <v>1495620.66</v>
      </c>
      <c r="D18" s="142">
        <v>1495620.66</v>
      </c>
      <c r="E18" s="142">
        <v>1495620.66</v>
      </c>
      <c r="F18" s="142"/>
      <c r="G18" s="142"/>
    </row>
    <row r="19" ht="15" customHeight="1" spans="1:7">
      <c r="A19" s="163" t="s">
        <v>116</v>
      </c>
      <c r="B19" s="163" t="s">
        <v>117</v>
      </c>
      <c r="C19" s="142">
        <v>300000</v>
      </c>
      <c r="D19" s="142">
        <v>300000</v>
      </c>
      <c r="E19" s="142">
        <v>300000</v>
      </c>
      <c r="F19" s="142"/>
      <c r="G19" s="142"/>
    </row>
    <row r="20" ht="15" customHeight="1" spans="1:7">
      <c r="A20" s="163" t="s">
        <v>118</v>
      </c>
      <c r="B20" s="163" t="s">
        <v>119</v>
      </c>
      <c r="C20" s="142">
        <v>13200</v>
      </c>
      <c r="D20" s="142">
        <v>13200</v>
      </c>
      <c r="E20" s="142"/>
      <c r="F20" s="142">
        <v>13200</v>
      </c>
      <c r="G20" s="142"/>
    </row>
    <row r="21" ht="15" customHeight="1" spans="1:7">
      <c r="A21" s="133" t="s">
        <v>120</v>
      </c>
      <c r="B21" s="133" t="s">
        <v>121</v>
      </c>
      <c r="C21" s="142">
        <v>12804</v>
      </c>
      <c r="D21" s="142"/>
      <c r="E21" s="142"/>
      <c r="F21" s="142"/>
      <c r="G21" s="142">
        <v>12804</v>
      </c>
    </row>
    <row r="22" ht="15" customHeight="1" spans="1:7">
      <c r="A22" s="163" t="s">
        <v>122</v>
      </c>
      <c r="B22" s="163" t="s">
        <v>123</v>
      </c>
      <c r="C22" s="142">
        <v>12804</v>
      </c>
      <c r="D22" s="142"/>
      <c r="E22" s="142"/>
      <c r="F22" s="142"/>
      <c r="G22" s="142">
        <v>12804</v>
      </c>
    </row>
    <row r="23" ht="15" customHeight="1" spans="1:7">
      <c r="A23" s="134" t="s">
        <v>124</v>
      </c>
      <c r="B23" s="134" t="s">
        <v>125</v>
      </c>
      <c r="C23" s="142">
        <v>1270795.76</v>
      </c>
      <c r="D23" s="142">
        <v>1270795.76</v>
      </c>
      <c r="E23" s="142">
        <v>1270795.76</v>
      </c>
      <c r="F23" s="142"/>
      <c r="G23" s="142"/>
    </row>
    <row r="24" ht="15" customHeight="1" spans="1:7">
      <c r="A24" s="133" t="s">
        <v>126</v>
      </c>
      <c r="B24" s="133" t="s">
        <v>127</v>
      </c>
      <c r="C24" s="142">
        <v>1270795.76</v>
      </c>
      <c r="D24" s="142">
        <v>1270795.76</v>
      </c>
      <c r="E24" s="142">
        <v>1270795.76</v>
      </c>
      <c r="F24" s="142"/>
      <c r="G24" s="142"/>
    </row>
    <row r="25" ht="15" customHeight="1" spans="1:7">
      <c r="A25" s="163" t="s">
        <v>128</v>
      </c>
      <c r="B25" s="163" t="s">
        <v>129</v>
      </c>
      <c r="C25" s="142">
        <v>711787.43</v>
      </c>
      <c r="D25" s="142">
        <v>711787.43</v>
      </c>
      <c r="E25" s="142">
        <v>711787.43</v>
      </c>
      <c r="F25" s="142"/>
      <c r="G25" s="142"/>
    </row>
    <row r="26" ht="15" customHeight="1" spans="1:7">
      <c r="A26" s="163" t="s">
        <v>130</v>
      </c>
      <c r="B26" s="163" t="s">
        <v>131</v>
      </c>
      <c r="C26" s="142">
        <v>99074.95</v>
      </c>
      <c r="D26" s="142">
        <v>99074.95</v>
      </c>
      <c r="E26" s="142">
        <v>99074.95</v>
      </c>
      <c r="F26" s="142"/>
      <c r="G26" s="142"/>
    </row>
    <row r="27" ht="15" customHeight="1" spans="1:7">
      <c r="A27" s="163" t="s">
        <v>132</v>
      </c>
      <c r="B27" s="163" t="s">
        <v>133</v>
      </c>
      <c r="C27" s="142">
        <v>409526.45</v>
      </c>
      <c r="D27" s="142">
        <v>409526.45</v>
      </c>
      <c r="E27" s="142">
        <v>409526.45</v>
      </c>
      <c r="F27" s="142"/>
      <c r="G27" s="142"/>
    </row>
    <row r="28" ht="15" customHeight="1" spans="1:7">
      <c r="A28" s="163" t="s">
        <v>134</v>
      </c>
      <c r="B28" s="163" t="s">
        <v>135</v>
      </c>
      <c r="C28" s="142">
        <v>50406.93</v>
      </c>
      <c r="D28" s="142">
        <v>50406.93</v>
      </c>
      <c r="E28" s="142">
        <v>50406.93</v>
      </c>
      <c r="F28" s="142"/>
      <c r="G28" s="142"/>
    </row>
    <row r="29" ht="15" customHeight="1" spans="1:7">
      <c r="A29" s="134" t="s">
        <v>136</v>
      </c>
      <c r="B29" s="134" t="s">
        <v>137</v>
      </c>
      <c r="C29" s="142">
        <v>1121715.48</v>
      </c>
      <c r="D29" s="142">
        <v>1121715.48</v>
      </c>
      <c r="E29" s="142">
        <v>1121715.48</v>
      </c>
      <c r="F29" s="142"/>
      <c r="G29" s="142"/>
    </row>
    <row r="30" ht="15" customHeight="1" spans="1:7">
      <c r="A30" s="133" t="s">
        <v>138</v>
      </c>
      <c r="B30" s="133" t="s">
        <v>139</v>
      </c>
      <c r="C30" s="142">
        <v>1121715.48</v>
      </c>
      <c r="D30" s="142">
        <v>1121715.48</v>
      </c>
      <c r="E30" s="142">
        <v>1121715.48</v>
      </c>
      <c r="F30" s="142"/>
      <c r="G30" s="142"/>
    </row>
    <row r="31" ht="18" customHeight="1" spans="1:7">
      <c r="A31" s="163" t="s">
        <v>140</v>
      </c>
      <c r="B31" s="163" t="s">
        <v>141</v>
      </c>
      <c r="C31" s="142">
        <v>1121715.48</v>
      </c>
      <c r="D31" s="142">
        <v>1121715.48</v>
      </c>
      <c r="E31" s="142">
        <v>1121715.48</v>
      </c>
      <c r="F31" s="142"/>
      <c r="G31" s="142"/>
    </row>
    <row r="32" ht="18" customHeight="1" spans="1:7">
      <c r="A32" s="81" t="s">
        <v>184</v>
      </c>
      <c r="B32" s="164" t="s">
        <v>184</v>
      </c>
      <c r="C32" s="142">
        <v>18773556.9</v>
      </c>
      <c r="D32" s="142">
        <v>17446852.9</v>
      </c>
      <c r="E32" s="142">
        <v>15447652.9</v>
      </c>
      <c r="F32" s="142">
        <v>1999200</v>
      </c>
      <c r="G32" s="142">
        <v>1326704</v>
      </c>
    </row>
  </sheetData>
  <mergeCells count="6">
    <mergeCell ref="A3:G3"/>
    <mergeCell ref="A5:B5"/>
    <mergeCell ref="D5:F5"/>
    <mergeCell ref="A32:B32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B14" sqref="B14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2"/>
      <c r="B2" s="42"/>
      <c r="C2" s="42"/>
      <c r="D2" s="42"/>
      <c r="E2" s="41"/>
      <c r="F2" s="156" t="s">
        <v>185</v>
      </c>
    </row>
    <row r="3" ht="41.25" customHeight="1" spans="1:6">
      <c r="A3" s="157" t="str">
        <f>"2026"&amp;"年一般公共预算“三公”经费支出预算表"</f>
        <v>2026年一般公共预算“三公”经费支出预算表</v>
      </c>
      <c r="B3" s="42"/>
      <c r="C3" s="42"/>
      <c r="D3" s="42"/>
      <c r="E3" s="41"/>
      <c r="F3" s="42"/>
    </row>
    <row r="4" customHeight="1" spans="1:6">
      <c r="A4" s="110" t="str">
        <f>"单位名称：寻甸回族彝族自治县司法局"</f>
        <v>单位名称：寻甸回族彝族自治县司法局</v>
      </c>
      <c r="B4" s="158"/>
      <c r="D4" s="42"/>
      <c r="E4" s="41"/>
      <c r="F4" s="46" t="s">
        <v>2</v>
      </c>
    </row>
    <row r="5" ht="27" customHeight="1" spans="1:6">
      <c r="A5" s="47" t="s">
        <v>186</v>
      </c>
      <c r="B5" s="47" t="s">
        <v>187</v>
      </c>
      <c r="C5" s="49" t="s">
        <v>188</v>
      </c>
      <c r="D5" s="47"/>
      <c r="E5" s="48"/>
      <c r="F5" s="47" t="s">
        <v>189</v>
      </c>
    </row>
    <row r="6" ht="28.5" customHeight="1" spans="1:6">
      <c r="A6" s="159"/>
      <c r="B6" s="51"/>
      <c r="C6" s="48" t="s">
        <v>58</v>
      </c>
      <c r="D6" s="48" t="s">
        <v>190</v>
      </c>
      <c r="E6" s="48" t="s">
        <v>191</v>
      </c>
      <c r="F6" s="50"/>
    </row>
    <row r="7" ht="17.25" customHeight="1" spans="1:6">
      <c r="A7" s="56" t="s">
        <v>83</v>
      </c>
      <c r="B7" s="56" t="s">
        <v>84</v>
      </c>
      <c r="C7" s="56" t="s">
        <v>180</v>
      </c>
      <c r="D7" s="56" t="s">
        <v>181</v>
      </c>
      <c r="E7" s="56" t="s">
        <v>182</v>
      </c>
      <c r="F7" s="56" t="s">
        <v>183</v>
      </c>
    </row>
    <row r="8" ht="17.25" customHeight="1" spans="1:6">
      <c r="A8" s="142">
        <v>100000</v>
      </c>
      <c r="B8" s="142"/>
      <c r="C8" s="142">
        <v>80000</v>
      </c>
      <c r="D8" s="142"/>
      <c r="E8" s="142">
        <v>80000</v>
      </c>
      <c r="F8" s="142">
        <v>20000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52"/>
  <sheetViews>
    <sheetView showZeros="0" workbookViewId="0">
      <pane ySplit="1" topLeftCell="A29" activePane="bottomLeft" state="frozen"/>
      <selection/>
      <selection pane="bottomLeft" activeCell="D27" sqref="D27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1:24">
      <c r="B2" s="135"/>
      <c r="C2" s="144"/>
      <c r="E2" s="145"/>
      <c r="F2" s="145"/>
      <c r="G2" s="145"/>
      <c r="H2" s="145"/>
      <c r="I2" s="83"/>
      <c r="J2" s="83"/>
      <c r="K2" s="83"/>
      <c r="L2" s="83"/>
      <c r="M2" s="83"/>
      <c r="N2" s="83"/>
      <c r="R2" s="83"/>
      <c r="V2" s="144"/>
      <c r="X2" s="3" t="s">
        <v>192</v>
      </c>
    </row>
    <row r="3" ht="45.75" customHeight="1" spans="1:24">
      <c r="A3" s="65" t="str">
        <f>"2026"&amp;"年部门基本支出预算表"</f>
        <v>2026年部门基本支出预算表</v>
      </c>
      <c r="B3" s="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4"/>
      <c r="P3" s="4"/>
      <c r="Q3" s="4"/>
      <c r="R3" s="65"/>
      <c r="S3" s="65"/>
      <c r="T3" s="65"/>
      <c r="U3" s="65"/>
      <c r="V3" s="65"/>
      <c r="W3" s="65"/>
      <c r="X3" s="65"/>
    </row>
    <row r="4" ht="18.75" customHeight="1" spans="1:24">
      <c r="A4" s="5" t="str">
        <f>"单位名称：寻甸回族彝族自治县司法局"</f>
        <v>单位名称：寻甸回族彝族自治县司法局</v>
      </c>
      <c r="B4" s="6"/>
      <c r="C4" s="146"/>
      <c r="D4" s="146"/>
      <c r="E4" s="146"/>
      <c r="F4" s="146"/>
      <c r="G4" s="146"/>
      <c r="H4" s="146"/>
      <c r="I4" s="88"/>
      <c r="J4" s="88"/>
      <c r="K4" s="88"/>
      <c r="L4" s="88"/>
      <c r="M4" s="88"/>
      <c r="N4" s="88"/>
      <c r="O4" s="7"/>
      <c r="P4" s="7"/>
      <c r="Q4" s="7"/>
      <c r="R4" s="88"/>
      <c r="V4" s="144"/>
      <c r="X4" s="3" t="s">
        <v>2</v>
      </c>
    </row>
    <row r="5" ht="18" customHeight="1" spans="1:24">
      <c r="A5" s="9" t="s">
        <v>193</v>
      </c>
      <c r="B5" s="9" t="s">
        <v>194</v>
      </c>
      <c r="C5" s="9" t="s">
        <v>195</v>
      </c>
      <c r="D5" s="9" t="s">
        <v>196</v>
      </c>
      <c r="E5" s="9" t="s">
        <v>197</v>
      </c>
      <c r="F5" s="9" t="s">
        <v>198</v>
      </c>
      <c r="G5" s="9" t="s">
        <v>199</v>
      </c>
      <c r="H5" s="9" t="s">
        <v>200</v>
      </c>
      <c r="I5" s="147" t="s">
        <v>201</v>
      </c>
      <c r="J5" s="77" t="s">
        <v>201</v>
      </c>
      <c r="K5" s="77"/>
      <c r="L5" s="77"/>
      <c r="M5" s="77"/>
      <c r="N5" s="77"/>
      <c r="O5" s="12"/>
      <c r="P5" s="12"/>
      <c r="Q5" s="12"/>
      <c r="R5" s="93" t="s">
        <v>62</v>
      </c>
      <c r="S5" s="77" t="s">
        <v>63</v>
      </c>
      <c r="T5" s="77"/>
      <c r="U5" s="77"/>
      <c r="V5" s="77"/>
      <c r="W5" s="77"/>
      <c r="X5" s="78"/>
    </row>
    <row r="6" ht="18" customHeight="1" spans="1:24">
      <c r="A6" s="14"/>
      <c r="B6" s="28"/>
      <c r="C6" s="126"/>
      <c r="D6" s="14"/>
      <c r="E6" s="14"/>
      <c r="F6" s="14"/>
      <c r="G6" s="14"/>
      <c r="H6" s="14"/>
      <c r="I6" s="124" t="s">
        <v>202</v>
      </c>
      <c r="J6" s="147" t="s">
        <v>59</v>
      </c>
      <c r="K6" s="77"/>
      <c r="L6" s="77"/>
      <c r="M6" s="77"/>
      <c r="N6" s="78"/>
      <c r="O6" s="11" t="s">
        <v>203</v>
      </c>
      <c r="P6" s="12"/>
      <c r="Q6" s="13"/>
      <c r="R6" s="9" t="s">
        <v>62</v>
      </c>
      <c r="S6" s="147" t="s">
        <v>63</v>
      </c>
      <c r="T6" s="93" t="s">
        <v>65</v>
      </c>
      <c r="U6" s="77" t="s">
        <v>63</v>
      </c>
      <c r="V6" s="93" t="s">
        <v>67</v>
      </c>
      <c r="W6" s="93" t="s">
        <v>68</v>
      </c>
      <c r="X6" s="148" t="s">
        <v>69</v>
      </c>
    </row>
    <row r="7" ht="19.5" customHeight="1" spans="1:24">
      <c r="A7" s="28"/>
      <c r="B7" s="28"/>
      <c r="C7" s="28"/>
      <c r="D7" s="28"/>
      <c r="E7" s="28"/>
      <c r="F7" s="28"/>
      <c r="G7" s="28"/>
      <c r="H7" s="28"/>
      <c r="I7" s="28"/>
      <c r="J7" s="149" t="s">
        <v>204</v>
      </c>
      <c r="K7" s="9" t="s">
        <v>205</v>
      </c>
      <c r="L7" s="9" t="s">
        <v>206</v>
      </c>
      <c r="M7" s="9" t="s">
        <v>207</v>
      </c>
      <c r="N7" s="9" t="s">
        <v>208</v>
      </c>
      <c r="O7" s="9" t="s">
        <v>59</v>
      </c>
      <c r="P7" s="9" t="s">
        <v>60</v>
      </c>
      <c r="Q7" s="9" t="s">
        <v>61</v>
      </c>
      <c r="R7" s="28"/>
      <c r="S7" s="9" t="s">
        <v>58</v>
      </c>
      <c r="T7" s="9" t="s">
        <v>65</v>
      </c>
      <c r="U7" s="9" t="s">
        <v>209</v>
      </c>
      <c r="V7" s="9" t="s">
        <v>67</v>
      </c>
      <c r="W7" s="9" t="s">
        <v>68</v>
      </c>
      <c r="X7" s="9" t="s">
        <v>69</v>
      </c>
    </row>
    <row r="8" ht="37.5" customHeight="1" spans="1:24">
      <c r="A8" s="150"/>
      <c r="B8" s="19"/>
      <c r="C8" s="150"/>
      <c r="D8" s="150"/>
      <c r="E8" s="150"/>
      <c r="F8" s="150"/>
      <c r="G8" s="150"/>
      <c r="H8" s="150"/>
      <c r="I8" s="150"/>
      <c r="J8" s="151" t="s">
        <v>58</v>
      </c>
      <c r="K8" s="17" t="s">
        <v>210</v>
      </c>
      <c r="L8" s="17" t="s">
        <v>206</v>
      </c>
      <c r="M8" s="17" t="s">
        <v>207</v>
      </c>
      <c r="N8" s="17" t="s">
        <v>208</v>
      </c>
      <c r="O8" s="17" t="s">
        <v>206</v>
      </c>
      <c r="P8" s="17" t="s">
        <v>207</v>
      </c>
      <c r="Q8" s="17" t="s">
        <v>208</v>
      </c>
      <c r="R8" s="17" t="s">
        <v>62</v>
      </c>
      <c r="S8" s="17" t="s">
        <v>58</v>
      </c>
      <c r="T8" s="17" t="s">
        <v>65</v>
      </c>
      <c r="U8" s="17" t="s">
        <v>209</v>
      </c>
      <c r="V8" s="17" t="s">
        <v>67</v>
      </c>
      <c r="W8" s="17" t="s">
        <v>68</v>
      </c>
      <c r="X8" s="17" t="s">
        <v>69</v>
      </c>
    </row>
    <row r="9" customHeight="1" spans="1:24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  <c r="M9" s="29">
        <v>13</v>
      </c>
      <c r="N9" s="29">
        <v>14</v>
      </c>
      <c r="O9" s="29">
        <v>15</v>
      </c>
      <c r="P9" s="29">
        <v>16</v>
      </c>
      <c r="Q9" s="29">
        <v>17</v>
      </c>
      <c r="R9" s="29">
        <v>18</v>
      </c>
      <c r="S9" s="29">
        <v>19</v>
      </c>
      <c r="T9" s="29">
        <v>20</v>
      </c>
      <c r="U9" s="29">
        <v>21</v>
      </c>
      <c r="V9" s="29">
        <v>22</v>
      </c>
      <c r="W9" s="29">
        <v>23</v>
      </c>
      <c r="X9" s="29">
        <v>24</v>
      </c>
    </row>
    <row r="10" customHeight="1" spans="1:24">
      <c r="A10" s="152" t="s">
        <v>71</v>
      </c>
      <c r="B10" s="152" t="s">
        <v>71</v>
      </c>
      <c r="C10" s="152" t="s">
        <v>211</v>
      </c>
      <c r="D10" s="152" t="s">
        <v>212</v>
      </c>
      <c r="E10" s="152" t="s">
        <v>98</v>
      </c>
      <c r="F10" s="152" t="s">
        <v>99</v>
      </c>
      <c r="G10" s="152" t="s">
        <v>213</v>
      </c>
      <c r="H10" s="152" t="s">
        <v>214</v>
      </c>
      <c r="I10" s="142">
        <v>3240096</v>
      </c>
      <c r="J10" s="142">
        <v>3240096</v>
      </c>
      <c r="K10" s="142"/>
      <c r="L10" s="142"/>
      <c r="M10" s="143">
        <v>3240096</v>
      </c>
      <c r="N10" s="142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customHeight="1" spans="1:24">
      <c r="A11" s="152" t="s">
        <v>71</v>
      </c>
      <c r="B11" s="152" t="s">
        <v>71</v>
      </c>
      <c r="C11" s="152" t="s">
        <v>211</v>
      </c>
      <c r="D11" s="152" t="s">
        <v>212</v>
      </c>
      <c r="E11" s="152" t="s">
        <v>98</v>
      </c>
      <c r="F11" s="152" t="s">
        <v>99</v>
      </c>
      <c r="G11" s="152" t="s">
        <v>215</v>
      </c>
      <c r="H11" s="152" t="s">
        <v>216</v>
      </c>
      <c r="I11" s="142">
        <v>216000</v>
      </c>
      <c r="J11" s="142">
        <v>216000</v>
      </c>
      <c r="K11" s="153"/>
      <c r="L11" s="153"/>
      <c r="M11" s="143">
        <v>216000</v>
      </c>
      <c r="N11" s="153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customHeight="1" spans="1:24">
      <c r="A12" s="152" t="s">
        <v>71</v>
      </c>
      <c r="B12" s="152" t="s">
        <v>71</v>
      </c>
      <c r="C12" s="152" t="s">
        <v>211</v>
      </c>
      <c r="D12" s="152" t="s">
        <v>212</v>
      </c>
      <c r="E12" s="152" t="s">
        <v>98</v>
      </c>
      <c r="F12" s="152" t="s">
        <v>99</v>
      </c>
      <c r="G12" s="152" t="s">
        <v>215</v>
      </c>
      <c r="H12" s="152" t="s">
        <v>216</v>
      </c>
      <c r="I12" s="142">
        <v>4436688</v>
      </c>
      <c r="J12" s="142">
        <v>4436688</v>
      </c>
      <c r="K12" s="153"/>
      <c r="L12" s="153"/>
      <c r="M12" s="143">
        <v>4436688</v>
      </c>
      <c r="N12" s="153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customHeight="1" spans="1:24">
      <c r="A13" s="152" t="s">
        <v>71</v>
      </c>
      <c r="B13" s="152" t="s">
        <v>71</v>
      </c>
      <c r="C13" s="152" t="s">
        <v>211</v>
      </c>
      <c r="D13" s="152" t="s">
        <v>212</v>
      </c>
      <c r="E13" s="152" t="s">
        <v>98</v>
      </c>
      <c r="F13" s="152" t="s">
        <v>99</v>
      </c>
      <c r="G13" s="152" t="s">
        <v>217</v>
      </c>
      <c r="H13" s="152" t="s">
        <v>218</v>
      </c>
      <c r="I13" s="142">
        <v>283208</v>
      </c>
      <c r="J13" s="142">
        <v>283208</v>
      </c>
      <c r="K13" s="153"/>
      <c r="L13" s="153"/>
      <c r="M13" s="143">
        <v>283208</v>
      </c>
      <c r="N13" s="153"/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 customHeight="1" spans="1:24">
      <c r="A14" s="152" t="s">
        <v>71</v>
      </c>
      <c r="B14" s="152" t="s">
        <v>71</v>
      </c>
      <c r="C14" s="152" t="s">
        <v>219</v>
      </c>
      <c r="D14" s="152" t="s">
        <v>220</v>
      </c>
      <c r="E14" s="152" t="s">
        <v>98</v>
      </c>
      <c r="F14" s="152" t="s">
        <v>99</v>
      </c>
      <c r="G14" s="152" t="s">
        <v>213</v>
      </c>
      <c r="H14" s="152" t="s">
        <v>214</v>
      </c>
      <c r="I14" s="142">
        <v>409740</v>
      </c>
      <c r="J14" s="142">
        <v>409740</v>
      </c>
      <c r="K14" s="153"/>
      <c r="L14" s="153"/>
      <c r="M14" s="143">
        <v>409740</v>
      </c>
      <c r="N14" s="153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 customHeight="1" spans="1:24">
      <c r="A15" s="152" t="s">
        <v>71</v>
      </c>
      <c r="B15" s="152" t="s">
        <v>71</v>
      </c>
      <c r="C15" s="152" t="s">
        <v>219</v>
      </c>
      <c r="D15" s="152" t="s">
        <v>220</v>
      </c>
      <c r="E15" s="152" t="s">
        <v>98</v>
      </c>
      <c r="F15" s="152" t="s">
        <v>99</v>
      </c>
      <c r="G15" s="152" t="s">
        <v>215</v>
      </c>
      <c r="H15" s="152" t="s">
        <v>216</v>
      </c>
      <c r="I15" s="142">
        <v>51060</v>
      </c>
      <c r="J15" s="142">
        <v>51060</v>
      </c>
      <c r="K15" s="153"/>
      <c r="L15" s="153"/>
      <c r="M15" s="143">
        <v>51060</v>
      </c>
      <c r="N15" s="153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6" customHeight="1" spans="1:24">
      <c r="A16" s="152" t="s">
        <v>71</v>
      </c>
      <c r="B16" s="152" t="s">
        <v>71</v>
      </c>
      <c r="C16" s="152" t="s">
        <v>219</v>
      </c>
      <c r="D16" s="152" t="s">
        <v>220</v>
      </c>
      <c r="E16" s="152" t="s">
        <v>98</v>
      </c>
      <c r="F16" s="152" t="s">
        <v>99</v>
      </c>
      <c r="G16" s="152" t="s">
        <v>221</v>
      </c>
      <c r="H16" s="152" t="s">
        <v>222</v>
      </c>
      <c r="I16" s="142">
        <v>311232</v>
      </c>
      <c r="J16" s="142">
        <v>311232</v>
      </c>
      <c r="K16" s="153"/>
      <c r="L16" s="153"/>
      <c r="M16" s="143">
        <v>311232</v>
      </c>
      <c r="N16" s="153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customHeight="1" spans="1:24">
      <c r="A17" s="152" t="s">
        <v>71</v>
      </c>
      <c r="B17" s="152" t="s">
        <v>71</v>
      </c>
      <c r="C17" s="152" t="s">
        <v>219</v>
      </c>
      <c r="D17" s="152" t="s">
        <v>220</v>
      </c>
      <c r="E17" s="152" t="s">
        <v>98</v>
      </c>
      <c r="F17" s="152" t="s">
        <v>99</v>
      </c>
      <c r="G17" s="152" t="s">
        <v>221</v>
      </c>
      <c r="H17" s="152" t="s">
        <v>222</v>
      </c>
      <c r="I17" s="142">
        <v>194580</v>
      </c>
      <c r="J17" s="142">
        <v>194580</v>
      </c>
      <c r="K17" s="153"/>
      <c r="L17" s="153"/>
      <c r="M17" s="143">
        <v>194580</v>
      </c>
      <c r="N17" s="153"/>
      <c r="O17" s="29"/>
      <c r="P17" s="29"/>
      <c r="Q17" s="29"/>
      <c r="R17" s="29"/>
      <c r="S17" s="29"/>
      <c r="T17" s="29"/>
      <c r="U17" s="29"/>
      <c r="V17" s="29"/>
      <c r="W17" s="29"/>
      <c r="X17" s="29"/>
    </row>
    <row r="18" customHeight="1" spans="1:24">
      <c r="A18" s="152" t="s">
        <v>71</v>
      </c>
      <c r="B18" s="152" t="s">
        <v>71</v>
      </c>
      <c r="C18" s="152" t="s">
        <v>219</v>
      </c>
      <c r="D18" s="152" t="s">
        <v>220</v>
      </c>
      <c r="E18" s="152" t="s">
        <v>98</v>
      </c>
      <c r="F18" s="152" t="s">
        <v>99</v>
      </c>
      <c r="G18" s="152" t="s">
        <v>221</v>
      </c>
      <c r="H18" s="152" t="s">
        <v>222</v>
      </c>
      <c r="I18" s="142">
        <v>36345</v>
      </c>
      <c r="J18" s="142">
        <v>36345</v>
      </c>
      <c r="K18" s="153"/>
      <c r="L18" s="153"/>
      <c r="M18" s="143">
        <v>36345</v>
      </c>
      <c r="N18" s="153"/>
      <c r="O18" s="29"/>
      <c r="P18" s="29"/>
      <c r="Q18" s="29"/>
      <c r="R18" s="29"/>
      <c r="S18" s="29"/>
      <c r="T18" s="29"/>
      <c r="U18" s="29"/>
      <c r="V18" s="29"/>
      <c r="W18" s="29"/>
      <c r="X18" s="29"/>
    </row>
    <row r="19" customHeight="1" spans="1:24">
      <c r="A19" s="152" t="s">
        <v>71</v>
      </c>
      <c r="B19" s="152" t="s">
        <v>71</v>
      </c>
      <c r="C19" s="152" t="s">
        <v>223</v>
      </c>
      <c r="D19" s="152" t="s">
        <v>224</v>
      </c>
      <c r="E19" s="152" t="s">
        <v>114</v>
      </c>
      <c r="F19" s="152" t="s">
        <v>115</v>
      </c>
      <c r="G19" s="152" t="s">
        <v>225</v>
      </c>
      <c r="H19" s="152" t="s">
        <v>226</v>
      </c>
      <c r="I19" s="142">
        <v>1320533.13</v>
      </c>
      <c r="J19" s="142">
        <v>1320533.13</v>
      </c>
      <c r="K19" s="153"/>
      <c r="L19" s="153"/>
      <c r="M19" s="143">
        <v>1320533.13</v>
      </c>
      <c r="N19" s="153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 customHeight="1" spans="1:24">
      <c r="A20" s="152" t="s">
        <v>71</v>
      </c>
      <c r="B20" s="152" t="s">
        <v>71</v>
      </c>
      <c r="C20" s="152" t="s">
        <v>223</v>
      </c>
      <c r="D20" s="152" t="s">
        <v>224</v>
      </c>
      <c r="E20" s="152" t="s">
        <v>114</v>
      </c>
      <c r="F20" s="152" t="s">
        <v>115</v>
      </c>
      <c r="G20" s="152" t="s">
        <v>225</v>
      </c>
      <c r="H20" s="152" t="s">
        <v>226</v>
      </c>
      <c r="I20" s="142">
        <v>175087.53</v>
      </c>
      <c r="J20" s="142">
        <v>175087.53</v>
      </c>
      <c r="K20" s="153"/>
      <c r="L20" s="153"/>
      <c r="M20" s="143">
        <v>175087.53</v>
      </c>
      <c r="N20" s="153"/>
      <c r="O20" s="29"/>
      <c r="P20" s="29"/>
      <c r="Q20" s="29"/>
      <c r="R20" s="29"/>
      <c r="S20" s="29"/>
      <c r="T20" s="29"/>
      <c r="U20" s="29"/>
      <c r="V20" s="29"/>
      <c r="W20" s="29"/>
      <c r="X20" s="29"/>
    </row>
    <row r="21" customHeight="1" spans="1:24">
      <c r="A21" s="152" t="s">
        <v>71</v>
      </c>
      <c r="B21" s="152" t="s">
        <v>71</v>
      </c>
      <c r="C21" s="152" t="s">
        <v>223</v>
      </c>
      <c r="D21" s="152" t="s">
        <v>224</v>
      </c>
      <c r="E21" s="152" t="s">
        <v>116</v>
      </c>
      <c r="F21" s="152" t="s">
        <v>117</v>
      </c>
      <c r="G21" s="152" t="s">
        <v>227</v>
      </c>
      <c r="H21" s="152" t="s">
        <v>228</v>
      </c>
      <c r="I21" s="142">
        <v>300000</v>
      </c>
      <c r="J21" s="142">
        <v>300000</v>
      </c>
      <c r="K21" s="153"/>
      <c r="L21" s="153"/>
      <c r="M21" s="143">
        <v>300000</v>
      </c>
      <c r="N21" s="153"/>
      <c r="O21" s="29"/>
      <c r="P21" s="29"/>
      <c r="Q21" s="29"/>
      <c r="R21" s="29"/>
      <c r="S21" s="29"/>
      <c r="T21" s="29"/>
      <c r="U21" s="29"/>
      <c r="V21" s="29"/>
      <c r="W21" s="29"/>
      <c r="X21" s="29"/>
    </row>
    <row r="22" customHeight="1" spans="1:24">
      <c r="A22" s="152" t="s">
        <v>71</v>
      </c>
      <c r="B22" s="152" t="s">
        <v>71</v>
      </c>
      <c r="C22" s="152" t="s">
        <v>223</v>
      </c>
      <c r="D22" s="152" t="s">
        <v>224</v>
      </c>
      <c r="E22" s="152" t="s">
        <v>128</v>
      </c>
      <c r="F22" s="152" t="s">
        <v>129</v>
      </c>
      <c r="G22" s="152" t="s">
        <v>229</v>
      </c>
      <c r="H22" s="152" t="s">
        <v>230</v>
      </c>
      <c r="I22" s="142">
        <v>711787.43</v>
      </c>
      <c r="J22" s="142">
        <v>711787.43</v>
      </c>
      <c r="K22" s="153"/>
      <c r="L22" s="153"/>
      <c r="M22" s="143">
        <v>711787.43</v>
      </c>
      <c r="N22" s="153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 customHeight="1" spans="1:24">
      <c r="A23" s="152" t="s">
        <v>71</v>
      </c>
      <c r="B23" s="152" t="s">
        <v>71</v>
      </c>
      <c r="C23" s="152" t="s">
        <v>223</v>
      </c>
      <c r="D23" s="152" t="s">
        <v>224</v>
      </c>
      <c r="E23" s="152" t="s">
        <v>130</v>
      </c>
      <c r="F23" s="152" t="s">
        <v>131</v>
      </c>
      <c r="G23" s="152" t="s">
        <v>229</v>
      </c>
      <c r="H23" s="152" t="s">
        <v>230</v>
      </c>
      <c r="I23" s="142">
        <v>99074.95</v>
      </c>
      <c r="J23" s="142">
        <v>99074.95</v>
      </c>
      <c r="K23" s="153"/>
      <c r="L23" s="153"/>
      <c r="M23" s="143">
        <v>99074.95</v>
      </c>
      <c r="N23" s="153"/>
      <c r="O23" s="29"/>
      <c r="P23" s="29"/>
      <c r="Q23" s="29"/>
      <c r="R23" s="29"/>
      <c r="S23" s="29"/>
      <c r="T23" s="29"/>
      <c r="U23" s="29"/>
      <c r="V23" s="29"/>
      <c r="W23" s="29"/>
      <c r="X23" s="29"/>
    </row>
    <row r="24" customHeight="1" spans="1:24">
      <c r="A24" s="152" t="s">
        <v>71</v>
      </c>
      <c r="B24" s="152" t="s">
        <v>71</v>
      </c>
      <c r="C24" s="152" t="s">
        <v>223</v>
      </c>
      <c r="D24" s="152" t="s">
        <v>224</v>
      </c>
      <c r="E24" s="152" t="s">
        <v>132</v>
      </c>
      <c r="F24" s="152" t="s">
        <v>133</v>
      </c>
      <c r="G24" s="152" t="s">
        <v>231</v>
      </c>
      <c r="H24" s="152" t="s">
        <v>232</v>
      </c>
      <c r="I24" s="142">
        <v>359488.6</v>
      </c>
      <c r="J24" s="142">
        <v>359488.6</v>
      </c>
      <c r="K24" s="153"/>
      <c r="L24" s="153"/>
      <c r="M24" s="143">
        <v>359488.6</v>
      </c>
      <c r="N24" s="153"/>
      <c r="O24" s="29"/>
      <c r="P24" s="29"/>
      <c r="Q24" s="29"/>
      <c r="R24" s="29"/>
      <c r="S24" s="29"/>
      <c r="T24" s="29"/>
      <c r="U24" s="29"/>
      <c r="V24" s="29"/>
      <c r="W24" s="29"/>
      <c r="X24" s="29"/>
    </row>
    <row r="25" customHeight="1" spans="1:24">
      <c r="A25" s="152" t="s">
        <v>71</v>
      </c>
      <c r="B25" s="152" t="s">
        <v>71</v>
      </c>
      <c r="C25" s="152" t="s">
        <v>223</v>
      </c>
      <c r="D25" s="152" t="s">
        <v>224</v>
      </c>
      <c r="E25" s="152" t="s">
        <v>132</v>
      </c>
      <c r="F25" s="152" t="s">
        <v>133</v>
      </c>
      <c r="G25" s="152" t="s">
        <v>231</v>
      </c>
      <c r="H25" s="152" t="s">
        <v>232</v>
      </c>
      <c r="I25" s="142">
        <v>50037.85</v>
      </c>
      <c r="J25" s="142">
        <v>50037.85</v>
      </c>
      <c r="K25" s="153"/>
      <c r="L25" s="153"/>
      <c r="M25" s="143">
        <v>50037.85</v>
      </c>
      <c r="N25" s="153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 customHeight="1" spans="1:24">
      <c r="A26" s="152" t="s">
        <v>71</v>
      </c>
      <c r="B26" s="152" t="s">
        <v>71</v>
      </c>
      <c r="C26" s="152" t="s">
        <v>223</v>
      </c>
      <c r="D26" s="152" t="s">
        <v>224</v>
      </c>
      <c r="E26" s="152" t="s">
        <v>98</v>
      </c>
      <c r="F26" s="152" t="s">
        <v>99</v>
      </c>
      <c r="G26" s="152" t="s">
        <v>233</v>
      </c>
      <c r="H26" s="152" t="s">
        <v>234</v>
      </c>
      <c r="I26" s="142">
        <v>8448</v>
      </c>
      <c r="J26" s="142">
        <v>8448</v>
      </c>
      <c r="K26" s="153"/>
      <c r="L26" s="153"/>
      <c r="M26" s="143">
        <v>8448</v>
      </c>
      <c r="N26" s="153"/>
      <c r="O26" s="29"/>
      <c r="P26" s="29"/>
      <c r="Q26" s="29"/>
      <c r="R26" s="29"/>
      <c r="S26" s="29"/>
      <c r="T26" s="29"/>
      <c r="U26" s="29"/>
      <c r="V26" s="29"/>
      <c r="W26" s="29"/>
      <c r="X26" s="29"/>
    </row>
    <row r="27" customHeight="1" spans="1:24">
      <c r="A27" s="152" t="s">
        <v>71</v>
      </c>
      <c r="B27" s="152" t="s">
        <v>71</v>
      </c>
      <c r="C27" s="152" t="s">
        <v>223</v>
      </c>
      <c r="D27" s="152" t="s">
        <v>224</v>
      </c>
      <c r="E27" s="152" t="s">
        <v>98</v>
      </c>
      <c r="F27" s="152" t="s">
        <v>99</v>
      </c>
      <c r="G27" s="152" t="s">
        <v>233</v>
      </c>
      <c r="H27" s="152" t="s">
        <v>234</v>
      </c>
      <c r="I27" s="142">
        <v>4224</v>
      </c>
      <c r="J27" s="142">
        <v>4224</v>
      </c>
      <c r="K27" s="153"/>
      <c r="L27" s="153"/>
      <c r="M27" s="143">
        <v>4224</v>
      </c>
      <c r="N27" s="153"/>
      <c r="O27" s="29"/>
      <c r="P27" s="29"/>
      <c r="Q27" s="29"/>
      <c r="R27" s="29"/>
      <c r="S27" s="29"/>
      <c r="T27" s="29"/>
      <c r="U27" s="29"/>
      <c r="V27" s="29"/>
      <c r="W27" s="29"/>
      <c r="X27" s="29"/>
    </row>
    <row r="28" customHeight="1" spans="1:24">
      <c r="A28" s="152" t="s">
        <v>71</v>
      </c>
      <c r="B28" s="152" t="s">
        <v>71</v>
      </c>
      <c r="C28" s="152" t="s">
        <v>223</v>
      </c>
      <c r="D28" s="152" t="s">
        <v>224</v>
      </c>
      <c r="E28" s="152" t="s">
        <v>134</v>
      </c>
      <c r="F28" s="152" t="s">
        <v>135</v>
      </c>
      <c r="G28" s="152" t="s">
        <v>233</v>
      </c>
      <c r="H28" s="152" t="s">
        <v>234</v>
      </c>
      <c r="I28" s="142">
        <v>2188.59</v>
      </c>
      <c r="J28" s="142">
        <v>2188.59</v>
      </c>
      <c r="K28" s="153"/>
      <c r="L28" s="153"/>
      <c r="M28" s="143">
        <v>2188.59</v>
      </c>
      <c r="N28" s="153"/>
      <c r="O28" s="29"/>
      <c r="P28" s="29"/>
      <c r="Q28" s="29"/>
      <c r="R28" s="29"/>
      <c r="S28" s="29"/>
      <c r="T28" s="29"/>
      <c r="U28" s="29"/>
      <c r="V28" s="29"/>
      <c r="W28" s="29"/>
      <c r="X28" s="29"/>
    </row>
    <row r="29" customHeight="1" spans="1:24">
      <c r="A29" s="152" t="s">
        <v>71</v>
      </c>
      <c r="B29" s="152" t="s">
        <v>71</v>
      </c>
      <c r="C29" s="152" t="s">
        <v>223</v>
      </c>
      <c r="D29" s="152" t="s">
        <v>224</v>
      </c>
      <c r="E29" s="152" t="s">
        <v>134</v>
      </c>
      <c r="F29" s="152" t="s">
        <v>135</v>
      </c>
      <c r="G29" s="152" t="s">
        <v>233</v>
      </c>
      <c r="H29" s="152" t="s">
        <v>234</v>
      </c>
      <c r="I29" s="142">
        <v>4530.24</v>
      </c>
      <c r="J29" s="142">
        <v>4530.24</v>
      </c>
      <c r="K29" s="153"/>
      <c r="L29" s="153"/>
      <c r="M29" s="143">
        <v>4530.24</v>
      </c>
      <c r="N29" s="153"/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 customHeight="1" spans="1:24">
      <c r="A30" s="152" t="s">
        <v>71</v>
      </c>
      <c r="B30" s="152" t="s">
        <v>71</v>
      </c>
      <c r="C30" s="152" t="s">
        <v>223</v>
      </c>
      <c r="D30" s="152" t="s">
        <v>224</v>
      </c>
      <c r="E30" s="152" t="s">
        <v>134</v>
      </c>
      <c r="F30" s="152" t="s">
        <v>135</v>
      </c>
      <c r="G30" s="152" t="s">
        <v>233</v>
      </c>
      <c r="H30" s="152" t="s">
        <v>234</v>
      </c>
      <c r="I30" s="142">
        <v>16506.66</v>
      </c>
      <c r="J30" s="142">
        <v>16506.66</v>
      </c>
      <c r="K30" s="153"/>
      <c r="L30" s="153"/>
      <c r="M30" s="143">
        <v>16506.66</v>
      </c>
      <c r="N30" s="153"/>
      <c r="O30" s="29"/>
      <c r="P30" s="29"/>
      <c r="Q30" s="29"/>
      <c r="R30" s="29"/>
      <c r="S30" s="29"/>
      <c r="T30" s="29"/>
      <c r="U30" s="29"/>
      <c r="V30" s="29"/>
      <c r="W30" s="29"/>
      <c r="X30" s="29"/>
    </row>
    <row r="31" customHeight="1" spans="1:24">
      <c r="A31" s="152" t="s">
        <v>71</v>
      </c>
      <c r="B31" s="152" t="s">
        <v>71</v>
      </c>
      <c r="C31" s="152" t="s">
        <v>223</v>
      </c>
      <c r="D31" s="152" t="s">
        <v>224</v>
      </c>
      <c r="E31" s="152" t="s">
        <v>134</v>
      </c>
      <c r="F31" s="152" t="s">
        <v>135</v>
      </c>
      <c r="G31" s="152" t="s">
        <v>233</v>
      </c>
      <c r="H31" s="152" t="s">
        <v>234</v>
      </c>
      <c r="I31" s="142">
        <v>27181.44</v>
      </c>
      <c r="J31" s="142">
        <v>27181.44</v>
      </c>
      <c r="K31" s="153"/>
      <c r="L31" s="153"/>
      <c r="M31" s="143">
        <v>27181.44</v>
      </c>
      <c r="N31" s="153"/>
      <c r="O31" s="29"/>
      <c r="P31" s="29"/>
      <c r="Q31" s="29"/>
      <c r="R31" s="29"/>
      <c r="S31" s="29"/>
      <c r="T31" s="29"/>
      <c r="U31" s="29"/>
      <c r="V31" s="29"/>
      <c r="W31" s="29"/>
      <c r="X31" s="29"/>
    </row>
    <row r="32" customHeight="1" spans="1:24">
      <c r="A32" s="152" t="s">
        <v>71</v>
      </c>
      <c r="B32" s="152" t="s">
        <v>71</v>
      </c>
      <c r="C32" s="152" t="s">
        <v>235</v>
      </c>
      <c r="D32" s="152" t="s">
        <v>141</v>
      </c>
      <c r="E32" s="152" t="s">
        <v>140</v>
      </c>
      <c r="F32" s="152" t="s">
        <v>141</v>
      </c>
      <c r="G32" s="152" t="s">
        <v>236</v>
      </c>
      <c r="H32" s="152" t="s">
        <v>141</v>
      </c>
      <c r="I32" s="142">
        <v>131315.64</v>
      </c>
      <c r="J32" s="142">
        <v>131315.64</v>
      </c>
      <c r="K32" s="153"/>
      <c r="L32" s="153"/>
      <c r="M32" s="143">
        <v>131315.64</v>
      </c>
      <c r="N32" s="153"/>
      <c r="O32" s="29"/>
      <c r="P32" s="29"/>
      <c r="Q32" s="29"/>
      <c r="R32" s="29"/>
      <c r="S32" s="29"/>
      <c r="T32" s="29"/>
      <c r="U32" s="29"/>
      <c r="V32" s="29"/>
      <c r="W32" s="29"/>
      <c r="X32" s="29"/>
    </row>
    <row r="33" customHeight="1" spans="1:24">
      <c r="A33" s="152" t="s">
        <v>71</v>
      </c>
      <c r="B33" s="152" t="s">
        <v>71</v>
      </c>
      <c r="C33" s="152" t="s">
        <v>235</v>
      </c>
      <c r="D33" s="152" t="s">
        <v>141</v>
      </c>
      <c r="E33" s="152" t="s">
        <v>140</v>
      </c>
      <c r="F33" s="152" t="s">
        <v>141</v>
      </c>
      <c r="G33" s="152" t="s">
        <v>236</v>
      </c>
      <c r="H33" s="152" t="s">
        <v>141</v>
      </c>
      <c r="I33" s="142">
        <v>990399.84</v>
      </c>
      <c r="J33" s="142">
        <v>990399.84</v>
      </c>
      <c r="K33" s="153"/>
      <c r="L33" s="153"/>
      <c r="M33" s="143">
        <v>990399.84</v>
      </c>
      <c r="N33" s="153"/>
      <c r="O33" s="29"/>
      <c r="P33" s="29"/>
      <c r="Q33" s="29"/>
      <c r="R33" s="29"/>
      <c r="S33" s="29"/>
      <c r="T33" s="29"/>
      <c r="U33" s="29"/>
      <c r="V33" s="29"/>
      <c r="W33" s="29"/>
      <c r="X33" s="29"/>
    </row>
    <row r="34" customHeight="1" spans="1:24">
      <c r="A34" s="152" t="s">
        <v>71</v>
      </c>
      <c r="B34" s="152" t="s">
        <v>71</v>
      </c>
      <c r="C34" s="152" t="s">
        <v>237</v>
      </c>
      <c r="D34" s="152" t="s">
        <v>238</v>
      </c>
      <c r="E34" s="152" t="s">
        <v>98</v>
      </c>
      <c r="F34" s="152" t="s">
        <v>99</v>
      </c>
      <c r="G34" s="152" t="s">
        <v>239</v>
      </c>
      <c r="H34" s="152" t="s">
        <v>240</v>
      </c>
      <c r="I34" s="142">
        <v>573000</v>
      </c>
      <c r="J34" s="142">
        <v>573000</v>
      </c>
      <c r="K34" s="153"/>
      <c r="L34" s="153"/>
      <c r="M34" s="143">
        <v>573000</v>
      </c>
      <c r="N34" s="153"/>
      <c r="O34" s="29"/>
      <c r="P34" s="29"/>
      <c r="Q34" s="29"/>
      <c r="R34" s="29"/>
      <c r="S34" s="29"/>
      <c r="T34" s="29"/>
      <c r="U34" s="29"/>
      <c r="V34" s="29"/>
      <c r="W34" s="29"/>
      <c r="X34" s="29"/>
    </row>
    <row r="35" customHeight="1" spans="1:24">
      <c r="A35" s="152" t="s">
        <v>71</v>
      </c>
      <c r="B35" s="152" t="s">
        <v>71</v>
      </c>
      <c r="C35" s="152" t="s">
        <v>241</v>
      </c>
      <c r="D35" s="152" t="s">
        <v>242</v>
      </c>
      <c r="E35" s="152" t="s">
        <v>98</v>
      </c>
      <c r="F35" s="152" t="s">
        <v>99</v>
      </c>
      <c r="G35" s="152" t="s">
        <v>243</v>
      </c>
      <c r="H35" s="152" t="s">
        <v>244</v>
      </c>
      <c r="I35" s="142">
        <v>745800</v>
      </c>
      <c r="J35" s="142">
        <v>745800</v>
      </c>
      <c r="K35" s="153"/>
      <c r="L35" s="153"/>
      <c r="M35" s="143">
        <v>745800</v>
      </c>
      <c r="N35" s="153"/>
      <c r="O35" s="29"/>
      <c r="P35" s="29"/>
      <c r="Q35" s="29"/>
      <c r="R35" s="29"/>
      <c r="S35" s="29"/>
      <c r="T35" s="29"/>
      <c r="U35" s="29"/>
      <c r="V35" s="29"/>
      <c r="W35" s="29"/>
      <c r="X35" s="29"/>
    </row>
    <row r="36" customHeight="1" spans="1:24">
      <c r="A36" s="152" t="s">
        <v>71</v>
      </c>
      <c r="B36" s="152" t="s">
        <v>71</v>
      </c>
      <c r="C36" s="152" t="s">
        <v>241</v>
      </c>
      <c r="D36" s="152" t="s">
        <v>242</v>
      </c>
      <c r="E36" s="152" t="s">
        <v>98</v>
      </c>
      <c r="F36" s="152" t="s">
        <v>99</v>
      </c>
      <c r="G36" s="152" t="s">
        <v>245</v>
      </c>
      <c r="H36" s="152" t="s">
        <v>246</v>
      </c>
      <c r="I36" s="142">
        <v>10000</v>
      </c>
      <c r="J36" s="142">
        <v>10000</v>
      </c>
      <c r="K36" s="153"/>
      <c r="L36" s="153"/>
      <c r="M36" s="143">
        <v>10000</v>
      </c>
      <c r="N36" s="153"/>
      <c r="O36" s="29"/>
      <c r="P36" s="29"/>
      <c r="Q36" s="29"/>
      <c r="R36" s="29"/>
      <c r="S36" s="29"/>
      <c r="T36" s="29"/>
      <c r="U36" s="29"/>
      <c r="V36" s="29"/>
      <c r="W36" s="29"/>
      <c r="X36" s="29"/>
    </row>
    <row r="37" customHeight="1" spans="1:24">
      <c r="A37" s="152" t="s">
        <v>71</v>
      </c>
      <c r="B37" s="152" t="s">
        <v>71</v>
      </c>
      <c r="C37" s="152" t="s">
        <v>241</v>
      </c>
      <c r="D37" s="152" t="s">
        <v>242</v>
      </c>
      <c r="E37" s="152" t="s">
        <v>98</v>
      </c>
      <c r="F37" s="152" t="s">
        <v>99</v>
      </c>
      <c r="G37" s="152" t="s">
        <v>247</v>
      </c>
      <c r="H37" s="152" t="s">
        <v>248</v>
      </c>
      <c r="I37" s="142">
        <v>25000</v>
      </c>
      <c r="J37" s="142">
        <v>25000</v>
      </c>
      <c r="K37" s="153"/>
      <c r="L37" s="153"/>
      <c r="M37" s="143">
        <v>25000</v>
      </c>
      <c r="N37" s="153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38" customHeight="1" spans="1:24">
      <c r="A38" s="152" t="s">
        <v>71</v>
      </c>
      <c r="B38" s="152" t="s">
        <v>71</v>
      </c>
      <c r="C38" s="152" t="s">
        <v>241</v>
      </c>
      <c r="D38" s="152" t="s">
        <v>242</v>
      </c>
      <c r="E38" s="152" t="s">
        <v>98</v>
      </c>
      <c r="F38" s="152" t="s">
        <v>99</v>
      </c>
      <c r="G38" s="152" t="s">
        <v>249</v>
      </c>
      <c r="H38" s="152" t="s">
        <v>250</v>
      </c>
      <c r="I38" s="142">
        <v>25000</v>
      </c>
      <c r="J38" s="142">
        <v>25000</v>
      </c>
      <c r="K38" s="153"/>
      <c r="L38" s="153"/>
      <c r="M38" s="143">
        <v>25000</v>
      </c>
      <c r="N38" s="153"/>
      <c r="O38" s="29"/>
      <c r="P38" s="29"/>
      <c r="Q38" s="29"/>
      <c r="R38" s="29"/>
      <c r="S38" s="29"/>
      <c r="T38" s="29"/>
      <c r="U38" s="29"/>
      <c r="V38" s="29"/>
      <c r="W38" s="29"/>
      <c r="X38" s="29"/>
    </row>
    <row r="39" customHeight="1" spans="1:24">
      <c r="A39" s="152" t="s">
        <v>71</v>
      </c>
      <c r="B39" s="152" t="s">
        <v>71</v>
      </c>
      <c r="C39" s="152" t="s">
        <v>241</v>
      </c>
      <c r="D39" s="152" t="s">
        <v>242</v>
      </c>
      <c r="E39" s="152" t="s">
        <v>98</v>
      </c>
      <c r="F39" s="152" t="s">
        <v>99</v>
      </c>
      <c r="G39" s="152" t="s">
        <v>251</v>
      </c>
      <c r="H39" s="152" t="s">
        <v>252</v>
      </c>
      <c r="I39" s="142">
        <v>10000</v>
      </c>
      <c r="J39" s="142">
        <v>10000</v>
      </c>
      <c r="K39" s="153"/>
      <c r="L39" s="153"/>
      <c r="M39" s="143">
        <v>10000</v>
      </c>
      <c r="N39" s="153"/>
      <c r="O39" s="29"/>
      <c r="P39" s="29"/>
      <c r="Q39" s="29"/>
      <c r="R39" s="29"/>
      <c r="S39" s="29"/>
      <c r="T39" s="29"/>
      <c r="U39" s="29"/>
      <c r="V39" s="29"/>
      <c r="W39" s="29"/>
      <c r="X39" s="29"/>
    </row>
    <row r="40" customHeight="1" spans="1:24">
      <c r="A40" s="152" t="s">
        <v>71</v>
      </c>
      <c r="B40" s="152" t="s">
        <v>71</v>
      </c>
      <c r="C40" s="152" t="s">
        <v>241</v>
      </c>
      <c r="D40" s="152" t="s">
        <v>242</v>
      </c>
      <c r="E40" s="152" t="s">
        <v>98</v>
      </c>
      <c r="F40" s="152" t="s">
        <v>99</v>
      </c>
      <c r="G40" s="152" t="s">
        <v>253</v>
      </c>
      <c r="H40" s="152" t="s">
        <v>254</v>
      </c>
      <c r="I40" s="142">
        <v>70000</v>
      </c>
      <c r="J40" s="142">
        <v>70000</v>
      </c>
      <c r="K40" s="153"/>
      <c r="L40" s="153"/>
      <c r="M40" s="143">
        <v>70000</v>
      </c>
      <c r="N40" s="153"/>
      <c r="O40" s="29"/>
      <c r="P40" s="29"/>
      <c r="Q40" s="29"/>
      <c r="R40" s="29"/>
      <c r="S40" s="29"/>
      <c r="T40" s="29"/>
      <c r="U40" s="29"/>
      <c r="V40" s="29"/>
      <c r="W40" s="29"/>
      <c r="X40" s="29"/>
    </row>
    <row r="41" customHeight="1" spans="1:24">
      <c r="A41" s="152" t="s">
        <v>71</v>
      </c>
      <c r="B41" s="152" t="s">
        <v>71</v>
      </c>
      <c r="C41" s="152" t="s">
        <v>241</v>
      </c>
      <c r="D41" s="152" t="s">
        <v>242</v>
      </c>
      <c r="E41" s="152" t="s">
        <v>98</v>
      </c>
      <c r="F41" s="152" t="s">
        <v>99</v>
      </c>
      <c r="G41" s="152" t="s">
        <v>255</v>
      </c>
      <c r="H41" s="152" t="s">
        <v>256</v>
      </c>
      <c r="I41" s="142">
        <v>50000</v>
      </c>
      <c r="J41" s="142">
        <v>50000</v>
      </c>
      <c r="K41" s="153"/>
      <c r="L41" s="153"/>
      <c r="M41" s="143">
        <v>50000</v>
      </c>
      <c r="N41" s="153"/>
      <c r="O41" s="29"/>
      <c r="P41" s="29"/>
      <c r="Q41" s="29"/>
      <c r="R41" s="29"/>
      <c r="S41" s="29"/>
      <c r="T41" s="29"/>
      <c r="U41" s="29"/>
      <c r="V41" s="29"/>
      <c r="W41" s="29"/>
      <c r="X41" s="29"/>
    </row>
    <row r="42" customHeight="1" spans="1:24">
      <c r="A42" s="152" t="s">
        <v>71</v>
      </c>
      <c r="B42" s="152" t="s">
        <v>71</v>
      </c>
      <c r="C42" s="152" t="s">
        <v>241</v>
      </c>
      <c r="D42" s="152" t="s">
        <v>242</v>
      </c>
      <c r="E42" s="152" t="s">
        <v>98</v>
      </c>
      <c r="F42" s="152" t="s">
        <v>99</v>
      </c>
      <c r="G42" s="152" t="s">
        <v>257</v>
      </c>
      <c r="H42" s="152" t="s">
        <v>258</v>
      </c>
      <c r="I42" s="142">
        <v>100000</v>
      </c>
      <c r="J42" s="142">
        <v>100000</v>
      </c>
      <c r="K42" s="153"/>
      <c r="L42" s="153"/>
      <c r="M42" s="143">
        <v>100000</v>
      </c>
      <c r="N42" s="153"/>
      <c r="O42" s="29"/>
      <c r="P42" s="29"/>
      <c r="Q42" s="29"/>
      <c r="R42" s="29"/>
      <c r="S42" s="29"/>
      <c r="T42" s="29"/>
      <c r="U42" s="29"/>
      <c r="V42" s="29"/>
      <c r="W42" s="29"/>
      <c r="X42" s="29"/>
    </row>
    <row r="43" customHeight="1" spans="1:24">
      <c r="A43" s="152" t="s">
        <v>71</v>
      </c>
      <c r="B43" s="152" t="s">
        <v>71</v>
      </c>
      <c r="C43" s="152" t="s">
        <v>241</v>
      </c>
      <c r="D43" s="152" t="s">
        <v>242</v>
      </c>
      <c r="E43" s="152" t="s">
        <v>112</v>
      </c>
      <c r="F43" s="152" t="s">
        <v>113</v>
      </c>
      <c r="G43" s="152" t="s">
        <v>259</v>
      </c>
      <c r="H43" s="152" t="s">
        <v>260</v>
      </c>
      <c r="I43" s="142">
        <v>7200</v>
      </c>
      <c r="J43" s="142">
        <v>7200</v>
      </c>
      <c r="K43" s="153"/>
      <c r="L43" s="153"/>
      <c r="M43" s="143">
        <v>7200</v>
      </c>
      <c r="N43" s="153"/>
      <c r="O43" s="29"/>
      <c r="P43" s="29"/>
      <c r="Q43" s="29"/>
      <c r="R43" s="29"/>
      <c r="S43" s="29"/>
      <c r="T43" s="29"/>
      <c r="U43" s="29"/>
      <c r="V43" s="29"/>
      <c r="W43" s="29"/>
      <c r="X43" s="29"/>
    </row>
    <row r="44" customHeight="1" spans="1:24">
      <c r="A44" s="152" t="s">
        <v>71</v>
      </c>
      <c r="B44" s="152" t="s">
        <v>71</v>
      </c>
      <c r="C44" s="152" t="s">
        <v>241</v>
      </c>
      <c r="D44" s="152" t="s">
        <v>242</v>
      </c>
      <c r="E44" s="152" t="s">
        <v>118</v>
      </c>
      <c r="F44" s="152" t="s">
        <v>119</v>
      </c>
      <c r="G44" s="152" t="s">
        <v>259</v>
      </c>
      <c r="H44" s="152" t="s">
        <v>260</v>
      </c>
      <c r="I44" s="142">
        <v>13200</v>
      </c>
      <c r="J44" s="142">
        <v>13200</v>
      </c>
      <c r="K44" s="153"/>
      <c r="L44" s="153"/>
      <c r="M44" s="143">
        <v>13200</v>
      </c>
      <c r="N44" s="153"/>
      <c r="O44" s="29"/>
      <c r="P44" s="29"/>
      <c r="Q44" s="29"/>
      <c r="R44" s="29"/>
      <c r="S44" s="29"/>
      <c r="T44" s="29"/>
      <c r="U44" s="29"/>
      <c r="V44" s="29"/>
      <c r="W44" s="29"/>
      <c r="X44" s="29"/>
    </row>
    <row r="45" customHeight="1" spans="1:24">
      <c r="A45" s="152" t="s">
        <v>71</v>
      </c>
      <c r="B45" s="152" t="s">
        <v>71</v>
      </c>
      <c r="C45" s="152" t="s">
        <v>261</v>
      </c>
      <c r="D45" s="152" t="s">
        <v>262</v>
      </c>
      <c r="E45" s="152" t="s">
        <v>98</v>
      </c>
      <c r="F45" s="152" t="s">
        <v>99</v>
      </c>
      <c r="G45" s="152" t="s">
        <v>263</v>
      </c>
      <c r="H45" s="152" t="s">
        <v>264</v>
      </c>
      <c r="I45" s="142">
        <v>80000</v>
      </c>
      <c r="J45" s="142">
        <v>80000</v>
      </c>
      <c r="K45" s="153"/>
      <c r="L45" s="153"/>
      <c r="M45" s="143">
        <v>80000</v>
      </c>
      <c r="N45" s="153"/>
      <c r="O45" s="29"/>
      <c r="P45" s="29"/>
      <c r="Q45" s="29"/>
      <c r="R45" s="29"/>
      <c r="S45" s="29"/>
      <c r="T45" s="29"/>
      <c r="U45" s="29"/>
      <c r="V45" s="29"/>
      <c r="W45" s="29"/>
      <c r="X45" s="29"/>
    </row>
    <row r="46" customHeight="1" spans="1:24">
      <c r="A46" s="152" t="s">
        <v>71</v>
      </c>
      <c r="B46" s="152" t="s">
        <v>71</v>
      </c>
      <c r="C46" s="152" t="s">
        <v>265</v>
      </c>
      <c r="D46" s="152" t="s">
        <v>189</v>
      </c>
      <c r="E46" s="152" t="s">
        <v>98</v>
      </c>
      <c r="F46" s="152" t="s">
        <v>99</v>
      </c>
      <c r="G46" s="152" t="s">
        <v>266</v>
      </c>
      <c r="H46" s="152" t="s">
        <v>189</v>
      </c>
      <c r="I46" s="142">
        <v>20000</v>
      </c>
      <c r="J46" s="142">
        <v>20000</v>
      </c>
      <c r="K46" s="153"/>
      <c r="L46" s="153"/>
      <c r="M46" s="143">
        <v>20000</v>
      </c>
      <c r="N46" s="153"/>
      <c r="O46" s="29"/>
      <c r="P46" s="29"/>
      <c r="Q46" s="29"/>
      <c r="R46" s="29"/>
      <c r="S46" s="29"/>
      <c r="T46" s="29"/>
      <c r="U46" s="29"/>
      <c r="V46" s="29"/>
      <c r="W46" s="29"/>
      <c r="X46" s="29"/>
    </row>
    <row r="47" customHeight="1" spans="1:24">
      <c r="A47" s="152" t="s">
        <v>71</v>
      </c>
      <c r="B47" s="152" t="s">
        <v>71</v>
      </c>
      <c r="C47" s="152" t="s">
        <v>267</v>
      </c>
      <c r="D47" s="152" t="s">
        <v>268</v>
      </c>
      <c r="E47" s="152" t="s">
        <v>98</v>
      </c>
      <c r="F47" s="152" t="s">
        <v>99</v>
      </c>
      <c r="G47" s="152" t="s">
        <v>217</v>
      </c>
      <c r="H47" s="152" t="s">
        <v>218</v>
      </c>
      <c r="I47" s="142">
        <v>1063560</v>
      </c>
      <c r="J47" s="142">
        <v>1063560</v>
      </c>
      <c r="K47" s="153"/>
      <c r="L47" s="153"/>
      <c r="M47" s="143">
        <v>1063560</v>
      </c>
      <c r="N47" s="153"/>
      <c r="O47" s="29"/>
      <c r="P47" s="29"/>
      <c r="Q47" s="29"/>
      <c r="R47" s="29"/>
      <c r="S47" s="29"/>
      <c r="T47" s="29"/>
      <c r="U47" s="29"/>
      <c r="V47" s="29"/>
      <c r="W47" s="29"/>
      <c r="X47" s="29"/>
    </row>
    <row r="48" customHeight="1" spans="1:24">
      <c r="A48" s="152" t="s">
        <v>71</v>
      </c>
      <c r="B48" s="152" t="s">
        <v>71</v>
      </c>
      <c r="C48" s="152" t="s">
        <v>269</v>
      </c>
      <c r="D48" s="152" t="s">
        <v>270</v>
      </c>
      <c r="E48" s="152" t="s">
        <v>98</v>
      </c>
      <c r="F48" s="152" t="s">
        <v>99</v>
      </c>
      <c r="G48" s="152" t="s">
        <v>221</v>
      </c>
      <c r="H48" s="152" t="s">
        <v>222</v>
      </c>
      <c r="I48" s="142">
        <v>93540</v>
      </c>
      <c r="J48" s="142">
        <v>93540</v>
      </c>
      <c r="K48" s="153"/>
      <c r="L48" s="153"/>
      <c r="M48" s="143">
        <v>93540</v>
      </c>
      <c r="N48" s="153"/>
      <c r="O48" s="29"/>
      <c r="P48" s="29"/>
      <c r="Q48" s="29"/>
      <c r="R48" s="29"/>
      <c r="S48" s="29"/>
      <c r="T48" s="29"/>
      <c r="U48" s="29"/>
      <c r="V48" s="29"/>
      <c r="W48" s="29"/>
      <c r="X48" s="29"/>
    </row>
    <row r="49" customHeight="1" spans="1:24">
      <c r="A49" s="152" t="s">
        <v>71</v>
      </c>
      <c r="B49" s="152" t="s">
        <v>71</v>
      </c>
      <c r="C49" s="152" t="s">
        <v>271</v>
      </c>
      <c r="D49" s="152" t="s">
        <v>272</v>
      </c>
      <c r="E49" s="152" t="s">
        <v>104</v>
      </c>
      <c r="F49" s="152" t="s">
        <v>105</v>
      </c>
      <c r="G49" s="152" t="s">
        <v>273</v>
      </c>
      <c r="H49" s="152" t="s">
        <v>274</v>
      </c>
      <c r="I49" s="142">
        <v>21600</v>
      </c>
      <c r="J49" s="142">
        <v>21600</v>
      </c>
      <c r="K49" s="153"/>
      <c r="L49" s="153"/>
      <c r="M49" s="143">
        <v>21600</v>
      </c>
      <c r="N49" s="153"/>
      <c r="O49" s="29"/>
      <c r="P49" s="29"/>
      <c r="Q49" s="29"/>
      <c r="R49" s="29"/>
      <c r="S49" s="29"/>
      <c r="T49" s="29"/>
      <c r="U49" s="29"/>
      <c r="V49" s="29"/>
      <c r="W49" s="29"/>
      <c r="X49" s="29"/>
    </row>
    <row r="50" customHeight="1" spans="1:24">
      <c r="A50" s="152" t="s">
        <v>71</v>
      </c>
      <c r="B50" s="152" t="s">
        <v>71</v>
      </c>
      <c r="C50" s="152" t="s">
        <v>271</v>
      </c>
      <c r="D50" s="152" t="s">
        <v>272</v>
      </c>
      <c r="E50" s="152" t="s">
        <v>104</v>
      </c>
      <c r="F50" s="152" t="s">
        <v>105</v>
      </c>
      <c r="G50" s="152" t="s">
        <v>273</v>
      </c>
      <c r="H50" s="152" t="s">
        <v>274</v>
      </c>
      <c r="I50" s="142">
        <v>889200</v>
      </c>
      <c r="J50" s="142">
        <v>889200</v>
      </c>
      <c r="K50" s="153"/>
      <c r="L50" s="153"/>
      <c r="M50" s="143">
        <v>889200</v>
      </c>
      <c r="N50" s="153"/>
      <c r="O50" s="29"/>
      <c r="P50" s="29"/>
      <c r="Q50" s="29"/>
      <c r="R50" s="29"/>
      <c r="S50" s="29"/>
      <c r="T50" s="29"/>
      <c r="U50" s="29"/>
      <c r="V50" s="29"/>
      <c r="W50" s="29"/>
      <c r="X50" s="29"/>
    </row>
    <row r="51" ht="20.25" customHeight="1" spans="1:24">
      <c r="A51" s="152" t="s">
        <v>71</v>
      </c>
      <c r="B51" s="152" t="s">
        <v>71</v>
      </c>
      <c r="C51" s="152" t="s">
        <v>275</v>
      </c>
      <c r="D51" s="152" t="s">
        <v>276</v>
      </c>
      <c r="E51" s="152" t="s">
        <v>98</v>
      </c>
      <c r="F51" s="152" t="s">
        <v>99</v>
      </c>
      <c r="G51" s="152" t="s">
        <v>277</v>
      </c>
      <c r="H51" s="152" t="s">
        <v>276</v>
      </c>
      <c r="I51" s="142">
        <v>270000</v>
      </c>
      <c r="J51" s="142">
        <v>270000</v>
      </c>
      <c r="K51" s="153"/>
      <c r="L51" s="153"/>
      <c r="M51" s="143">
        <v>270000</v>
      </c>
      <c r="N51" s="153"/>
      <c r="O51" s="82"/>
      <c r="P51" s="82"/>
      <c r="Q51" s="82"/>
      <c r="R51" s="82"/>
      <c r="S51" s="82"/>
      <c r="T51" s="82"/>
      <c r="U51" s="82"/>
      <c r="V51" s="82"/>
      <c r="W51" s="82"/>
      <c r="X51" s="82"/>
    </row>
    <row r="52" ht="17.25" customHeight="1" spans="1:24">
      <c r="A52" s="34" t="s">
        <v>184</v>
      </c>
      <c r="B52" s="35"/>
      <c r="C52" s="154"/>
      <c r="D52" s="154"/>
      <c r="E52" s="154"/>
      <c r="F52" s="154"/>
      <c r="G52" s="154"/>
      <c r="H52" s="155"/>
      <c r="I52" s="142">
        <v>17446852.9</v>
      </c>
      <c r="J52" s="142">
        <v>17446852.9</v>
      </c>
      <c r="K52" s="142"/>
      <c r="L52" s="142"/>
      <c r="M52" s="143">
        <v>17446852.9</v>
      </c>
      <c r="N52" s="142"/>
      <c r="O52" s="82"/>
      <c r="P52" s="82"/>
      <c r="Q52" s="82"/>
      <c r="R52" s="82"/>
      <c r="S52" s="82"/>
      <c r="T52" s="82"/>
      <c r="U52" s="82"/>
      <c r="V52" s="82"/>
      <c r="W52" s="82"/>
      <c r="X52" s="82"/>
    </row>
  </sheetData>
  <mergeCells count="31">
    <mergeCell ref="A3:X3"/>
    <mergeCell ref="A4:H4"/>
    <mergeCell ref="I5:X5"/>
    <mergeCell ref="J6:N6"/>
    <mergeCell ref="O6:Q6"/>
    <mergeCell ref="S6:X6"/>
    <mergeCell ref="A52:H52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workbookViewId="0">
      <pane ySplit="1" topLeftCell="A2" activePane="bottomLeft" state="frozen"/>
      <selection/>
      <selection pane="bottomLeft" activeCell="H25" sqref="H25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B2" s="135"/>
      <c r="E2" s="2"/>
      <c r="F2" s="2"/>
      <c r="G2" s="2"/>
      <c r="H2" s="2"/>
      <c r="U2" s="135"/>
      <c r="W2" s="136" t="s">
        <v>278</v>
      </c>
    </row>
    <row r="3" ht="46.5" customHeight="1" spans="1:23">
      <c r="A3" s="4" t="str">
        <f>"2026"&amp;"年部门项目支出预算表"</f>
        <v>2026年部门项目支出预算表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"单位名称：寻甸回族彝族自治县司法局"</f>
        <v>单位名称：寻甸回族彝族自治县司法局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5"/>
      <c r="W4" s="111" t="s">
        <v>2</v>
      </c>
    </row>
    <row r="5" ht="21.75" customHeight="1" spans="1:23">
      <c r="A5" s="9" t="s">
        <v>279</v>
      </c>
      <c r="B5" s="10" t="s">
        <v>195</v>
      </c>
      <c r="C5" s="9" t="s">
        <v>196</v>
      </c>
      <c r="D5" s="9" t="s">
        <v>280</v>
      </c>
      <c r="E5" s="10" t="s">
        <v>197</v>
      </c>
      <c r="F5" s="10" t="s">
        <v>198</v>
      </c>
      <c r="G5" s="10" t="s">
        <v>281</v>
      </c>
      <c r="H5" s="10" t="s">
        <v>282</v>
      </c>
      <c r="I5" s="27" t="s">
        <v>56</v>
      </c>
      <c r="J5" s="11" t="s">
        <v>283</v>
      </c>
      <c r="K5" s="12"/>
      <c r="L5" s="12"/>
      <c r="M5" s="13"/>
      <c r="N5" s="11" t="s">
        <v>203</v>
      </c>
      <c r="O5" s="12"/>
      <c r="P5" s="13"/>
      <c r="Q5" s="10" t="s">
        <v>62</v>
      </c>
      <c r="R5" s="11" t="s">
        <v>63</v>
      </c>
      <c r="S5" s="12"/>
      <c r="T5" s="12"/>
      <c r="U5" s="12"/>
      <c r="V5" s="12"/>
      <c r="W5" s="13"/>
    </row>
    <row r="6" ht="21.75" customHeight="1" spans="1:23">
      <c r="A6" s="14"/>
      <c r="B6" s="28"/>
      <c r="C6" s="14"/>
      <c r="D6" s="14"/>
      <c r="E6" s="15"/>
      <c r="F6" s="15"/>
      <c r="G6" s="15"/>
      <c r="H6" s="15"/>
      <c r="I6" s="28"/>
      <c r="J6" s="137" t="s">
        <v>59</v>
      </c>
      <c r="K6" s="138"/>
      <c r="L6" s="10" t="s">
        <v>60</v>
      </c>
      <c r="M6" s="10" t="s">
        <v>61</v>
      </c>
      <c r="N6" s="10" t="s">
        <v>59</v>
      </c>
      <c r="O6" s="10" t="s">
        <v>60</v>
      </c>
      <c r="P6" s="10" t="s">
        <v>61</v>
      </c>
      <c r="Q6" s="15"/>
      <c r="R6" s="10" t="s">
        <v>58</v>
      </c>
      <c r="S6" s="10" t="s">
        <v>65</v>
      </c>
      <c r="T6" s="10" t="s">
        <v>209</v>
      </c>
      <c r="U6" s="10" t="s">
        <v>67</v>
      </c>
      <c r="V6" s="10" t="s">
        <v>68</v>
      </c>
      <c r="W6" s="10" t="s">
        <v>69</v>
      </c>
    </row>
    <row r="7" ht="21" customHeight="1" spans="1:23">
      <c r="A7" s="28"/>
      <c r="B7" s="28"/>
      <c r="C7" s="28"/>
      <c r="D7" s="28"/>
      <c r="E7" s="28"/>
      <c r="F7" s="28"/>
      <c r="G7" s="28"/>
      <c r="H7" s="28"/>
      <c r="I7" s="28"/>
      <c r="J7" s="139" t="s">
        <v>58</v>
      </c>
      <c r="K7" s="140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6" t="s">
        <v>58</v>
      </c>
      <c r="K8" s="66" t="s">
        <v>284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29">
        <v>12</v>
      </c>
      <c r="M9" s="29">
        <v>13</v>
      </c>
      <c r="N9" s="29">
        <v>14</v>
      </c>
      <c r="O9" s="29">
        <v>15</v>
      </c>
      <c r="P9" s="29">
        <v>16</v>
      </c>
      <c r="Q9" s="29">
        <v>17</v>
      </c>
      <c r="R9" s="29">
        <v>18</v>
      </c>
      <c r="S9" s="29">
        <v>19</v>
      </c>
      <c r="T9" s="29">
        <v>20</v>
      </c>
      <c r="U9" s="20">
        <v>21</v>
      </c>
      <c r="V9" s="29">
        <v>22</v>
      </c>
      <c r="W9" s="20">
        <v>23</v>
      </c>
    </row>
    <row r="10" ht="15" customHeight="1" spans="1:23">
      <c r="A10" s="141" t="s">
        <v>285</v>
      </c>
      <c r="B10" s="141" t="s">
        <v>286</v>
      </c>
      <c r="C10" s="141" t="s">
        <v>287</v>
      </c>
      <c r="D10" s="141" t="s">
        <v>71</v>
      </c>
      <c r="E10" s="141" t="s">
        <v>122</v>
      </c>
      <c r="F10" s="141" t="s">
        <v>123</v>
      </c>
      <c r="G10" s="141" t="s">
        <v>288</v>
      </c>
      <c r="H10" s="141" t="s">
        <v>289</v>
      </c>
      <c r="I10" s="142">
        <v>12804</v>
      </c>
      <c r="J10" s="142">
        <v>12804</v>
      </c>
      <c r="K10" s="143">
        <v>12804</v>
      </c>
      <c r="L10" s="29"/>
      <c r="M10" s="29"/>
      <c r="N10" s="29"/>
      <c r="O10" s="29"/>
      <c r="P10" s="29"/>
      <c r="Q10" s="29"/>
      <c r="R10" s="29"/>
      <c r="S10" s="29"/>
      <c r="T10" s="29"/>
      <c r="U10" s="20"/>
      <c r="V10" s="29"/>
      <c r="W10" s="20"/>
    </row>
    <row r="11" ht="15" customHeight="1" spans="1:23">
      <c r="A11" s="141" t="s">
        <v>290</v>
      </c>
      <c r="B11" s="141" t="s">
        <v>291</v>
      </c>
      <c r="C11" s="141" t="s">
        <v>292</v>
      </c>
      <c r="D11" s="141" t="s">
        <v>71</v>
      </c>
      <c r="E11" s="141" t="s">
        <v>106</v>
      </c>
      <c r="F11" s="141" t="s">
        <v>107</v>
      </c>
      <c r="G11" s="141" t="s">
        <v>293</v>
      </c>
      <c r="H11" s="141" t="s">
        <v>294</v>
      </c>
      <c r="I11" s="142">
        <v>80000</v>
      </c>
      <c r="J11" s="142">
        <v>80000</v>
      </c>
      <c r="K11" s="143">
        <v>80000</v>
      </c>
      <c r="L11" s="29"/>
      <c r="M11" s="29"/>
      <c r="N11" s="29"/>
      <c r="O11" s="29"/>
      <c r="P11" s="29"/>
      <c r="Q11" s="29"/>
      <c r="R11" s="29"/>
      <c r="S11" s="29"/>
      <c r="T11" s="29"/>
      <c r="U11" s="20"/>
      <c r="V11" s="29"/>
      <c r="W11" s="20"/>
    </row>
    <row r="12" ht="15" customHeight="1" spans="1:23">
      <c r="A12" s="141" t="s">
        <v>290</v>
      </c>
      <c r="B12" s="141" t="s">
        <v>295</v>
      </c>
      <c r="C12" s="141" t="s">
        <v>296</v>
      </c>
      <c r="D12" s="141" t="s">
        <v>71</v>
      </c>
      <c r="E12" s="141" t="s">
        <v>102</v>
      </c>
      <c r="F12" s="141" t="s">
        <v>103</v>
      </c>
      <c r="G12" s="141" t="s">
        <v>293</v>
      </c>
      <c r="H12" s="141" t="s">
        <v>294</v>
      </c>
      <c r="I12" s="142">
        <v>177000</v>
      </c>
      <c r="J12" s="142">
        <v>177000</v>
      </c>
      <c r="K12" s="143">
        <v>177000</v>
      </c>
      <c r="L12" s="29"/>
      <c r="M12" s="29"/>
      <c r="N12" s="29"/>
      <c r="O12" s="29"/>
      <c r="P12" s="29"/>
      <c r="Q12" s="29"/>
      <c r="R12" s="29"/>
      <c r="S12" s="29"/>
      <c r="T12" s="29"/>
      <c r="U12" s="20"/>
      <c r="V12" s="29"/>
      <c r="W12" s="20"/>
    </row>
    <row r="13" ht="15" customHeight="1" spans="1:23">
      <c r="A13" s="141" t="s">
        <v>290</v>
      </c>
      <c r="B13" s="141" t="s">
        <v>297</v>
      </c>
      <c r="C13" s="141" t="s">
        <v>298</v>
      </c>
      <c r="D13" s="141" t="s">
        <v>71</v>
      </c>
      <c r="E13" s="141" t="s">
        <v>104</v>
      </c>
      <c r="F13" s="141" t="s">
        <v>105</v>
      </c>
      <c r="G13" s="141" t="s">
        <v>243</v>
      </c>
      <c r="H13" s="141" t="s">
        <v>244</v>
      </c>
      <c r="I13" s="142">
        <v>100000</v>
      </c>
      <c r="J13" s="142">
        <v>100000</v>
      </c>
      <c r="K13" s="143">
        <v>100000</v>
      </c>
      <c r="L13" s="29"/>
      <c r="M13" s="29"/>
      <c r="N13" s="29"/>
      <c r="O13" s="29"/>
      <c r="P13" s="29"/>
      <c r="Q13" s="29"/>
      <c r="R13" s="29"/>
      <c r="S13" s="29"/>
      <c r="T13" s="29"/>
      <c r="U13" s="20"/>
      <c r="V13" s="29"/>
      <c r="W13" s="20"/>
    </row>
    <row r="14" ht="15" customHeight="1" spans="1:23">
      <c r="A14" s="141" t="s">
        <v>290</v>
      </c>
      <c r="B14" s="141" t="s">
        <v>299</v>
      </c>
      <c r="C14" s="141" t="s">
        <v>300</v>
      </c>
      <c r="D14" s="141" t="s">
        <v>71</v>
      </c>
      <c r="E14" s="141" t="s">
        <v>100</v>
      </c>
      <c r="F14" s="141" t="s">
        <v>101</v>
      </c>
      <c r="G14" s="141" t="s">
        <v>243</v>
      </c>
      <c r="H14" s="141" t="s">
        <v>244</v>
      </c>
      <c r="I14" s="142">
        <v>700000</v>
      </c>
      <c r="J14" s="142">
        <v>700000</v>
      </c>
      <c r="K14" s="143">
        <v>700000</v>
      </c>
      <c r="L14" s="29"/>
      <c r="M14" s="29"/>
      <c r="N14" s="29"/>
      <c r="O14" s="29"/>
      <c r="P14" s="29"/>
      <c r="Q14" s="29"/>
      <c r="R14" s="29"/>
      <c r="S14" s="29"/>
      <c r="T14" s="29"/>
      <c r="U14" s="20"/>
      <c r="V14" s="29"/>
      <c r="W14" s="20"/>
    </row>
    <row r="15" ht="15" customHeight="1" spans="1:23">
      <c r="A15" s="141" t="s">
        <v>290</v>
      </c>
      <c r="B15" s="141" t="s">
        <v>301</v>
      </c>
      <c r="C15" s="141" t="s">
        <v>302</v>
      </c>
      <c r="D15" s="141" t="s">
        <v>71</v>
      </c>
      <c r="E15" s="141" t="s">
        <v>98</v>
      </c>
      <c r="F15" s="141" t="s">
        <v>99</v>
      </c>
      <c r="G15" s="141" t="s">
        <v>243</v>
      </c>
      <c r="H15" s="141" t="s">
        <v>244</v>
      </c>
      <c r="I15" s="142">
        <v>180000</v>
      </c>
      <c r="J15" s="142">
        <v>180000</v>
      </c>
      <c r="K15" s="143">
        <v>180000</v>
      </c>
      <c r="L15" s="29"/>
      <c r="M15" s="29"/>
      <c r="N15" s="29"/>
      <c r="O15" s="29"/>
      <c r="P15" s="29"/>
      <c r="Q15" s="29"/>
      <c r="R15" s="29"/>
      <c r="S15" s="29"/>
      <c r="T15" s="29"/>
      <c r="U15" s="20"/>
      <c r="V15" s="29"/>
      <c r="W15" s="20"/>
    </row>
    <row r="16" ht="21.75" customHeight="1" spans="1:23">
      <c r="A16" s="141" t="s">
        <v>290</v>
      </c>
      <c r="B16" s="141" t="s">
        <v>303</v>
      </c>
      <c r="C16" s="141" t="s">
        <v>304</v>
      </c>
      <c r="D16" s="141" t="s">
        <v>71</v>
      </c>
      <c r="E16" s="141" t="s">
        <v>98</v>
      </c>
      <c r="F16" s="141" t="s">
        <v>99</v>
      </c>
      <c r="G16" s="141" t="s">
        <v>243</v>
      </c>
      <c r="H16" s="141" t="s">
        <v>244</v>
      </c>
      <c r="I16" s="142">
        <v>76900</v>
      </c>
      <c r="J16" s="142">
        <v>76900</v>
      </c>
      <c r="K16" s="143">
        <v>76900</v>
      </c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</row>
    <row r="17" ht="18.75" customHeight="1" spans="1:23">
      <c r="A17" s="34" t="s">
        <v>184</v>
      </c>
      <c r="B17" s="35"/>
      <c r="C17" s="35"/>
      <c r="D17" s="35"/>
      <c r="E17" s="35"/>
      <c r="F17" s="35"/>
      <c r="G17" s="35"/>
      <c r="H17" s="36"/>
      <c r="I17" s="142">
        <v>1326704</v>
      </c>
      <c r="J17" s="142">
        <v>1326704</v>
      </c>
      <c r="K17" s="143">
        <v>1326704</v>
      </c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</row>
  </sheetData>
  <mergeCells count="28">
    <mergeCell ref="A3:W3"/>
    <mergeCell ref="A4:H4"/>
    <mergeCell ref="J5:M5"/>
    <mergeCell ref="N5:P5"/>
    <mergeCell ref="R5:W5"/>
    <mergeCell ref="A17:H17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4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21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>
      <c r="J2" s="3" t="s">
        <v>305</v>
      </c>
    </row>
    <row r="3" ht="39.75" customHeight="1" spans="1:10">
      <c r="A3" s="64" t="str">
        <f>"2026"&amp;"年部门项目支出绩效目标表"</f>
        <v>2026年部门项目支出绩效目标表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0">
      <c r="A4" s="5" t="str">
        <f>"单位名称：寻甸回族彝族自治县司法局"</f>
        <v>单位名称：寻甸回族彝族自治县司法局</v>
      </c>
    </row>
    <row r="5" ht="44.25" customHeight="1" spans="1:10">
      <c r="A5" s="66" t="s">
        <v>196</v>
      </c>
      <c r="B5" s="66" t="s">
        <v>306</v>
      </c>
      <c r="C5" s="66" t="s">
        <v>307</v>
      </c>
      <c r="D5" s="66" t="s">
        <v>308</v>
      </c>
      <c r="E5" s="66" t="s">
        <v>309</v>
      </c>
      <c r="F5" s="67" t="s">
        <v>310</v>
      </c>
      <c r="G5" s="66" t="s">
        <v>311</v>
      </c>
      <c r="H5" s="67" t="s">
        <v>312</v>
      </c>
      <c r="I5" s="67" t="s">
        <v>313</v>
      </c>
      <c r="J5" s="66" t="s">
        <v>314</v>
      </c>
    </row>
    <row r="6" ht="18.75" customHeight="1" spans="1:10">
      <c r="A6" s="132">
        <v>1</v>
      </c>
      <c r="B6" s="132">
        <v>2</v>
      </c>
      <c r="C6" s="132">
        <v>3</v>
      </c>
      <c r="D6" s="132">
        <v>4</v>
      </c>
      <c r="E6" s="132">
        <v>5</v>
      </c>
      <c r="F6" s="29">
        <v>6</v>
      </c>
      <c r="G6" s="132">
        <v>7</v>
      </c>
      <c r="H6" s="29">
        <v>8</v>
      </c>
      <c r="I6" s="29">
        <v>9</v>
      </c>
      <c r="J6" s="132">
        <v>10</v>
      </c>
    </row>
    <row r="7" ht="18.75" customHeight="1" spans="1:10">
      <c r="A7" s="133" t="s">
        <v>302</v>
      </c>
      <c r="B7" s="21" t="s">
        <v>315</v>
      </c>
      <c r="C7" s="21" t="s">
        <v>316</v>
      </c>
      <c r="D7" s="21" t="s">
        <v>317</v>
      </c>
      <c r="E7" s="134" t="s">
        <v>318</v>
      </c>
      <c r="F7" s="21" t="s">
        <v>319</v>
      </c>
      <c r="G7" s="134" t="s">
        <v>320</v>
      </c>
      <c r="H7" s="21" t="s">
        <v>321</v>
      </c>
      <c r="I7" s="21" t="s">
        <v>322</v>
      </c>
      <c r="J7" s="134" t="s">
        <v>318</v>
      </c>
    </row>
    <row r="8" ht="18.75" customHeight="1" spans="1:10">
      <c r="A8" s="133" t="s">
        <v>302</v>
      </c>
      <c r="B8" s="21" t="s">
        <v>315</v>
      </c>
      <c r="C8" s="21" t="s">
        <v>316</v>
      </c>
      <c r="D8" s="21" t="s">
        <v>323</v>
      </c>
      <c r="E8" s="134" t="s">
        <v>324</v>
      </c>
      <c r="F8" s="21" t="s">
        <v>325</v>
      </c>
      <c r="G8" s="134" t="s">
        <v>326</v>
      </c>
      <c r="H8" s="21" t="s">
        <v>327</v>
      </c>
      <c r="I8" s="21" t="s">
        <v>328</v>
      </c>
      <c r="J8" s="134" t="s">
        <v>324</v>
      </c>
    </row>
    <row r="9" ht="18.75" customHeight="1" spans="1:10">
      <c r="A9" s="133" t="s">
        <v>302</v>
      </c>
      <c r="B9" s="21" t="s">
        <v>315</v>
      </c>
      <c r="C9" s="21" t="s">
        <v>329</v>
      </c>
      <c r="D9" s="21" t="s">
        <v>330</v>
      </c>
      <c r="E9" s="134" t="s">
        <v>331</v>
      </c>
      <c r="F9" s="21" t="s">
        <v>325</v>
      </c>
      <c r="G9" s="134" t="s">
        <v>332</v>
      </c>
      <c r="H9" s="21"/>
      <c r="I9" s="21" t="s">
        <v>328</v>
      </c>
      <c r="J9" s="134" t="s">
        <v>333</v>
      </c>
    </row>
    <row r="10" ht="33" customHeight="1" spans="1:10">
      <c r="A10" s="133" t="s">
        <v>302</v>
      </c>
      <c r="B10" s="21" t="s">
        <v>315</v>
      </c>
      <c r="C10" s="21" t="s">
        <v>334</v>
      </c>
      <c r="D10" s="21" t="s">
        <v>335</v>
      </c>
      <c r="E10" s="134" t="s">
        <v>336</v>
      </c>
      <c r="F10" s="21" t="s">
        <v>319</v>
      </c>
      <c r="G10" s="134" t="s">
        <v>337</v>
      </c>
      <c r="H10" s="21" t="s">
        <v>338</v>
      </c>
      <c r="I10" s="21" t="s">
        <v>322</v>
      </c>
      <c r="J10" s="134" t="s">
        <v>339</v>
      </c>
    </row>
    <row r="11" ht="18.75" customHeight="1" spans="1:10">
      <c r="A11" s="133" t="s">
        <v>298</v>
      </c>
      <c r="B11" s="21" t="s">
        <v>340</v>
      </c>
      <c r="C11" s="21" t="s">
        <v>316</v>
      </c>
      <c r="D11" s="21" t="s">
        <v>317</v>
      </c>
      <c r="E11" s="134" t="s">
        <v>341</v>
      </c>
      <c r="F11" s="21" t="s">
        <v>319</v>
      </c>
      <c r="G11" s="134" t="s">
        <v>342</v>
      </c>
      <c r="H11" s="21" t="s">
        <v>343</v>
      </c>
      <c r="I11" s="21" t="s">
        <v>322</v>
      </c>
      <c r="J11" s="134" t="s">
        <v>344</v>
      </c>
    </row>
    <row r="12" ht="27" customHeight="1" spans="1:10">
      <c r="A12" s="133" t="s">
        <v>298</v>
      </c>
      <c r="B12" s="21" t="s">
        <v>340</v>
      </c>
      <c r="C12" s="21" t="s">
        <v>329</v>
      </c>
      <c r="D12" s="21" t="s">
        <v>330</v>
      </c>
      <c r="E12" s="134" t="s">
        <v>345</v>
      </c>
      <c r="F12" s="21" t="s">
        <v>325</v>
      </c>
      <c r="G12" s="134" t="s">
        <v>346</v>
      </c>
      <c r="H12" s="21" t="s">
        <v>327</v>
      </c>
      <c r="I12" s="21" t="s">
        <v>328</v>
      </c>
      <c r="J12" s="134" t="s">
        <v>345</v>
      </c>
    </row>
    <row r="13" ht="18.75" customHeight="1" spans="1:10">
      <c r="A13" s="133" t="s">
        <v>298</v>
      </c>
      <c r="B13" s="21" t="s">
        <v>340</v>
      </c>
      <c r="C13" s="21" t="s">
        <v>329</v>
      </c>
      <c r="D13" s="21" t="s">
        <v>347</v>
      </c>
      <c r="E13" s="134" t="s">
        <v>348</v>
      </c>
      <c r="F13" s="21" t="s">
        <v>325</v>
      </c>
      <c r="G13" s="134" t="s">
        <v>349</v>
      </c>
      <c r="H13" s="21" t="s">
        <v>327</v>
      </c>
      <c r="I13" s="21" t="s">
        <v>328</v>
      </c>
      <c r="J13" s="134" t="s">
        <v>350</v>
      </c>
    </row>
    <row r="14" ht="39" customHeight="1" spans="1:10">
      <c r="A14" s="133" t="s">
        <v>298</v>
      </c>
      <c r="B14" s="21" t="s">
        <v>340</v>
      </c>
      <c r="C14" s="21" t="s">
        <v>334</v>
      </c>
      <c r="D14" s="21" t="s">
        <v>335</v>
      </c>
      <c r="E14" s="134" t="s">
        <v>351</v>
      </c>
      <c r="F14" s="21" t="s">
        <v>319</v>
      </c>
      <c r="G14" s="134" t="s">
        <v>352</v>
      </c>
      <c r="H14" s="21" t="s">
        <v>338</v>
      </c>
      <c r="I14" s="21" t="s">
        <v>322</v>
      </c>
      <c r="J14" s="134" t="s">
        <v>351</v>
      </c>
    </row>
    <row r="15" ht="41" customHeight="1" spans="1:10">
      <c r="A15" s="133" t="s">
        <v>292</v>
      </c>
      <c r="B15" s="21" t="s">
        <v>353</v>
      </c>
      <c r="C15" s="21" t="s">
        <v>316</v>
      </c>
      <c r="D15" s="21" t="s">
        <v>317</v>
      </c>
      <c r="E15" s="134" t="s">
        <v>354</v>
      </c>
      <c r="F15" s="21" t="s">
        <v>319</v>
      </c>
      <c r="G15" s="134" t="s">
        <v>355</v>
      </c>
      <c r="H15" s="21" t="s">
        <v>356</v>
      </c>
      <c r="I15" s="21" t="s">
        <v>322</v>
      </c>
      <c r="J15" s="134" t="s">
        <v>354</v>
      </c>
    </row>
    <row r="16" ht="69" customHeight="1" spans="1:10">
      <c r="A16" s="133" t="s">
        <v>292</v>
      </c>
      <c r="B16" s="21" t="s">
        <v>353</v>
      </c>
      <c r="C16" s="21" t="s">
        <v>316</v>
      </c>
      <c r="D16" s="21" t="s">
        <v>357</v>
      </c>
      <c r="E16" s="134" t="s">
        <v>358</v>
      </c>
      <c r="F16" s="21" t="s">
        <v>325</v>
      </c>
      <c r="G16" s="134" t="s">
        <v>359</v>
      </c>
      <c r="H16" s="21" t="s">
        <v>327</v>
      </c>
      <c r="I16" s="21" t="s">
        <v>328</v>
      </c>
      <c r="J16" s="134" t="s">
        <v>360</v>
      </c>
    </row>
    <row r="17" ht="18.75" customHeight="1" spans="1:10">
      <c r="A17" s="133" t="s">
        <v>292</v>
      </c>
      <c r="B17" s="21" t="s">
        <v>353</v>
      </c>
      <c r="C17" s="21" t="s">
        <v>329</v>
      </c>
      <c r="D17" s="21" t="s">
        <v>330</v>
      </c>
      <c r="E17" s="134" t="s">
        <v>331</v>
      </c>
      <c r="F17" s="21" t="s">
        <v>325</v>
      </c>
      <c r="G17" s="134" t="s">
        <v>361</v>
      </c>
      <c r="H17" s="21" t="s">
        <v>327</v>
      </c>
      <c r="I17" s="21" t="s">
        <v>328</v>
      </c>
      <c r="J17" s="134" t="s">
        <v>362</v>
      </c>
    </row>
    <row r="18" ht="33" customHeight="1" spans="1:10">
      <c r="A18" s="133" t="s">
        <v>292</v>
      </c>
      <c r="B18" s="21" t="s">
        <v>353</v>
      </c>
      <c r="C18" s="21" t="s">
        <v>334</v>
      </c>
      <c r="D18" s="21" t="s">
        <v>335</v>
      </c>
      <c r="E18" s="134" t="s">
        <v>363</v>
      </c>
      <c r="F18" s="21" t="s">
        <v>319</v>
      </c>
      <c r="G18" s="134" t="s">
        <v>352</v>
      </c>
      <c r="H18" s="21" t="s">
        <v>338</v>
      </c>
      <c r="I18" s="21" t="s">
        <v>322</v>
      </c>
      <c r="J18" s="134" t="s">
        <v>363</v>
      </c>
    </row>
    <row r="19" ht="18.75" customHeight="1" spans="1:10">
      <c r="A19" s="133" t="s">
        <v>287</v>
      </c>
      <c r="B19" s="21" t="s">
        <v>364</v>
      </c>
      <c r="C19" s="21" t="s">
        <v>316</v>
      </c>
      <c r="D19" s="21" t="s">
        <v>317</v>
      </c>
      <c r="E19" s="134" t="s">
        <v>365</v>
      </c>
      <c r="F19" s="21" t="s">
        <v>366</v>
      </c>
      <c r="G19" s="134" t="s">
        <v>180</v>
      </c>
      <c r="H19" s="21" t="s">
        <v>367</v>
      </c>
      <c r="I19" s="21" t="s">
        <v>322</v>
      </c>
      <c r="J19" s="134" t="s">
        <v>365</v>
      </c>
    </row>
    <row r="20" ht="18.75" customHeight="1" spans="1:10">
      <c r="A20" s="133" t="s">
        <v>287</v>
      </c>
      <c r="B20" s="21" t="s">
        <v>364</v>
      </c>
      <c r="C20" s="21" t="s">
        <v>316</v>
      </c>
      <c r="D20" s="21" t="s">
        <v>323</v>
      </c>
      <c r="E20" s="134" t="s">
        <v>368</v>
      </c>
      <c r="F20" s="21" t="s">
        <v>325</v>
      </c>
      <c r="G20" s="134" t="s">
        <v>326</v>
      </c>
      <c r="H20" s="21" t="s">
        <v>327</v>
      </c>
      <c r="I20" s="21" t="s">
        <v>328</v>
      </c>
      <c r="J20" s="134" t="s">
        <v>369</v>
      </c>
    </row>
    <row r="21" ht="30" customHeight="1" spans="1:10">
      <c r="A21" s="133" t="s">
        <v>287</v>
      </c>
      <c r="B21" s="21" t="s">
        <v>364</v>
      </c>
      <c r="C21" s="21" t="s">
        <v>329</v>
      </c>
      <c r="D21" s="21" t="s">
        <v>330</v>
      </c>
      <c r="E21" s="134" t="s">
        <v>331</v>
      </c>
      <c r="F21" s="21" t="s">
        <v>325</v>
      </c>
      <c r="G21" s="134" t="s">
        <v>332</v>
      </c>
      <c r="H21" s="21" t="s">
        <v>327</v>
      </c>
      <c r="I21" s="21" t="s">
        <v>328</v>
      </c>
      <c r="J21" s="134" t="s">
        <v>331</v>
      </c>
    </row>
    <row r="22" ht="18.75" customHeight="1" spans="1:10">
      <c r="A22" s="133" t="s">
        <v>287</v>
      </c>
      <c r="B22" s="21" t="s">
        <v>364</v>
      </c>
      <c r="C22" s="21" t="s">
        <v>334</v>
      </c>
      <c r="D22" s="21" t="s">
        <v>335</v>
      </c>
      <c r="E22" s="134" t="s">
        <v>370</v>
      </c>
      <c r="F22" s="21" t="s">
        <v>319</v>
      </c>
      <c r="G22" s="134" t="s">
        <v>352</v>
      </c>
      <c r="H22" s="21" t="s">
        <v>338</v>
      </c>
      <c r="I22" s="21" t="s">
        <v>322</v>
      </c>
      <c r="J22" s="134" t="s">
        <v>336</v>
      </c>
    </row>
    <row r="23" ht="34" customHeight="1" spans="1:10">
      <c r="A23" s="133" t="s">
        <v>304</v>
      </c>
      <c r="B23" s="21" t="s">
        <v>315</v>
      </c>
      <c r="C23" s="21" t="s">
        <v>316</v>
      </c>
      <c r="D23" s="21" t="s">
        <v>317</v>
      </c>
      <c r="E23" s="134" t="s">
        <v>371</v>
      </c>
      <c r="F23" s="21" t="s">
        <v>319</v>
      </c>
      <c r="G23" s="134" t="s">
        <v>372</v>
      </c>
      <c r="H23" s="21" t="s">
        <v>373</v>
      </c>
      <c r="I23" s="21" t="s">
        <v>322</v>
      </c>
      <c r="J23" s="134" t="s">
        <v>374</v>
      </c>
    </row>
    <row r="24" ht="18.75" customHeight="1" spans="1:10">
      <c r="A24" s="133" t="s">
        <v>304</v>
      </c>
      <c r="B24" s="21" t="s">
        <v>315</v>
      </c>
      <c r="C24" s="21" t="s">
        <v>316</v>
      </c>
      <c r="D24" s="21" t="s">
        <v>357</v>
      </c>
      <c r="E24" s="134" t="s">
        <v>375</v>
      </c>
      <c r="F24" s="21" t="s">
        <v>319</v>
      </c>
      <c r="G24" s="134" t="s">
        <v>376</v>
      </c>
      <c r="H24" s="21" t="s">
        <v>338</v>
      </c>
      <c r="I24" s="21" t="s">
        <v>322</v>
      </c>
      <c r="J24" s="134" t="s">
        <v>377</v>
      </c>
    </row>
    <row r="25" ht="18.75" customHeight="1" spans="1:10">
      <c r="A25" s="133" t="s">
        <v>304</v>
      </c>
      <c r="B25" s="21" t="s">
        <v>315</v>
      </c>
      <c r="C25" s="21" t="s">
        <v>329</v>
      </c>
      <c r="D25" s="21" t="s">
        <v>330</v>
      </c>
      <c r="E25" s="134" t="s">
        <v>331</v>
      </c>
      <c r="F25" s="21" t="s">
        <v>325</v>
      </c>
      <c r="G25" s="134" t="s">
        <v>332</v>
      </c>
      <c r="H25" s="21" t="s">
        <v>327</v>
      </c>
      <c r="I25" s="21" t="s">
        <v>328</v>
      </c>
      <c r="J25" s="134" t="s">
        <v>333</v>
      </c>
    </row>
    <row r="26" ht="18.75" customHeight="1" spans="1:10">
      <c r="A26" s="133" t="s">
        <v>304</v>
      </c>
      <c r="B26" s="21" t="s">
        <v>315</v>
      </c>
      <c r="C26" s="21" t="s">
        <v>334</v>
      </c>
      <c r="D26" s="21" t="s">
        <v>335</v>
      </c>
      <c r="E26" s="134" t="s">
        <v>336</v>
      </c>
      <c r="F26" s="21" t="s">
        <v>319</v>
      </c>
      <c r="G26" s="134" t="s">
        <v>337</v>
      </c>
      <c r="H26" s="21" t="s">
        <v>338</v>
      </c>
      <c r="I26" s="21" t="s">
        <v>322</v>
      </c>
      <c r="J26" s="134" t="s">
        <v>336</v>
      </c>
    </row>
    <row r="27" ht="18.75" customHeight="1" spans="1:10">
      <c r="A27" s="133" t="s">
        <v>296</v>
      </c>
      <c r="B27" s="21" t="s">
        <v>378</v>
      </c>
      <c r="C27" s="21" t="s">
        <v>316</v>
      </c>
      <c r="D27" s="21" t="s">
        <v>317</v>
      </c>
      <c r="E27" s="134" t="s">
        <v>379</v>
      </c>
      <c r="F27" s="21" t="s">
        <v>319</v>
      </c>
      <c r="G27" s="134" t="s">
        <v>376</v>
      </c>
      <c r="H27" s="21" t="s">
        <v>338</v>
      </c>
      <c r="I27" s="21" t="s">
        <v>322</v>
      </c>
      <c r="J27" s="134" t="s">
        <v>380</v>
      </c>
    </row>
    <row r="28" ht="38" customHeight="1" spans="1:10">
      <c r="A28" s="133" t="s">
        <v>296</v>
      </c>
      <c r="B28" s="21" t="s">
        <v>378</v>
      </c>
      <c r="C28" s="21" t="s">
        <v>316</v>
      </c>
      <c r="D28" s="21" t="s">
        <v>357</v>
      </c>
      <c r="E28" s="134" t="s">
        <v>381</v>
      </c>
      <c r="F28" s="21" t="s">
        <v>325</v>
      </c>
      <c r="G28" s="134" t="s">
        <v>382</v>
      </c>
      <c r="H28" s="21" t="s">
        <v>327</v>
      </c>
      <c r="I28" s="21" t="s">
        <v>328</v>
      </c>
      <c r="J28" s="134" t="s">
        <v>383</v>
      </c>
    </row>
    <row r="29" ht="33" customHeight="1" spans="1:10">
      <c r="A29" s="133" t="s">
        <v>296</v>
      </c>
      <c r="B29" s="21" t="s">
        <v>378</v>
      </c>
      <c r="C29" s="21" t="s">
        <v>329</v>
      </c>
      <c r="D29" s="21" t="s">
        <v>330</v>
      </c>
      <c r="E29" s="134" t="s">
        <v>331</v>
      </c>
      <c r="F29" s="21" t="s">
        <v>325</v>
      </c>
      <c r="G29" s="134" t="s">
        <v>332</v>
      </c>
      <c r="H29" s="21" t="s">
        <v>327</v>
      </c>
      <c r="I29" s="21" t="s">
        <v>328</v>
      </c>
      <c r="J29" s="134" t="s">
        <v>331</v>
      </c>
    </row>
    <row r="30" ht="42" customHeight="1" spans="1:10">
      <c r="A30" s="133" t="s">
        <v>296</v>
      </c>
      <c r="B30" s="21" t="s">
        <v>378</v>
      </c>
      <c r="C30" s="21" t="s">
        <v>334</v>
      </c>
      <c r="D30" s="21" t="s">
        <v>335</v>
      </c>
      <c r="E30" s="134" t="s">
        <v>384</v>
      </c>
      <c r="F30" s="21" t="s">
        <v>319</v>
      </c>
      <c r="G30" s="134" t="s">
        <v>337</v>
      </c>
      <c r="H30" s="21" t="s">
        <v>338</v>
      </c>
      <c r="I30" s="21" t="s">
        <v>328</v>
      </c>
      <c r="J30" s="134" t="s">
        <v>331</v>
      </c>
    </row>
    <row r="31" ht="18.75" customHeight="1" spans="1:10">
      <c r="A31" s="133" t="s">
        <v>300</v>
      </c>
      <c r="B31" s="21" t="s">
        <v>385</v>
      </c>
      <c r="C31" s="21" t="s">
        <v>316</v>
      </c>
      <c r="D31" s="21" t="s">
        <v>317</v>
      </c>
      <c r="E31" s="134" t="s">
        <v>386</v>
      </c>
      <c r="F31" s="21" t="s">
        <v>319</v>
      </c>
      <c r="G31" s="134" t="s">
        <v>387</v>
      </c>
      <c r="H31" s="21" t="s">
        <v>373</v>
      </c>
      <c r="I31" s="21" t="s">
        <v>322</v>
      </c>
      <c r="J31" s="134" t="s">
        <v>386</v>
      </c>
    </row>
    <row r="32" ht="18.75" customHeight="1" spans="1:10">
      <c r="A32" s="133" t="s">
        <v>300</v>
      </c>
      <c r="B32" s="21" t="s">
        <v>385</v>
      </c>
      <c r="C32" s="21" t="s">
        <v>316</v>
      </c>
      <c r="D32" s="21" t="s">
        <v>323</v>
      </c>
      <c r="E32" s="134" t="s">
        <v>388</v>
      </c>
      <c r="F32" s="21" t="s">
        <v>325</v>
      </c>
      <c r="G32" s="134" t="s">
        <v>326</v>
      </c>
      <c r="H32" s="21" t="s">
        <v>327</v>
      </c>
      <c r="I32" s="21" t="s">
        <v>328</v>
      </c>
      <c r="J32" s="134" t="s">
        <v>389</v>
      </c>
    </row>
    <row r="33" ht="33" customHeight="1" spans="1:10">
      <c r="A33" s="133" t="s">
        <v>300</v>
      </c>
      <c r="B33" s="21" t="s">
        <v>385</v>
      </c>
      <c r="C33" s="21" t="s">
        <v>329</v>
      </c>
      <c r="D33" s="21" t="s">
        <v>330</v>
      </c>
      <c r="E33" s="134" t="s">
        <v>390</v>
      </c>
      <c r="F33" s="21" t="s">
        <v>325</v>
      </c>
      <c r="G33" s="134" t="s">
        <v>332</v>
      </c>
      <c r="H33" s="21" t="s">
        <v>327</v>
      </c>
      <c r="I33" s="21" t="s">
        <v>328</v>
      </c>
      <c r="J33" s="134" t="s">
        <v>391</v>
      </c>
    </row>
    <row r="34" ht="33" customHeight="1" spans="1:10">
      <c r="A34" s="133" t="s">
        <v>300</v>
      </c>
      <c r="B34" s="21" t="s">
        <v>385</v>
      </c>
      <c r="C34" s="21" t="s">
        <v>334</v>
      </c>
      <c r="D34" s="21" t="s">
        <v>335</v>
      </c>
      <c r="E34" s="134" t="s">
        <v>392</v>
      </c>
      <c r="F34" s="21" t="s">
        <v>319</v>
      </c>
      <c r="G34" s="134" t="s">
        <v>352</v>
      </c>
      <c r="H34" s="21" t="s">
        <v>338</v>
      </c>
      <c r="I34" s="21" t="s">
        <v>322</v>
      </c>
      <c r="J34" s="134" t="s">
        <v>393</v>
      </c>
    </row>
  </sheetData>
  <mergeCells count="16">
    <mergeCell ref="A3:J3"/>
    <mergeCell ref="A4:H4"/>
    <mergeCell ref="A7:A10"/>
    <mergeCell ref="A11:A14"/>
    <mergeCell ref="A15:A18"/>
    <mergeCell ref="A19:A22"/>
    <mergeCell ref="A23:A26"/>
    <mergeCell ref="A27:A30"/>
    <mergeCell ref="A31:A34"/>
    <mergeCell ref="B7:B10"/>
    <mergeCell ref="B11:B14"/>
    <mergeCell ref="B15:B18"/>
    <mergeCell ref="B19:B22"/>
    <mergeCell ref="B23:B26"/>
    <mergeCell ref="B27:B30"/>
    <mergeCell ref="B31:B3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西红柿炒番茄</cp:lastModifiedBy>
  <dcterms:created xsi:type="dcterms:W3CDTF">2025-02-06T07:09:00Z</dcterms:created>
  <dcterms:modified xsi:type="dcterms:W3CDTF">2026-03-16T07:39:30Z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