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2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_FilterDatabase" localSheetId="4" hidden="1">'一般公共预算支出预算表02-2'!$A$5:$G$42</definedName>
    <definedName name="_xlnm._FilterDatabase" localSheetId="2" hidden="1">'部门支出预算表01-3'!$A$5:$O$40</definedName>
    <definedName name="_xlnm._FilterDatabase" localSheetId="6" hidden="1">部门基本支出预算表04!$A$7:$X$50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<sst xmlns="http://schemas.openxmlformats.org/spreadsheetml/2006/main" count="1310" uniqueCount="496">
  <si>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</si>
  <si>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</si>
  <si>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</si>
  <si>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</si>
  <si>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</si>
  <si>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</si>
  <si>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</si>
  <si>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</si>
  <si>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</si>
  <si>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</si>
  <si>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</si>
  <si>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</si>
  <si>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</si>
  <si>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</si>
  <si>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</si>
  <si>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</si>
  <si>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</si>
  <si>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</si>
  <si>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</si>
  <si>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</si>
  <si>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</si>
  <si>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</si>
  <si>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</si>
  <si>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</si>
  <si>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</si>
  <si>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</si>
  <si>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</si>
  <si>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</si>
  <si>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</si>
  <si>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</si>
  <si>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</si>
  <si>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</si>
  <si>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</si>
  <si>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</si>
  <si>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</si>
  <si>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</si>
  <si>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</si>
  <si>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</si>
  <si>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</si>
  <si>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</si>
  <si>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</si>
  <si>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</si>
  <si>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</si>
  <si>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</si>
  <si>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</si>
  <si>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</si>
  <si>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</si>
  <si>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</si>
  <si>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</si>
  <si>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</si>
  <si>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</si>
  <si>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</si>
  <si>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</si>
  <si>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</si>
  <si>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合计</t>
  </si>
  <si>
    <t>本年收入</t>
  </si>
  <si>
    <t>一般公共预算</t>
  </si>
  <si>
    <t>政府性基金预算</t>
  </si>
  <si>
    <t>国有资本经营预算</t>
  </si>
  <si>
    <t>财政专户管理资金</t>
  </si>
  <si>
    <t>单位资金</t>
  </si>
  <si>
    <t>小计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</si>
  <si>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</si>
  <si>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</si>
  <si>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</si>
  <si>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</si>
  <si>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</si>
  <si>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</si>
  <si>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124</t>
  </si>
  <si>
    <t>寻甸回族彝族自治县科学技术和工业信息化局</t>
  </si>
  <si>
    <t>124001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</si>
  <si>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</si>
  <si>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</si>
  <si>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</si>
  <si>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</si>
  <si>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</si>
  <si>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</si>
  <si>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</si>
  <si>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</si>
  <si>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</si>
  <si>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</si>
  <si>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</si>
  <si>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</si>
  <si>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</si>
  <si>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</si>
  <si>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</si>
  <si>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</si>
  <si>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</si>
  <si>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</si>
  <si>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</si>
  <si>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</si>
  <si>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</si>
  <si>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</si>
  <si>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</si>
  <si>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</si>
  <si>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</si>
  <si>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</si>
  <si>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</si>
  <si>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</si>
  <si>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20113</t>
  </si>
  <si>
    <t>商贸事务</t>
  </si>
  <si>
    <t>2011301</t>
  </si>
  <si>
    <t>行政运行</t>
  </si>
  <si>
    <t>20132</t>
  </si>
  <si>
    <t>组织事务</t>
  </si>
  <si>
    <t>2013201</t>
  </si>
  <si>
    <t>206</t>
  </si>
  <si>
    <t>科学技术支出</t>
  </si>
  <si>
    <t>20604</t>
  </si>
  <si>
    <t>技术研究与开发</t>
  </si>
  <si>
    <t>2060405</t>
  </si>
  <si>
    <t>共性技术研究与开发</t>
  </si>
  <si>
    <t>2060499</t>
  </si>
  <si>
    <t>其他技术研究与开发支出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</si>
  <si>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</si>
  <si>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</si>
  <si>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</si>
  <si>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</si>
  <si>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</si>
  <si>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</si>
  <si>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</si>
  <si>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</si>
  <si>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</si>
  <si>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</si>
  <si>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</si>
  <si>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</si>
  <si>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</si>
  <si>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</si>
  <si>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</si>
  <si>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</si>
  <si>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</si>
  <si>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</si>
  <si>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</si>
  <si>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</si>
  <si>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</si>
  <si>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</si>
  <si>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</si>
  <si>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</si>
  <si>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</si>
  <si>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</si>
  <si>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</si>
  <si>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</si>
  <si>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21198</t>
  </si>
  <si>
    <t>超长期特别国债安排的支出</t>
  </si>
  <si>
    <t>其他节能环保支出</t>
  </si>
  <si>
    <t>21199</t>
  </si>
  <si>
    <t>215</t>
  </si>
  <si>
    <t>资源勘探工业信息等支出</t>
  </si>
  <si>
    <t>21508</t>
  </si>
  <si>
    <t>支持中小企业发展和管理支出</t>
  </si>
  <si>
    <t>2150805</t>
  </si>
  <si>
    <t>中小企业发展专项</t>
  </si>
  <si>
    <t>216</t>
  </si>
  <si>
    <t>商业服务业等支出</t>
  </si>
  <si>
    <t>21699</t>
  </si>
  <si>
    <t>其他商业服务业等支出</t>
  </si>
  <si>
    <t>2169999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</si>
  <si>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</si>
  <si>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</si>
  <si>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</si>
  <si>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</si>
  <si>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</si>
  <si>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</si>
  <si>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</si>
  <si>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</si>
  <si>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</si>
  <si>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</si>
  <si>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</si>
  <si>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</si>
  <si>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</si>
  <si>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</si>
  <si>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</si>
  <si>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</si>
  <si>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</si>
  <si>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</si>
  <si>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</si>
  <si>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</si>
  <si>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</si>
  <si>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</si>
  <si>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</si>
  <si>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</si>
  <si>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</si>
  <si>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</si>
  <si>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</si>
  <si>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</si>
  <si>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</si>
  <si>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</si>
  <si>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</si>
  <si>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</si>
  <si>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</si>
  <si>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</si>
  <si>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</si>
  <si>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</si>
  <si>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</si>
  <si>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</si>
  <si>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</si>
  <si>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</si>
  <si>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</si>
  <si>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</si>
  <si>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</si>
  <si>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</si>
  <si>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2119899</t>
  </si>
  <si>
    <t>2119999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</si>
  <si>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</si>
  <si>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</si>
  <si>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</si>
  <si>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</si>
  <si>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</si>
  <si>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</si>
  <si>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</si>
  <si>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</si>
  <si>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</si>
  <si>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</si>
  <si>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</si>
  <si>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</si>
  <si>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</si>
  <si>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</si>
  <si>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</si>
  <si>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</si>
  <si>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</si>
  <si>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</si>
  <si>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</si>
  <si>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</si>
  <si>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</si>
  <si>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</si>
  <si>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</si>
  <si>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</si>
  <si>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</si>
  <si>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</si>
  <si>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530129210000000004876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</si>
  <si>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</si>
  <si>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</si>
  <si>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</si>
  <si>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</si>
  <si>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</si>
  <si>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</si>
  <si>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</si>
  <si>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530129210000000004877</t>
  </si>
  <si>
    <t>事业人员支出工资</t>
  </si>
  <si>
    <t>30107</t>
  </si>
  <si>
    <t>绩效工资</t>
  </si>
  <si>
    <t>530129210000000004878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</si>
  <si>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</si>
  <si>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</si>
  <si>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</si>
  <si>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</si>
  <si>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</si>
  <si>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</si>
  <si>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</si>
  <si>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</si>
  <si>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</si>
  <si>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</si>
  <si>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</si>
  <si>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530129210000000004879</t>
  </si>
  <si>
    <t>30113</t>
  </si>
  <si>
    <t>530129210000000004881</t>
  </si>
  <si>
    <t>公车购置及运维费</t>
  </si>
  <si>
    <t>30231</t>
  </si>
  <si>
    <t>公务用车运行维护费</t>
  </si>
  <si>
    <t>530129210000000004882</t>
  </si>
  <si>
    <t>公务交通补贴</t>
  </si>
  <si>
    <t>30239</t>
  </si>
  <si>
    <t>其他交通费用</t>
  </si>
  <si>
    <t>530129210000000004883</t>
  </si>
  <si>
    <t>工会经费</t>
  </si>
  <si>
    <t>30228</t>
  </si>
  <si>
    <t>530129210000000004884</t>
  </si>
  <si>
    <t>一般公用经费支出</t>
  </si>
  <si>
    <t>30201</t>
  </si>
  <si>
    <t>办公费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</si>
  <si>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</si>
  <si>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</si>
  <si>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</si>
  <si>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</si>
  <si>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</si>
  <si>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</si>
  <si>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</si>
  <si>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</si>
  <si>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</si>
  <si>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</si>
  <si>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30299</t>
  </si>
  <si>
    <t>其他商品和服务支出</t>
  </si>
  <si>
    <t>530129231100001418418</t>
  </si>
  <si>
    <t>未在工资统发人员奖金</t>
  </si>
  <si>
    <t>530129231100001418419</t>
  </si>
  <si>
    <t>30217</t>
  </si>
  <si>
    <t>530129231100001418433</t>
  </si>
  <si>
    <t>行政人员绩效奖励</t>
  </si>
  <si>
    <t>530129231100001418434</t>
  </si>
  <si>
    <t>事业人员绩效奖励</t>
  </si>
  <si>
    <t>530129261100005138468</t>
  </si>
  <si>
    <t>其他特殊商品服务支出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</si>
  <si>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</si>
  <si>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</si>
  <si>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</si>
  <si>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</si>
  <si>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</si>
  <si>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</si>
  <si>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</si>
  <si>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</si>
  <si>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530129261100005136599</t>
  </si>
  <si>
    <t>机关事业单位职工死亡抚恤经费</t>
  </si>
  <si>
    <t>30304</t>
  </si>
  <si>
    <t>抚恤金</t>
  </si>
  <si>
    <t>530129261100005137224</t>
  </si>
  <si>
    <t>机关事业单位职工遗属生活补助经费</t>
  </si>
  <si>
    <t>30305</t>
  </si>
  <si>
    <t>生活补助</t>
  </si>
  <si>
    <t>530129261100005137248</t>
  </si>
  <si>
    <t>精简退职人员生活补助经费</t>
  </si>
  <si>
    <t>专项业务类</t>
  </si>
  <si>
    <t>530129251100004406144</t>
  </si>
  <si>
    <t>寻甸县科工信局工作经费</t>
  </si>
  <si>
    <t>530129251100004474273</t>
  </si>
  <si>
    <t>（科技特派员）2025年寻甸县区域创新能力提升第一批专项资金</t>
  </si>
  <si>
    <t>31204</t>
  </si>
  <si>
    <t>费用补贴</t>
  </si>
  <si>
    <t>530129251100004506841</t>
  </si>
  <si>
    <t>寻甸县常青树磷石膏库综合治理项目资金</t>
  </si>
  <si>
    <t>30227</t>
  </si>
  <si>
    <t>委托业务费</t>
  </si>
  <si>
    <t>530129251100004637927</t>
  </si>
  <si>
    <t>2024年度个税返还费用资金</t>
  </si>
  <si>
    <t>530129251100004762074</t>
  </si>
  <si>
    <t>昆明市现代商贸流通体系试点城市建设第一批支持项目预拨付资金</t>
  </si>
  <si>
    <t>530129261100005151784</t>
  </si>
  <si>
    <t>中小微企业信贷引导资金</t>
  </si>
  <si>
    <t>530129261100005151836</t>
  </si>
  <si>
    <t>寻甸县常青树磷石膏综合治理项目资金</t>
  </si>
  <si>
    <t>事业发展类</t>
  </si>
  <si>
    <t>530129251100004179303</t>
  </si>
  <si>
    <t>2024年（第二批）省级区域创新能力提升专项资金</t>
  </si>
  <si>
    <t>530129261100005151637</t>
  </si>
  <si>
    <t>科技、商贸、工业经济发展等管理工作运转经费</t>
  </si>
  <si>
    <t>30205</t>
  </si>
  <si>
    <t>水费</t>
  </si>
  <si>
    <t>30213</t>
  </si>
  <si>
    <t>维修（护）费</t>
  </si>
  <si>
    <t>30214</t>
  </si>
  <si>
    <t>租赁费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</si>
  <si>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</si>
  <si>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</si>
  <si>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</si>
  <si>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</si>
  <si>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</si>
  <si>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</si>
  <si>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</si>
  <si>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</si>
  <si>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</si>
  <si>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</si>
  <si>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做好机关事业单位职工遗属生活补助发放工作</t>
  </si>
  <si>
    <t>产出指标</t>
  </si>
  <si>
    <t>数量指标</t>
  </si>
  <si>
    <t>遗属补助发放人数</t>
  </si>
  <si>
    <t>=</t>
  </si>
  <si>
    <t>人</t>
  </si>
  <si>
    <t>定量指标</t>
  </si>
  <si>
    <t>效益指标</t>
  </si>
  <si>
    <t>社会效益</t>
  </si>
  <si>
    <t>部门运转</t>
  </si>
  <si>
    <t>正常运转</t>
  </si>
  <si>
    <t>年</t>
  </si>
  <si>
    <t>定性指标</t>
  </si>
  <si>
    <t xml:space="preserve">反映部门（单位）运转情况。
</t>
  </si>
  <si>
    <t>满意度指标</t>
  </si>
  <si>
    <t>服务对象满意度</t>
  </si>
  <si>
    <t>受益对象满意度</t>
  </si>
  <si>
    <t>&gt;=</t>
  </si>
  <si>
    <t>90</t>
  </si>
  <si>
    <t>%</t>
  </si>
  <si>
    <t>成本指标</t>
  </si>
  <si>
    <t>经济成本指标</t>
  </si>
  <si>
    <t>遗属补助发放金额</t>
  </si>
  <si>
    <t>&lt;=</t>
  </si>
  <si>
    <t>10788</t>
  </si>
  <si>
    <t>元</t>
  </si>
  <si>
    <t>遗属补助发放情况</t>
  </si>
  <si>
    <t>完成常青树磷石膏库100万吨磷石膏清空整治。</t>
  </si>
  <si>
    <t>清空治理渣库磷石膏</t>
  </si>
  <si>
    <t>100</t>
  </si>
  <si>
    <t>万吨</t>
  </si>
  <si>
    <t>清空治理渣库磷石膏100万吨</t>
  </si>
  <si>
    <t>时效指标</t>
  </si>
  <si>
    <t>项目建设工期</t>
  </si>
  <si>
    <t>2.5</t>
  </si>
  <si>
    <t>项目建设工期计划2.5年</t>
  </si>
  <si>
    <t>项目实施后恢复用地用途</t>
  </si>
  <si>
    <t>有所提高</t>
  </si>
  <si>
    <t>恢复用地为林地，达到可开发利用和创造经济价值目标。</t>
  </si>
  <si>
    <t>生态效益</t>
  </si>
  <si>
    <t>土壤监测指标</t>
  </si>
  <si>
    <t>各项指标显示土壤质量有提高趋势</t>
  </si>
  <si>
    <t>无</t>
  </si>
  <si>
    <t>服务对象满意度达90%</t>
  </si>
  <si>
    <t>项目建设成本</t>
  </si>
  <si>
    <t>12402.87</t>
  </si>
  <si>
    <t>万元</t>
  </si>
  <si>
    <t>项目计划总投资12402.87万元。</t>
  </si>
  <si>
    <t xml:space="preserve">用于我单位运转支出，确保完成工业、商业、科技、信息化等工作，更好地服务企业。						
</t>
  </si>
  <si>
    <t>工作经费保障人数</t>
  </si>
  <si>
    <t>38人</t>
  </si>
  <si>
    <t xml:space="preserve">工作经费保障人数情况
</t>
  </si>
  <si>
    <t>完成工业、商务、科技、信息化工作，更好服务企业</t>
  </si>
  <si>
    <t>2026</t>
  </si>
  <si>
    <t xml:space="preserve">"完成工业、商务、科技、信息化工作，更好服务企业
"
</t>
  </si>
  <si>
    <t xml:space="preserve">"反映单位正常运转情况。
"
</t>
  </si>
  <si>
    <t xml:space="preserve">"反映服务企业、单位人员的满意度
"
</t>
  </si>
  <si>
    <t>做好精简退职人员生活补助发放工作</t>
  </si>
  <si>
    <t>发放生活补助人员数量</t>
  </si>
  <si>
    <t>发放生活补助金额</t>
  </si>
  <si>
    <t>3672</t>
  </si>
  <si>
    <t>发放生活补助金额成本</t>
  </si>
  <si>
    <t xml:space="preserve">为积极支持寻甸县中小微企业生产发展，进一步发挥中小微 企业在全县经济和社会发展中的重要作用，根据《寻甸县2026-2028年部门中期财政规划和2026年部门预算编制通知》寻财预〔2025〕18号文件，下达年初预算小微企业信贷资金500万元，专项用于中小微企业信贷引导资金支出。引导资金主要用于中小微企业流动资金还贷续贷业务临时周转，支持成长性较好的中小徽企业持续发展。						
</t>
  </si>
  <si>
    <t>引导资金占用时间一般不超过5个工作日，最迟不超10天</t>
  </si>
  <si>
    <t>天</t>
  </si>
  <si>
    <t xml:space="preserve">引导资金主要用于中小微企业流动资金还贷续贷业务临时周转，引导资金原则上占用时间一般不超过5个工作日，最迟不超10天
</t>
  </si>
  <si>
    <t>经济效益</t>
  </si>
  <si>
    <t>500</t>
  </si>
  <si>
    <t xml:space="preserve">中小微企业信贷引导资金成本
</t>
  </si>
  <si>
    <t>进一步发挥中小微企业在全县经济和社会发展中的重要作用</t>
  </si>
  <si>
    <t>保证中小微企业正常运营</t>
  </si>
  <si>
    <t xml:space="preserve">通过中小微企业信贷引导资金，保证中小微企业正常运营
</t>
  </si>
  <si>
    <t xml:space="preserve">受益对象满意程度
</t>
  </si>
  <si>
    <t>做好机关事业单位职工死亡抚恤金安抚及发放工作</t>
  </si>
  <si>
    <t>质量指标</t>
  </si>
  <si>
    <t>1.00</t>
  </si>
  <si>
    <t>机关事业单位职工死亡抚恤金安抚及发放</t>
  </si>
  <si>
    <t xml:space="preserve">反映部门（单位）运转情况
</t>
  </si>
  <si>
    <t>服务对象满意度情况</t>
  </si>
  <si>
    <t>发放抚恤金数额</t>
  </si>
  <si>
    <t>261056</t>
  </si>
  <si>
    <t>抚恤金发放金额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</si>
  <si>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</si>
  <si>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</si>
  <si>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</si>
  <si>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</si>
  <si>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</si>
  <si>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</si>
  <si>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</si>
  <si>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</si>
  <si>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</si>
  <si>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</si>
  <si>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</si>
  <si>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</si>
  <si>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</si>
  <si>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</si>
  <si>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备注：我单位本年度无政府采购预算，此表为空。</t>
  </si>
  <si>
    <t>预算08表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</si>
  <si>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</si>
  <si>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</si>
  <si>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</si>
  <si>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</si>
  <si>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</si>
  <si>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备注：我单位本年度无政府购买服务预算，此表为空。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</si>
  <si>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</si>
  <si>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</si>
  <si>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</si>
  <si>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</si>
  <si>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</si>
  <si>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</si>
  <si>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</si>
  <si>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</si>
  <si>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</si>
  <si>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</si>
  <si>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</si>
  <si>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</si>
  <si>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</si>
  <si>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</si>
  <si>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</si>
  <si>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</si>
  <si>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</si>
  <si>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</si>
  <si>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</si>
  <si>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</si>
  <si>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</si>
  <si>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</si>
  <si>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</si>
  <si>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备注：我单位本年度无县对下转移支付预算，此表为空。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</si>
  <si>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</si>
  <si>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</si>
  <si>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</si>
  <si>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</si>
  <si>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</si>
  <si>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</si>
  <si>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</si>
  <si>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</si>
  <si>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</si>
  <si>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备注：我单位本年度无新增资产配置预算，此表为空。</t>
  </si>
  <si>
    <t>预算11表</t>
  </si>
  <si>
    <t>上级补助</t>
  </si>
  <si>
    <t>备注：我单位本年度无上级转移支付补助项目支出预算，此表为空。</t>
  </si>
  <si>
    <t>预算12表</t>
  </si>
  <si>
    <t>114 对个人和家庭的补助</t>
  </si>
  <si>
    <t>本级</t>
  </si>
  <si>
    <t>311 专项业务类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</si>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</sst>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  <xf numFmtId="0" fontId="35" fillId="0" borderId="0">
      <alignment vertical="top"/>
      <protection locked="0"/>
    </xf>
    <xf numFmtId="0" fontId="6" fillId="0" borderId="0"/>
  </cellStyleXfs>
  <cellXfs count="263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/>
    <xf numFmtId="0" fontId="2" fillId="2" borderId="0" xfId="0" applyFont="1" applyFill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58" applyFill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6" fillId="0" borderId="0" xfId="57" applyFont="1" applyFill="1" applyBorder="1" applyAlignment="1" applyProtection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6" fillId="0" borderId="0" xfId="57" applyFont="1" applyFill="1" applyBorder="1" applyAlignment="1" applyProtection="1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vertical="top"/>
      <protection locked="0"/>
    </xf>
    <xf numFmtId="49" fontId="1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>
      <alignment horizontal="left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7" fillId="2" borderId="0" xfId="0" applyFont="1" applyFill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19" workbookViewId="0">
      <selection activeCell="H21" sqref="H2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"单位名称："&amp;"寻甸回族彝族自治县科学技术和工业信息化局"</f>
        <v>单位名称：寻甸回族彝族自治县科学技术和工业信息化局</v>
      </c>
      <c r="B3" s="254"/>
      <c r="D3" s="255" t="s">
        <v>1</v>
      </c>
    </row>
    <row r="4" ht="23.25" customHeight="1" spans="1:4">
      <c r="A4" s="256" t="s">
        <v>2</v>
      </c>
      <c r="B4" s="257"/>
      <c r="C4" s="256" t="s">
        <v>3</v>
      </c>
      <c r="D4" s="257"/>
    </row>
    <row r="5" ht="24" customHeight="1" spans="1:4">
      <c r="A5" s="256" t="s">
        <v>4</v>
      </c>
      <c r="B5" s="256" t="s">
        <v>5</v>
      </c>
      <c r="C5" s="256" t="s">
        <v>6</v>
      </c>
      <c r="D5" s="256" t="s">
        <v>5</v>
      </c>
    </row>
    <row r="6" ht="17.25" customHeight="1" spans="1:4">
      <c r="A6" s="258" t="s">
        <v>7</v>
      </c>
      <c r="B6" s="91">
        <v>22692583.5</v>
      </c>
      <c r="C6" s="258" t="s">
        <v>8</v>
      </c>
      <c r="D6" s="91">
        <v>5262469</v>
      </c>
    </row>
    <row r="7" ht="17.25" customHeight="1" spans="1:4">
      <c r="A7" s="258" t="s">
        <v>9</v>
      </c>
      <c r="B7" s="91"/>
      <c r="C7" s="258" t="s">
        <v>10</v>
      </c>
      <c r="D7" s="91"/>
    </row>
    <row r="8" ht="17.25" customHeight="1" spans="1:4">
      <c r="A8" s="258" t="s">
        <v>11</v>
      </c>
      <c r="B8" s="91"/>
      <c r="C8" s="259" t="s">
        <v>12</v>
      </c>
      <c r="D8" s="91"/>
    </row>
    <row r="9" ht="17.25" customHeight="1" spans="1:4">
      <c r="A9" s="258" t="s">
        <v>13</v>
      </c>
      <c r="B9" s="91"/>
      <c r="C9" s="259" t="s">
        <v>14</v>
      </c>
      <c r="D9" s="91"/>
    </row>
    <row r="10" ht="17.25" customHeight="1" spans="1:4">
      <c r="A10" s="258" t="s">
        <v>15</v>
      </c>
      <c r="B10" s="91"/>
      <c r="C10" s="259" t="s">
        <v>16</v>
      </c>
      <c r="D10" s="91"/>
    </row>
    <row r="11" ht="17.25" customHeight="1" spans="1:4">
      <c r="A11" s="258" t="s">
        <v>17</v>
      </c>
      <c r="B11" s="91"/>
      <c r="C11" s="259" t="s">
        <v>18</v>
      </c>
      <c r="D11" s="91">
        <v>130000</v>
      </c>
    </row>
    <row r="12" ht="17.25" customHeight="1" spans="1:4">
      <c r="A12" s="258" t="s">
        <v>19</v>
      </c>
      <c r="B12" s="91"/>
      <c r="C12" s="35" t="s">
        <v>20</v>
      </c>
      <c r="D12" s="91"/>
    </row>
    <row r="13" ht="17.25" customHeight="1" spans="1:4">
      <c r="A13" s="258" t="s">
        <v>21</v>
      </c>
      <c r="B13" s="91"/>
      <c r="C13" s="35" t="s">
        <v>22</v>
      </c>
      <c r="D13" s="91">
        <v>1262949.12</v>
      </c>
    </row>
    <row r="14" ht="17.25" customHeight="1" spans="1:4">
      <c r="A14" s="258" t="s">
        <v>23</v>
      </c>
      <c r="B14" s="91"/>
      <c r="C14" s="35" t="s">
        <v>24</v>
      </c>
      <c r="D14" s="91">
        <v>626186.54</v>
      </c>
    </row>
    <row r="15" ht="17.25" customHeight="1" spans="1:4">
      <c r="A15" s="258" t="s">
        <v>25</v>
      </c>
      <c r="B15" s="118"/>
      <c r="C15" s="35" t="s">
        <v>26</v>
      </c>
      <c r="D15" s="91">
        <v>25683568</v>
      </c>
    </row>
    <row r="16" ht="17.25" customHeight="1" spans="1:4">
      <c r="A16" s="260"/>
      <c r="B16" s="91"/>
      <c r="C16" s="35" t="s">
        <v>27</v>
      </c>
      <c r="D16" s="91"/>
    </row>
    <row r="17" ht="17.25" customHeight="1" spans="1:4">
      <c r="A17" s="261"/>
      <c r="B17" s="91"/>
      <c r="C17" s="35" t="s">
        <v>28</v>
      </c>
      <c r="D17" s="91"/>
    </row>
    <row r="18" ht="17.25" customHeight="1" spans="1:4">
      <c r="A18" s="261"/>
      <c r="B18" s="91"/>
      <c r="C18" s="35" t="s">
        <v>29</v>
      </c>
      <c r="D18" s="91"/>
    </row>
    <row r="19" ht="17.25" customHeight="1" spans="1:4">
      <c r="A19" s="261"/>
      <c r="B19" s="91"/>
      <c r="C19" s="35" t="s">
        <v>30</v>
      </c>
      <c r="D19" s="91">
        <v>5000000</v>
      </c>
    </row>
    <row r="20" ht="17.25" customHeight="1" spans="1:4">
      <c r="A20" s="261"/>
      <c r="B20" s="91"/>
      <c r="C20" s="35" t="s">
        <v>31</v>
      </c>
      <c r="D20" s="91">
        <v>6524100</v>
      </c>
    </row>
    <row r="21" ht="17.25" customHeight="1" spans="1:4">
      <c r="A21" s="261"/>
      <c r="B21" s="91"/>
      <c r="C21" s="35" t="s">
        <v>32</v>
      </c>
      <c r="D21" s="91"/>
    </row>
    <row r="22" ht="17.25" customHeight="1" spans="1:4">
      <c r="A22" s="261"/>
      <c r="B22" s="91"/>
      <c r="C22" s="35" t="s">
        <v>33</v>
      </c>
      <c r="D22" s="91"/>
    </row>
    <row r="23" ht="17.25" customHeight="1" spans="1:4">
      <c r="A23" s="261"/>
      <c r="B23" s="91"/>
      <c r="C23" s="35" t="s">
        <v>34</v>
      </c>
      <c r="D23" s="91"/>
    </row>
    <row r="24" ht="17.25" customHeight="1" spans="1:4">
      <c r="A24" s="261"/>
      <c r="B24" s="91"/>
      <c r="C24" s="35" t="s">
        <v>35</v>
      </c>
      <c r="D24" s="91">
        <v>540978.84</v>
      </c>
    </row>
    <row r="25" ht="17.25" customHeight="1" spans="1:4">
      <c r="A25" s="261"/>
      <c r="B25" s="91"/>
      <c r="C25" s="35" t="s">
        <v>36</v>
      </c>
      <c r="D25" s="91"/>
    </row>
    <row r="26" ht="17.25" customHeight="1" spans="1:4">
      <c r="A26" s="261"/>
      <c r="B26" s="91"/>
      <c r="C26" s="260" t="s">
        <v>37</v>
      </c>
      <c r="D26" s="91"/>
    </row>
    <row r="27" ht="17.25" customHeight="1" spans="1:4">
      <c r="A27" s="261"/>
      <c r="B27" s="91"/>
      <c r="C27" s="35" t="s">
        <v>38</v>
      </c>
      <c r="D27" s="91"/>
    </row>
    <row r="28" ht="16.5" customHeight="1" spans="1:4">
      <c r="A28" s="261"/>
      <c r="B28" s="91"/>
      <c r="C28" s="35" t="s">
        <v>39</v>
      </c>
      <c r="D28" s="91"/>
    </row>
    <row r="29" ht="16.5" customHeight="1" spans="1:4">
      <c r="A29" s="261"/>
      <c r="B29" s="91"/>
      <c r="C29" s="260" t="s">
        <v>40</v>
      </c>
      <c r="D29" s="91"/>
    </row>
    <row r="30" ht="17.25" customHeight="1" spans="1:4">
      <c r="A30" s="261"/>
      <c r="B30" s="91"/>
      <c r="C30" s="260" t="s">
        <v>41</v>
      </c>
      <c r="D30" s="91"/>
    </row>
    <row r="31" ht="17.25" customHeight="1" spans="1:4">
      <c r="A31" s="261"/>
      <c r="B31" s="91"/>
      <c r="C31" s="35" t="s">
        <v>42</v>
      </c>
      <c r="D31" s="91"/>
    </row>
    <row r="32" ht="16.5" customHeight="1" spans="1:4">
      <c r="A32" s="261" t="s">
        <v>43</v>
      </c>
      <c r="B32" s="91">
        <v>22692583.5</v>
      </c>
      <c r="C32" s="261" t="s">
        <v>44</v>
      </c>
      <c r="D32" s="91">
        <v>45030251.5</v>
      </c>
    </row>
    <row r="33" ht="16.5" customHeight="1" spans="1:4">
      <c r="A33" s="260" t="s">
        <v>45</v>
      </c>
      <c r="B33" s="91">
        <v>22337668</v>
      </c>
      <c r="C33" s="260" t="s">
        <v>46</v>
      </c>
      <c r="D33" s="91"/>
    </row>
    <row r="34" ht="16.5" customHeight="1" spans="1:4">
      <c r="A34" s="35" t="s">
        <v>47</v>
      </c>
      <c r="B34" s="182">
        <v>22337668</v>
      </c>
      <c r="C34" s="35" t="s">
        <v>47</v>
      </c>
      <c r="D34" s="118"/>
    </row>
    <row r="35" ht="16.5" customHeight="1" spans="1:4">
      <c r="A35" s="35" t="s">
        <v>48</v>
      </c>
      <c r="B35" s="118"/>
      <c r="C35" s="35" t="s">
        <v>49</v>
      </c>
      <c r="D35" s="118"/>
    </row>
    <row r="36" ht="16.5" customHeight="1" spans="1:4">
      <c r="A36" s="262" t="s">
        <v>50</v>
      </c>
      <c r="B36" s="91">
        <v>45030251.5</v>
      </c>
      <c r="C36" s="262" t="s">
        <v>51</v>
      </c>
      <c r="D36" s="91">
        <v>45030251.5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37"/>
  <sheetViews>
    <sheetView showZeros="0" workbookViewId="0">
      <selection activeCell="C19" sqref="C19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34">
        <v>1</v>
      </c>
      <c r="B1" s="135">
        <v>0</v>
      </c>
      <c r="C1" s="134">
        <v>1</v>
      </c>
      <c r="D1" s="136"/>
      <c r="E1" s="136"/>
      <c r="F1" s="125" t="s">
        <v>432</v>
      </c>
    </row>
    <row r="2" ht="42" customHeight="1" spans="1:6">
      <c r="A2" s="137" t="str">
        <f>"2025"&amp;"年部门政府性基金预算支出预算表"</f>
        <v>2025年部门政府性基金预算支出预算表</v>
      </c>
      <c r="B2" s="137" t="s">
        <v>433</v>
      </c>
      <c r="C2" s="138"/>
      <c r="D2" s="139"/>
      <c r="E2" s="139"/>
      <c r="F2" s="139"/>
    </row>
    <row r="3" ht="13.5" customHeight="1" spans="1:6">
      <c r="A3" s="4" t="str">
        <f>"单位名称："&amp;"寻甸回族彝族自治县科学技术和工业信息化局"</f>
        <v>单位名称：寻甸回族彝族自治县科学技术和工业信息化局</v>
      </c>
      <c r="B3" s="4" t="s">
        <v>434</v>
      </c>
      <c r="C3" s="134"/>
      <c r="D3" s="136"/>
      <c r="E3" s="136"/>
      <c r="F3" s="125" t="s">
        <v>1</v>
      </c>
    </row>
    <row r="4" ht="19.5" customHeight="1" spans="1:6">
      <c r="A4" s="140" t="s">
        <v>213</v>
      </c>
      <c r="B4" s="141" t="s">
        <v>72</v>
      </c>
      <c r="C4" s="140" t="s">
        <v>73</v>
      </c>
      <c r="D4" s="10" t="s">
        <v>435</v>
      </c>
      <c r="E4" s="11"/>
      <c r="F4" s="12"/>
    </row>
    <row r="5" ht="18.75" customHeight="1" spans="1:6">
      <c r="A5" s="142"/>
      <c r="B5" s="143"/>
      <c r="C5" s="142"/>
      <c r="D5" s="15" t="s">
        <v>54</v>
      </c>
      <c r="E5" s="10" t="s">
        <v>75</v>
      </c>
      <c r="F5" s="15" t="s">
        <v>76</v>
      </c>
    </row>
    <row r="6" ht="18.75" customHeight="1" spans="1:6">
      <c r="A6" s="73">
        <v>1</v>
      </c>
      <c r="B6" s="144" t="s">
        <v>83</v>
      </c>
      <c r="C6" s="73">
        <v>3</v>
      </c>
      <c r="D6" s="145">
        <v>4</v>
      </c>
      <c r="E6" s="146">
        <v>5</v>
      </c>
      <c r="F6" s="146">
        <v>6</v>
      </c>
    </row>
    <row r="7" ht="21" customHeight="1" spans="1:6">
      <c r="A7" s="20" t="s">
        <v>69</v>
      </c>
      <c r="B7" s="20"/>
      <c r="C7" s="20"/>
      <c r="D7" s="91">
        <v>15683568</v>
      </c>
      <c r="E7" s="91"/>
      <c r="F7" s="91">
        <v>15683568</v>
      </c>
    </row>
    <row r="8" ht="21" customHeight="1" spans="1:6">
      <c r="A8" s="20"/>
      <c r="B8" s="20" t="s">
        <v>140</v>
      </c>
      <c r="C8" s="20" t="s">
        <v>141</v>
      </c>
      <c r="D8" s="91">
        <v>15683568</v>
      </c>
      <c r="E8" s="91"/>
      <c r="F8" s="91">
        <v>15683568</v>
      </c>
    </row>
    <row r="9" ht="21" customHeight="1" spans="1:6">
      <c r="A9" s="24"/>
      <c r="B9" s="147" t="s">
        <v>142</v>
      </c>
      <c r="C9" s="147" t="s">
        <v>143</v>
      </c>
      <c r="D9" s="91">
        <v>15683568</v>
      </c>
      <c r="E9" s="91"/>
      <c r="F9" s="91">
        <v>15683568</v>
      </c>
    </row>
    <row r="10" ht="21" customHeight="1" spans="1:6">
      <c r="A10" s="24"/>
      <c r="B10" s="148" t="s">
        <v>201</v>
      </c>
      <c r="C10" s="148" t="s">
        <v>144</v>
      </c>
      <c r="D10" s="91">
        <v>15683568</v>
      </c>
      <c r="E10" s="91"/>
      <c r="F10" s="91">
        <v>15683568</v>
      </c>
    </row>
    <row r="11" ht="18.75" customHeight="1" spans="1:6">
      <c r="A11" s="149" t="s">
        <v>203</v>
      </c>
      <c r="B11" s="149" t="s">
        <v>203</v>
      </c>
      <c r="C11" s="150" t="s">
        <v>203</v>
      </c>
      <c r="D11" s="91">
        <v>15683568</v>
      </c>
      <c r="E11" s="91"/>
      <c r="F11" s="91">
        <v>15683568</v>
      </c>
    </row>
    <row r="14" customHeight="1" spans="1:6">
      <c r="D14" s="28"/>
    </row>
    <row r="15" customHeight="1" spans="1:6">
      <c r="D15" s="28"/>
    </row>
    <row r="16" customHeight="1" spans="1:6">
      <c r="D16" s="28"/>
    </row>
    <row r="20" customHeight="1" spans="4:4">
      <c r="D20" s="28"/>
    </row>
    <row r="21" customHeight="1" spans="4:4">
      <c r="D21" s="28"/>
    </row>
    <row r="25" customHeight="1" spans="4:4">
      <c r="D25" s="28"/>
    </row>
    <row r="33" customHeight="1" spans="2:4">
      <c r="D33" s="28"/>
    </row>
    <row r="34" customHeight="1" spans="2:4">
      <c r="B34" s="28"/>
    </row>
    <row r="35" customHeight="1" spans="2:4">
      <c r="B35" s="28"/>
    </row>
    <row r="37" customHeight="1" spans="2:4">
      <c r="B37" s="28"/>
      <c r="D37" s="28"/>
    </row>
  </sheetData>
  <mergeCells count="7">
    <mergeCell ref="A2:F2"/>
    <mergeCell ref="A3:C3"/>
    <mergeCell ref="D4:F4"/>
    <mergeCell ref="A11:C11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36"/>
  <sheetViews>
    <sheetView showZeros="0" workbookViewId="0">
      <selection activeCell="Q8" sqref="Q8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93"/>
      <c r="C1" s="93"/>
      <c r="R1" s="2"/>
      <c r="S1" s="2" t="s">
        <v>436</v>
      </c>
    </row>
    <row r="2" ht="41.25" customHeight="1" spans="1:19">
      <c r="A2" s="96" t="str">
        <f>"2026"&amp;"年部门政府采购预算表"</f>
        <v>2026年部门政府采购预算表</v>
      </c>
      <c r="B2" s="97"/>
      <c r="C2" s="97"/>
      <c r="D2" s="3"/>
      <c r="E2" s="3"/>
      <c r="F2" s="3"/>
      <c r="G2" s="3"/>
      <c r="H2" s="3"/>
      <c r="I2" s="3"/>
      <c r="J2" s="3"/>
      <c r="K2" s="3"/>
      <c r="L2" s="3"/>
      <c r="M2" s="97"/>
      <c r="N2" s="3"/>
      <c r="O2" s="3"/>
      <c r="P2" s="97"/>
      <c r="Q2" s="3"/>
      <c r="R2" s="97"/>
      <c r="S2" s="97"/>
    </row>
    <row r="3" ht="18.75" customHeight="1" spans="1:19">
      <c r="A3" s="124" t="str">
        <f>"单位名称："&amp;"寻甸回族彝族自治县科学技术和工业信息化局"</f>
        <v>单位名称：寻甸回族彝族自治县科学技术和工业信息化局</v>
      </c>
      <c r="B3" s="100"/>
      <c r="C3" s="100"/>
      <c r="D3" s="6"/>
      <c r="E3" s="6"/>
      <c r="F3" s="6"/>
      <c r="G3" s="6"/>
      <c r="H3" s="6"/>
      <c r="I3" s="6"/>
      <c r="J3" s="6"/>
      <c r="K3" s="6"/>
      <c r="L3" s="6"/>
      <c r="R3" s="7"/>
      <c r="S3" s="125" t="s">
        <v>1</v>
      </c>
    </row>
    <row r="4" ht="15.75" customHeight="1" spans="1:19">
      <c r="A4" s="9" t="s">
        <v>212</v>
      </c>
      <c r="B4" s="102"/>
      <c r="C4" s="102" t="s">
        <v>437</v>
      </c>
      <c r="D4" s="103"/>
      <c r="E4" s="103" t="s">
        <v>438</v>
      </c>
      <c r="F4" s="103" t="s">
        <v>439</v>
      </c>
      <c r="G4" s="103" t="s">
        <v>440</v>
      </c>
      <c r="H4" s="103" t="s">
        <v>441</v>
      </c>
      <c r="I4" s="104" t="s">
        <v>220</v>
      </c>
      <c r="J4" s="104"/>
      <c r="K4" s="104"/>
      <c r="L4" s="104"/>
      <c r="M4" s="105"/>
      <c r="N4" s="104"/>
      <c r="O4" s="104"/>
      <c r="P4" s="84"/>
      <c r="Q4" s="104"/>
      <c r="R4" s="105"/>
      <c r="S4" s="85"/>
    </row>
    <row r="5" ht="17.25" customHeight="1" spans="1:19">
      <c r="A5" s="14"/>
      <c r="B5" s="106"/>
      <c r="C5" s="106"/>
      <c r="D5" s="107"/>
      <c r="E5" s="107"/>
      <c r="F5" s="107"/>
      <c r="G5" s="107"/>
      <c r="H5" s="107"/>
      <c r="I5" s="107" t="s">
        <v>54</v>
      </c>
      <c r="J5" s="107" t="s">
        <v>56</v>
      </c>
      <c r="K5" s="107" t="s">
        <v>442</v>
      </c>
      <c r="L5" s="107" t="s">
        <v>443</v>
      </c>
      <c r="M5" s="108" t="s">
        <v>444</v>
      </c>
      <c r="N5" s="109" t="s">
        <v>445</v>
      </c>
      <c r="O5" s="109"/>
      <c r="P5" s="110"/>
      <c r="Q5" s="109"/>
      <c r="R5" s="111"/>
      <c r="S5" s="112"/>
    </row>
    <row r="6" ht="54" customHeight="1" spans="1:19">
      <c r="A6" s="17"/>
      <c r="B6" s="112"/>
      <c r="C6" s="112"/>
      <c r="D6" s="113"/>
      <c r="E6" s="113"/>
      <c r="F6" s="113"/>
      <c r="G6" s="113"/>
      <c r="H6" s="113"/>
      <c r="I6" s="113"/>
      <c r="J6" s="113" t="s">
        <v>61</v>
      </c>
      <c r="K6" s="113"/>
      <c r="L6" s="113"/>
      <c r="M6" s="114"/>
      <c r="N6" s="113" t="s">
        <v>61</v>
      </c>
      <c r="O6" s="113" t="s">
        <v>63</v>
      </c>
      <c r="P6" s="112" t="s">
        <v>64</v>
      </c>
      <c r="Q6" s="113" t="s">
        <v>65</v>
      </c>
      <c r="R6" s="114" t="s">
        <v>66</v>
      </c>
      <c r="S6" s="112" t="s">
        <v>67</v>
      </c>
    </row>
    <row r="7" ht="18" customHeight="1" spans="1:19">
      <c r="A7" s="126">
        <v>1</v>
      </c>
      <c r="B7" s="126" t="s">
        <v>83</v>
      </c>
      <c r="C7" s="127">
        <v>3</v>
      </c>
      <c r="D7" s="127">
        <v>4</v>
      </c>
      <c r="E7" s="126">
        <v>5</v>
      </c>
      <c r="F7" s="126">
        <v>6</v>
      </c>
      <c r="G7" s="126">
        <v>7</v>
      </c>
      <c r="H7" s="126">
        <v>8</v>
      </c>
      <c r="I7" s="126">
        <v>9</v>
      </c>
      <c r="J7" s="126">
        <v>10</v>
      </c>
      <c r="K7" s="126">
        <v>11</v>
      </c>
      <c r="L7" s="126">
        <v>12</v>
      </c>
      <c r="M7" s="126">
        <v>13</v>
      </c>
      <c r="N7" s="126">
        <v>14</v>
      </c>
      <c r="O7" s="126">
        <v>15</v>
      </c>
      <c r="P7" s="126">
        <v>16</v>
      </c>
      <c r="Q7" s="126">
        <v>17</v>
      </c>
      <c r="R7" s="126">
        <v>18</v>
      </c>
      <c r="S7" s="126">
        <v>19</v>
      </c>
    </row>
    <row r="8" ht="21" customHeight="1" spans="1:19">
      <c r="A8" s="115"/>
      <c r="B8" s="116"/>
      <c r="C8" s="116"/>
      <c r="D8" s="117"/>
      <c r="E8" s="117"/>
      <c r="F8" s="117"/>
      <c r="G8" s="128"/>
      <c r="H8" s="91"/>
      <c r="I8" s="91"/>
      <c r="J8" s="91"/>
      <c r="K8" s="91"/>
      <c r="L8" s="91"/>
      <c r="M8" s="91"/>
      <c r="N8" s="91"/>
      <c r="O8" s="91"/>
      <c r="P8" s="118"/>
      <c r="Q8" s="118"/>
      <c r="R8" s="91"/>
      <c r="S8" s="91"/>
    </row>
    <row r="9" ht="21" customHeight="1" spans="1:19">
      <c r="A9" s="119" t="s">
        <v>203</v>
      </c>
      <c r="B9" s="120"/>
      <c r="C9" s="120"/>
      <c r="D9" s="121"/>
      <c r="E9" s="121"/>
      <c r="F9" s="121"/>
      <c r="G9" s="129"/>
      <c r="H9" s="91"/>
      <c r="I9" s="91"/>
      <c r="J9" s="91"/>
      <c r="K9" s="91"/>
      <c r="L9" s="91"/>
      <c r="M9" s="91"/>
      <c r="N9" s="91"/>
      <c r="O9" s="91"/>
      <c r="P9" s="118"/>
      <c r="Q9" s="118"/>
      <c r="R9" s="91"/>
      <c r="S9" s="91"/>
    </row>
    <row r="10" ht="21" customHeight="1" spans="1:19">
      <c r="A10" s="130" t="s">
        <v>446</v>
      </c>
      <c r="B10" s="131"/>
      <c r="C10" s="131"/>
      <c r="D10" s="130"/>
      <c r="E10" s="130"/>
      <c r="F10" s="130"/>
      <c r="G10" s="132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</row>
    <row r="11" customHeight="1" spans="1:19">
      <c r="D11" s="28"/>
    </row>
    <row r="13" customHeight="1" spans="1:19">
      <c r="D13" s="28"/>
    </row>
    <row r="14" customHeight="1" spans="1:19">
      <c r="D14" s="28"/>
    </row>
    <row r="15" customHeight="1" spans="1:19">
      <c r="D15" s="28"/>
    </row>
    <row r="19" customHeight="1" spans="4:4">
      <c r="D19" s="28"/>
    </row>
    <row r="20" customHeight="1" spans="4:4">
      <c r="D20" s="28"/>
    </row>
    <row r="24" customHeight="1" spans="4:4">
      <c r="D24" s="28"/>
    </row>
    <row r="32" customHeight="1" spans="4:4">
      <c r="D32" s="28"/>
    </row>
    <row r="33" customHeight="1" spans="2:4">
      <c r="B33" s="28"/>
    </row>
    <row r="34" customHeight="1" spans="2:4">
      <c r="B34" s="28"/>
    </row>
    <row r="36" customHeight="1" spans="2:4">
      <c r="B36" s="28"/>
      <c r="D36" s="2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36"/>
  <sheetViews>
    <sheetView showZeros="0" workbookViewId="0">
      <selection activeCell="Q8" sqref="Q8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83"/>
      <c r="B1" s="93"/>
      <c r="C1" s="93"/>
      <c r="D1" s="93"/>
      <c r="E1" s="93"/>
      <c r="F1" s="93"/>
      <c r="G1" s="93"/>
      <c r="H1" s="83"/>
      <c r="I1" s="83"/>
      <c r="J1" s="83"/>
      <c r="K1" s="83"/>
      <c r="L1" s="83"/>
      <c r="M1" s="83"/>
      <c r="N1" s="94"/>
      <c r="O1" s="83"/>
      <c r="P1" s="83"/>
      <c r="Q1" s="93"/>
      <c r="R1" s="83"/>
      <c r="S1" s="95"/>
      <c r="T1" s="95" t="s">
        <v>447</v>
      </c>
    </row>
    <row r="2" ht="41.25" customHeight="1" spans="1:20">
      <c r="A2" s="96" t="str">
        <f>"2026"&amp;"年部门政府购买服务预算表"</f>
        <v>2026年部门政府购买服务预算表</v>
      </c>
      <c r="B2" s="97"/>
      <c r="C2" s="97"/>
      <c r="D2" s="97"/>
      <c r="E2" s="97"/>
      <c r="F2" s="97"/>
      <c r="G2" s="97"/>
      <c r="H2" s="98"/>
      <c r="I2" s="98"/>
      <c r="J2" s="98"/>
      <c r="K2" s="98"/>
      <c r="L2" s="98"/>
      <c r="M2" s="98"/>
      <c r="N2" s="99"/>
      <c r="O2" s="98"/>
      <c r="P2" s="98"/>
      <c r="Q2" s="97"/>
      <c r="R2" s="98"/>
      <c r="S2" s="99"/>
      <c r="T2" s="97"/>
    </row>
    <row r="3" ht="22.5" customHeight="1" spans="1:20">
      <c r="A3" s="80" t="str">
        <f>"单位名称："&amp;"寻甸回族彝族自治县科学技术和工业信息化局"</f>
        <v>单位名称：寻甸回族彝族自治县科学技术和工业信息化局</v>
      </c>
      <c r="B3" s="100"/>
      <c r="C3" s="100"/>
      <c r="D3" s="100"/>
      <c r="E3" s="100"/>
      <c r="F3" s="100"/>
      <c r="G3" s="100"/>
      <c r="H3" s="81"/>
      <c r="I3" s="81"/>
      <c r="J3" s="81"/>
      <c r="K3" s="81"/>
      <c r="L3" s="81"/>
      <c r="M3" s="81"/>
      <c r="N3" s="94"/>
      <c r="O3" s="83"/>
      <c r="P3" s="83"/>
      <c r="Q3" s="93"/>
      <c r="R3" s="83"/>
      <c r="S3" s="101"/>
      <c r="T3" s="95" t="s">
        <v>1</v>
      </c>
    </row>
    <row r="4" ht="24" customHeight="1" spans="1:20">
      <c r="A4" s="9" t="s">
        <v>212</v>
      </c>
      <c r="B4" s="102"/>
      <c r="C4" s="102" t="s">
        <v>437</v>
      </c>
      <c r="D4" s="102"/>
      <c r="E4" s="102" t="s">
        <v>448</v>
      </c>
      <c r="F4" s="102" t="s">
        <v>449</v>
      </c>
      <c r="G4" s="102" t="s">
        <v>450</v>
      </c>
      <c r="H4" s="103" t="s">
        <v>451</v>
      </c>
      <c r="I4" s="103" t="s">
        <v>452</v>
      </c>
      <c r="J4" s="104" t="s">
        <v>220</v>
      </c>
      <c r="K4" s="104"/>
      <c r="L4" s="104"/>
      <c r="M4" s="104"/>
      <c r="N4" s="105"/>
      <c r="O4" s="104"/>
      <c r="P4" s="104"/>
      <c r="Q4" s="84"/>
      <c r="R4" s="104"/>
      <c r="S4" s="105"/>
      <c r="T4" s="85"/>
    </row>
    <row r="5" ht="24" customHeight="1" spans="1:20">
      <c r="A5" s="14"/>
      <c r="B5" s="106"/>
      <c r="C5" s="106"/>
      <c r="D5" s="106"/>
      <c r="E5" s="106"/>
      <c r="F5" s="106"/>
      <c r="G5" s="106"/>
      <c r="H5" s="107"/>
      <c r="I5" s="107"/>
      <c r="J5" s="107" t="s">
        <v>54</v>
      </c>
      <c r="K5" s="107" t="s">
        <v>56</v>
      </c>
      <c r="L5" s="107" t="s">
        <v>442</v>
      </c>
      <c r="M5" s="107" t="s">
        <v>443</v>
      </c>
      <c r="N5" s="108" t="s">
        <v>444</v>
      </c>
      <c r="O5" s="109" t="s">
        <v>445</v>
      </c>
      <c r="P5" s="109"/>
      <c r="Q5" s="110"/>
      <c r="R5" s="109"/>
      <c r="S5" s="111"/>
      <c r="T5" s="112"/>
    </row>
    <row r="6" ht="54" customHeight="1" spans="1:20">
      <c r="A6" s="17"/>
      <c r="B6" s="112"/>
      <c r="C6" s="112"/>
      <c r="D6" s="112"/>
      <c r="E6" s="112"/>
      <c r="F6" s="112"/>
      <c r="G6" s="112"/>
      <c r="H6" s="113"/>
      <c r="I6" s="113"/>
      <c r="J6" s="113"/>
      <c r="K6" s="113" t="s">
        <v>61</v>
      </c>
      <c r="L6" s="113"/>
      <c r="M6" s="113"/>
      <c r="N6" s="114"/>
      <c r="O6" s="113" t="s">
        <v>61</v>
      </c>
      <c r="P6" s="113" t="s">
        <v>63</v>
      </c>
      <c r="Q6" s="112" t="s">
        <v>64</v>
      </c>
      <c r="R6" s="113" t="s">
        <v>65</v>
      </c>
      <c r="S6" s="114" t="s">
        <v>66</v>
      </c>
      <c r="T6" s="112" t="s">
        <v>67</v>
      </c>
    </row>
    <row r="7" ht="17.25" customHeight="1" spans="1:20">
      <c r="A7" s="18">
        <v>1</v>
      </c>
      <c r="B7" s="112">
        <v>2</v>
      </c>
      <c r="C7" s="18">
        <v>3</v>
      </c>
      <c r="D7" s="18">
        <v>4</v>
      </c>
      <c r="E7" s="112">
        <v>5</v>
      </c>
      <c r="F7" s="18">
        <v>6</v>
      </c>
      <c r="G7" s="18">
        <v>7</v>
      </c>
      <c r="H7" s="112">
        <v>8</v>
      </c>
      <c r="I7" s="18">
        <v>9</v>
      </c>
      <c r="J7" s="18">
        <v>10</v>
      </c>
      <c r="K7" s="112">
        <v>11</v>
      </c>
      <c r="L7" s="18">
        <v>12</v>
      </c>
      <c r="M7" s="18">
        <v>13</v>
      </c>
      <c r="N7" s="112">
        <v>14</v>
      </c>
      <c r="O7" s="18">
        <v>15</v>
      </c>
      <c r="P7" s="18">
        <v>16</v>
      </c>
      <c r="Q7" s="112">
        <v>17</v>
      </c>
      <c r="R7" s="18">
        <v>18</v>
      </c>
      <c r="S7" s="18">
        <v>19</v>
      </c>
      <c r="T7" s="18">
        <v>20</v>
      </c>
    </row>
    <row r="8" ht="21" customHeight="1" spans="1:20">
      <c r="A8" s="115"/>
      <c r="B8" s="116"/>
      <c r="C8" s="116"/>
      <c r="D8" s="116"/>
      <c r="E8" s="116"/>
      <c r="F8" s="116"/>
      <c r="G8" s="116"/>
      <c r="H8" s="117"/>
      <c r="I8" s="117"/>
      <c r="J8" s="91"/>
      <c r="K8" s="91"/>
      <c r="L8" s="91"/>
      <c r="M8" s="91"/>
      <c r="N8" s="91"/>
      <c r="O8" s="91"/>
      <c r="P8" s="91"/>
      <c r="Q8" s="118"/>
      <c r="R8" s="118"/>
      <c r="S8" s="91"/>
      <c r="T8" s="91"/>
    </row>
    <row r="9" ht="21" customHeight="1" spans="1:20">
      <c r="A9" s="119" t="s">
        <v>203</v>
      </c>
      <c r="B9" s="120"/>
      <c r="C9" s="120"/>
      <c r="D9" s="120"/>
      <c r="E9" s="120"/>
      <c r="F9" s="120"/>
      <c r="G9" s="120"/>
      <c r="H9" s="121"/>
      <c r="I9" s="122"/>
      <c r="J9" s="91"/>
      <c r="K9" s="91"/>
      <c r="L9" s="91"/>
      <c r="M9" s="91"/>
      <c r="N9" s="91"/>
      <c r="O9" s="91"/>
      <c r="P9" s="91"/>
      <c r="Q9" s="118"/>
      <c r="R9" s="118"/>
      <c r="S9" s="91"/>
      <c r="T9" s="91"/>
    </row>
    <row r="10" customHeight="1" spans="1:20">
      <c r="A10" s="123" t="s">
        <v>453</v>
      </c>
    </row>
    <row r="11" customHeight="1" spans="1:20">
      <c r="D11" s="28"/>
    </row>
    <row r="13" customHeight="1" spans="1:20">
      <c r="D13" s="28"/>
    </row>
    <row r="14" customHeight="1" spans="1:20">
      <c r="D14" s="28"/>
    </row>
    <row r="15" customHeight="1" spans="1:20">
      <c r="D15" s="28"/>
    </row>
    <row r="19" customHeight="1" spans="4:4">
      <c r="D19" s="28"/>
    </row>
    <row r="20" customHeight="1" spans="4:4">
      <c r="D20" s="28"/>
    </row>
    <row r="24" customHeight="1" spans="4:4">
      <c r="D24" s="28"/>
    </row>
    <row r="32" customHeight="1" spans="4:4">
      <c r="D32" s="28"/>
    </row>
    <row r="33" customHeight="1" spans="2:4">
      <c r="B33" s="28"/>
    </row>
    <row r="34" customHeight="1" spans="2:4">
      <c r="B34" s="28"/>
    </row>
    <row r="36" customHeight="1" spans="2:4">
      <c r="B36" s="28"/>
      <c r="D36" s="28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6"/>
  <sheetViews>
    <sheetView showZeros="0" workbookViewId="0">
      <selection activeCell="Q8" sqref="Q8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1:24">
      <c r="D1" s="78"/>
      <c r="W1" s="2"/>
      <c r="X1" s="2" t="s">
        <v>454</v>
      </c>
    </row>
    <row r="2" ht="41.25" customHeight="1" spans="1:24">
      <c r="A2" s="79" t="str">
        <f>"2026"&amp;"年县对下转移支付预算表"</f>
        <v>2026年县对下转移支付预算表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1"/>
      <c r="X2" s="71"/>
    </row>
    <row r="3" ht="18" customHeight="1" spans="1:24">
      <c r="A3" s="80" t="str">
        <f>"单位名称："&amp;"寻甸回族彝族自治县科学技术和工业信息化局"</f>
        <v>单位名称：寻甸回族彝族自治县科学技术和工业信息化局</v>
      </c>
      <c r="B3" s="81"/>
      <c r="C3" s="81"/>
      <c r="D3" s="82"/>
      <c r="E3" s="83"/>
      <c r="F3" s="83"/>
      <c r="G3" s="83"/>
      <c r="H3" s="83"/>
      <c r="I3" s="83"/>
      <c r="W3" s="7"/>
      <c r="X3" s="7" t="s">
        <v>1</v>
      </c>
    </row>
    <row r="4" ht="19.5" customHeight="1" spans="1:24">
      <c r="A4" s="29" t="s">
        <v>455</v>
      </c>
      <c r="B4" s="10" t="s">
        <v>220</v>
      </c>
      <c r="C4" s="11"/>
      <c r="D4" s="11"/>
      <c r="E4" s="10" t="s">
        <v>456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4"/>
      <c r="X4" s="85"/>
    </row>
    <row r="5" ht="40.5" customHeight="1" spans="1:24">
      <c r="A5" s="18"/>
      <c r="B5" s="30" t="s">
        <v>54</v>
      </c>
      <c r="C5" s="9" t="s">
        <v>56</v>
      </c>
      <c r="D5" s="86" t="s">
        <v>442</v>
      </c>
      <c r="E5" s="51" t="s">
        <v>457</v>
      </c>
      <c r="F5" s="51" t="s">
        <v>458</v>
      </c>
      <c r="G5" s="51" t="s">
        <v>459</v>
      </c>
      <c r="H5" s="51" t="s">
        <v>460</v>
      </c>
      <c r="I5" s="51" t="s">
        <v>461</v>
      </c>
      <c r="J5" s="51" t="s">
        <v>462</v>
      </c>
      <c r="K5" s="51" t="s">
        <v>463</v>
      </c>
      <c r="L5" s="51" t="s">
        <v>464</v>
      </c>
      <c r="M5" s="51" t="s">
        <v>465</v>
      </c>
      <c r="N5" s="51" t="s">
        <v>466</v>
      </c>
      <c r="O5" s="51" t="s">
        <v>467</v>
      </c>
      <c r="P5" s="51" t="s">
        <v>468</v>
      </c>
      <c r="Q5" s="51" t="s">
        <v>469</v>
      </c>
      <c r="R5" s="51" t="s">
        <v>470</v>
      </c>
      <c r="S5" s="51" t="s">
        <v>471</v>
      </c>
      <c r="T5" s="51" t="s">
        <v>472</v>
      </c>
      <c r="U5" s="51" t="s">
        <v>473</v>
      </c>
      <c r="V5" s="51" t="s">
        <v>474</v>
      </c>
      <c r="W5" s="51" t="s">
        <v>475</v>
      </c>
      <c r="X5" s="87" t="s">
        <v>476</v>
      </c>
    </row>
    <row r="6" ht="19.5" customHeight="1" spans="1:24">
      <c r="A6" s="19">
        <v>1</v>
      </c>
      <c r="B6" s="88">
        <v>2</v>
      </c>
      <c r="C6" s="19">
        <v>3</v>
      </c>
      <c r="D6" s="89">
        <v>4</v>
      </c>
      <c r="E6" s="31">
        <v>5</v>
      </c>
      <c r="F6" s="19">
        <v>6</v>
      </c>
      <c r="G6" s="19">
        <v>7</v>
      </c>
      <c r="H6" s="90">
        <v>8</v>
      </c>
      <c r="I6" s="19">
        <v>9</v>
      </c>
      <c r="J6" s="19">
        <v>10</v>
      </c>
      <c r="K6" s="19">
        <v>11</v>
      </c>
      <c r="L6" s="90">
        <v>12</v>
      </c>
      <c r="M6" s="19">
        <v>13</v>
      </c>
      <c r="N6" s="19">
        <v>14</v>
      </c>
      <c r="O6" s="19">
        <v>15</v>
      </c>
      <c r="P6" s="90">
        <v>16</v>
      </c>
      <c r="Q6" s="19">
        <v>17</v>
      </c>
      <c r="R6" s="19">
        <v>18</v>
      </c>
      <c r="S6" s="19">
        <v>19</v>
      </c>
      <c r="T6" s="90">
        <v>20</v>
      </c>
      <c r="U6" s="90">
        <v>21</v>
      </c>
      <c r="V6" s="90">
        <v>22</v>
      </c>
      <c r="W6" s="31">
        <v>23</v>
      </c>
      <c r="X6" s="31">
        <v>24</v>
      </c>
    </row>
    <row r="7" ht="19.5" customHeight="1" spans="1:24">
      <c r="A7" s="32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</row>
    <row r="8" ht="19.5" customHeight="1" spans="1:24">
      <c r="A8" s="75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</row>
    <row r="9" customHeight="1" spans="1:24">
      <c r="A9" s="92" t="s">
        <v>477</v>
      </c>
    </row>
    <row r="11" customHeight="1" spans="1:24">
      <c r="D11" s="28"/>
    </row>
    <row r="13" customHeight="1" spans="1:24">
      <c r="D13" s="28"/>
    </row>
    <row r="14" customHeight="1" spans="1:24">
      <c r="D14" s="28"/>
    </row>
    <row r="15" customHeight="1" spans="1:24">
      <c r="D15" s="28"/>
    </row>
    <row r="19" customHeight="1" spans="4:4">
      <c r="D19" s="28"/>
    </row>
    <row r="20" customHeight="1" spans="4:4">
      <c r="D20" s="28"/>
    </row>
    <row r="24" customHeight="1" spans="4:4">
      <c r="D24" s="28"/>
    </row>
    <row r="32" customHeight="1" spans="4:4">
      <c r="D32" s="28"/>
    </row>
    <row r="33" customHeight="1" spans="2:4">
      <c r="B33" s="28"/>
    </row>
    <row r="34" customHeight="1" spans="2:4">
      <c r="B34" s="28"/>
    </row>
    <row r="36" customHeight="1" spans="2:4">
      <c r="B36" s="28"/>
      <c r="D36" s="28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6"/>
  <sheetViews>
    <sheetView showZeros="0" workbookViewId="0">
      <selection activeCell="Q8" sqref="Q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478</v>
      </c>
    </row>
    <row r="2" ht="41.25" customHeight="1" spans="1:10">
      <c r="A2" s="69" t="str">
        <f>"2026"&amp;"年县对下转移支付绩效目标表"</f>
        <v>2026年县对下转移支付绩效目标表</v>
      </c>
      <c r="B2" s="70"/>
      <c r="C2" s="70"/>
      <c r="D2" s="70"/>
      <c r="E2" s="70"/>
      <c r="F2" s="71"/>
      <c r="G2" s="70"/>
      <c r="H2" s="71"/>
      <c r="I2" s="71"/>
      <c r="J2" s="70"/>
    </row>
    <row r="3" ht="17.25" customHeight="1" spans="1:10">
      <c r="A3" s="4" t="str">
        <f>"单位名称："&amp;"寻甸回族彝族自治县科学技术和工业信息化局"</f>
        <v>单位名称：寻甸回族彝族自治县科学技术和工业信息化局</v>
      </c>
    </row>
    <row r="4" ht="44.25" customHeight="1" spans="1:10">
      <c r="A4" s="72" t="s">
        <v>455</v>
      </c>
      <c r="B4" s="72" t="s">
        <v>341</v>
      </c>
      <c r="C4" s="72" t="s">
        <v>342</v>
      </c>
      <c r="D4" s="72" t="s">
        <v>343</v>
      </c>
      <c r="E4" s="72" t="s">
        <v>344</v>
      </c>
      <c r="F4" s="73" t="s">
        <v>345</v>
      </c>
      <c r="G4" s="72" t="s">
        <v>346</v>
      </c>
      <c r="H4" s="73" t="s">
        <v>347</v>
      </c>
      <c r="I4" s="73" t="s">
        <v>348</v>
      </c>
      <c r="J4" s="72" t="s">
        <v>349</v>
      </c>
    </row>
    <row r="5" ht="14.25" customHeight="1" spans="1:10">
      <c r="A5" s="72">
        <v>1</v>
      </c>
      <c r="B5" s="72">
        <v>2</v>
      </c>
      <c r="C5" s="72">
        <v>3</v>
      </c>
      <c r="D5" s="72">
        <v>4</v>
      </c>
      <c r="E5" s="72">
        <v>5</v>
      </c>
      <c r="F5" s="73">
        <v>6</v>
      </c>
      <c r="G5" s="72">
        <v>7</v>
      </c>
      <c r="H5" s="73">
        <v>8</v>
      </c>
      <c r="I5" s="73">
        <v>9</v>
      </c>
      <c r="J5" s="72">
        <v>10</v>
      </c>
    </row>
    <row r="6" ht="42" customHeight="1" spans="1:10">
      <c r="A6" s="32"/>
      <c r="B6" s="74"/>
      <c r="C6" s="75"/>
      <c r="D6" s="74"/>
      <c r="E6" s="60"/>
      <c r="F6" s="76"/>
      <c r="G6" s="60"/>
      <c r="H6" s="76"/>
      <c r="I6" s="76"/>
      <c r="J6" s="60"/>
    </row>
    <row r="7" ht="42" customHeight="1" spans="1:10">
      <c r="A7" s="32"/>
      <c r="B7" s="20"/>
      <c r="C7" s="20"/>
      <c r="D7" s="20"/>
      <c r="E7" s="32"/>
      <c r="F7" s="20"/>
      <c r="G7" s="32"/>
      <c r="H7" s="20"/>
      <c r="I7" s="20"/>
      <c r="J7" s="32"/>
    </row>
    <row r="8" customHeight="1" spans="1:10">
      <c r="A8" s="77" t="s">
        <v>477</v>
      </c>
    </row>
    <row r="11" customHeight="1" spans="1:10">
      <c r="D11" s="28"/>
    </row>
    <row r="13" customHeight="1" spans="1:10">
      <c r="D13" s="28"/>
    </row>
    <row r="14" customHeight="1" spans="1:10">
      <c r="D14" s="28"/>
    </row>
    <row r="15" customHeight="1" spans="1:10">
      <c r="D15" s="28"/>
    </row>
    <row r="19" customHeight="1" spans="4:4">
      <c r="D19" s="28"/>
    </row>
    <row r="20" customHeight="1" spans="4:4">
      <c r="D20" s="28"/>
    </row>
    <row r="24" customHeight="1" spans="4:4">
      <c r="D24" s="28"/>
    </row>
    <row r="32" customHeight="1" spans="4:4">
      <c r="D32" s="28"/>
    </row>
    <row r="33" customHeight="1" spans="2:4">
      <c r="B33" s="28"/>
    </row>
    <row r="34" customHeight="1" spans="2:4">
      <c r="B34" s="28"/>
    </row>
    <row r="36" customHeight="1" spans="2:4">
      <c r="B36" s="28"/>
      <c r="D36" s="28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36"/>
  <sheetViews>
    <sheetView showZeros="0" workbookViewId="0">
      <selection activeCell="Q8" sqref="Q8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0" t="s">
        <v>479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"单位名称："&amp;"寻甸回族彝族自治县科学技术和工业信息化局"</f>
        <v>单位名称：寻甸回族彝族自治县科学技术和工业信息化局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212</v>
      </c>
      <c r="B4" s="51" t="s">
        <v>213</v>
      </c>
      <c r="C4" s="52" t="s">
        <v>480</v>
      </c>
      <c r="D4" s="50" t="s">
        <v>481</v>
      </c>
      <c r="E4" s="50" t="s">
        <v>482</v>
      </c>
      <c r="F4" s="50" t="s">
        <v>483</v>
      </c>
      <c r="G4" s="51" t="s">
        <v>484</v>
      </c>
      <c r="H4" s="31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440</v>
      </c>
      <c r="H5" s="51" t="s">
        <v>485</v>
      </c>
      <c r="I5" s="51" t="s">
        <v>486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8" t="s">
        <v>87</v>
      </c>
      <c r="G6" s="59" t="s">
        <v>88</v>
      </c>
      <c r="H6" s="60" t="s">
        <v>89</v>
      </c>
      <c r="I6" s="60">
        <v>9</v>
      </c>
    </row>
    <row r="7" ht="19.5" customHeight="1" spans="1:9">
      <c r="A7" s="61"/>
      <c r="B7" s="35"/>
      <c r="C7" s="35"/>
      <c r="D7" s="32"/>
      <c r="E7" s="20"/>
      <c r="F7" s="59"/>
      <c r="G7" s="62"/>
      <c r="H7" s="63"/>
      <c r="I7" s="63"/>
    </row>
    <row r="8" ht="19.5" customHeight="1" spans="1:9">
      <c r="A8" s="64" t="s">
        <v>54</v>
      </c>
      <c r="B8" s="65"/>
      <c r="C8" s="65"/>
      <c r="D8" s="66"/>
      <c r="E8" s="67"/>
      <c r="F8" s="67"/>
      <c r="G8" s="62"/>
      <c r="H8" s="63"/>
      <c r="I8" s="63"/>
    </row>
    <row r="9" customHeight="1" spans="1:9">
      <c r="A9" s="68" t="s">
        <v>487</v>
      </c>
      <c r="E9" s="68"/>
    </row>
    <row r="11" customHeight="1" spans="1:9">
      <c r="D11" s="28"/>
    </row>
    <row r="13" customHeight="1" spans="1:9">
      <c r="D13" s="28"/>
    </row>
    <row r="14" customHeight="1" spans="1:9">
      <c r="D14" s="28"/>
    </row>
    <row r="15" customHeight="1" spans="1:9">
      <c r="D15" s="28"/>
    </row>
    <row r="19" customHeight="1" spans="4:4">
      <c r="D19" s="28"/>
    </row>
    <row r="20" customHeight="1" spans="4:4">
      <c r="D20" s="28"/>
    </row>
    <row r="24" customHeight="1" spans="4:4">
      <c r="D24" s="28"/>
    </row>
    <row r="32" customHeight="1" spans="4:4">
      <c r="D32" s="28"/>
    </row>
    <row r="33" customHeight="1" spans="2:4">
      <c r="B33" s="28"/>
    </row>
    <row r="34" customHeight="1" spans="2:4">
      <c r="B34" s="28"/>
    </row>
    <row r="36" customHeight="1" spans="2:4">
      <c r="B36" s="28"/>
      <c r="D36" s="28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36"/>
  <sheetViews>
    <sheetView showZeros="0" workbookViewId="0">
      <selection activeCell="Q8" sqref="Q8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488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"单位名称："&amp;"寻甸回族彝族自治县科学技术和工业信息化局"</f>
        <v>单位名称：寻甸回族彝族自治县科学技术和工业信息化局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293</v>
      </c>
      <c r="B4" s="8"/>
      <c r="C4" s="8" t="s">
        <v>294</v>
      </c>
      <c r="D4" s="9"/>
      <c r="E4" s="9" t="s">
        <v>217</v>
      </c>
      <c r="F4" s="9" t="s">
        <v>295</v>
      </c>
      <c r="G4" s="9" t="s">
        <v>296</v>
      </c>
      <c r="H4" s="29" t="s">
        <v>54</v>
      </c>
      <c r="I4" s="10" t="s">
        <v>489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30"/>
      <c r="I5" s="9" t="s">
        <v>56</v>
      </c>
      <c r="J5" s="9" t="s">
        <v>57</v>
      </c>
      <c r="K5" s="9" t="s">
        <v>58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61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1">
        <v>10</v>
      </c>
      <c r="K7" s="31">
        <v>11</v>
      </c>
    </row>
    <row r="8" ht="18.75" customHeight="1" spans="1:11">
      <c r="A8" s="32"/>
      <c r="B8" s="20"/>
      <c r="C8" s="32"/>
      <c r="D8" s="32"/>
      <c r="E8" s="32"/>
      <c r="F8" s="32"/>
      <c r="G8" s="32"/>
      <c r="H8" s="33"/>
      <c r="I8" s="34"/>
      <c r="J8" s="34"/>
      <c r="K8" s="33"/>
    </row>
    <row r="9" ht="18.75" customHeight="1" spans="1:11">
      <c r="A9" s="35"/>
      <c r="B9" s="20"/>
      <c r="C9" s="20"/>
      <c r="D9" s="20"/>
      <c r="E9" s="20"/>
      <c r="F9" s="20"/>
      <c r="G9" s="20"/>
      <c r="H9" s="22"/>
      <c r="I9" s="22"/>
      <c r="J9" s="22"/>
      <c r="K9" s="33"/>
    </row>
    <row r="10" ht="18.75" customHeight="1" spans="1:11">
      <c r="A10" s="36" t="s">
        <v>203</v>
      </c>
      <c r="B10" s="37"/>
      <c r="C10" s="37"/>
      <c r="D10" s="37"/>
      <c r="E10" s="37"/>
      <c r="F10" s="37"/>
      <c r="G10" s="38"/>
      <c r="H10" s="22"/>
      <c r="I10" s="22"/>
      <c r="J10" s="22"/>
      <c r="K10" s="33"/>
    </row>
    <row r="11" customHeight="1" spans="1:11">
      <c r="A11" s="39" t="s">
        <v>490</v>
      </c>
      <c r="D11" s="28"/>
    </row>
    <row r="13" customHeight="1" spans="1:11">
      <c r="D13" s="28"/>
    </row>
    <row r="14" customHeight="1" spans="1:11">
      <c r="D14" s="28"/>
    </row>
    <row r="15" customHeight="1" spans="1:11">
      <c r="D15" s="28"/>
    </row>
    <row r="19" customHeight="1" spans="4:4">
      <c r="D19" s="28"/>
    </row>
    <row r="20" customHeight="1" spans="4:4">
      <c r="D20" s="28"/>
    </row>
    <row r="24" customHeight="1" spans="4:4">
      <c r="D24" s="28"/>
    </row>
    <row r="32" customHeight="1" spans="4:4">
      <c r="D32" s="28"/>
    </row>
    <row r="33" customHeight="1" spans="2:4">
      <c r="B33" s="28"/>
    </row>
    <row r="34" customHeight="1" spans="2:4">
      <c r="B34" s="28"/>
    </row>
    <row r="36" customHeight="1" spans="2:4">
      <c r="B36" s="28"/>
      <c r="D36" s="28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1"/>
  <sheetViews>
    <sheetView showZeros="0" workbookViewId="0">
      <selection activeCell="C22" sqref="C22"/>
    </sheetView>
  </sheetViews>
  <sheetFormatPr defaultColWidth="9.14166666666667" defaultRowHeight="14.25" customHeight="1" outlineLevelCol="6"/>
  <cols>
    <col min="1" max="1" width="35.2833333333333" customWidth="1"/>
    <col min="2" max="2" width="28" customWidth="1"/>
    <col min="3" max="3" width="62.625" customWidth="1"/>
    <col min="4" max="4" width="28" customWidth="1"/>
    <col min="5" max="7" width="23.85" customWidth="1"/>
  </cols>
  <sheetData>
    <row r="1" ht="13.5" customHeight="1" spans="1:7">
      <c r="D1" s="1"/>
      <c r="G1" s="2" t="s">
        <v>491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"单位名称："&amp;"寻甸回族彝族自治县科学技术和工业信息化局"</f>
        <v>单位名称：寻甸回族彝族自治县科学技术和工业信息化局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294</v>
      </c>
      <c r="B4" s="8"/>
      <c r="C4" s="8" t="s">
        <v>215</v>
      </c>
      <c r="D4" s="9"/>
      <c r="E4" s="10" t="s">
        <v>56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61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24767800</v>
      </c>
      <c r="F8" s="22"/>
      <c r="G8" s="22"/>
    </row>
    <row r="9" ht="18.75" customHeight="1" spans="1:7">
      <c r="A9" s="20"/>
      <c r="B9" s="20" t="s">
        <v>492</v>
      </c>
      <c r="C9" s="20" t="s">
        <v>301</v>
      </c>
      <c r="D9" s="20" t="s">
        <v>493</v>
      </c>
      <c r="E9" s="23">
        <v>261056</v>
      </c>
      <c r="F9" s="22"/>
      <c r="G9" s="22"/>
    </row>
    <row r="10" ht="18.75" customHeight="1" spans="1:7">
      <c r="A10" s="24"/>
      <c r="B10" s="20" t="s">
        <v>492</v>
      </c>
      <c r="C10" s="20" t="s">
        <v>305</v>
      </c>
      <c r="D10" s="20" t="s">
        <v>493</v>
      </c>
      <c r="E10" s="23">
        <v>10788</v>
      </c>
      <c r="F10" s="22"/>
      <c r="G10" s="22"/>
    </row>
    <row r="11" ht="18.75" customHeight="1" spans="1:7">
      <c r="A11" s="24"/>
      <c r="B11" s="20" t="s">
        <v>492</v>
      </c>
      <c r="C11" s="20" t="s">
        <v>309</v>
      </c>
      <c r="D11" s="20" t="s">
        <v>493</v>
      </c>
      <c r="E11" s="23">
        <v>3672</v>
      </c>
      <c r="F11" s="22"/>
      <c r="G11" s="22"/>
    </row>
    <row r="12" ht="18.75" customHeight="1" spans="1:7">
      <c r="A12" s="24"/>
      <c r="B12" s="20" t="s">
        <v>494</v>
      </c>
      <c r="C12" s="20" t="s">
        <v>326</v>
      </c>
      <c r="D12" s="20" t="s">
        <v>493</v>
      </c>
      <c r="E12" s="23">
        <v>5000000</v>
      </c>
      <c r="F12" s="22"/>
      <c r="G12" s="22"/>
    </row>
    <row r="13" ht="18.75" customHeight="1" spans="1:7">
      <c r="A13" s="24"/>
      <c r="B13" s="20" t="s">
        <v>494</v>
      </c>
      <c r="C13" s="20" t="s">
        <v>328</v>
      </c>
      <c r="D13" s="20" t="s">
        <v>493</v>
      </c>
      <c r="E13" s="23">
        <v>10000000</v>
      </c>
      <c r="F13" s="22"/>
      <c r="G13" s="22"/>
    </row>
    <row r="14" ht="18.75" customHeight="1" spans="1:7">
      <c r="A14" s="24"/>
      <c r="B14" s="20" t="s">
        <v>495</v>
      </c>
      <c r="C14" s="20" t="s">
        <v>333</v>
      </c>
      <c r="D14" s="20" t="s">
        <v>493</v>
      </c>
      <c r="E14" s="23">
        <v>85600</v>
      </c>
      <c r="F14" s="22"/>
      <c r="G14" s="22"/>
    </row>
    <row r="15" ht="18.75" customHeight="1" spans="1:7">
      <c r="A15" s="25" t="s">
        <v>54</v>
      </c>
      <c r="B15" s="26"/>
      <c r="C15" s="26"/>
      <c r="D15" s="27"/>
      <c r="E15" s="23">
        <v>15361116</v>
      </c>
      <c r="F15" s="22"/>
      <c r="G15" s="22"/>
    </row>
    <row r="19" customHeight="1" spans="2:4">
      <c r="D19" s="28"/>
    </row>
    <row r="27" customHeight="1" spans="2:4">
      <c r="D27" s="28"/>
    </row>
    <row r="28" customHeight="1" spans="2:4">
      <c r="B28" s="28"/>
    </row>
    <row r="29" customHeight="1" spans="2:4">
      <c r="B29" s="28"/>
    </row>
    <row r="31" customHeight="1" spans="2:4">
      <c r="B31" s="28"/>
      <c r="D31" s="28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36"/>
  <sheetViews>
    <sheetView showGridLines="0" showZeros="0" workbookViewId="0">
      <selection activeCell="O8" sqref="O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"单位名称："&amp;"寻甸回族彝族自治县科学技术和工业信息化局"</f>
        <v>单位名称：寻甸回族彝族自治县科学技术和工业信息化局</v>
      </c>
      <c r="S3" s="48" t="s">
        <v>1</v>
      </c>
    </row>
    <row r="4" ht="21.75" customHeight="1" spans="1:19">
      <c r="A4" s="241" t="s">
        <v>53</v>
      </c>
      <c r="B4" s="242"/>
      <c r="C4" s="242" t="s">
        <v>54</v>
      </c>
      <c r="D4" s="243" t="s">
        <v>55</v>
      </c>
      <c r="E4" s="243"/>
      <c r="F4" s="243"/>
      <c r="G4" s="243"/>
      <c r="H4" s="243"/>
      <c r="I4" s="149"/>
      <c r="J4" s="243"/>
      <c r="K4" s="243"/>
      <c r="L4" s="243"/>
      <c r="M4" s="243"/>
      <c r="N4" s="244"/>
      <c r="O4" s="243" t="s">
        <v>45</v>
      </c>
      <c r="P4" s="243"/>
      <c r="Q4" s="243"/>
      <c r="R4" s="243"/>
      <c r="S4" s="244"/>
    </row>
    <row r="5" ht="27" customHeight="1" spans="1:19">
      <c r="A5" s="245"/>
      <c r="B5" s="246"/>
      <c r="C5" s="246"/>
      <c r="D5" s="246"/>
      <c r="E5" s="246" t="s">
        <v>56</v>
      </c>
      <c r="F5" s="246" t="s">
        <v>57</v>
      </c>
      <c r="G5" s="246" t="s">
        <v>58</v>
      </c>
      <c r="H5" s="246" t="s">
        <v>59</v>
      </c>
      <c r="I5" s="247" t="s">
        <v>60</v>
      </c>
      <c r="J5" s="248"/>
      <c r="K5" s="248"/>
      <c r="L5" s="248"/>
      <c r="M5" s="248"/>
      <c r="N5" s="249"/>
      <c r="O5" s="246" t="s">
        <v>61</v>
      </c>
      <c r="P5" s="246" t="s">
        <v>56</v>
      </c>
      <c r="Q5" s="246" t="s">
        <v>57</v>
      </c>
      <c r="R5" s="246" t="s">
        <v>58</v>
      </c>
      <c r="S5" s="246" t="s">
        <v>62</v>
      </c>
    </row>
    <row r="6" ht="30" customHeight="1" spans="1:19">
      <c r="A6" s="250"/>
      <c r="B6" s="122"/>
      <c r="C6" s="129"/>
      <c r="D6" s="129"/>
      <c r="E6" s="129"/>
      <c r="F6" s="129"/>
      <c r="G6" s="129"/>
      <c r="H6" s="129"/>
      <c r="I6" s="76" t="s">
        <v>61</v>
      </c>
      <c r="J6" s="249" t="s">
        <v>63</v>
      </c>
      <c r="K6" s="249" t="s">
        <v>64</v>
      </c>
      <c r="L6" s="249" t="s">
        <v>65</v>
      </c>
      <c r="M6" s="249" t="s">
        <v>66</v>
      </c>
      <c r="N6" s="249" t="s">
        <v>67</v>
      </c>
      <c r="O6" s="251"/>
      <c r="P6" s="251"/>
      <c r="Q6" s="251"/>
      <c r="R6" s="251"/>
      <c r="S6" s="129"/>
    </row>
    <row r="7" ht="15" customHeight="1" spans="1:19">
      <c r="A7" s="252">
        <v>1</v>
      </c>
      <c r="B7" s="252">
        <v>2</v>
      </c>
      <c r="C7" s="252">
        <v>3</v>
      </c>
      <c r="D7" s="252">
        <v>4</v>
      </c>
      <c r="E7" s="252">
        <v>5</v>
      </c>
      <c r="F7" s="252">
        <v>6</v>
      </c>
      <c r="G7" s="252">
        <v>7</v>
      </c>
      <c r="H7" s="252">
        <v>8</v>
      </c>
      <c r="I7" s="76">
        <v>9</v>
      </c>
      <c r="J7" s="252">
        <v>10</v>
      </c>
      <c r="K7" s="252">
        <v>11</v>
      </c>
      <c r="L7" s="252">
        <v>12</v>
      </c>
      <c r="M7" s="252">
        <v>13</v>
      </c>
      <c r="N7" s="252">
        <v>14</v>
      </c>
      <c r="O7" s="252">
        <v>15</v>
      </c>
      <c r="P7" s="252">
        <v>16</v>
      </c>
      <c r="Q7" s="252">
        <v>17</v>
      </c>
      <c r="R7" s="252">
        <v>18</v>
      </c>
      <c r="S7" s="252">
        <v>19</v>
      </c>
    </row>
    <row r="8" ht="18" customHeight="1" spans="1:19">
      <c r="A8" s="20" t="s">
        <v>68</v>
      </c>
      <c r="B8" s="20" t="s">
        <v>69</v>
      </c>
      <c r="C8" s="182">
        <v>45030251.5</v>
      </c>
      <c r="D8" s="91">
        <v>22692583.5</v>
      </c>
      <c r="E8" s="91">
        <v>22692583.5</v>
      </c>
      <c r="F8" s="91"/>
      <c r="G8" s="91"/>
      <c r="H8" s="91"/>
      <c r="I8" s="91"/>
      <c r="J8" s="91"/>
      <c r="K8" s="91"/>
      <c r="L8" s="91"/>
      <c r="M8" s="91"/>
      <c r="N8" s="91"/>
      <c r="O8" s="91">
        <v>22337668</v>
      </c>
      <c r="P8" s="91">
        <v>6654100</v>
      </c>
      <c r="Q8" s="91">
        <v>15683568</v>
      </c>
      <c r="R8" s="91"/>
      <c r="S8" s="91"/>
    </row>
    <row r="9" ht="18" customHeight="1" spans="1:19">
      <c r="A9" s="147" t="s">
        <v>70</v>
      </c>
      <c r="B9" s="147" t="s">
        <v>69</v>
      </c>
      <c r="C9" s="91">
        <v>45030251.5</v>
      </c>
      <c r="D9" s="91">
        <v>22692583.5</v>
      </c>
      <c r="E9" s="91">
        <v>22692583.5</v>
      </c>
      <c r="F9" s="91"/>
      <c r="G9" s="91"/>
      <c r="H9" s="91"/>
      <c r="I9" s="91"/>
      <c r="J9" s="91"/>
      <c r="K9" s="91"/>
      <c r="L9" s="91"/>
      <c r="M9" s="91"/>
      <c r="N9" s="91"/>
      <c r="O9" s="91">
        <v>22337668</v>
      </c>
      <c r="P9" s="91">
        <v>6654100</v>
      </c>
      <c r="Q9" s="91">
        <v>15683568</v>
      </c>
      <c r="R9" s="91"/>
      <c r="S9" s="91"/>
    </row>
    <row r="10" ht="18" customHeight="1" spans="1:19">
      <c r="A10" s="52" t="s">
        <v>54</v>
      </c>
      <c r="B10" s="253"/>
      <c r="C10" s="182">
        <v>45030251.5</v>
      </c>
      <c r="D10" s="91">
        <v>22692583.5</v>
      </c>
      <c r="E10" s="91">
        <v>22692583.5</v>
      </c>
      <c r="F10" s="91"/>
      <c r="G10" s="91"/>
      <c r="H10" s="91"/>
      <c r="I10" s="91"/>
      <c r="J10" s="91"/>
      <c r="K10" s="91"/>
      <c r="L10" s="91"/>
      <c r="M10" s="91"/>
      <c r="N10" s="91"/>
      <c r="O10" s="91">
        <v>22337668</v>
      </c>
      <c r="P10" s="91">
        <v>6654100</v>
      </c>
      <c r="Q10" s="91">
        <v>15683568</v>
      </c>
      <c r="R10" s="91"/>
      <c r="S10" s="91"/>
    </row>
    <row r="11" customHeight="1" spans="1:19">
      <c r="D11" s="28"/>
    </row>
    <row r="13" customHeight="1" spans="1:19">
      <c r="D13" s="28"/>
    </row>
    <row r="14" customHeight="1" spans="1:19">
      <c r="D14" s="28"/>
    </row>
    <row r="15" customHeight="1" spans="1:19">
      <c r="D15" s="28"/>
    </row>
    <row r="19" customHeight="1" spans="4:4">
      <c r="D19" s="28"/>
    </row>
    <row r="20" customHeight="1" spans="4:4">
      <c r="D20" s="28"/>
    </row>
    <row r="24" customHeight="1" spans="4:4">
      <c r="D24" s="28"/>
    </row>
    <row r="32" customHeight="1" spans="4:4">
      <c r="D32" s="28"/>
    </row>
    <row r="33" customHeight="1" spans="2:4">
      <c r="B33" s="28"/>
    </row>
    <row r="34" customHeight="1" spans="2:4">
      <c r="B34" s="28"/>
    </row>
    <row r="36" customHeight="1" spans="2:4">
      <c r="B36" s="28"/>
      <c r="D36" s="28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3"/>
  <sheetViews>
    <sheetView showGridLines="0" showZeros="0" tabSelected="1" workbookViewId="0">
      <selection activeCell="A39" sqref="$A39:$XFD39"/>
    </sheetView>
  </sheetViews>
  <sheetFormatPr defaultColWidth="8.575" defaultRowHeight="12.75" customHeight="1"/>
  <cols>
    <col min="1" max="1" width="14.2833333333333" style="28" customWidth="1"/>
    <col min="2" max="2" width="37.575" style="28" customWidth="1"/>
    <col min="3" max="8" width="24.575" style="28" customWidth="1"/>
    <col min="9" max="9" width="26.7083333333333" style="28" customWidth="1"/>
    <col min="10" max="11" width="24.425" style="28" customWidth="1"/>
    <col min="12" max="15" width="24.575" style="28" customWidth="1"/>
    <col min="16" max="16384" width="8.575" style="28"/>
  </cols>
  <sheetData>
    <row r="1" s="28" customFormat="1" ht="17.25" customHeight="1" spans="1:15">
      <c r="A1" s="217" t="s">
        <v>71</v>
      </c>
    </row>
    <row r="2" s="28" customFormat="1" ht="41.25" customHeight="1" spans="1:15">
      <c r="A2" s="218" t="str">
        <f>"2026"&amp;"年部门支出预算表"</f>
        <v>2026年部门支出预算表</v>
      </c>
    </row>
    <row r="3" s="28" customFormat="1" ht="17.25" customHeight="1" spans="1:15">
      <c r="A3" s="219" t="str">
        <f>"单位名称："&amp;"寻甸回族彝族自治县科学技术和工业信息化局"</f>
        <v>单位名称：寻甸回族彝族自治县科学技术和工业信息化局</v>
      </c>
      <c r="O3" s="217" t="s">
        <v>1</v>
      </c>
    </row>
    <row r="4" s="28" customFormat="1" ht="27" customHeight="1" spans="1:15">
      <c r="A4" s="227" t="s">
        <v>72</v>
      </c>
      <c r="B4" s="227" t="s">
        <v>73</v>
      </c>
      <c r="C4" s="227" t="s">
        <v>54</v>
      </c>
      <c r="D4" s="228" t="s">
        <v>56</v>
      </c>
      <c r="E4" s="229"/>
      <c r="F4" s="230"/>
      <c r="G4" s="231" t="s">
        <v>57</v>
      </c>
      <c r="H4" s="231" t="s">
        <v>58</v>
      </c>
      <c r="I4" s="231" t="s">
        <v>74</v>
      </c>
      <c r="J4" s="228" t="s">
        <v>60</v>
      </c>
      <c r="K4" s="229"/>
      <c r="L4" s="229"/>
      <c r="M4" s="229"/>
      <c r="N4" s="232"/>
      <c r="O4" s="233"/>
    </row>
    <row r="5" s="28" customFormat="1" ht="42" customHeight="1" spans="1:15">
      <c r="A5" s="234"/>
      <c r="B5" s="234"/>
      <c r="C5" s="235"/>
      <c r="D5" s="236" t="s">
        <v>61</v>
      </c>
      <c r="E5" s="236" t="s">
        <v>75</v>
      </c>
      <c r="F5" s="236" t="s">
        <v>76</v>
      </c>
      <c r="G5" s="235"/>
      <c r="H5" s="235"/>
      <c r="I5" s="237"/>
      <c r="J5" s="236" t="s">
        <v>61</v>
      </c>
      <c r="K5" s="221" t="s">
        <v>77</v>
      </c>
      <c r="L5" s="221" t="s">
        <v>78</v>
      </c>
      <c r="M5" s="221" t="s">
        <v>79</v>
      </c>
      <c r="N5" s="221" t="s">
        <v>80</v>
      </c>
      <c r="O5" s="221" t="s">
        <v>81</v>
      </c>
    </row>
    <row r="6" s="28" customFormat="1" ht="18" customHeight="1" spans="1:15">
      <c r="A6" s="55" t="s">
        <v>82</v>
      </c>
      <c r="B6" s="55" t="s">
        <v>83</v>
      </c>
      <c r="C6" s="55" t="s">
        <v>84</v>
      </c>
      <c r="D6" s="59" t="s">
        <v>85</v>
      </c>
      <c r="E6" s="59" t="s">
        <v>86</v>
      </c>
      <c r="F6" s="59" t="s">
        <v>87</v>
      </c>
      <c r="G6" s="59" t="s">
        <v>88</v>
      </c>
      <c r="H6" s="59" t="s">
        <v>89</v>
      </c>
      <c r="I6" s="59" t="s">
        <v>90</v>
      </c>
      <c r="J6" s="59" t="s">
        <v>91</v>
      </c>
      <c r="K6" s="59" t="s">
        <v>92</v>
      </c>
      <c r="L6" s="59" t="s">
        <v>93</v>
      </c>
      <c r="M6" s="59" t="s">
        <v>94</v>
      </c>
      <c r="N6" s="55" t="s">
        <v>95</v>
      </c>
      <c r="O6" s="59" t="s">
        <v>96</v>
      </c>
    </row>
    <row r="7" s="28" customFormat="1" ht="21" customHeight="1" spans="1:15">
      <c r="A7" s="61" t="s">
        <v>97</v>
      </c>
      <c r="B7" s="61" t="s">
        <v>98</v>
      </c>
      <c r="C7" s="91">
        <v>5262469</v>
      </c>
      <c r="D7" s="91">
        <v>5262469</v>
      </c>
      <c r="E7" s="91">
        <v>5173197</v>
      </c>
      <c r="F7" s="91">
        <v>89272</v>
      </c>
      <c r="G7" s="91"/>
      <c r="H7" s="91"/>
      <c r="I7" s="91"/>
      <c r="J7" s="91"/>
      <c r="K7" s="91"/>
      <c r="L7" s="91"/>
      <c r="M7" s="91"/>
      <c r="N7" s="91"/>
      <c r="O7" s="91"/>
    </row>
    <row r="8" s="28" customFormat="1" ht="21" customHeight="1" spans="1:15">
      <c r="A8" s="238" t="s">
        <v>99</v>
      </c>
      <c r="B8" s="238" t="s">
        <v>100</v>
      </c>
      <c r="C8" s="91">
        <v>5258769</v>
      </c>
      <c r="D8" s="91">
        <v>5258769</v>
      </c>
      <c r="E8" s="91">
        <v>5169497</v>
      </c>
      <c r="F8" s="91">
        <v>89272</v>
      </c>
      <c r="G8" s="91"/>
      <c r="H8" s="91"/>
      <c r="I8" s="91"/>
      <c r="J8" s="91"/>
      <c r="K8" s="91"/>
      <c r="L8" s="91"/>
      <c r="M8" s="91"/>
      <c r="N8" s="91"/>
      <c r="O8" s="91"/>
    </row>
    <row r="9" s="28" customFormat="1" ht="21" customHeight="1" spans="1:15">
      <c r="A9" s="239" t="s">
        <v>101</v>
      </c>
      <c r="B9" s="239" t="s">
        <v>102</v>
      </c>
      <c r="C9" s="91">
        <v>5258769</v>
      </c>
      <c r="D9" s="91">
        <v>5258769</v>
      </c>
      <c r="E9" s="91">
        <v>5169497</v>
      </c>
      <c r="F9" s="91">
        <v>89272</v>
      </c>
      <c r="G9" s="91"/>
      <c r="H9" s="91"/>
      <c r="I9" s="91"/>
      <c r="J9" s="91"/>
      <c r="K9" s="91"/>
      <c r="L9" s="91"/>
      <c r="M9" s="91"/>
      <c r="N9" s="91"/>
      <c r="O9" s="91"/>
    </row>
    <row r="10" s="28" customFormat="1" ht="21" customHeight="1" spans="1:15">
      <c r="A10" s="238" t="s">
        <v>103</v>
      </c>
      <c r="B10" s="238" t="s">
        <v>104</v>
      </c>
      <c r="C10" s="91">
        <v>3700</v>
      </c>
      <c r="D10" s="91">
        <v>3700</v>
      </c>
      <c r="E10" s="91">
        <v>3700</v>
      </c>
      <c r="F10" s="91"/>
      <c r="G10" s="91"/>
      <c r="H10" s="91"/>
      <c r="I10" s="91"/>
      <c r="J10" s="91"/>
      <c r="K10" s="91"/>
      <c r="L10" s="91"/>
      <c r="M10" s="91"/>
      <c r="N10" s="91"/>
      <c r="O10" s="91"/>
    </row>
    <row r="11" s="28" customFormat="1" ht="21" customHeight="1" spans="1:15">
      <c r="A11" s="239" t="s">
        <v>105</v>
      </c>
      <c r="B11" s="239" t="s">
        <v>102</v>
      </c>
      <c r="C11" s="91">
        <v>3700</v>
      </c>
      <c r="D11" s="91">
        <v>3700</v>
      </c>
      <c r="E11" s="91">
        <v>3700</v>
      </c>
      <c r="F11" s="91"/>
      <c r="G11" s="91"/>
      <c r="H11" s="91"/>
      <c r="I11" s="91"/>
      <c r="J11" s="91"/>
      <c r="K11" s="91"/>
      <c r="L11" s="91"/>
      <c r="M11" s="91"/>
      <c r="N11" s="91"/>
      <c r="O11" s="91"/>
    </row>
    <row r="12" s="28" customFormat="1" ht="21" customHeight="1" spans="1:15">
      <c r="A12" s="61" t="s">
        <v>106</v>
      </c>
      <c r="B12" s="61" t="s">
        <v>107</v>
      </c>
      <c r="C12" s="91">
        <v>130000</v>
      </c>
      <c r="D12" s="91">
        <v>130000</v>
      </c>
      <c r="E12" s="91"/>
      <c r="F12" s="91">
        <v>130000</v>
      </c>
      <c r="G12" s="91"/>
      <c r="H12" s="91"/>
      <c r="I12" s="91"/>
      <c r="J12" s="91"/>
      <c r="K12" s="91"/>
      <c r="L12" s="91"/>
      <c r="M12" s="91"/>
      <c r="N12" s="91"/>
      <c r="O12" s="91"/>
    </row>
    <row r="13" s="28" customFormat="1" ht="21" customHeight="1" spans="1:15">
      <c r="A13" s="238" t="s">
        <v>108</v>
      </c>
      <c r="B13" s="238" t="s">
        <v>109</v>
      </c>
      <c r="C13" s="91">
        <v>130000</v>
      </c>
      <c r="D13" s="91">
        <v>130000</v>
      </c>
      <c r="E13" s="91"/>
      <c r="F13" s="91">
        <v>130000</v>
      </c>
      <c r="G13" s="91"/>
      <c r="H13" s="91"/>
      <c r="I13" s="91"/>
      <c r="J13" s="91"/>
      <c r="K13" s="91"/>
      <c r="L13" s="91"/>
      <c r="M13" s="91"/>
      <c r="N13" s="91"/>
      <c r="O13" s="91"/>
    </row>
    <row r="14" s="28" customFormat="1" ht="21" customHeight="1" spans="1:15">
      <c r="A14" s="239" t="s">
        <v>110</v>
      </c>
      <c r="B14" s="239" t="s">
        <v>111</v>
      </c>
      <c r="C14" s="91">
        <v>30000</v>
      </c>
      <c r="D14" s="91">
        <v>30000</v>
      </c>
      <c r="E14" s="91"/>
      <c r="F14" s="91">
        <v>30000</v>
      </c>
      <c r="G14" s="91"/>
      <c r="H14" s="91"/>
      <c r="I14" s="91"/>
      <c r="J14" s="91"/>
      <c r="K14" s="91"/>
      <c r="L14" s="91"/>
      <c r="M14" s="91"/>
      <c r="N14" s="91"/>
      <c r="O14" s="91"/>
    </row>
    <row r="15" s="28" customFormat="1" ht="21" customHeight="1" spans="1:15">
      <c r="A15" s="239" t="s">
        <v>112</v>
      </c>
      <c r="B15" s="239" t="s">
        <v>113</v>
      </c>
      <c r="C15" s="91">
        <v>100000</v>
      </c>
      <c r="D15" s="91">
        <v>100000</v>
      </c>
      <c r="E15" s="91"/>
      <c r="F15" s="91">
        <v>100000</v>
      </c>
      <c r="G15" s="91"/>
      <c r="H15" s="91"/>
      <c r="I15" s="91"/>
      <c r="J15" s="91"/>
      <c r="K15" s="91"/>
      <c r="L15" s="91"/>
      <c r="M15" s="91"/>
      <c r="N15" s="91"/>
      <c r="O15" s="91"/>
    </row>
    <row r="16" s="28" customFormat="1" ht="21" customHeight="1" spans="1:15">
      <c r="A16" s="61" t="s">
        <v>114</v>
      </c>
      <c r="B16" s="61" t="s">
        <v>115</v>
      </c>
      <c r="C16" s="91">
        <v>1262949.12</v>
      </c>
      <c r="D16" s="91">
        <v>1262949.12</v>
      </c>
      <c r="E16" s="91">
        <v>991105.12</v>
      </c>
      <c r="F16" s="91">
        <v>271844</v>
      </c>
      <c r="G16" s="91"/>
      <c r="H16" s="91"/>
      <c r="I16" s="91"/>
      <c r="J16" s="91"/>
      <c r="K16" s="91"/>
      <c r="L16" s="91"/>
      <c r="M16" s="91"/>
      <c r="N16" s="91"/>
      <c r="O16" s="91"/>
    </row>
    <row r="17" s="28" customFormat="1" ht="21" customHeight="1" spans="1:15">
      <c r="A17" s="238" t="s">
        <v>116</v>
      </c>
      <c r="B17" s="238" t="s">
        <v>117</v>
      </c>
      <c r="C17" s="91">
        <v>991105.12</v>
      </c>
      <c r="D17" s="91">
        <v>991105.12</v>
      </c>
      <c r="E17" s="91">
        <v>991105.12</v>
      </c>
      <c r="F17" s="91"/>
      <c r="G17" s="91"/>
      <c r="H17" s="91"/>
      <c r="I17" s="91"/>
      <c r="J17" s="91"/>
      <c r="K17" s="91"/>
      <c r="L17" s="91"/>
      <c r="M17" s="91"/>
      <c r="N17" s="91"/>
      <c r="O17" s="91"/>
    </row>
    <row r="18" s="28" customFormat="1" ht="21" customHeight="1" spans="1:15">
      <c r="A18" s="239" t="s">
        <v>118</v>
      </c>
      <c r="B18" s="239" t="s">
        <v>119</v>
      </c>
      <c r="C18" s="91">
        <v>721305.12</v>
      </c>
      <c r="D18" s="91">
        <v>721305.12</v>
      </c>
      <c r="E18" s="91">
        <v>721305.12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</row>
    <row r="19" s="28" customFormat="1" ht="21" customHeight="1" spans="1:15">
      <c r="A19" s="239" t="s">
        <v>120</v>
      </c>
      <c r="B19" s="239" t="s">
        <v>121</v>
      </c>
      <c r="C19" s="91">
        <v>250000</v>
      </c>
      <c r="D19" s="91">
        <v>250000</v>
      </c>
      <c r="E19" s="91">
        <v>250000</v>
      </c>
      <c r="F19" s="91"/>
      <c r="G19" s="91"/>
      <c r="H19" s="91"/>
      <c r="I19" s="91"/>
      <c r="J19" s="91"/>
      <c r="K19" s="91"/>
      <c r="L19" s="91"/>
      <c r="M19" s="91"/>
      <c r="N19" s="91"/>
      <c r="O19" s="91"/>
    </row>
    <row r="20" s="28" customFormat="1" ht="21" customHeight="1" spans="1:15">
      <c r="A20" s="239" t="s">
        <v>122</v>
      </c>
      <c r="B20" s="239" t="s">
        <v>123</v>
      </c>
      <c r="C20" s="91">
        <v>19800</v>
      </c>
      <c r="D20" s="91">
        <v>19800</v>
      </c>
      <c r="E20" s="91">
        <v>19800</v>
      </c>
      <c r="F20" s="91"/>
      <c r="G20" s="91"/>
      <c r="H20" s="91"/>
      <c r="I20" s="91"/>
      <c r="J20" s="91"/>
      <c r="K20" s="91"/>
      <c r="L20" s="91"/>
      <c r="M20" s="91"/>
      <c r="N20" s="91"/>
      <c r="O20" s="91"/>
    </row>
    <row r="21" s="28" customFormat="1" ht="21" customHeight="1" spans="1:15">
      <c r="A21" s="238" t="s">
        <v>124</v>
      </c>
      <c r="B21" s="238" t="s">
        <v>125</v>
      </c>
      <c r="C21" s="91">
        <v>271844</v>
      </c>
      <c r="D21" s="91">
        <v>271844</v>
      </c>
      <c r="E21" s="91"/>
      <c r="F21" s="91">
        <v>271844</v>
      </c>
      <c r="G21" s="91"/>
      <c r="H21" s="91"/>
      <c r="I21" s="91"/>
      <c r="J21" s="91"/>
      <c r="K21" s="91"/>
      <c r="L21" s="91"/>
      <c r="M21" s="91"/>
      <c r="N21" s="91"/>
      <c r="O21" s="91"/>
    </row>
    <row r="22" s="28" customFormat="1" ht="21" customHeight="1" spans="1:15">
      <c r="A22" s="239" t="s">
        <v>126</v>
      </c>
      <c r="B22" s="239" t="s">
        <v>127</v>
      </c>
      <c r="C22" s="91">
        <v>271844</v>
      </c>
      <c r="D22" s="91">
        <v>271844</v>
      </c>
      <c r="E22" s="91"/>
      <c r="F22" s="91">
        <v>271844</v>
      </c>
      <c r="G22" s="91"/>
      <c r="H22" s="91"/>
      <c r="I22" s="91"/>
      <c r="J22" s="91"/>
      <c r="K22" s="91"/>
      <c r="L22" s="91"/>
      <c r="M22" s="91"/>
      <c r="N22" s="91"/>
      <c r="O22" s="91"/>
    </row>
    <row r="23" s="28" customFormat="1" ht="21" customHeight="1" spans="1:15">
      <c r="A23" s="61" t="s">
        <v>128</v>
      </c>
      <c r="B23" s="61" t="s">
        <v>129</v>
      </c>
      <c r="C23" s="91">
        <v>626186.54</v>
      </c>
      <c r="D23" s="91">
        <v>626186.54</v>
      </c>
      <c r="E23" s="91">
        <v>626186.54</v>
      </c>
      <c r="F23" s="91"/>
      <c r="G23" s="91"/>
      <c r="H23" s="91"/>
      <c r="I23" s="91"/>
      <c r="J23" s="91"/>
      <c r="K23" s="91"/>
      <c r="L23" s="91"/>
      <c r="M23" s="91"/>
      <c r="N23" s="91"/>
      <c r="O23" s="91"/>
    </row>
    <row r="24" s="28" customFormat="1" ht="21" customHeight="1" spans="1:15">
      <c r="A24" s="238" t="s">
        <v>130</v>
      </c>
      <c r="B24" s="238" t="s">
        <v>131</v>
      </c>
      <c r="C24" s="91">
        <v>626186.54</v>
      </c>
      <c r="D24" s="91">
        <v>626186.54</v>
      </c>
      <c r="E24" s="91">
        <v>626186.54</v>
      </c>
      <c r="F24" s="91"/>
      <c r="G24" s="91"/>
      <c r="H24" s="91"/>
      <c r="I24" s="91"/>
      <c r="J24" s="91"/>
      <c r="K24" s="91"/>
      <c r="L24" s="91"/>
      <c r="M24" s="91"/>
      <c r="N24" s="91"/>
      <c r="O24" s="91"/>
    </row>
    <row r="25" s="28" customFormat="1" ht="21" customHeight="1" spans="1:15">
      <c r="A25" s="239" t="s">
        <v>132</v>
      </c>
      <c r="B25" s="239" t="s">
        <v>133</v>
      </c>
      <c r="C25" s="91">
        <v>236266.17</v>
      </c>
      <c r="D25" s="91">
        <v>236266.17</v>
      </c>
      <c r="E25" s="91">
        <v>236266.17</v>
      </c>
      <c r="F25" s="91"/>
      <c r="G25" s="91"/>
      <c r="H25" s="91"/>
      <c r="I25" s="91"/>
      <c r="J25" s="91"/>
      <c r="K25" s="91"/>
      <c r="L25" s="91"/>
      <c r="M25" s="91"/>
      <c r="N25" s="91"/>
      <c r="O25" s="91"/>
    </row>
    <row r="26" s="28" customFormat="1" ht="21" customHeight="1" spans="1:15">
      <c r="A26" s="239" t="s">
        <v>134</v>
      </c>
      <c r="B26" s="239" t="s">
        <v>135</v>
      </c>
      <c r="C26" s="91">
        <v>162580.77</v>
      </c>
      <c r="D26" s="91">
        <v>162580.77</v>
      </c>
      <c r="E26" s="91">
        <v>162580.77</v>
      </c>
      <c r="F26" s="91"/>
      <c r="G26" s="91"/>
      <c r="H26" s="91"/>
      <c r="I26" s="91"/>
      <c r="J26" s="91"/>
      <c r="K26" s="91"/>
      <c r="L26" s="91"/>
      <c r="M26" s="91"/>
      <c r="N26" s="91"/>
      <c r="O26" s="91"/>
    </row>
    <row r="27" s="28" customFormat="1" ht="21" customHeight="1" spans="1:15">
      <c r="A27" s="239" t="s">
        <v>136</v>
      </c>
      <c r="B27" s="239" t="s">
        <v>137</v>
      </c>
      <c r="C27" s="91">
        <v>201437.85</v>
      </c>
      <c r="D27" s="91">
        <v>201437.85</v>
      </c>
      <c r="E27" s="91">
        <v>201437.85</v>
      </c>
      <c r="F27" s="91"/>
      <c r="G27" s="91"/>
      <c r="H27" s="91"/>
      <c r="I27" s="91"/>
      <c r="J27" s="91"/>
      <c r="K27" s="91"/>
      <c r="L27" s="91"/>
      <c r="M27" s="91"/>
      <c r="N27" s="91"/>
      <c r="O27" s="91"/>
    </row>
    <row r="28" s="28" customFormat="1" ht="21" customHeight="1" spans="1:15">
      <c r="A28" s="239" t="s">
        <v>138</v>
      </c>
      <c r="B28" s="239" t="s">
        <v>139</v>
      </c>
      <c r="C28" s="91">
        <v>25901.75</v>
      </c>
      <c r="D28" s="91">
        <v>25901.75</v>
      </c>
      <c r="E28" s="91">
        <v>25901.75</v>
      </c>
      <c r="F28" s="91"/>
      <c r="G28" s="91"/>
      <c r="H28" s="91"/>
      <c r="I28" s="91"/>
      <c r="J28" s="91"/>
      <c r="K28" s="91"/>
      <c r="L28" s="91"/>
      <c r="M28" s="91"/>
      <c r="N28" s="91"/>
      <c r="O28" s="91"/>
    </row>
    <row r="29" s="28" customFormat="1" ht="21" customHeight="1" spans="1:15">
      <c r="A29" s="61" t="s">
        <v>140</v>
      </c>
      <c r="B29" s="61" t="s">
        <v>141</v>
      </c>
      <c r="C29" s="91">
        <v>25683568</v>
      </c>
      <c r="D29" s="91">
        <v>10000000</v>
      </c>
      <c r="E29" s="91"/>
      <c r="F29" s="91">
        <v>10000000</v>
      </c>
      <c r="G29" s="91">
        <v>15683568</v>
      </c>
      <c r="H29" s="91"/>
      <c r="I29" s="91"/>
      <c r="J29" s="91"/>
      <c r="K29" s="91"/>
      <c r="L29" s="91"/>
      <c r="M29" s="91"/>
      <c r="N29" s="91"/>
      <c r="O29" s="91"/>
    </row>
    <row r="30" s="28" customFormat="1" ht="21" customHeight="1" spans="1:15">
      <c r="A30" s="238" t="s">
        <v>142</v>
      </c>
      <c r="B30" s="238" t="s">
        <v>143</v>
      </c>
      <c r="C30" s="91">
        <v>15683568</v>
      </c>
      <c r="D30" s="91"/>
      <c r="E30" s="91"/>
      <c r="F30" s="91"/>
      <c r="G30" s="91">
        <v>15683568</v>
      </c>
      <c r="H30" s="91"/>
      <c r="I30" s="91"/>
      <c r="J30" s="91"/>
      <c r="K30" s="91"/>
      <c r="L30" s="91"/>
      <c r="M30" s="91"/>
      <c r="N30" s="91"/>
      <c r="O30" s="91"/>
    </row>
    <row r="31" s="28" customFormat="1" ht="21" customHeight="1" spans="1:15">
      <c r="A31" s="239">
        <v>2119899</v>
      </c>
      <c r="B31" s="239" t="s">
        <v>144</v>
      </c>
      <c r="C31" s="91">
        <v>15683568</v>
      </c>
      <c r="D31" s="91"/>
      <c r="E31" s="91"/>
      <c r="F31" s="91"/>
      <c r="G31" s="91">
        <v>15683568</v>
      </c>
      <c r="H31" s="91"/>
      <c r="I31" s="91"/>
      <c r="J31" s="91"/>
      <c r="K31" s="91"/>
      <c r="L31" s="91"/>
      <c r="M31" s="91"/>
      <c r="N31" s="91"/>
      <c r="O31" s="91"/>
    </row>
    <row r="32" s="28" customFormat="1" ht="21" customHeight="1" spans="1:15">
      <c r="A32" s="238" t="s">
        <v>145</v>
      </c>
      <c r="B32" s="238" t="s">
        <v>144</v>
      </c>
      <c r="C32" s="91">
        <v>10000000</v>
      </c>
      <c r="D32" s="91">
        <v>10000000</v>
      </c>
      <c r="E32" s="91"/>
      <c r="F32" s="91">
        <v>10000000</v>
      </c>
      <c r="G32" s="91"/>
      <c r="H32" s="91"/>
      <c r="I32" s="91"/>
      <c r="J32" s="91"/>
      <c r="K32" s="91"/>
      <c r="L32" s="91"/>
      <c r="M32" s="91"/>
      <c r="N32" s="91"/>
      <c r="O32" s="91"/>
    </row>
    <row r="33" s="28" customFormat="1" ht="21" customHeight="1" spans="1:15">
      <c r="A33" s="239">
        <v>2119999</v>
      </c>
      <c r="B33" s="239" t="s">
        <v>144</v>
      </c>
      <c r="C33" s="91">
        <v>10000000</v>
      </c>
      <c r="D33" s="91">
        <v>10000000</v>
      </c>
      <c r="E33" s="91"/>
      <c r="F33" s="91">
        <v>10000000</v>
      </c>
      <c r="G33" s="91"/>
      <c r="H33" s="91"/>
      <c r="I33" s="91"/>
      <c r="J33" s="91"/>
      <c r="K33" s="91"/>
      <c r="L33" s="91"/>
      <c r="M33" s="91"/>
      <c r="N33" s="91"/>
      <c r="O33" s="91"/>
    </row>
    <row r="34" s="28" customFormat="1" ht="21" customHeight="1" spans="1:15">
      <c r="A34" s="61" t="s">
        <v>146</v>
      </c>
      <c r="B34" s="61" t="s">
        <v>147</v>
      </c>
      <c r="C34" s="91">
        <v>5000000</v>
      </c>
      <c r="D34" s="91">
        <v>5000000</v>
      </c>
      <c r="E34" s="91"/>
      <c r="F34" s="91">
        <v>5000000</v>
      </c>
      <c r="G34" s="91"/>
      <c r="H34" s="91"/>
      <c r="I34" s="91"/>
      <c r="J34" s="91"/>
      <c r="K34" s="91"/>
      <c r="L34" s="91"/>
      <c r="M34" s="91"/>
      <c r="N34" s="91"/>
      <c r="O34" s="91"/>
    </row>
    <row r="35" s="28" customFormat="1" ht="21" customHeight="1" spans="1:15">
      <c r="A35" s="238" t="s">
        <v>148</v>
      </c>
      <c r="B35" s="238" t="s">
        <v>149</v>
      </c>
      <c r="C35" s="91">
        <v>5000000</v>
      </c>
      <c r="D35" s="91">
        <v>5000000</v>
      </c>
      <c r="E35" s="91"/>
      <c r="F35" s="91">
        <v>5000000</v>
      </c>
      <c r="G35" s="91"/>
      <c r="H35" s="91"/>
      <c r="I35" s="91"/>
      <c r="J35" s="91"/>
      <c r="K35" s="91"/>
      <c r="L35" s="91"/>
      <c r="M35" s="91"/>
      <c r="N35" s="91"/>
      <c r="O35" s="91"/>
    </row>
    <row r="36" s="28" customFormat="1" ht="21" customHeight="1" spans="1:15">
      <c r="A36" s="239" t="s">
        <v>150</v>
      </c>
      <c r="B36" s="239" t="s">
        <v>151</v>
      </c>
      <c r="C36" s="91">
        <v>5000000</v>
      </c>
      <c r="D36" s="91">
        <v>5000000</v>
      </c>
      <c r="E36" s="91"/>
      <c r="F36" s="91">
        <v>5000000</v>
      </c>
      <c r="G36" s="91"/>
      <c r="H36" s="91"/>
      <c r="I36" s="91"/>
      <c r="J36" s="91"/>
      <c r="K36" s="91"/>
      <c r="L36" s="91"/>
      <c r="M36" s="91"/>
      <c r="N36" s="91"/>
      <c r="O36" s="91"/>
    </row>
    <row r="37" s="28" customFormat="1" ht="21" customHeight="1" spans="1:15">
      <c r="A37" s="61" t="s">
        <v>152</v>
      </c>
      <c r="B37" s="61" t="s">
        <v>153</v>
      </c>
      <c r="C37" s="91">
        <v>6524100</v>
      </c>
      <c r="D37" s="91">
        <v>6524100</v>
      </c>
      <c r="E37" s="91"/>
      <c r="F37" s="91">
        <v>6524100</v>
      </c>
      <c r="G37" s="91"/>
      <c r="H37" s="91"/>
      <c r="I37" s="91"/>
      <c r="J37" s="91"/>
      <c r="K37" s="91"/>
      <c r="L37" s="91"/>
      <c r="M37" s="91"/>
      <c r="N37" s="91"/>
      <c r="O37" s="91"/>
    </row>
    <row r="38" s="28" customFormat="1" ht="21" customHeight="1" spans="1:15">
      <c r="A38" s="238" t="s">
        <v>154</v>
      </c>
      <c r="B38" s="238" t="s">
        <v>155</v>
      </c>
      <c r="C38" s="91">
        <v>6524100</v>
      </c>
      <c r="D38" s="91">
        <v>6524100</v>
      </c>
      <c r="E38" s="91"/>
      <c r="F38" s="91">
        <v>6524100</v>
      </c>
      <c r="G38" s="91"/>
      <c r="H38" s="91"/>
      <c r="I38" s="91"/>
      <c r="J38" s="91"/>
      <c r="K38" s="91"/>
      <c r="L38" s="91"/>
      <c r="M38" s="91"/>
      <c r="N38" s="91"/>
      <c r="O38" s="91"/>
    </row>
    <row r="39" s="28" customFormat="1" ht="21" customHeight="1" spans="1:15">
      <c r="A39" s="239" t="s">
        <v>156</v>
      </c>
      <c r="B39" s="239" t="s">
        <v>155</v>
      </c>
      <c r="C39" s="91">
        <v>6524100</v>
      </c>
      <c r="D39" s="91">
        <v>6524100</v>
      </c>
      <c r="E39" s="91"/>
      <c r="F39" s="91">
        <v>6524100</v>
      </c>
      <c r="G39" s="91"/>
      <c r="H39" s="91"/>
      <c r="I39" s="91"/>
      <c r="J39" s="91"/>
      <c r="K39" s="91"/>
      <c r="L39" s="91"/>
      <c r="M39" s="91"/>
      <c r="N39" s="91"/>
      <c r="O39" s="91"/>
    </row>
    <row r="40" s="28" customFormat="1" ht="21" customHeight="1" spans="1:15">
      <c r="A40" s="61" t="s">
        <v>157</v>
      </c>
      <c r="B40" s="61" t="s">
        <v>158</v>
      </c>
      <c r="C40" s="91">
        <v>540978.84</v>
      </c>
      <c r="D40" s="91">
        <v>540978.84</v>
      </c>
      <c r="E40" s="91">
        <v>540978.84</v>
      </c>
      <c r="F40" s="91"/>
      <c r="G40" s="91"/>
      <c r="H40" s="91"/>
      <c r="I40" s="91"/>
      <c r="J40" s="91"/>
      <c r="K40" s="91"/>
      <c r="L40" s="91"/>
      <c r="M40" s="91"/>
      <c r="N40" s="91"/>
      <c r="O40" s="91"/>
    </row>
    <row r="41" s="28" customFormat="1" ht="21" customHeight="1" spans="1:15">
      <c r="A41" s="238" t="s">
        <v>159</v>
      </c>
      <c r="B41" s="238" t="s">
        <v>160</v>
      </c>
      <c r="C41" s="91">
        <v>540978.84</v>
      </c>
      <c r="D41" s="91">
        <v>540978.84</v>
      </c>
      <c r="E41" s="91">
        <v>540978.84</v>
      </c>
      <c r="F41" s="91"/>
      <c r="G41" s="91"/>
      <c r="H41" s="91"/>
      <c r="I41" s="91"/>
      <c r="J41" s="91"/>
      <c r="K41" s="91"/>
      <c r="L41" s="91"/>
      <c r="M41" s="91"/>
      <c r="N41" s="91"/>
      <c r="O41" s="91"/>
    </row>
    <row r="42" s="28" customFormat="1" ht="21" customHeight="1" spans="1:15">
      <c r="A42" s="239" t="s">
        <v>161</v>
      </c>
      <c r="B42" s="239" t="s">
        <v>162</v>
      </c>
      <c r="C42" s="91">
        <v>540978.84</v>
      </c>
      <c r="D42" s="91">
        <v>540978.84</v>
      </c>
      <c r="E42" s="91">
        <v>540978.84</v>
      </c>
      <c r="F42" s="91"/>
      <c r="G42" s="91"/>
      <c r="H42" s="91"/>
      <c r="I42" s="91"/>
      <c r="J42" s="91"/>
      <c r="K42" s="91"/>
      <c r="L42" s="91"/>
      <c r="M42" s="91"/>
      <c r="N42" s="91"/>
      <c r="O42" s="91"/>
    </row>
    <row r="43" s="28" customFormat="1" ht="21" customHeight="1" spans="1:15">
      <c r="A43" s="240" t="s">
        <v>54</v>
      </c>
      <c r="B43" s="38"/>
      <c r="C43" s="91">
        <v>45030251.5</v>
      </c>
      <c r="D43" s="91">
        <v>29346683.5</v>
      </c>
      <c r="E43" s="91">
        <v>7331467.5</v>
      </c>
      <c r="F43" s="91">
        <v>22015216</v>
      </c>
      <c r="G43" s="91">
        <v>15683568</v>
      </c>
      <c r="H43" s="91"/>
      <c r="I43" s="91"/>
      <c r="J43" s="91"/>
      <c r="K43" s="91"/>
      <c r="L43" s="91"/>
      <c r="M43" s="91"/>
      <c r="N43" s="91"/>
      <c r="O43" s="91"/>
    </row>
  </sheetData>
  <mergeCells count="12">
    <mergeCell ref="A1:O1"/>
    <mergeCell ref="A2:O2"/>
    <mergeCell ref="A3:B3"/>
    <mergeCell ref="D4:F4"/>
    <mergeCell ref="J4:O4"/>
    <mergeCell ref="A43:B4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3" workbookViewId="0">
      <selection activeCell="B34" sqref="B34"/>
    </sheetView>
  </sheetViews>
  <sheetFormatPr defaultColWidth="8.575" defaultRowHeight="12.75" customHeight="1" outlineLevelCol="3"/>
  <cols>
    <col min="1" max="4" width="35.575" style="28" customWidth="1"/>
    <col min="5" max="16384" width="8.575" style="28"/>
  </cols>
  <sheetData>
    <row r="1" s="28" customFormat="1" ht="15" customHeight="1" spans="1:4">
      <c r="A1" s="216"/>
      <c r="B1" s="217"/>
      <c r="C1" s="217"/>
      <c r="D1" s="217" t="s">
        <v>163</v>
      </c>
    </row>
    <row r="2" s="28" customFormat="1" ht="41.25" customHeight="1" spans="1:4">
      <c r="A2" s="218" t="str">
        <f>"2026"&amp;"年部门财政拨款收支预算总表"</f>
        <v>2026年部门财政拨款收支预算总表</v>
      </c>
    </row>
    <row r="3" s="28" customFormat="1" ht="17.25" customHeight="1" spans="1:4">
      <c r="A3" s="219" t="str">
        <f>"单位名称："&amp;"寻甸回族彝族自治县科学技术和工业信息化局"</f>
        <v>单位名称：寻甸回族彝族自治县科学技术和工业信息化局</v>
      </c>
      <c r="B3" s="220"/>
      <c r="D3" s="217" t="s">
        <v>1</v>
      </c>
    </row>
    <row r="4" s="28" customFormat="1" ht="17.25" customHeight="1" spans="1:4">
      <c r="A4" s="221" t="s">
        <v>2</v>
      </c>
      <c r="B4" s="222"/>
      <c r="C4" s="221" t="s">
        <v>3</v>
      </c>
      <c r="D4" s="222"/>
    </row>
    <row r="5" s="28" customFormat="1" ht="18.75" customHeight="1" spans="1:4">
      <c r="A5" s="221" t="s">
        <v>4</v>
      </c>
      <c r="B5" s="221" t="s">
        <v>5</v>
      </c>
      <c r="C5" s="221" t="s">
        <v>6</v>
      </c>
      <c r="D5" s="221" t="s">
        <v>5</v>
      </c>
    </row>
    <row r="6" s="28" customFormat="1" ht="16.5" customHeight="1" spans="1:4">
      <c r="A6" s="223" t="s">
        <v>164</v>
      </c>
      <c r="B6" s="91">
        <v>22692583.5</v>
      </c>
      <c r="C6" s="223" t="s">
        <v>165</v>
      </c>
      <c r="D6" s="182">
        <v>45030251.5</v>
      </c>
    </row>
    <row r="7" s="28" customFormat="1" ht="16.5" customHeight="1" spans="1:4">
      <c r="A7" s="223" t="s">
        <v>166</v>
      </c>
      <c r="B7" s="91">
        <v>22692583.5</v>
      </c>
      <c r="C7" s="223" t="s">
        <v>167</v>
      </c>
      <c r="D7" s="182">
        <v>5262469</v>
      </c>
    </row>
    <row r="8" s="28" customFormat="1" ht="16.5" customHeight="1" spans="1:4">
      <c r="A8" s="223" t="s">
        <v>168</v>
      </c>
      <c r="B8" s="91"/>
      <c r="C8" s="223" t="s">
        <v>169</v>
      </c>
      <c r="D8" s="182"/>
    </row>
    <row r="9" s="28" customFormat="1" ht="16.5" customHeight="1" spans="1:4">
      <c r="A9" s="223" t="s">
        <v>170</v>
      </c>
      <c r="B9" s="91"/>
      <c r="C9" s="223" t="s">
        <v>171</v>
      </c>
      <c r="D9" s="182"/>
    </row>
    <row r="10" s="28" customFormat="1" ht="16.5" customHeight="1" spans="1:4">
      <c r="A10" s="223" t="s">
        <v>172</v>
      </c>
      <c r="B10" s="91">
        <v>22337668</v>
      </c>
      <c r="C10" s="223" t="s">
        <v>173</v>
      </c>
      <c r="D10" s="182"/>
    </row>
    <row r="11" s="28" customFormat="1" ht="16.5" customHeight="1" spans="1:4">
      <c r="A11" s="223" t="s">
        <v>166</v>
      </c>
      <c r="B11" s="91">
        <v>6654100</v>
      </c>
      <c r="C11" s="223" t="s">
        <v>174</v>
      </c>
      <c r="D11" s="182"/>
    </row>
    <row r="12" s="28" customFormat="1" ht="16.5" customHeight="1" spans="1:4">
      <c r="A12" s="200" t="s">
        <v>168</v>
      </c>
      <c r="B12" s="91">
        <v>15683568</v>
      </c>
      <c r="C12" s="74" t="s">
        <v>175</v>
      </c>
      <c r="D12" s="182">
        <v>130000</v>
      </c>
    </row>
    <row r="13" s="28" customFormat="1" ht="16.5" customHeight="1" spans="1:4">
      <c r="A13" s="200" t="s">
        <v>170</v>
      </c>
      <c r="B13" s="91"/>
      <c r="C13" s="74" t="s">
        <v>176</v>
      </c>
      <c r="D13" s="182"/>
    </row>
    <row r="14" s="28" customFormat="1" ht="16.5" customHeight="1" spans="1:4">
      <c r="A14" s="224"/>
      <c r="B14" s="91"/>
      <c r="C14" s="74" t="s">
        <v>177</v>
      </c>
      <c r="D14" s="182">
        <v>1262949.12</v>
      </c>
    </row>
    <row r="15" s="28" customFormat="1" ht="16.5" customHeight="1" spans="1:4">
      <c r="A15" s="224"/>
      <c r="B15" s="91"/>
      <c r="C15" s="74" t="s">
        <v>178</v>
      </c>
      <c r="D15" s="182">
        <v>626186.54</v>
      </c>
    </row>
    <row r="16" s="28" customFormat="1" ht="16.5" customHeight="1" spans="1:4">
      <c r="A16" s="224"/>
      <c r="B16" s="91"/>
      <c r="C16" s="74" t="s">
        <v>179</v>
      </c>
      <c r="D16" s="182">
        <v>25683568</v>
      </c>
    </row>
    <row r="17" s="28" customFormat="1" ht="16.5" customHeight="1" spans="1:4">
      <c r="A17" s="224"/>
      <c r="B17" s="91"/>
      <c r="C17" s="74" t="s">
        <v>180</v>
      </c>
      <c r="D17" s="182"/>
    </row>
    <row r="18" s="28" customFormat="1" ht="16.5" customHeight="1" spans="1:4">
      <c r="A18" s="224"/>
      <c r="B18" s="91"/>
      <c r="C18" s="74" t="s">
        <v>181</v>
      </c>
      <c r="D18" s="182"/>
    </row>
    <row r="19" s="28" customFormat="1" ht="16.5" customHeight="1" spans="1:4">
      <c r="A19" s="224"/>
      <c r="B19" s="91"/>
      <c r="C19" s="74" t="s">
        <v>182</v>
      </c>
      <c r="D19" s="182"/>
    </row>
    <row r="20" s="28" customFormat="1" ht="16.5" customHeight="1" spans="1:4">
      <c r="A20" s="224"/>
      <c r="B20" s="91"/>
      <c r="C20" s="74" t="s">
        <v>183</v>
      </c>
      <c r="D20" s="182">
        <v>5000000</v>
      </c>
    </row>
    <row r="21" s="28" customFormat="1" ht="16.5" customHeight="1" spans="1:4">
      <c r="A21" s="224"/>
      <c r="B21" s="91"/>
      <c r="C21" s="74" t="s">
        <v>184</v>
      </c>
      <c r="D21" s="182">
        <v>6524100</v>
      </c>
    </row>
    <row r="22" s="28" customFormat="1" ht="16.5" customHeight="1" spans="1:4">
      <c r="A22" s="224"/>
      <c r="B22" s="91"/>
      <c r="C22" s="74" t="s">
        <v>185</v>
      </c>
      <c r="D22" s="182"/>
    </row>
    <row r="23" s="28" customFormat="1" ht="16.5" customHeight="1" spans="1:4">
      <c r="A23" s="224"/>
      <c r="B23" s="91"/>
      <c r="C23" s="74" t="s">
        <v>186</v>
      </c>
      <c r="D23" s="182"/>
    </row>
    <row r="24" s="28" customFormat="1" ht="16.5" customHeight="1" spans="1:4">
      <c r="A24" s="224"/>
      <c r="B24" s="91"/>
      <c r="C24" s="74" t="s">
        <v>187</v>
      </c>
      <c r="D24" s="182"/>
    </row>
    <row r="25" s="28" customFormat="1" ht="16.5" customHeight="1" spans="1:4">
      <c r="A25" s="224"/>
      <c r="B25" s="91"/>
      <c r="C25" s="74" t="s">
        <v>188</v>
      </c>
      <c r="D25" s="182">
        <v>540978.84</v>
      </c>
    </row>
    <row r="26" s="28" customFormat="1" ht="16.5" customHeight="1" spans="1:4">
      <c r="A26" s="224"/>
      <c r="B26" s="91"/>
      <c r="C26" s="74" t="s">
        <v>189</v>
      </c>
      <c r="D26" s="182"/>
    </row>
    <row r="27" s="28" customFormat="1" ht="16.5" customHeight="1" spans="1:4">
      <c r="A27" s="224"/>
      <c r="B27" s="91"/>
      <c r="C27" s="74" t="s">
        <v>190</v>
      </c>
      <c r="D27" s="182"/>
    </row>
    <row r="28" s="28" customFormat="1" ht="16.5" customHeight="1" spans="1:4">
      <c r="A28" s="224"/>
      <c r="B28" s="91"/>
      <c r="C28" s="74" t="s">
        <v>191</v>
      </c>
      <c r="D28" s="182"/>
    </row>
    <row r="29" s="28" customFormat="1" ht="16.5" customHeight="1" spans="1:4">
      <c r="A29" s="224"/>
      <c r="B29" s="91"/>
      <c r="C29" s="74" t="s">
        <v>192</v>
      </c>
      <c r="D29" s="182"/>
    </row>
    <row r="30" s="28" customFormat="1" ht="16.5" customHeight="1" spans="1:4">
      <c r="A30" s="224"/>
      <c r="B30" s="91"/>
      <c r="C30" s="74" t="s">
        <v>193</v>
      </c>
      <c r="D30" s="182"/>
    </row>
    <row r="31" s="28" customFormat="1" ht="16.5" customHeight="1" spans="1:4">
      <c r="A31" s="224"/>
      <c r="B31" s="91"/>
      <c r="C31" s="200" t="s">
        <v>194</v>
      </c>
      <c r="D31" s="182"/>
    </row>
    <row r="32" s="28" customFormat="1" ht="16.5" customHeight="1" spans="1:4">
      <c r="A32" s="224"/>
      <c r="B32" s="91"/>
      <c r="C32" s="200" t="s">
        <v>195</v>
      </c>
      <c r="D32" s="182"/>
    </row>
    <row r="33" s="28" customFormat="1" ht="16.5" customHeight="1" spans="1:4">
      <c r="A33" s="224"/>
      <c r="B33" s="91"/>
      <c r="C33" s="160" t="s">
        <v>196</v>
      </c>
      <c r="D33" s="182"/>
    </row>
    <row r="34" s="28" customFormat="1" ht="15" customHeight="1" spans="1:4">
      <c r="A34" s="225" t="s">
        <v>50</v>
      </c>
      <c r="B34" s="226">
        <v>45030251.5</v>
      </c>
      <c r="C34" s="225" t="s">
        <v>51</v>
      </c>
      <c r="D34" s="226">
        <v>45030251.5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43"/>
  <sheetViews>
    <sheetView showZeros="0" workbookViewId="0">
      <selection activeCell="F11" sqref="F11"/>
    </sheetView>
  </sheetViews>
  <sheetFormatPr defaultColWidth="9.14166666666667" defaultRowHeight="14.25" customHeight="1" outlineLevelCol="6"/>
  <cols>
    <col min="1" max="1" width="20.1416666666667" style="28" customWidth="1"/>
    <col min="2" max="2" width="44" style="28" customWidth="1"/>
    <col min="3" max="7" width="24.1416666666667" style="28" customWidth="1"/>
    <col min="8" max="16384" width="9.14166666666667" style="28"/>
  </cols>
  <sheetData>
    <row r="1" s="28" customFormat="1" customHeight="1" spans="1:7">
      <c r="D1" s="162"/>
      <c r="F1" s="207"/>
      <c r="G1" s="164" t="s">
        <v>197</v>
      </c>
    </row>
    <row r="2" s="28" customFormat="1" ht="41.25" customHeight="1" spans="1:7">
      <c r="A2" s="208" t="str">
        <f>"2026"&amp;"年一般公共预算支出预算表（按功能科目分类）"</f>
        <v>2026年一般公共预算支出预算表（按功能科目分类）</v>
      </c>
      <c r="B2" s="208"/>
      <c r="C2" s="208"/>
      <c r="D2" s="208"/>
      <c r="E2" s="208"/>
      <c r="F2" s="208"/>
      <c r="G2" s="208"/>
    </row>
    <row r="3" s="28" customFormat="1" ht="18" customHeight="1" spans="1:7">
      <c r="A3" s="155" t="str">
        <f>"单位名称："&amp;"寻甸回族彝族自治县科学技术和工业信息化局"</f>
        <v>单位名称：寻甸回族彝族自治县科学技术和工业信息化局</v>
      </c>
      <c r="F3" s="209"/>
      <c r="G3" s="164" t="s">
        <v>1</v>
      </c>
    </row>
    <row r="4" s="28" customFormat="1" ht="20.25" customHeight="1" spans="1:7">
      <c r="A4" s="210" t="s">
        <v>198</v>
      </c>
      <c r="B4" s="211"/>
      <c r="C4" s="195" t="s">
        <v>54</v>
      </c>
      <c r="D4" s="190" t="s">
        <v>75</v>
      </c>
      <c r="E4" s="171"/>
      <c r="F4" s="172"/>
      <c r="G4" s="177" t="s">
        <v>76</v>
      </c>
    </row>
    <row r="5" s="28" customFormat="1" ht="20.25" customHeight="1" spans="1:7">
      <c r="A5" s="212" t="s">
        <v>72</v>
      </c>
      <c r="B5" s="212" t="s">
        <v>73</v>
      </c>
      <c r="C5" s="180"/>
      <c r="D5" s="145" t="s">
        <v>61</v>
      </c>
      <c r="E5" s="145" t="s">
        <v>199</v>
      </c>
      <c r="F5" s="145" t="s">
        <v>200</v>
      </c>
      <c r="G5" s="179"/>
    </row>
    <row r="6" s="28" customFormat="1" ht="15" customHeight="1" spans="1:7">
      <c r="A6" s="213" t="s">
        <v>82</v>
      </c>
      <c r="B6" s="213" t="s">
        <v>83</v>
      </c>
      <c r="C6" s="213" t="s">
        <v>84</v>
      </c>
      <c r="D6" s="213" t="s">
        <v>85</v>
      </c>
      <c r="E6" s="213" t="s">
        <v>86</v>
      </c>
      <c r="F6" s="213" t="s">
        <v>87</v>
      </c>
      <c r="G6" s="213" t="s">
        <v>88</v>
      </c>
    </row>
    <row r="7" s="28" customFormat="1" ht="18" customHeight="1" spans="1:7">
      <c r="A7" s="160" t="s">
        <v>97</v>
      </c>
      <c r="B7" s="160" t="s">
        <v>98</v>
      </c>
      <c r="C7" s="91">
        <v>5262469</v>
      </c>
      <c r="D7" s="91">
        <v>5173197</v>
      </c>
      <c r="E7" s="91">
        <v>4782837</v>
      </c>
      <c r="F7" s="91">
        <v>390360</v>
      </c>
      <c r="G7" s="91">
        <v>89272</v>
      </c>
    </row>
    <row r="8" s="28" customFormat="1" ht="18" customHeight="1" spans="1:7">
      <c r="A8" s="161" t="s">
        <v>99</v>
      </c>
      <c r="B8" s="161" t="s">
        <v>100</v>
      </c>
      <c r="C8" s="91">
        <v>5258769</v>
      </c>
      <c r="D8" s="91">
        <v>5169497</v>
      </c>
      <c r="E8" s="91">
        <v>4782837</v>
      </c>
      <c r="F8" s="91">
        <v>386660</v>
      </c>
      <c r="G8" s="91">
        <v>89272</v>
      </c>
    </row>
    <row r="9" s="28" customFormat="1" ht="18" customHeight="1" spans="1:7">
      <c r="A9" s="214" t="s">
        <v>101</v>
      </c>
      <c r="B9" s="214" t="s">
        <v>102</v>
      </c>
      <c r="C9" s="91">
        <v>5258769</v>
      </c>
      <c r="D9" s="91">
        <v>5169497</v>
      </c>
      <c r="E9" s="91">
        <v>4782837</v>
      </c>
      <c r="F9" s="91">
        <v>386660</v>
      </c>
      <c r="G9" s="91">
        <v>89272</v>
      </c>
    </row>
    <row r="10" s="28" customFormat="1" ht="18" customHeight="1" spans="1:7">
      <c r="A10" s="161" t="s">
        <v>103</v>
      </c>
      <c r="B10" s="161" t="s">
        <v>104</v>
      </c>
      <c r="C10" s="91">
        <v>3700</v>
      </c>
      <c r="D10" s="91">
        <v>3700</v>
      </c>
      <c r="E10" s="91"/>
      <c r="F10" s="91">
        <v>3700</v>
      </c>
      <c r="G10" s="91"/>
    </row>
    <row r="11" s="28" customFormat="1" ht="18" customHeight="1" spans="1:7">
      <c r="A11" s="214" t="s">
        <v>105</v>
      </c>
      <c r="B11" s="214" t="s">
        <v>102</v>
      </c>
      <c r="C11" s="91">
        <v>3700</v>
      </c>
      <c r="D11" s="91">
        <v>3700</v>
      </c>
      <c r="E11" s="91"/>
      <c r="F11" s="91">
        <v>3700</v>
      </c>
      <c r="G11" s="91"/>
    </row>
    <row r="12" s="28" customFormat="1" ht="18" customHeight="1" spans="1:7">
      <c r="A12" s="160" t="s">
        <v>106</v>
      </c>
      <c r="B12" s="160" t="s">
        <v>107</v>
      </c>
      <c r="C12" s="91">
        <v>130000</v>
      </c>
      <c r="D12" s="91"/>
      <c r="E12" s="91"/>
      <c r="F12" s="91"/>
      <c r="G12" s="91">
        <v>130000</v>
      </c>
    </row>
    <row r="13" s="28" customFormat="1" ht="18" customHeight="1" spans="1:7">
      <c r="A13" s="161" t="s">
        <v>108</v>
      </c>
      <c r="B13" s="161" t="s">
        <v>109</v>
      </c>
      <c r="C13" s="91">
        <v>130000</v>
      </c>
      <c r="D13" s="91"/>
      <c r="E13" s="91"/>
      <c r="F13" s="91"/>
      <c r="G13" s="91">
        <v>130000</v>
      </c>
    </row>
    <row r="14" s="28" customFormat="1" ht="18" customHeight="1" spans="1:7">
      <c r="A14" s="214" t="s">
        <v>110</v>
      </c>
      <c r="B14" s="214" t="s">
        <v>111</v>
      </c>
      <c r="C14" s="91">
        <v>30000</v>
      </c>
      <c r="D14" s="91"/>
      <c r="E14" s="91"/>
      <c r="F14" s="91"/>
      <c r="G14" s="91">
        <v>30000</v>
      </c>
    </row>
    <row r="15" s="28" customFormat="1" ht="18" customHeight="1" spans="1:7">
      <c r="A15" s="214" t="s">
        <v>112</v>
      </c>
      <c r="B15" s="214" t="s">
        <v>113</v>
      </c>
      <c r="C15" s="91">
        <v>100000</v>
      </c>
      <c r="D15" s="91"/>
      <c r="E15" s="91"/>
      <c r="F15" s="91"/>
      <c r="G15" s="91">
        <v>100000</v>
      </c>
    </row>
    <row r="16" s="28" customFormat="1" ht="18" customHeight="1" spans="1:7">
      <c r="A16" s="160" t="s">
        <v>114</v>
      </c>
      <c r="B16" s="160" t="s">
        <v>115</v>
      </c>
      <c r="C16" s="91">
        <v>1262949.12</v>
      </c>
      <c r="D16" s="91">
        <v>991105.12</v>
      </c>
      <c r="E16" s="91">
        <v>971305.12</v>
      </c>
      <c r="F16" s="91">
        <v>19800</v>
      </c>
      <c r="G16" s="91">
        <v>271844</v>
      </c>
    </row>
    <row r="17" s="28" customFormat="1" ht="18" customHeight="1" spans="1:7">
      <c r="A17" s="161" t="s">
        <v>116</v>
      </c>
      <c r="B17" s="161" t="s">
        <v>117</v>
      </c>
      <c r="C17" s="91">
        <v>991105.12</v>
      </c>
      <c r="D17" s="91">
        <v>991105.12</v>
      </c>
      <c r="E17" s="91">
        <v>971305.12</v>
      </c>
      <c r="F17" s="91">
        <v>19800</v>
      </c>
      <c r="G17" s="91"/>
    </row>
    <row r="18" s="28" customFormat="1" ht="18" customHeight="1" spans="1:7">
      <c r="A18" s="214" t="s">
        <v>118</v>
      </c>
      <c r="B18" s="214" t="s">
        <v>119</v>
      </c>
      <c r="C18" s="91">
        <v>721305.12</v>
      </c>
      <c r="D18" s="91">
        <v>721305.12</v>
      </c>
      <c r="E18" s="91">
        <v>721305.12</v>
      </c>
      <c r="F18" s="91"/>
      <c r="G18" s="91"/>
    </row>
    <row r="19" s="28" customFormat="1" ht="18" customHeight="1" spans="1:7">
      <c r="A19" s="214" t="s">
        <v>120</v>
      </c>
      <c r="B19" s="214" t="s">
        <v>121</v>
      </c>
      <c r="C19" s="91">
        <v>250000</v>
      </c>
      <c r="D19" s="91">
        <v>250000</v>
      </c>
      <c r="E19" s="91">
        <v>250000</v>
      </c>
      <c r="F19" s="91"/>
      <c r="G19" s="91"/>
    </row>
    <row r="20" s="28" customFormat="1" ht="18" customHeight="1" spans="1:7">
      <c r="A20" s="214" t="s">
        <v>122</v>
      </c>
      <c r="B20" s="214" t="s">
        <v>123</v>
      </c>
      <c r="C20" s="91">
        <v>19800</v>
      </c>
      <c r="D20" s="91">
        <v>19800</v>
      </c>
      <c r="E20" s="91"/>
      <c r="F20" s="91">
        <v>19800</v>
      </c>
      <c r="G20" s="91"/>
    </row>
    <row r="21" s="28" customFormat="1" ht="18" customHeight="1" spans="1:7">
      <c r="A21" s="161" t="s">
        <v>124</v>
      </c>
      <c r="B21" s="161" t="s">
        <v>125</v>
      </c>
      <c r="C21" s="91">
        <v>271844</v>
      </c>
      <c r="D21" s="91"/>
      <c r="E21" s="91"/>
      <c r="F21" s="91"/>
      <c r="G21" s="91">
        <v>271844</v>
      </c>
    </row>
    <row r="22" s="28" customFormat="1" ht="18" customHeight="1" spans="1:7">
      <c r="A22" s="214" t="s">
        <v>126</v>
      </c>
      <c r="B22" s="214" t="s">
        <v>127</v>
      </c>
      <c r="C22" s="91">
        <v>271844</v>
      </c>
      <c r="D22" s="91"/>
      <c r="E22" s="91"/>
      <c r="F22" s="91"/>
      <c r="G22" s="91">
        <v>271844</v>
      </c>
    </row>
    <row r="23" s="28" customFormat="1" ht="18" customHeight="1" spans="1:7">
      <c r="A23" s="160" t="s">
        <v>128</v>
      </c>
      <c r="B23" s="160" t="s">
        <v>129</v>
      </c>
      <c r="C23" s="91">
        <v>626186.54</v>
      </c>
      <c r="D23" s="91">
        <v>626186.54</v>
      </c>
      <c r="E23" s="91">
        <v>626186.54</v>
      </c>
      <c r="F23" s="91"/>
      <c r="G23" s="91"/>
    </row>
    <row r="24" s="28" customFormat="1" ht="18" customHeight="1" spans="1:7">
      <c r="A24" s="161" t="s">
        <v>130</v>
      </c>
      <c r="B24" s="161" t="s">
        <v>131</v>
      </c>
      <c r="C24" s="91">
        <v>626186.54</v>
      </c>
      <c r="D24" s="91">
        <v>626186.54</v>
      </c>
      <c r="E24" s="91">
        <v>626186.54</v>
      </c>
      <c r="F24" s="91"/>
      <c r="G24" s="91"/>
    </row>
    <row r="25" s="28" customFormat="1" ht="18" customHeight="1" spans="1:7">
      <c r="A25" s="214" t="s">
        <v>132</v>
      </c>
      <c r="B25" s="214" t="s">
        <v>133</v>
      </c>
      <c r="C25" s="91">
        <v>236266.17</v>
      </c>
      <c r="D25" s="91">
        <v>236266.17</v>
      </c>
      <c r="E25" s="91">
        <v>236266.17</v>
      </c>
      <c r="F25" s="91"/>
      <c r="G25" s="91"/>
    </row>
    <row r="26" s="28" customFormat="1" ht="18" customHeight="1" spans="1:7">
      <c r="A26" s="214" t="s">
        <v>134</v>
      </c>
      <c r="B26" s="214" t="s">
        <v>135</v>
      </c>
      <c r="C26" s="91">
        <v>162580.77</v>
      </c>
      <c r="D26" s="91">
        <v>162580.77</v>
      </c>
      <c r="E26" s="91">
        <v>162580.77</v>
      </c>
      <c r="F26" s="91"/>
      <c r="G26" s="91"/>
    </row>
    <row r="27" s="28" customFormat="1" ht="18" customHeight="1" spans="1:7">
      <c r="A27" s="214" t="s">
        <v>136</v>
      </c>
      <c r="B27" s="214" t="s">
        <v>137</v>
      </c>
      <c r="C27" s="91">
        <v>201437.85</v>
      </c>
      <c r="D27" s="91">
        <v>201437.85</v>
      </c>
      <c r="E27" s="91">
        <v>201437.85</v>
      </c>
      <c r="F27" s="91"/>
      <c r="G27" s="91"/>
    </row>
    <row r="28" s="28" customFormat="1" ht="18" customHeight="1" spans="1:7">
      <c r="A28" s="214" t="s">
        <v>138</v>
      </c>
      <c r="B28" s="214" t="s">
        <v>139</v>
      </c>
      <c r="C28" s="91">
        <v>25901.75</v>
      </c>
      <c r="D28" s="91">
        <v>25901.75</v>
      </c>
      <c r="E28" s="91">
        <v>25901.75</v>
      </c>
      <c r="F28" s="91"/>
      <c r="G28" s="91"/>
    </row>
    <row r="29" s="28" customFormat="1" ht="18" customHeight="1" spans="1:7">
      <c r="A29" s="160" t="s">
        <v>140</v>
      </c>
      <c r="B29" s="160" t="s">
        <v>141</v>
      </c>
      <c r="C29" s="91">
        <v>10000000</v>
      </c>
      <c r="D29" s="91"/>
      <c r="E29" s="91"/>
      <c r="F29" s="91"/>
      <c r="G29" s="91">
        <v>10000000</v>
      </c>
    </row>
    <row r="30" s="28" customFormat="1" ht="18" customHeight="1" spans="1:7">
      <c r="A30" s="161" t="s">
        <v>142</v>
      </c>
      <c r="B30" s="161" t="s">
        <v>143</v>
      </c>
      <c r="C30" s="91"/>
      <c r="D30" s="91"/>
      <c r="E30" s="91"/>
      <c r="F30" s="91"/>
      <c r="G30" s="91"/>
    </row>
    <row r="31" s="28" customFormat="1" ht="18" customHeight="1" spans="1:7">
      <c r="A31" s="214" t="s">
        <v>201</v>
      </c>
      <c r="B31" s="214" t="s">
        <v>144</v>
      </c>
      <c r="C31" s="91"/>
      <c r="D31" s="91"/>
      <c r="E31" s="91"/>
      <c r="F31" s="91"/>
      <c r="G31" s="91"/>
    </row>
    <row r="32" s="28" customFormat="1" ht="18" customHeight="1" spans="1:7">
      <c r="A32" s="161" t="s">
        <v>145</v>
      </c>
      <c r="B32" s="161" t="s">
        <v>144</v>
      </c>
      <c r="C32" s="91">
        <v>10000000</v>
      </c>
      <c r="D32" s="91"/>
      <c r="E32" s="91"/>
      <c r="F32" s="91"/>
      <c r="G32" s="91">
        <v>10000000</v>
      </c>
    </row>
    <row r="33" s="28" customFormat="1" ht="18" customHeight="1" spans="1:7">
      <c r="A33" s="214" t="s">
        <v>202</v>
      </c>
      <c r="B33" s="214" t="s">
        <v>144</v>
      </c>
      <c r="C33" s="91">
        <v>10000000</v>
      </c>
      <c r="D33" s="91"/>
      <c r="E33" s="91"/>
      <c r="F33" s="91"/>
      <c r="G33" s="91">
        <v>10000000</v>
      </c>
    </row>
    <row r="34" s="28" customFormat="1" ht="18" customHeight="1" spans="1:7">
      <c r="A34" s="160" t="s">
        <v>146</v>
      </c>
      <c r="B34" s="160" t="s">
        <v>147</v>
      </c>
      <c r="C34" s="91">
        <v>5000000</v>
      </c>
      <c r="D34" s="91"/>
      <c r="E34" s="91"/>
      <c r="F34" s="91"/>
      <c r="G34" s="91">
        <v>5000000</v>
      </c>
    </row>
    <row r="35" s="28" customFormat="1" ht="18" customHeight="1" spans="1:7">
      <c r="A35" s="161" t="s">
        <v>148</v>
      </c>
      <c r="B35" s="161" t="s">
        <v>149</v>
      </c>
      <c r="C35" s="91">
        <v>5000000</v>
      </c>
      <c r="D35" s="91"/>
      <c r="E35" s="91"/>
      <c r="F35" s="91"/>
      <c r="G35" s="91">
        <v>5000000</v>
      </c>
    </row>
    <row r="36" s="28" customFormat="1" ht="18" customHeight="1" spans="1:7">
      <c r="A36" s="214" t="s">
        <v>150</v>
      </c>
      <c r="B36" s="214" t="s">
        <v>151</v>
      </c>
      <c r="C36" s="91">
        <v>5000000</v>
      </c>
      <c r="D36" s="91"/>
      <c r="E36" s="91"/>
      <c r="F36" s="91"/>
      <c r="G36" s="91">
        <v>5000000</v>
      </c>
    </row>
    <row r="37" s="28" customFormat="1" ht="18" customHeight="1" spans="1:7">
      <c r="A37" s="160" t="s">
        <v>152</v>
      </c>
      <c r="B37" s="160" t="s">
        <v>153</v>
      </c>
      <c r="C37" s="91">
        <v>6524100</v>
      </c>
      <c r="D37" s="91"/>
      <c r="E37" s="91"/>
      <c r="F37" s="91"/>
      <c r="G37" s="91">
        <v>6524100</v>
      </c>
    </row>
    <row r="38" s="28" customFormat="1" ht="18" customHeight="1" spans="1:7">
      <c r="A38" s="161" t="s">
        <v>154</v>
      </c>
      <c r="B38" s="161" t="s">
        <v>155</v>
      </c>
      <c r="C38" s="91">
        <v>6524100</v>
      </c>
      <c r="D38" s="91"/>
      <c r="E38" s="91"/>
      <c r="F38" s="91"/>
      <c r="G38" s="91">
        <v>6524100</v>
      </c>
    </row>
    <row r="39" s="28" customFormat="1" ht="18" customHeight="1" spans="1:7">
      <c r="A39" s="214" t="s">
        <v>156</v>
      </c>
      <c r="B39" s="214" t="s">
        <v>155</v>
      </c>
      <c r="C39" s="91">
        <v>6524100</v>
      </c>
      <c r="D39" s="91"/>
      <c r="E39" s="91"/>
      <c r="F39" s="91"/>
      <c r="G39" s="91">
        <v>6524100</v>
      </c>
    </row>
    <row r="40" s="28" customFormat="1" ht="18" customHeight="1" spans="1:7">
      <c r="A40" s="160" t="s">
        <v>157</v>
      </c>
      <c r="B40" s="160" t="s">
        <v>158</v>
      </c>
      <c r="C40" s="91">
        <v>540978.84</v>
      </c>
      <c r="D40" s="91">
        <v>540978.84</v>
      </c>
      <c r="E40" s="91">
        <v>540978.84</v>
      </c>
      <c r="F40" s="91"/>
      <c r="G40" s="91"/>
    </row>
    <row r="41" s="28" customFormat="1" ht="18" customHeight="1" spans="1:7">
      <c r="A41" s="161" t="s">
        <v>159</v>
      </c>
      <c r="B41" s="161" t="s">
        <v>160</v>
      </c>
      <c r="C41" s="91">
        <v>540978.84</v>
      </c>
      <c r="D41" s="91">
        <v>540978.84</v>
      </c>
      <c r="E41" s="91">
        <v>540978.84</v>
      </c>
      <c r="F41" s="91"/>
      <c r="G41" s="91"/>
    </row>
    <row r="42" s="28" customFormat="1" ht="18" customHeight="1" spans="1:7">
      <c r="A42" s="214" t="s">
        <v>161</v>
      </c>
      <c r="B42" s="214" t="s">
        <v>162</v>
      </c>
      <c r="C42" s="91">
        <v>540978.84</v>
      </c>
      <c r="D42" s="91">
        <v>540978.84</v>
      </c>
      <c r="E42" s="91">
        <v>540978.84</v>
      </c>
      <c r="F42" s="91"/>
      <c r="G42" s="91"/>
    </row>
    <row r="43" s="28" customFormat="1" ht="18" customHeight="1" spans="1:7">
      <c r="A43" s="89" t="s">
        <v>203</v>
      </c>
      <c r="B43" s="215"/>
      <c r="C43" s="91">
        <v>29346683.5</v>
      </c>
      <c r="D43" s="91">
        <v>7331467.5</v>
      </c>
      <c r="E43" s="91">
        <v>6921307.5</v>
      </c>
      <c r="F43" s="91">
        <v>410160</v>
      </c>
      <c r="G43" s="91">
        <v>22015216</v>
      </c>
    </row>
  </sheetData>
  <mergeCells count="6">
    <mergeCell ref="A2:G2"/>
    <mergeCell ref="A4:B4"/>
    <mergeCell ref="D4:F4"/>
    <mergeCell ref="A43:B4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36"/>
  <sheetViews>
    <sheetView showZeros="0" workbookViewId="0">
      <selection activeCell="Q8" sqref="Q8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5"/>
      <c r="B1" s="45"/>
      <c r="C1" s="45"/>
      <c r="D1" s="45"/>
      <c r="E1" s="44"/>
      <c r="F1" s="203" t="s">
        <v>204</v>
      </c>
    </row>
    <row r="2" ht="41.25" customHeight="1" spans="1:6">
      <c r="A2" s="204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24" t="str">
        <f>"单位名称："&amp;"寻甸回族彝族自治县科学技术和工业信息化局"</f>
        <v>单位名称：寻甸回族彝族自治县科学技术和工业信息化局</v>
      </c>
      <c r="B3" s="205"/>
      <c r="D3" s="45"/>
      <c r="E3" s="44"/>
      <c r="F3" s="49" t="s">
        <v>1</v>
      </c>
    </row>
    <row r="4" ht="27" customHeight="1" spans="1:6">
      <c r="A4" s="50" t="s">
        <v>205</v>
      </c>
      <c r="B4" s="50" t="s">
        <v>206</v>
      </c>
      <c r="C4" s="52" t="s">
        <v>207</v>
      </c>
      <c r="D4" s="50"/>
      <c r="E4" s="51"/>
      <c r="F4" s="50" t="s">
        <v>208</v>
      </c>
    </row>
    <row r="5" ht="28.5" customHeight="1" spans="1:6">
      <c r="A5" s="206"/>
      <c r="B5" s="54"/>
      <c r="C5" s="51" t="s">
        <v>61</v>
      </c>
      <c r="D5" s="51" t="s">
        <v>209</v>
      </c>
      <c r="E5" s="51" t="s">
        <v>210</v>
      </c>
      <c r="F5" s="53"/>
    </row>
    <row r="6" ht="17.25" customHeight="1" spans="1:6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</row>
    <row r="7" ht="17.25" customHeight="1" spans="1:6">
      <c r="A7" s="91">
        <v>23000</v>
      </c>
      <c r="B7" s="91"/>
      <c r="C7" s="91">
        <v>20000</v>
      </c>
      <c r="D7" s="91"/>
      <c r="E7" s="91">
        <v>20000</v>
      </c>
      <c r="F7" s="91">
        <v>3000</v>
      </c>
    </row>
    <row r="11" customHeight="1" spans="1:6">
      <c r="D11" s="28"/>
    </row>
    <row r="13" customHeight="1" spans="1:6">
      <c r="D13" s="28"/>
    </row>
    <row r="14" customHeight="1" spans="1:6">
      <c r="D14" s="28"/>
    </row>
    <row r="15" customHeight="1" spans="1:6">
      <c r="D15" s="28"/>
    </row>
    <row r="19" customHeight="1" spans="4:4">
      <c r="D19" s="28"/>
    </row>
    <row r="20" customHeight="1" spans="4:4">
      <c r="D20" s="28"/>
    </row>
    <row r="24" customHeight="1" spans="4:4">
      <c r="D24" s="28"/>
    </row>
    <row r="32" customHeight="1" spans="4:4">
      <c r="D32" s="28"/>
    </row>
    <row r="33" customHeight="1" spans="2:4">
      <c r="B33" s="28"/>
    </row>
    <row r="34" customHeight="1" spans="2:4">
      <c r="B34" s="28"/>
    </row>
    <row r="36" customHeight="1" spans="2:4">
      <c r="B36" s="28"/>
      <c r="D36" s="28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50"/>
  <sheetViews>
    <sheetView showZeros="0" topLeftCell="C1" workbookViewId="0">
      <selection activeCell="D22" sqref="D22"/>
    </sheetView>
  </sheetViews>
  <sheetFormatPr defaultColWidth="9.14166666666667" defaultRowHeight="14.25" customHeight="1"/>
  <cols>
    <col min="1" max="2" width="32.85" style="28" customWidth="1"/>
    <col min="3" max="3" width="20.7083333333333" style="28" customWidth="1"/>
    <col min="4" max="4" width="31.2833333333333" style="28" customWidth="1"/>
    <col min="5" max="5" width="10.1416666666667" style="28" customWidth="1"/>
    <col min="6" max="6" width="33.875" style="28" customWidth="1"/>
    <col min="7" max="7" width="10.2833333333333" style="28" customWidth="1"/>
    <col min="8" max="8" width="23" style="28" customWidth="1"/>
    <col min="9" max="24" width="18.7083333333333" style="28" customWidth="1"/>
    <col min="25" max="16384" width="9.14166666666667" style="28"/>
  </cols>
  <sheetData>
    <row r="1" s="28" customFormat="1" ht="13.5" customHeight="1" spans="1:24">
      <c r="B1" s="162"/>
      <c r="C1" s="185"/>
      <c r="E1" s="186"/>
      <c r="F1" s="186"/>
      <c r="G1" s="186"/>
      <c r="H1" s="186"/>
      <c r="I1" s="187"/>
      <c r="J1" s="187"/>
      <c r="K1" s="187"/>
      <c r="L1" s="187"/>
      <c r="M1" s="187"/>
      <c r="N1" s="187"/>
      <c r="R1" s="187"/>
      <c r="V1" s="185"/>
      <c r="X1" s="151" t="s">
        <v>211</v>
      </c>
    </row>
    <row r="2" s="28" customFormat="1" ht="45.75" customHeight="1" spans="1:24">
      <c r="A2" s="154" t="str">
        <f>"2026"&amp;"年部门基本支出预算表"</f>
        <v>2026年部门基本支出预算表</v>
      </c>
      <c r="B2" s="153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3"/>
      <c r="P2" s="153"/>
      <c r="Q2" s="153"/>
      <c r="R2" s="154"/>
      <c r="S2" s="154"/>
      <c r="T2" s="154"/>
      <c r="U2" s="154"/>
      <c r="V2" s="154"/>
      <c r="W2" s="154"/>
      <c r="X2" s="154"/>
    </row>
    <row r="3" s="28" customFormat="1" ht="18.75" customHeight="1" spans="1:24">
      <c r="A3" s="155" t="str">
        <f>"单位名称："&amp;"寻甸回族彝族自治县科学技术和工业信息化局"</f>
        <v>单位名称：寻甸回族彝族自治县科学技术和工业信息化局</v>
      </c>
      <c r="B3" s="165"/>
      <c r="C3" s="188"/>
      <c r="D3" s="188"/>
      <c r="E3" s="188"/>
      <c r="F3" s="188"/>
      <c r="G3" s="188"/>
      <c r="H3" s="188"/>
      <c r="I3" s="189"/>
      <c r="J3" s="189"/>
      <c r="K3" s="189"/>
      <c r="L3" s="189"/>
      <c r="M3" s="189"/>
      <c r="N3" s="189"/>
      <c r="O3" s="166"/>
      <c r="P3" s="166"/>
      <c r="Q3" s="166"/>
      <c r="R3" s="189"/>
      <c r="V3" s="185"/>
      <c r="X3" s="151" t="s">
        <v>1</v>
      </c>
    </row>
    <row r="4" s="28" customFormat="1" ht="18" customHeight="1" spans="1:24">
      <c r="A4" s="168" t="s">
        <v>212</v>
      </c>
      <c r="B4" s="168" t="s">
        <v>213</v>
      </c>
      <c r="C4" s="168" t="s">
        <v>214</v>
      </c>
      <c r="D4" s="168" t="s">
        <v>215</v>
      </c>
      <c r="E4" s="168" t="s">
        <v>216</v>
      </c>
      <c r="F4" s="168" t="s">
        <v>217</v>
      </c>
      <c r="G4" s="168" t="s">
        <v>218</v>
      </c>
      <c r="H4" s="168" t="s">
        <v>219</v>
      </c>
      <c r="I4" s="190" t="s">
        <v>220</v>
      </c>
      <c r="J4" s="191"/>
      <c r="K4" s="191"/>
      <c r="L4" s="191"/>
      <c r="M4" s="191"/>
      <c r="N4" s="191"/>
      <c r="O4" s="171"/>
      <c r="P4" s="171"/>
      <c r="Q4" s="171"/>
      <c r="R4" s="192"/>
      <c r="S4" s="191"/>
      <c r="T4" s="191"/>
      <c r="U4" s="191"/>
      <c r="V4" s="191"/>
      <c r="W4" s="191"/>
      <c r="X4" s="193"/>
    </row>
    <row r="5" s="28" customFormat="1" ht="18" customHeight="1" spans="1:24">
      <c r="A5" s="173"/>
      <c r="B5" s="174"/>
      <c r="C5" s="194"/>
      <c r="D5" s="173"/>
      <c r="E5" s="173"/>
      <c r="F5" s="173"/>
      <c r="G5" s="173"/>
      <c r="H5" s="173"/>
      <c r="I5" s="195" t="s">
        <v>221</v>
      </c>
      <c r="J5" s="190" t="s">
        <v>56</v>
      </c>
      <c r="K5" s="191"/>
      <c r="L5" s="191"/>
      <c r="M5" s="191"/>
      <c r="N5" s="193"/>
      <c r="O5" s="170" t="s">
        <v>222</v>
      </c>
      <c r="P5" s="171"/>
      <c r="Q5" s="172"/>
      <c r="R5" s="168" t="s">
        <v>59</v>
      </c>
      <c r="S5" s="190" t="s">
        <v>60</v>
      </c>
      <c r="T5" s="192"/>
      <c r="U5" s="191"/>
      <c r="V5" s="192"/>
      <c r="W5" s="192"/>
      <c r="X5" s="196"/>
    </row>
    <row r="6" s="28" customFormat="1" ht="19.5" customHeight="1" spans="1:24">
      <c r="A6" s="174"/>
      <c r="B6" s="174"/>
      <c r="C6" s="174"/>
      <c r="D6" s="174"/>
      <c r="E6" s="174"/>
      <c r="F6" s="174"/>
      <c r="G6" s="174"/>
      <c r="H6" s="174"/>
      <c r="I6" s="174"/>
      <c r="J6" s="197" t="s">
        <v>223</v>
      </c>
      <c r="K6" s="168" t="s">
        <v>224</v>
      </c>
      <c r="L6" s="168" t="s">
        <v>225</v>
      </c>
      <c r="M6" s="168" t="s">
        <v>226</v>
      </c>
      <c r="N6" s="168" t="s">
        <v>227</v>
      </c>
      <c r="O6" s="168" t="s">
        <v>56</v>
      </c>
      <c r="P6" s="168" t="s">
        <v>57</v>
      </c>
      <c r="Q6" s="168" t="s">
        <v>58</v>
      </c>
      <c r="R6" s="174"/>
      <c r="S6" s="168" t="s">
        <v>61</v>
      </c>
      <c r="T6" s="168" t="s">
        <v>63</v>
      </c>
      <c r="U6" s="168" t="s">
        <v>228</v>
      </c>
      <c r="V6" s="168" t="s">
        <v>65</v>
      </c>
      <c r="W6" s="168" t="s">
        <v>66</v>
      </c>
      <c r="X6" s="168" t="s">
        <v>67</v>
      </c>
    </row>
    <row r="7" s="28" customFormat="1" ht="37.5" customHeight="1" spans="1:24">
      <c r="A7" s="198"/>
      <c r="B7" s="180"/>
      <c r="C7" s="198"/>
      <c r="D7" s="198"/>
      <c r="E7" s="198"/>
      <c r="F7" s="198"/>
      <c r="G7" s="198"/>
      <c r="H7" s="198"/>
      <c r="I7" s="198"/>
      <c r="J7" s="199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="28" customFormat="1" customHeight="1" spans="1:24">
      <c r="A8" s="159">
        <v>1</v>
      </c>
      <c r="B8" s="159">
        <v>2</v>
      </c>
      <c r="C8" s="159">
        <v>3</v>
      </c>
      <c r="D8" s="159">
        <v>4</v>
      </c>
      <c r="E8" s="159">
        <v>5</v>
      </c>
      <c r="F8" s="159">
        <v>6</v>
      </c>
      <c r="G8" s="159">
        <v>7</v>
      </c>
      <c r="H8" s="159">
        <v>8</v>
      </c>
      <c r="I8" s="159">
        <v>9</v>
      </c>
      <c r="J8" s="159">
        <v>10</v>
      </c>
      <c r="K8" s="159">
        <v>11</v>
      </c>
      <c r="L8" s="159">
        <v>12</v>
      </c>
      <c r="M8" s="159">
        <v>13</v>
      </c>
      <c r="N8" s="159">
        <v>14</v>
      </c>
      <c r="O8" s="159">
        <v>15</v>
      </c>
      <c r="P8" s="159">
        <v>16</v>
      </c>
      <c r="Q8" s="159">
        <v>17</v>
      </c>
      <c r="R8" s="159">
        <v>18</v>
      </c>
      <c r="S8" s="159">
        <v>19</v>
      </c>
      <c r="T8" s="159">
        <v>20</v>
      </c>
      <c r="U8" s="159">
        <v>21</v>
      </c>
      <c r="V8" s="159">
        <v>22</v>
      </c>
      <c r="W8" s="159">
        <v>23</v>
      </c>
      <c r="X8" s="159">
        <v>24</v>
      </c>
    </row>
    <row r="9" s="28" customFormat="1" ht="20.25" customHeight="1" spans="1:24">
      <c r="A9" s="200" t="s">
        <v>69</v>
      </c>
      <c r="B9" s="200" t="s">
        <v>69</v>
      </c>
      <c r="C9" s="200" t="s">
        <v>229</v>
      </c>
      <c r="D9" s="200" t="s">
        <v>230</v>
      </c>
      <c r="E9" s="200" t="s">
        <v>101</v>
      </c>
      <c r="F9" s="200" t="s">
        <v>102</v>
      </c>
      <c r="G9" s="200" t="s">
        <v>231</v>
      </c>
      <c r="H9" s="200" t="s">
        <v>232</v>
      </c>
      <c r="I9" s="91">
        <v>1066500</v>
      </c>
      <c r="J9" s="91">
        <v>1066500</v>
      </c>
      <c r="K9" s="91"/>
      <c r="L9" s="91"/>
      <c r="M9" s="182">
        <v>1066500</v>
      </c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</row>
    <row r="10" s="28" customFormat="1" ht="20.25" customHeight="1" spans="1:24">
      <c r="A10" s="200" t="s">
        <v>69</v>
      </c>
      <c r="B10" s="200" t="s">
        <v>69</v>
      </c>
      <c r="C10" s="200" t="s">
        <v>229</v>
      </c>
      <c r="D10" s="200" t="s">
        <v>230</v>
      </c>
      <c r="E10" s="200" t="s">
        <v>101</v>
      </c>
      <c r="F10" s="200" t="s">
        <v>102</v>
      </c>
      <c r="G10" s="200" t="s">
        <v>233</v>
      </c>
      <c r="H10" s="200" t="s">
        <v>234</v>
      </c>
      <c r="I10" s="91">
        <v>1485252</v>
      </c>
      <c r="J10" s="91">
        <v>1485252</v>
      </c>
      <c r="K10" s="24"/>
      <c r="L10" s="24"/>
      <c r="M10" s="182">
        <v>1485252</v>
      </c>
      <c r="N10" s="24"/>
      <c r="O10" s="91"/>
      <c r="P10" s="91"/>
      <c r="Q10" s="91"/>
      <c r="R10" s="91"/>
      <c r="S10" s="91"/>
      <c r="T10" s="91"/>
      <c r="U10" s="91"/>
      <c r="V10" s="91"/>
      <c r="W10" s="91"/>
      <c r="X10" s="91"/>
    </row>
    <row r="11" s="28" customFormat="1" ht="20.25" customHeight="1" spans="1:24">
      <c r="A11" s="200" t="s">
        <v>69</v>
      </c>
      <c r="B11" s="200" t="s">
        <v>69</v>
      </c>
      <c r="C11" s="200" t="s">
        <v>229</v>
      </c>
      <c r="D11" s="200" t="s">
        <v>230</v>
      </c>
      <c r="E11" s="200" t="s">
        <v>101</v>
      </c>
      <c r="F11" s="200" t="s">
        <v>102</v>
      </c>
      <c r="G11" s="200" t="s">
        <v>235</v>
      </c>
      <c r="H11" s="200" t="s">
        <v>236</v>
      </c>
      <c r="I11" s="91">
        <v>93275</v>
      </c>
      <c r="J11" s="91">
        <v>93275</v>
      </c>
      <c r="K11" s="24"/>
      <c r="L11" s="24"/>
      <c r="M11" s="182">
        <v>93275</v>
      </c>
      <c r="N11" s="24"/>
      <c r="O11" s="91"/>
      <c r="P11" s="91"/>
      <c r="Q11" s="91"/>
      <c r="R11" s="91"/>
      <c r="S11" s="91"/>
      <c r="T11" s="91"/>
      <c r="U11" s="91"/>
      <c r="V11" s="91"/>
      <c r="W11" s="91"/>
      <c r="X11" s="91"/>
    </row>
    <row r="12" s="28" customFormat="1" ht="20.25" customHeight="1" spans="1:24">
      <c r="A12" s="200" t="s">
        <v>69</v>
      </c>
      <c r="B12" s="200" t="s">
        <v>69</v>
      </c>
      <c r="C12" s="200" t="s">
        <v>237</v>
      </c>
      <c r="D12" s="200" t="s">
        <v>238</v>
      </c>
      <c r="E12" s="200" t="s">
        <v>101</v>
      </c>
      <c r="F12" s="200" t="s">
        <v>102</v>
      </c>
      <c r="G12" s="200" t="s">
        <v>231</v>
      </c>
      <c r="H12" s="200" t="s">
        <v>232</v>
      </c>
      <c r="I12" s="91">
        <v>740232</v>
      </c>
      <c r="J12" s="91">
        <v>740232</v>
      </c>
      <c r="K12" s="24"/>
      <c r="L12" s="24"/>
      <c r="M12" s="182">
        <v>740232</v>
      </c>
      <c r="N12" s="24"/>
      <c r="O12" s="91"/>
      <c r="P12" s="91"/>
      <c r="Q12" s="91"/>
      <c r="R12" s="91"/>
      <c r="S12" s="91"/>
      <c r="T12" s="91"/>
      <c r="U12" s="91"/>
      <c r="V12" s="91"/>
      <c r="W12" s="91"/>
      <c r="X12" s="91"/>
    </row>
    <row r="13" s="28" customFormat="1" ht="20.25" customHeight="1" spans="1:24">
      <c r="A13" s="200" t="s">
        <v>69</v>
      </c>
      <c r="B13" s="200" t="s">
        <v>69</v>
      </c>
      <c r="C13" s="200" t="s">
        <v>237</v>
      </c>
      <c r="D13" s="200" t="s">
        <v>238</v>
      </c>
      <c r="E13" s="200" t="s">
        <v>101</v>
      </c>
      <c r="F13" s="200" t="s">
        <v>102</v>
      </c>
      <c r="G13" s="200" t="s">
        <v>233</v>
      </c>
      <c r="H13" s="200" t="s">
        <v>234</v>
      </c>
      <c r="I13" s="91">
        <v>79956</v>
      </c>
      <c r="J13" s="91">
        <v>79956</v>
      </c>
      <c r="K13" s="24"/>
      <c r="L13" s="24"/>
      <c r="M13" s="182">
        <v>79956</v>
      </c>
      <c r="N13" s="24"/>
      <c r="O13" s="91"/>
      <c r="P13" s="91"/>
      <c r="Q13" s="91"/>
      <c r="R13" s="91"/>
      <c r="S13" s="91"/>
      <c r="T13" s="91"/>
      <c r="U13" s="91"/>
      <c r="V13" s="91"/>
      <c r="W13" s="91"/>
      <c r="X13" s="91"/>
    </row>
    <row r="14" s="28" customFormat="1" ht="20.25" customHeight="1" spans="1:24">
      <c r="A14" s="200" t="s">
        <v>69</v>
      </c>
      <c r="B14" s="200" t="s">
        <v>69</v>
      </c>
      <c r="C14" s="200" t="s">
        <v>237</v>
      </c>
      <c r="D14" s="200" t="s">
        <v>238</v>
      </c>
      <c r="E14" s="200" t="s">
        <v>101</v>
      </c>
      <c r="F14" s="200" t="s">
        <v>102</v>
      </c>
      <c r="G14" s="200" t="s">
        <v>239</v>
      </c>
      <c r="H14" s="200" t="s">
        <v>240</v>
      </c>
      <c r="I14" s="91">
        <v>471456</v>
      </c>
      <c r="J14" s="91">
        <v>471456</v>
      </c>
      <c r="K14" s="24"/>
      <c r="L14" s="24"/>
      <c r="M14" s="182">
        <v>471456</v>
      </c>
      <c r="N14" s="24"/>
      <c r="O14" s="91"/>
      <c r="P14" s="91"/>
      <c r="Q14" s="91"/>
      <c r="R14" s="91"/>
      <c r="S14" s="91"/>
      <c r="T14" s="91"/>
      <c r="U14" s="91"/>
      <c r="V14" s="91"/>
      <c r="W14" s="91"/>
      <c r="X14" s="91"/>
    </row>
    <row r="15" s="28" customFormat="1" ht="20.25" customHeight="1" spans="1:24">
      <c r="A15" s="200" t="s">
        <v>69</v>
      </c>
      <c r="B15" s="200" t="s">
        <v>69</v>
      </c>
      <c r="C15" s="200" t="s">
        <v>237</v>
      </c>
      <c r="D15" s="200" t="s">
        <v>238</v>
      </c>
      <c r="E15" s="200" t="s">
        <v>101</v>
      </c>
      <c r="F15" s="200" t="s">
        <v>102</v>
      </c>
      <c r="G15" s="200" t="s">
        <v>239</v>
      </c>
      <c r="H15" s="200" t="s">
        <v>240</v>
      </c>
      <c r="I15" s="91">
        <v>288900</v>
      </c>
      <c r="J15" s="91">
        <v>288900</v>
      </c>
      <c r="K15" s="24"/>
      <c r="L15" s="24"/>
      <c r="M15" s="182">
        <v>288900</v>
      </c>
      <c r="N15" s="24"/>
      <c r="O15" s="91"/>
      <c r="P15" s="91"/>
      <c r="Q15" s="91"/>
      <c r="R15" s="91"/>
      <c r="S15" s="91"/>
      <c r="T15" s="91"/>
      <c r="U15" s="91"/>
      <c r="V15" s="91"/>
      <c r="W15" s="91"/>
      <c r="X15" s="91"/>
    </row>
    <row r="16" s="28" customFormat="1" ht="20.25" customHeight="1" spans="1:24">
      <c r="A16" s="200" t="s">
        <v>69</v>
      </c>
      <c r="B16" s="200" t="s">
        <v>69</v>
      </c>
      <c r="C16" s="200" t="s">
        <v>237</v>
      </c>
      <c r="D16" s="200" t="s">
        <v>238</v>
      </c>
      <c r="E16" s="200" t="s">
        <v>101</v>
      </c>
      <c r="F16" s="200" t="s">
        <v>102</v>
      </c>
      <c r="G16" s="200" t="s">
        <v>239</v>
      </c>
      <c r="H16" s="200" t="s">
        <v>240</v>
      </c>
      <c r="I16" s="91">
        <v>64886</v>
      </c>
      <c r="J16" s="91">
        <v>64886</v>
      </c>
      <c r="K16" s="24"/>
      <c r="L16" s="24"/>
      <c r="M16" s="182">
        <v>64886</v>
      </c>
      <c r="N16" s="24"/>
      <c r="O16" s="91"/>
      <c r="P16" s="91"/>
      <c r="Q16" s="91"/>
      <c r="R16" s="91"/>
      <c r="S16" s="91"/>
      <c r="T16" s="91"/>
      <c r="U16" s="91"/>
      <c r="V16" s="91"/>
      <c r="W16" s="91"/>
      <c r="X16" s="91"/>
    </row>
    <row r="17" s="28" customFormat="1" ht="20.25" customHeight="1" spans="1:24">
      <c r="A17" s="200" t="s">
        <v>69</v>
      </c>
      <c r="B17" s="200" t="s">
        <v>69</v>
      </c>
      <c r="C17" s="200" t="s">
        <v>241</v>
      </c>
      <c r="D17" s="200" t="s">
        <v>242</v>
      </c>
      <c r="E17" s="200" t="s">
        <v>118</v>
      </c>
      <c r="F17" s="200" t="s">
        <v>119</v>
      </c>
      <c r="G17" s="200" t="s">
        <v>243</v>
      </c>
      <c r="H17" s="200" t="s">
        <v>244</v>
      </c>
      <c r="I17" s="91">
        <v>284260.8</v>
      </c>
      <c r="J17" s="91">
        <v>284260.8</v>
      </c>
      <c r="K17" s="24"/>
      <c r="L17" s="24"/>
      <c r="M17" s="182">
        <v>284260.8</v>
      </c>
      <c r="N17" s="24"/>
      <c r="O17" s="91"/>
      <c r="P17" s="91"/>
      <c r="Q17" s="91"/>
      <c r="R17" s="91"/>
      <c r="S17" s="91"/>
      <c r="T17" s="91"/>
      <c r="U17" s="91"/>
      <c r="V17" s="91"/>
      <c r="W17" s="91"/>
      <c r="X17" s="91"/>
    </row>
    <row r="18" s="28" customFormat="1" ht="20.25" customHeight="1" spans="1:24">
      <c r="A18" s="200" t="s">
        <v>69</v>
      </c>
      <c r="B18" s="200" t="s">
        <v>69</v>
      </c>
      <c r="C18" s="200" t="s">
        <v>241</v>
      </c>
      <c r="D18" s="200" t="s">
        <v>242</v>
      </c>
      <c r="E18" s="200" t="s">
        <v>118</v>
      </c>
      <c r="F18" s="200" t="s">
        <v>119</v>
      </c>
      <c r="G18" s="200" t="s">
        <v>243</v>
      </c>
      <c r="H18" s="200" t="s">
        <v>244</v>
      </c>
      <c r="I18" s="91">
        <v>437044.32</v>
      </c>
      <c r="J18" s="91">
        <v>437044.32</v>
      </c>
      <c r="K18" s="24"/>
      <c r="L18" s="24"/>
      <c r="M18" s="182">
        <v>437044.32</v>
      </c>
      <c r="N18" s="24"/>
      <c r="O18" s="91"/>
      <c r="P18" s="91"/>
      <c r="Q18" s="91"/>
      <c r="R18" s="91"/>
      <c r="S18" s="91"/>
      <c r="T18" s="91"/>
      <c r="U18" s="91"/>
      <c r="V18" s="91"/>
      <c r="W18" s="91"/>
      <c r="X18" s="91"/>
    </row>
    <row r="19" s="28" customFormat="1" ht="20.25" customHeight="1" spans="1:24">
      <c r="A19" s="200" t="s">
        <v>69</v>
      </c>
      <c r="B19" s="200" t="s">
        <v>69</v>
      </c>
      <c r="C19" s="200" t="s">
        <v>241</v>
      </c>
      <c r="D19" s="200" t="s">
        <v>242</v>
      </c>
      <c r="E19" s="200" t="s">
        <v>120</v>
      </c>
      <c r="F19" s="200" t="s">
        <v>121</v>
      </c>
      <c r="G19" s="200" t="s">
        <v>245</v>
      </c>
      <c r="H19" s="200" t="s">
        <v>246</v>
      </c>
      <c r="I19" s="91">
        <v>250000</v>
      </c>
      <c r="J19" s="91">
        <v>250000</v>
      </c>
      <c r="K19" s="24"/>
      <c r="L19" s="24"/>
      <c r="M19" s="182">
        <v>250000</v>
      </c>
      <c r="N19" s="24"/>
      <c r="O19" s="91"/>
      <c r="P19" s="91"/>
      <c r="Q19" s="91"/>
      <c r="R19" s="91"/>
      <c r="S19" s="91"/>
      <c r="T19" s="91"/>
      <c r="U19" s="91"/>
      <c r="V19" s="91"/>
      <c r="W19" s="91"/>
      <c r="X19" s="91"/>
    </row>
    <row r="20" s="28" customFormat="1" ht="20.25" customHeight="1" spans="1:24">
      <c r="A20" s="200" t="s">
        <v>69</v>
      </c>
      <c r="B20" s="200" t="s">
        <v>69</v>
      </c>
      <c r="C20" s="200" t="s">
        <v>241</v>
      </c>
      <c r="D20" s="200" t="s">
        <v>242</v>
      </c>
      <c r="E20" s="200" t="s">
        <v>132</v>
      </c>
      <c r="F20" s="200" t="s">
        <v>133</v>
      </c>
      <c r="G20" s="200" t="s">
        <v>247</v>
      </c>
      <c r="H20" s="200" t="s">
        <v>248</v>
      </c>
      <c r="I20" s="91">
        <v>236266.17</v>
      </c>
      <c r="J20" s="91">
        <v>236266.17</v>
      </c>
      <c r="K20" s="24"/>
      <c r="L20" s="24"/>
      <c r="M20" s="182">
        <v>236266.17</v>
      </c>
      <c r="N20" s="24"/>
      <c r="O20" s="91"/>
      <c r="P20" s="91"/>
      <c r="Q20" s="91"/>
      <c r="R20" s="91"/>
      <c r="S20" s="91"/>
      <c r="T20" s="91"/>
      <c r="U20" s="91"/>
      <c r="V20" s="91"/>
      <c r="W20" s="91"/>
      <c r="X20" s="91"/>
    </row>
    <row r="21" s="28" customFormat="1" ht="20.25" customHeight="1" spans="1:24">
      <c r="A21" s="200" t="s">
        <v>69</v>
      </c>
      <c r="B21" s="200" t="s">
        <v>69</v>
      </c>
      <c r="C21" s="200" t="s">
        <v>241</v>
      </c>
      <c r="D21" s="200" t="s">
        <v>242</v>
      </c>
      <c r="E21" s="200" t="s">
        <v>134</v>
      </c>
      <c r="F21" s="200" t="s">
        <v>135</v>
      </c>
      <c r="G21" s="200" t="s">
        <v>247</v>
      </c>
      <c r="H21" s="200" t="s">
        <v>248</v>
      </c>
      <c r="I21" s="91">
        <v>162580.77</v>
      </c>
      <c r="J21" s="91">
        <v>162580.77</v>
      </c>
      <c r="K21" s="24"/>
      <c r="L21" s="24"/>
      <c r="M21" s="182">
        <v>162580.77</v>
      </c>
      <c r="N21" s="24"/>
      <c r="O21" s="91"/>
      <c r="P21" s="91"/>
      <c r="Q21" s="91"/>
      <c r="R21" s="91"/>
      <c r="S21" s="91"/>
      <c r="T21" s="91"/>
      <c r="U21" s="91"/>
      <c r="V21" s="91"/>
      <c r="W21" s="91"/>
      <c r="X21" s="91"/>
    </row>
    <row r="22" s="28" customFormat="1" ht="20.25" customHeight="1" spans="1:24">
      <c r="A22" s="200" t="s">
        <v>69</v>
      </c>
      <c r="B22" s="200" t="s">
        <v>69</v>
      </c>
      <c r="C22" s="200" t="s">
        <v>241</v>
      </c>
      <c r="D22" s="200" t="s">
        <v>242</v>
      </c>
      <c r="E22" s="200" t="s">
        <v>136</v>
      </c>
      <c r="F22" s="200" t="s">
        <v>137</v>
      </c>
      <c r="G22" s="200" t="s">
        <v>249</v>
      </c>
      <c r="H22" s="200" t="s">
        <v>250</v>
      </c>
      <c r="I22" s="91">
        <v>82111.5</v>
      </c>
      <c r="J22" s="91">
        <v>82111.5</v>
      </c>
      <c r="K22" s="24"/>
      <c r="L22" s="24"/>
      <c r="M22" s="182">
        <v>82111.5</v>
      </c>
      <c r="N22" s="24"/>
      <c r="O22" s="91"/>
      <c r="P22" s="91"/>
      <c r="Q22" s="91"/>
      <c r="R22" s="91"/>
      <c r="S22" s="91"/>
      <c r="T22" s="91"/>
      <c r="U22" s="91"/>
      <c r="V22" s="91"/>
      <c r="W22" s="91"/>
      <c r="X22" s="91"/>
    </row>
    <row r="23" s="28" customFormat="1" ht="20.25" customHeight="1" spans="1:24">
      <c r="A23" s="200" t="s">
        <v>69</v>
      </c>
      <c r="B23" s="200" t="s">
        <v>69</v>
      </c>
      <c r="C23" s="200" t="s">
        <v>241</v>
      </c>
      <c r="D23" s="200" t="s">
        <v>242</v>
      </c>
      <c r="E23" s="200" t="s">
        <v>136</v>
      </c>
      <c r="F23" s="200" t="s">
        <v>137</v>
      </c>
      <c r="G23" s="200" t="s">
        <v>249</v>
      </c>
      <c r="H23" s="200" t="s">
        <v>250</v>
      </c>
      <c r="I23" s="91">
        <v>119326.35</v>
      </c>
      <c r="J23" s="91">
        <v>119326.35</v>
      </c>
      <c r="K23" s="24"/>
      <c r="L23" s="24"/>
      <c r="M23" s="182">
        <v>119326.35</v>
      </c>
      <c r="N23" s="24"/>
      <c r="O23" s="91"/>
      <c r="P23" s="91"/>
      <c r="Q23" s="91"/>
      <c r="R23" s="91"/>
      <c r="S23" s="91"/>
      <c r="T23" s="91"/>
      <c r="U23" s="91"/>
      <c r="V23" s="91"/>
      <c r="W23" s="91"/>
      <c r="X23" s="91"/>
    </row>
    <row r="24" s="28" customFormat="1" ht="20.25" customHeight="1" spans="1:24">
      <c r="A24" s="200" t="s">
        <v>69</v>
      </c>
      <c r="B24" s="200" t="s">
        <v>69</v>
      </c>
      <c r="C24" s="200" t="s">
        <v>241</v>
      </c>
      <c r="D24" s="200" t="s">
        <v>242</v>
      </c>
      <c r="E24" s="200" t="s">
        <v>101</v>
      </c>
      <c r="F24" s="200" t="s">
        <v>102</v>
      </c>
      <c r="G24" s="200" t="s">
        <v>251</v>
      </c>
      <c r="H24" s="200" t="s">
        <v>252</v>
      </c>
      <c r="I24" s="91">
        <v>1536</v>
      </c>
      <c r="J24" s="91">
        <v>1536</v>
      </c>
      <c r="K24" s="24"/>
      <c r="L24" s="24"/>
      <c r="M24" s="182">
        <v>1536</v>
      </c>
      <c r="N24" s="24"/>
      <c r="O24" s="91"/>
      <c r="P24" s="91"/>
      <c r="Q24" s="91"/>
      <c r="R24" s="91"/>
      <c r="S24" s="91"/>
      <c r="T24" s="91"/>
      <c r="U24" s="91"/>
      <c r="V24" s="91"/>
      <c r="W24" s="91"/>
      <c r="X24" s="91"/>
    </row>
    <row r="25" s="28" customFormat="1" ht="20.25" customHeight="1" spans="1:24">
      <c r="A25" s="200" t="s">
        <v>69</v>
      </c>
      <c r="B25" s="200" t="s">
        <v>69</v>
      </c>
      <c r="C25" s="200" t="s">
        <v>241</v>
      </c>
      <c r="D25" s="200" t="s">
        <v>242</v>
      </c>
      <c r="E25" s="200" t="s">
        <v>101</v>
      </c>
      <c r="F25" s="200" t="s">
        <v>102</v>
      </c>
      <c r="G25" s="200" t="s">
        <v>251</v>
      </c>
      <c r="H25" s="200" t="s">
        <v>252</v>
      </c>
      <c r="I25" s="91">
        <v>6144</v>
      </c>
      <c r="J25" s="91">
        <v>6144</v>
      </c>
      <c r="K25" s="24"/>
      <c r="L25" s="24"/>
      <c r="M25" s="182">
        <v>6144</v>
      </c>
      <c r="N25" s="24"/>
      <c r="O25" s="91"/>
      <c r="P25" s="91"/>
      <c r="Q25" s="91"/>
      <c r="R25" s="91"/>
      <c r="S25" s="91"/>
      <c r="T25" s="91"/>
      <c r="U25" s="91"/>
      <c r="V25" s="91"/>
      <c r="W25" s="91"/>
      <c r="X25" s="91"/>
    </row>
    <row r="26" s="28" customFormat="1" ht="20.25" customHeight="1" spans="1:24">
      <c r="A26" s="200" t="s">
        <v>69</v>
      </c>
      <c r="B26" s="200" t="s">
        <v>69</v>
      </c>
      <c r="C26" s="200" t="s">
        <v>241</v>
      </c>
      <c r="D26" s="200" t="s">
        <v>242</v>
      </c>
      <c r="E26" s="200" t="s">
        <v>138</v>
      </c>
      <c r="F26" s="200" t="s">
        <v>139</v>
      </c>
      <c r="G26" s="200" t="s">
        <v>251</v>
      </c>
      <c r="H26" s="200" t="s">
        <v>252</v>
      </c>
      <c r="I26" s="91">
        <v>6589.44</v>
      </c>
      <c r="J26" s="91">
        <v>6589.44</v>
      </c>
      <c r="K26" s="24"/>
      <c r="L26" s="24"/>
      <c r="M26" s="182">
        <v>6589.44</v>
      </c>
      <c r="N26" s="24"/>
      <c r="O26" s="91"/>
      <c r="P26" s="91"/>
      <c r="Q26" s="91"/>
      <c r="R26" s="91"/>
      <c r="S26" s="91"/>
      <c r="T26" s="91"/>
      <c r="U26" s="91"/>
      <c r="V26" s="91"/>
      <c r="W26" s="91"/>
      <c r="X26" s="91"/>
    </row>
    <row r="27" s="28" customFormat="1" ht="20.25" customHeight="1" spans="1:24">
      <c r="A27" s="200" t="s">
        <v>69</v>
      </c>
      <c r="B27" s="200" t="s">
        <v>69</v>
      </c>
      <c r="C27" s="200" t="s">
        <v>241</v>
      </c>
      <c r="D27" s="200" t="s">
        <v>242</v>
      </c>
      <c r="E27" s="200" t="s">
        <v>138</v>
      </c>
      <c r="F27" s="200" t="s">
        <v>139</v>
      </c>
      <c r="G27" s="200" t="s">
        <v>251</v>
      </c>
      <c r="H27" s="200" t="s">
        <v>252</v>
      </c>
      <c r="I27" s="91">
        <v>10296</v>
      </c>
      <c r="J27" s="91">
        <v>10296</v>
      </c>
      <c r="K27" s="24"/>
      <c r="L27" s="24"/>
      <c r="M27" s="182">
        <v>10296</v>
      </c>
      <c r="N27" s="24"/>
      <c r="O27" s="91"/>
      <c r="P27" s="91"/>
      <c r="Q27" s="91"/>
      <c r="R27" s="91"/>
      <c r="S27" s="91"/>
      <c r="T27" s="91"/>
      <c r="U27" s="91"/>
      <c r="V27" s="91"/>
      <c r="W27" s="91"/>
      <c r="X27" s="91"/>
    </row>
    <row r="28" s="28" customFormat="1" ht="20.25" customHeight="1" spans="1:24">
      <c r="A28" s="200" t="s">
        <v>69</v>
      </c>
      <c r="B28" s="200" t="s">
        <v>69</v>
      </c>
      <c r="C28" s="200" t="s">
        <v>241</v>
      </c>
      <c r="D28" s="200" t="s">
        <v>242</v>
      </c>
      <c r="E28" s="200" t="s">
        <v>138</v>
      </c>
      <c r="F28" s="200" t="s">
        <v>139</v>
      </c>
      <c r="G28" s="200" t="s">
        <v>251</v>
      </c>
      <c r="H28" s="200" t="s">
        <v>252</v>
      </c>
      <c r="I28" s="91">
        <v>5463.05</v>
      </c>
      <c r="J28" s="91">
        <v>5463.05</v>
      </c>
      <c r="K28" s="24"/>
      <c r="L28" s="24"/>
      <c r="M28" s="182">
        <v>5463.05</v>
      </c>
      <c r="N28" s="24"/>
      <c r="O28" s="91"/>
      <c r="P28" s="91"/>
      <c r="Q28" s="91"/>
      <c r="R28" s="91"/>
      <c r="S28" s="91"/>
      <c r="T28" s="91"/>
      <c r="U28" s="91"/>
      <c r="V28" s="91"/>
      <c r="W28" s="91"/>
      <c r="X28" s="91"/>
    </row>
    <row r="29" s="28" customFormat="1" ht="20.25" customHeight="1" spans="1:24">
      <c r="A29" s="200" t="s">
        <v>69</v>
      </c>
      <c r="B29" s="200" t="s">
        <v>69</v>
      </c>
      <c r="C29" s="200" t="s">
        <v>241</v>
      </c>
      <c r="D29" s="200" t="s">
        <v>242</v>
      </c>
      <c r="E29" s="200" t="s">
        <v>138</v>
      </c>
      <c r="F29" s="200" t="s">
        <v>139</v>
      </c>
      <c r="G29" s="200" t="s">
        <v>251</v>
      </c>
      <c r="H29" s="200" t="s">
        <v>252</v>
      </c>
      <c r="I29" s="91">
        <v>3553.26</v>
      </c>
      <c r="J29" s="91">
        <v>3553.26</v>
      </c>
      <c r="K29" s="24"/>
      <c r="L29" s="24"/>
      <c r="M29" s="182">
        <v>3553.26</v>
      </c>
      <c r="N29" s="24"/>
      <c r="O29" s="91"/>
      <c r="P29" s="91"/>
      <c r="Q29" s="91"/>
      <c r="R29" s="91"/>
      <c r="S29" s="91"/>
      <c r="T29" s="91"/>
      <c r="U29" s="91"/>
      <c r="V29" s="91"/>
      <c r="W29" s="91"/>
      <c r="X29" s="91"/>
    </row>
    <row r="30" s="28" customFormat="1" ht="20.25" customHeight="1" spans="1:24">
      <c r="A30" s="200" t="s">
        <v>69</v>
      </c>
      <c r="B30" s="200" t="s">
        <v>69</v>
      </c>
      <c r="C30" s="200" t="s">
        <v>253</v>
      </c>
      <c r="D30" s="200" t="s">
        <v>162</v>
      </c>
      <c r="E30" s="200" t="s">
        <v>161</v>
      </c>
      <c r="F30" s="200" t="s">
        <v>162</v>
      </c>
      <c r="G30" s="200" t="s">
        <v>254</v>
      </c>
      <c r="H30" s="200" t="s">
        <v>162</v>
      </c>
      <c r="I30" s="91">
        <v>213195.6</v>
      </c>
      <c r="J30" s="91">
        <v>213195.6</v>
      </c>
      <c r="K30" s="24"/>
      <c r="L30" s="24"/>
      <c r="M30" s="182">
        <v>213195.6</v>
      </c>
      <c r="N30" s="24"/>
      <c r="O30" s="91"/>
      <c r="P30" s="91"/>
      <c r="Q30" s="91"/>
      <c r="R30" s="91"/>
      <c r="S30" s="91"/>
      <c r="T30" s="91"/>
      <c r="U30" s="91"/>
      <c r="V30" s="91"/>
      <c r="W30" s="91"/>
      <c r="X30" s="91"/>
    </row>
    <row r="31" s="28" customFormat="1" ht="20.25" customHeight="1" spans="1:24">
      <c r="A31" s="200" t="s">
        <v>69</v>
      </c>
      <c r="B31" s="200" t="s">
        <v>69</v>
      </c>
      <c r="C31" s="200" t="s">
        <v>253</v>
      </c>
      <c r="D31" s="200" t="s">
        <v>162</v>
      </c>
      <c r="E31" s="200" t="s">
        <v>161</v>
      </c>
      <c r="F31" s="200" t="s">
        <v>162</v>
      </c>
      <c r="G31" s="200" t="s">
        <v>254</v>
      </c>
      <c r="H31" s="200" t="s">
        <v>162</v>
      </c>
      <c r="I31" s="91">
        <v>327783.24</v>
      </c>
      <c r="J31" s="91">
        <v>327783.24</v>
      </c>
      <c r="K31" s="24"/>
      <c r="L31" s="24"/>
      <c r="M31" s="182">
        <v>327783.24</v>
      </c>
      <c r="N31" s="24"/>
      <c r="O31" s="91"/>
      <c r="P31" s="91"/>
      <c r="Q31" s="91"/>
      <c r="R31" s="91"/>
      <c r="S31" s="91"/>
      <c r="T31" s="91"/>
      <c r="U31" s="91"/>
      <c r="V31" s="91"/>
      <c r="W31" s="91"/>
      <c r="X31" s="91"/>
    </row>
    <row r="32" s="28" customFormat="1" ht="20.25" customHeight="1" spans="1:24">
      <c r="A32" s="200" t="s">
        <v>69</v>
      </c>
      <c r="B32" s="200" t="s">
        <v>69</v>
      </c>
      <c r="C32" s="200" t="s">
        <v>255</v>
      </c>
      <c r="D32" s="200" t="s">
        <v>256</v>
      </c>
      <c r="E32" s="200" t="s">
        <v>101</v>
      </c>
      <c r="F32" s="200" t="s">
        <v>102</v>
      </c>
      <c r="G32" s="200" t="s">
        <v>257</v>
      </c>
      <c r="H32" s="200" t="s">
        <v>258</v>
      </c>
      <c r="I32" s="91">
        <v>20000</v>
      </c>
      <c r="J32" s="91">
        <v>20000</v>
      </c>
      <c r="K32" s="24"/>
      <c r="L32" s="24"/>
      <c r="M32" s="182">
        <v>20000</v>
      </c>
      <c r="N32" s="24"/>
      <c r="O32" s="91"/>
      <c r="P32" s="91"/>
      <c r="Q32" s="91"/>
      <c r="R32" s="91"/>
      <c r="S32" s="91"/>
      <c r="T32" s="91"/>
      <c r="U32" s="91"/>
      <c r="V32" s="91"/>
      <c r="W32" s="91"/>
      <c r="X32" s="91"/>
    </row>
    <row r="33" s="28" customFormat="1" ht="20.25" customHeight="1" spans="1:24">
      <c r="A33" s="200" t="s">
        <v>69</v>
      </c>
      <c r="B33" s="200" t="s">
        <v>69</v>
      </c>
      <c r="C33" s="200" t="s">
        <v>259</v>
      </c>
      <c r="D33" s="200" t="s">
        <v>260</v>
      </c>
      <c r="E33" s="200" t="s">
        <v>101</v>
      </c>
      <c r="F33" s="200" t="s">
        <v>102</v>
      </c>
      <c r="G33" s="200" t="s">
        <v>261</v>
      </c>
      <c r="H33" s="200" t="s">
        <v>262</v>
      </c>
      <c r="I33" s="91">
        <v>198600</v>
      </c>
      <c r="J33" s="91">
        <v>198600</v>
      </c>
      <c r="K33" s="24"/>
      <c r="L33" s="24"/>
      <c r="M33" s="182">
        <v>198600</v>
      </c>
      <c r="N33" s="24"/>
      <c r="O33" s="91"/>
      <c r="P33" s="91"/>
      <c r="Q33" s="91"/>
      <c r="R33" s="91"/>
      <c r="S33" s="91"/>
      <c r="T33" s="91"/>
      <c r="U33" s="91"/>
      <c r="V33" s="91"/>
      <c r="W33" s="91"/>
      <c r="X33" s="91"/>
    </row>
    <row r="34" s="28" customFormat="1" ht="20.25" customHeight="1" spans="1:24">
      <c r="A34" s="200" t="s">
        <v>69</v>
      </c>
      <c r="B34" s="200" t="s">
        <v>69</v>
      </c>
      <c r="C34" s="200" t="s">
        <v>263</v>
      </c>
      <c r="D34" s="200" t="s">
        <v>264</v>
      </c>
      <c r="E34" s="200" t="s">
        <v>101</v>
      </c>
      <c r="F34" s="200" t="s">
        <v>102</v>
      </c>
      <c r="G34" s="200" t="s">
        <v>265</v>
      </c>
      <c r="H34" s="200" t="s">
        <v>264</v>
      </c>
      <c r="I34" s="91">
        <v>37120</v>
      </c>
      <c r="J34" s="91">
        <v>37120</v>
      </c>
      <c r="K34" s="24"/>
      <c r="L34" s="24"/>
      <c r="M34" s="182">
        <v>37120</v>
      </c>
      <c r="N34" s="24"/>
      <c r="O34" s="91"/>
      <c r="P34" s="91"/>
      <c r="Q34" s="91"/>
      <c r="R34" s="91"/>
      <c r="S34" s="91"/>
      <c r="T34" s="91"/>
      <c r="U34" s="91"/>
      <c r="V34" s="91"/>
      <c r="W34" s="91"/>
      <c r="X34" s="91"/>
    </row>
    <row r="35" s="28" customFormat="1" ht="20.25" customHeight="1" spans="1:24">
      <c r="A35" s="200" t="s">
        <v>69</v>
      </c>
      <c r="B35" s="200" t="s">
        <v>69</v>
      </c>
      <c r="C35" s="200" t="s">
        <v>263</v>
      </c>
      <c r="D35" s="200" t="s">
        <v>264</v>
      </c>
      <c r="E35" s="200" t="s">
        <v>101</v>
      </c>
      <c r="F35" s="200" t="s">
        <v>102</v>
      </c>
      <c r="G35" s="200" t="s">
        <v>265</v>
      </c>
      <c r="H35" s="200" t="s">
        <v>264</v>
      </c>
      <c r="I35" s="91">
        <v>51040</v>
      </c>
      <c r="J35" s="91">
        <v>51040</v>
      </c>
      <c r="K35" s="24"/>
      <c r="L35" s="24"/>
      <c r="M35" s="182">
        <v>51040</v>
      </c>
      <c r="N35" s="24"/>
      <c r="O35" s="91"/>
      <c r="P35" s="91"/>
      <c r="Q35" s="91"/>
      <c r="R35" s="91"/>
      <c r="S35" s="91"/>
      <c r="T35" s="91"/>
      <c r="U35" s="91"/>
      <c r="V35" s="91"/>
      <c r="W35" s="91"/>
      <c r="X35" s="91"/>
    </row>
    <row r="36" s="28" customFormat="1" ht="20.25" customHeight="1" spans="1:24">
      <c r="A36" s="200" t="s">
        <v>69</v>
      </c>
      <c r="B36" s="200" t="s">
        <v>69</v>
      </c>
      <c r="C36" s="200" t="s">
        <v>266</v>
      </c>
      <c r="D36" s="200" t="s">
        <v>267</v>
      </c>
      <c r="E36" s="200" t="s">
        <v>101</v>
      </c>
      <c r="F36" s="200" t="s">
        <v>102</v>
      </c>
      <c r="G36" s="200" t="s">
        <v>268</v>
      </c>
      <c r="H36" s="200" t="s">
        <v>269</v>
      </c>
      <c r="I36" s="91">
        <v>23000</v>
      </c>
      <c r="J36" s="91">
        <v>23000</v>
      </c>
      <c r="K36" s="24"/>
      <c r="L36" s="24"/>
      <c r="M36" s="182">
        <v>23000</v>
      </c>
      <c r="N36" s="24"/>
      <c r="O36" s="91"/>
      <c r="P36" s="91"/>
      <c r="Q36" s="91"/>
      <c r="R36" s="91"/>
      <c r="S36" s="91"/>
      <c r="T36" s="91"/>
      <c r="U36" s="91"/>
      <c r="V36" s="91"/>
      <c r="W36" s="91"/>
      <c r="X36" s="91"/>
    </row>
    <row r="37" s="28" customFormat="1" ht="20.25" customHeight="1" spans="1:24">
      <c r="A37" s="200" t="s">
        <v>69</v>
      </c>
      <c r="B37" s="200" t="s">
        <v>69</v>
      </c>
      <c r="C37" s="200" t="s">
        <v>266</v>
      </c>
      <c r="D37" s="200" t="s">
        <v>267</v>
      </c>
      <c r="E37" s="200" t="s">
        <v>101</v>
      </c>
      <c r="F37" s="200" t="s">
        <v>102</v>
      </c>
      <c r="G37" s="200" t="s">
        <v>268</v>
      </c>
      <c r="H37" s="200" t="s">
        <v>269</v>
      </c>
      <c r="I37" s="91">
        <v>18000</v>
      </c>
      <c r="J37" s="91">
        <v>18000</v>
      </c>
      <c r="K37" s="24"/>
      <c r="L37" s="24"/>
      <c r="M37" s="182">
        <v>18000</v>
      </c>
      <c r="N37" s="24"/>
      <c r="O37" s="91"/>
      <c r="P37" s="91"/>
      <c r="Q37" s="91"/>
      <c r="R37" s="91"/>
      <c r="S37" s="91"/>
      <c r="T37" s="91"/>
      <c r="U37" s="91"/>
      <c r="V37" s="91"/>
      <c r="W37" s="91"/>
      <c r="X37" s="91"/>
    </row>
    <row r="38" s="28" customFormat="1" ht="20.25" customHeight="1" spans="1:24">
      <c r="A38" s="200" t="s">
        <v>69</v>
      </c>
      <c r="B38" s="200" t="s">
        <v>69</v>
      </c>
      <c r="C38" s="200" t="s">
        <v>266</v>
      </c>
      <c r="D38" s="200" t="s">
        <v>267</v>
      </c>
      <c r="E38" s="200" t="s">
        <v>101</v>
      </c>
      <c r="F38" s="200" t="s">
        <v>102</v>
      </c>
      <c r="G38" s="200" t="s">
        <v>270</v>
      </c>
      <c r="H38" s="200" t="s">
        <v>271</v>
      </c>
      <c r="I38" s="91">
        <v>6000</v>
      </c>
      <c r="J38" s="91">
        <v>6000</v>
      </c>
      <c r="K38" s="24"/>
      <c r="L38" s="24"/>
      <c r="M38" s="182">
        <v>6000</v>
      </c>
      <c r="N38" s="24"/>
      <c r="O38" s="91"/>
      <c r="P38" s="91"/>
      <c r="Q38" s="91"/>
      <c r="R38" s="91"/>
      <c r="S38" s="91"/>
      <c r="T38" s="91"/>
      <c r="U38" s="91"/>
      <c r="V38" s="91"/>
      <c r="W38" s="91"/>
      <c r="X38" s="91"/>
    </row>
    <row r="39" s="28" customFormat="1" ht="20.25" customHeight="1" spans="1:24">
      <c r="A39" s="200" t="s">
        <v>69</v>
      </c>
      <c r="B39" s="200" t="s">
        <v>69</v>
      </c>
      <c r="C39" s="200" t="s">
        <v>266</v>
      </c>
      <c r="D39" s="200" t="s">
        <v>267</v>
      </c>
      <c r="E39" s="200" t="s">
        <v>101</v>
      </c>
      <c r="F39" s="200" t="s">
        <v>102</v>
      </c>
      <c r="G39" s="200" t="s">
        <v>272</v>
      </c>
      <c r="H39" s="200" t="s">
        <v>273</v>
      </c>
      <c r="I39" s="91">
        <v>1800</v>
      </c>
      <c r="J39" s="91">
        <v>1800</v>
      </c>
      <c r="K39" s="24"/>
      <c r="L39" s="24"/>
      <c r="M39" s="182">
        <v>1800</v>
      </c>
      <c r="N39" s="24"/>
      <c r="O39" s="91"/>
      <c r="P39" s="91"/>
      <c r="Q39" s="91"/>
      <c r="R39" s="91"/>
      <c r="S39" s="91"/>
      <c r="T39" s="91"/>
      <c r="U39" s="91"/>
      <c r="V39" s="91"/>
      <c r="W39" s="91"/>
      <c r="X39" s="91"/>
    </row>
    <row r="40" s="28" customFormat="1" ht="20.25" customHeight="1" spans="1:24">
      <c r="A40" s="200" t="s">
        <v>69</v>
      </c>
      <c r="B40" s="200" t="s">
        <v>69</v>
      </c>
      <c r="C40" s="200" t="s">
        <v>266</v>
      </c>
      <c r="D40" s="200" t="s">
        <v>267</v>
      </c>
      <c r="E40" s="200" t="s">
        <v>101</v>
      </c>
      <c r="F40" s="200" t="s">
        <v>102</v>
      </c>
      <c r="G40" s="200" t="s">
        <v>274</v>
      </c>
      <c r="H40" s="200" t="s">
        <v>275</v>
      </c>
      <c r="I40" s="91">
        <v>17700</v>
      </c>
      <c r="J40" s="91">
        <v>17700</v>
      </c>
      <c r="K40" s="24"/>
      <c r="L40" s="24"/>
      <c r="M40" s="182">
        <v>17700</v>
      </c>
      <c r="N40" s="24"/>
      <c r="O40" s="91"/>
      <c r="P40" s="91"/>
      <c r="Q40" s="91"/>
      <c r="R40" s="91"/>
      <c r="S40" s="91"/>
      <c r="T40" s="91"/>
      <c r="U40" s="91"/>
      <c r="V40" s="91"/>
      <c r="W40" s="91"/>
      <c r="X40" s="91"/>
    </row>
    <row r="41" s="28" customFormat="1" ht="20.25" customHeight="1" spans="1:24">
      <c r="A41" s="200" t="s">
        <v>69</v>
      </c>
      <c r="B41" s="200" t="s">
        <v>69</v>
      </c>
      <c r="C41" s="200" t="s">
        <v>266</v>
      </c>
      <c r="D41" s="200" t="s">
        <v>267</v>
      </c>
      <c r="E41" s="200" t="s">
        <v>101</v>
      </c>
      <c r="F41" s="200" t="s">
        <v>102</v>
      </c>
      <c r="G41" s="200" t="s">
        <v>276</v>
      </c>
      <c r="H41" s="200" t="s">
        <v>277</v>
      </c>
      <c r="I41" s="91">
        <v>1500</v>
      </c>
      <c r="J41" s="91">
        <v>1500</v>
      </c>
      <c r="K41" s="24"/>
      <c r="L41" s="24"/>
      <c r="M41" s="182">
        <v>1500</v>
      </c>
      <c r="N41" s="24"/>
      <c r="O41" s="91"/>
      <c r="P41" s="91"/>
      <c r="Q41" s="91"/>
      <c r="R41" s="91"/>
      <c r="S41" s="91"/>
      <c r="T41" s="91"/>
      <c r="U41" s="91"/>
      <c r="V41" s="91"/>
      <c r="W41" s="91"/>
      <c r="X41" s="91"/>
    </row>
    <row r="42" s="28" customFormat="1" ht="20.25" customHeight="1" spans="1:24">
      <c r="A42" s="200" t="s">
        <v>69</v>
      </c>
      <c r="B42" s="200" t="s">
        <v>69</v>
      </c>
      <c r="C42" s="200" t="s">
        <v>266</v>
      </c>
      <c r="D42" s="200" t="s">
        <v>267</v>
      </c>
      <c r="E42" s="200" t="s">
        <v>101</v>
      </c>
      <c r="F42" s="200" t="s">
        <v>102</v>
      </c>
      <c r="G42" s="200" t="s">
        <v>278</v>
      </c>
      <c r="H42" s="200" t="s">
        <v>279</v>
      </c>
      <c r="I42" s="91">
        <v>5000</v>
      </c>
      <c r="J42" s="91">
        <v>5000</v>
      </c>
      <c r="K42" s="24"/>
      <c r="L42" s="24"/>
      <c r="M42" s="182">
        <v>5000</v>
      </c>
      <c r="N42" s="24"/>
      <c r="O42" s="91"/>
      <c r="P42" s="91"/>
      <c r="Q42" s="91"/>
      <c r="R42" s="91"/>
      <c r="S42" s="91"/>
      <c r="T42" s="91"/>
      <c r="U42" s="91"/>
      <c r="V42" s="91"/>
      <c r="W42" s="91"/>
      <c r="X42" s="91"/>
    </row>
    <row r="43" s="28" customFormat="1" ht="20.25" customHeight="1" spans="1:24">
      <c r="A43" s="200" t="s">
        <v>69</v>
      </c>
      <c r="B43" s="200" t="s">
        <v>69</v>
      </c>
      <c r="C43" s="200" t="s">
        <v>266</v>
      </c>
      <c r="D43" s="200" t="s">
        <v>267</v>
      </c>
      <c r="E43" s="200" t="s">
        <v>101</v>
      </c>
      <c r="F43" s="200" t="s">
        <v>102</v>
      </c>
      <c r="G43" s="200" t="s">
        <v>280</v>
      </c>
      <c r="H43" s="200" t="s">
        <v>281</v>
      </c>
      <c r="I43" s="91">
        <v>3900</v>
      </c>
      <c r="J43" s="91">
        <v>3900</v>
      </c>
      <c r="K43" s="24"/>
      <c r="L43" s="24"/>
      <c r="M43" s="182">
        <v>3900</v>
      </c>
      <c r="N43" s="24"/>
      <c r="O43" s="91"/>
      <c r="P43" s="91"/>
      <c r="Q43" s="91"/>
      <c r="R43" s="91"/>
      <c r="S43" s="91"/>
      <c r="T43" s="91"/>
      <c r="U43" s="91"/>
      <c r="V43" s="91"/>
      <c r="W43" s="91"/>
      <c r="X43" s="91"/>
    </row>
    <row r="44" s="28" customFormat="1" ht="20.25" customHeight="1" spans="1:24">
      <c r="A44" s="200" t="s">
        <v>69</v>
      </c>
      <c r="B44" s="200" t="s">
        <v>69</v>
      </c>
      <c r="C44" s="200" t="s">
        <v>266</v>
      </c>
      <c r="D44" s="200" t="s">
        <v>267</v>
      </c>
      <c r="E44" s="200" t="s">
        <v>122</v>
      </c>
      <c r="F44" s="200" t="s">
        <v>123</v>
      </c>
      <c r="G44" s="200" t="s">
        <v>280</v>
      </c>
      <c r="H44" s="200" t="s">
        <v>281</v>
      </c>
      <c r="I44" s="91">
        <v>19800</v>
      </c>
      <c r="J44" s="91">
        <v>19800</v>
      </c>
      <c r="K44" s="24"/>
      <c r="L44" s="24"/>
      <c r="M44" s="182">
        <v>19800</v>
      </c>
      <c r="N44" s="24"/>
      <c r="O44" s="91"/>
      <c r="P44" s="91"/>
      <c r="Q44" s="91"/>
      <c r="R44" s="91"/>
      <c r="S44" s="91"/>
      <c r="T44" s="91"/>
      <c r="U44" s="91"/>
      <c r="V44" s="91"/>
      <c r="W44" s="91"/>
      <c r="X44" s="91"/>
    </row>
    <row r="45" s="28" customFormat="1" ht="20.25" customHeight="1" spans="1:24">
      <c r="A45" s="200" t="s">
        <v>69</v>
      </c>
      <c r="B45" s="200" t="s">
        <v>69</v>
      </c>
      <c r="C45" s="200" t="s">
        <v>282</v>
      </c>
      <c r="D45" s="200" t="s">
        <v>283</v>
      </c>
      <c r="E45" s="200" t="s">
        <v>101</v>
      </c>
      <c r="F45" s="200" t="s">
        <v>102</v>
      </c>
      <c r="G45" s="200" t="s">
        <v>235</v>
      </c>
      <c r="H45" s="200" t="s">
        <v>236</v>
      </c>
      <c r="I45" s="91">
        <v>5300</v>
      </c>
      <c r="J45" s="91">
        <v>5300</v>
      </c>
      <c r="K45" s="24"/>
      <c r="L45" s="24"/>
      <c r="M45" s="182">
        <v>5300</v>
      </c>
      <c r="N45" s="24"/>
      <c r="O45" s="91"/>
      <c r="P45" s="91"/>
      <c r="Q45" s="91"/>
      <c r="R45" s="91"/>
      <c r="S45" s="91"/>
      <c r="T45" s="91"/>
      <c r="U45" s="91"/>
      <c r="V45" s="91"/>
      <c r="W45" s="91"/>
      <c r="X45" s="91"/>
    </row>
    <row r="46" s="28" customFormat="1" ht="20.25" customHeight="1" spans="1:24">
      <c r="A46" s="200" t="s">
        <v>69</v>
      </c>
      <c r="B46" s="200" t="s">
        <v>69</v>
      </c>
      <c r="C46" s="200" t="s">
        <v>284</v>
      </c>
      <c r="D46" s="200" t="s">
        <v>208</v>
      </c>
      <c r="E46" s="200" t="s">
        <v>101</v>
      </c>
      <c r="F46" s="200" t="s">
        <v>102</v>
      </c>
      <c r="G46" s="200" t="s">
        <v>285</v>
      </c>
      <c r="H46" s="200" t="s">
        <v>208</v>
      </c>
      <c r="I46" s="91">
        <v>3000</v>
      </c>
      <c r="J46" s="91">
        <v>3000</v>
      </c>
      <c r="K46" s="24"/>
      <c r="L46" s="24"/>
      <c r="M46" s="182">
        <v>3000</v>
      </c>
      <c r="N46" s="24"/>
      <c r="O46" s="91"/>
      <c r="P46" s="91"/>
      <c r="Q46" s="91"/>
      <c r="R46" s="91"/>
      <c r="S46" s="91"/>
      <c r="T46" s="91"/>
      <c r="U46" s="91"/>
      <c r="V46" s="91"/>
      <c r="W46" s="91"/>
      <c r="X46" s="91"/>
    </row>
    <row r="47" s="28" customFormat="1" ht="20.25" customHeight="1" spans="1:24">
      <c r="A47" s="200" t="s">
        <v>69</v>
      </c>
      <c r="B47" s="200" t="s">
        <v>69</v>
      </c>
      <c r="C47" s="200" t="s">
        <v>286</v>
      </c>
      <c r="D47" s="200" t="s">
        <v>287</v>
      </c>
      <c r="E47" s="200" t="s">
        <v>101</v>
      </c>
      <c r="F47" s="200" t="s">
        <v>102</v>
      </c>
      <c r="G47" s="200" t="s">
        <v>235</v>
      </c>
      <c r="H47" s="200" t="s">
        <v>236</v>
      </c>
      <c r="I47" s="91">
        <v>345000</v>
      </c>
      <c r="J47" s="91">
        <v>345000</v>
      </c>
      <c r="K47" s="24"/>
      <c r="L47" s="24"/>
      <c r="M47" s="182">
        <v>345000</v>
      </c>
      <c r="N47" s="24"/>
      <c r="O47" s="91"/>
      <c r="P47" s="91"/>
      <c r="Q47" s="91"/>
      <c r="R47" s="91"/>
      <c r="S47" s="91"/>
      <c r="T47" s="91"/>
      <c r="U47" s="91"/>
      <c r="V47" s="91"/>
      <c r="W47" s="91"/>
      <c r="X47" s="91"/>
    </row>
    <row r="48" s="28" customFormat="1" ht="20.25" customHeight="1" spans="1:24">
      <c r="A48" s="200" t="s">
        <v>69</v>
      </c>
      <c r="B48" s="200" t="s">
        <v>69</v>
      </c>
      <c r="C48" s="200" t="s">
        <v>288</v>
      </c>
      <c r="D48" s="200" t="s">
        <v>289</v>
      </c>
      <c r="E48" s="200" t="s">
        <v>101</v>
      </c>
      <c r="F48" s="200" t="s">
        <v>102</v>
      </c>
      <c r="G48" s="200" t="s">
        <v>239</v>
      </c>
      <c r="H48" s="200" t="s">
        <v>240</v>
      </c>
      <c r="I48" s="91">
        <v>134400</v>
      </c>
      <c r="J48" s="91">
        <v>134400</v>
      </c>
      <c r="K48" s="24"/>
      <c r="L48" s="24"/>
      <c r="M48" s="182">
        <v>134400</v>
      </c>
      <c r="N48" s="24"/>
      <c r="O48" s="91"/>
      <c r="P48" s="91"/>
      <c r="Q48" s="91"/>
      <c r="R48" s="91"/>
      <c r="S48" s="91"/>
      <c r="T48" s="91"/>
      <c r="U48" s="91"/>
      <c r="V48" s="91"/>
      <c r="W48" s="91"/>
      <c r="X48" s="91"/>
    </row>
    <row r="49" s="28" customFormat="1" ht="20.25" customHeight="1" spans="1:24">
      <c r="A49" s="200" t="s">
        <v>69</v>
      </c>
      <c r="B49" s="200" t="s">
        <v>69</v>
      </c>
      <c r="C49" s="200" t="s">
        <v>290</v>
      </c>
      <c r="D49" s="200" t="s">
        <v>291</v>
      </c>
      <c r="E49" s="200" t="s">
        <v>105</v>
      </c>
      <c r="F49" s="200" t="s">
        <v>102</v>
      </c>
      <c r="G49" s="200" t="s">
        <v>268</v>
      </c>
      <c r="H49" s="200" t="s">
        <v>269</v>
      </c>
      <c r="I49" s="91">
        <v>3700</v>
      </c>
      <c r="J49" s="91">
        <v>3700</v>
      </c>
      <c r="K49" s="24"/>
      <c r="L49" s="24"/>
      <c r="M49" s="182">
        <v>3700</v>
      </c>
      <c r="N49" s="24"/>
      <c r="O49" s="91"/>
      <c r="P49" s="91"/>
      <c r="Q49" s="91"/>
      <c r="R49" s="91"/>
      <c r="S49" s="91"/>
      <c r="T49" s="91"/>
      <c r="U49" s="91"/>
      <c r="V49" s="91"/>
      <c r="W49" s="91"/>
      <c r="X49" s="91"/>
    </row>
    <row r="50" s="28" customFormat="1" ht="17.25" customHeight="1" spans="1:24">
      <c r="A50" s="183" t="s">
        <v>203</v>
      </c>
      <c r="B50" s="184"/>
      <c r="C50" s="201"/>
      <c r="D50" s="201"/>
      <c r="E50" s="201"/>
      <c r="F50" s="201"/>
      <c r="G50" s="201"/>
      <c r="H50" s="202"/>
      <c r="I50" s="91">
        <v>7331467.5</v>
      </c>
      <c r="J50" s="91">
        <v>7331467.5</v>
      </c>
      <c r="K50" s="91"/>
      <c r="L50" s="91"/>
      <c r="M50" s="182">
        <v>7331467.5</v>
      </c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</row>
  </sheetData>
  <mergeCells count="31">
    <mergeCell ref="A2:X2"/>
    <mergeCell ref="A3:H3"/>
    <mergeCell ref="I4:X4"/>
    <mergeCell ref="J5:N5"/>
    <mergeCell ref="O5:Q5"/>
    <mergeCell ref="S5:X5"/>
    <mergeCell ref="A50:H5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1"/>
  <sheetViews>
    <sheetView showZeros="0" topLeftCell="A21" workbookViewId="0">
      <selection activeCell="Q8" sqref="Q8"/>
    </sheetView>
  </sheetViews>
  <sheetFormatPr defaultColWidth="9.14166666666667" defaultRowHeight="14.25" customHeight="1"/>
  <cols>
    <col min="1" max="1" width="17.875" style="28" customWidth="1"/>
    <col min="2" max="2" width="26.25" style="28" customWidth="1"/>
    <col min="3" max="3" width="50" style="28" customWidth="1"/>
    <col min="4" max="4" width="42.25" style="28" customWidth="1"/>
    <col min="5" max="5" width="11.1416666666667" style="28" customWidth="1"/>
    <col min="6" max="6" width="19.875" style="28" customWidth="1"/>
    <col min="7" max="7" width="9.85" style="28" customWidth="1"/>
    <col min="8" max="8" width="17.7083333333333" style="28" customWidth="1"/>
    <col min="9" max="13" width="20" style="28" customWidth="1"/>
    <col min="14" max="14" width="12.2833333333333" style="28" customWidth="1"/>
    <col min="15" max="15" width="12.7083333333333" style="28" customWidth="1"/>
    <col min="16" max="16" width="11.1416666666667" style="28" customWidth="1"/>
    <col min="17" max="21" width="19.85" style="28" customWidth="1"/>
    <col min="22" max="22" width="20" style="28" customWidth="1"/>
    <col min="23" max="23" width="19.85" style="28" customWidth="1"/>
    <col min="24" max="16384" width="9.14166666666667" style="28"/>
  </cols>
  <sheetData>
    <row r="1" s="28" customFormat="1" ht="13.5" customHeight="1" spans="1:23">
      <c r="B1" s="162"/>
      <c r="E1" s="163"/>
      <c r="F1" s="163"/>
      <c r="G1" s="163"/>
      <c r="H1" s="163"/>
      <c r="U1" s="162"/>
      <c r="W1" s="164" t="s">
        <v>292</v>
      </c>
    </row>
    <row r="2" s="28" customFormat="1" ht="46.5" customHeight="1" spans="1:23">
      <c r="A2" s="153" t="str">
        <f>"2026"&amp;"年部门项目支出预算表"</f>
        <v>2026年部门项目支出预算表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</row>
    <row r="3" s="28" customFormat="1" ht="13.5" customHeight="1" spans="1:23">
      <c r="A3" s="155" t="str">
        <f>"单位名称："&amp;"寻甸回族彝族自治县科学技术和工业信息化局"</f>
        <v>单位名称：寻甸回族彝族自治县科学技术和工业信息化局</v>
      </c>
      <c r="B3" s="165"/>
      <c r="C3" s="165"/>
      <c r="D3" s="165"/>
      <c r="E3" s="165"/>
      <c r="F3" s="165"/>
      <c r="G3" s="165"/>
      <c r="H3" s="165"/>
      <c r="I3" s="166"/>
      <c r="J3" s="166"/>
      <c r="K3" s="166"/>
      <c r="L3" s="166"/>
      <c r="M3" s="166"/>
      <c r="N3" s="166"/>
      <c r="O3" s="166"/>
      <c r="P3" s="166"/>
      <c r="Q3" s="166"/>
      <c r="U3" s="162"/>
      <c r="W3" s="167" t="s">
        <v>1</v>
      </c>
    </row>
    <row r="4" s="28" customFormat="1" ht="21.75" customHeight="1" spans="1:23">
      <c r="A4" s="168" t="s">
        <v>293</v>
      </c>
      <c r="B4" s="169" t="s">
        <v>214</v>
      </c>
      <c r="C4" s="168" t="s">
        <v>215</v>
      </c>
      <c r="D4" s="168" t="s">
        <v>294</v>
      </c>
      <c r="E4" s="169" t="s">
        <v>216</v>
      </c>
      <c r="F4" s="169" t="s">
        <v>217</v>
      </c>
      <c r="G4" s="169" t="s">
        <v>295</v>
      </c>
      <c r="H4" s="169" t="s">
        <v>296</v>
      </c>
      <c r="I4" s="29" t="s">
        <v>54</v>
      </c>
      <c r="J4" s="170" t="s">
        <v>297</v>
      </c>
      <c r="K4" s="171"/>
      <c r="L4" s="171"/>
      <c r="M4" s="172"/>
      <c r="N4" s="170" t="s">
        <v>222</v>
      </c>
      <c r="O4" s="171"/>
      <c r="P4" s="172"/>
      <c r="Q4" s="169" t="s">
        <v>59</v>
      </c>
      <c r="R4" s="170" t="s">
        <v>60</v>
      </c>
      <c r="S4" s="171"/>
      <c r="T4" s="171"/>
      <c r="U4" s="171"/>
      <c r="V4" s="171"/>
      <c r="W4" s="172"/>
    </row>
    <row r="5" s="28" customFormat="1" ht="21.75" customHeight="1" spans="1:23">
      <c r="A5" s="173"/>
      <c r="B5" s="174"/>
      <c r="C5" s="173"/>
      <c r="D5" s="173"/>
      <c r="E5" s="175"/>
      <c r="F5" s="175"/>
      <c r="G5" s="175"/>
      <c r="H5" s="175"/>
      <c r="I5" s="174"/>
      <c r="J5" s="176" t="s">
        <v>56</v>
      </c>
      <c r="K5" s="177"/>
      <c r="L5" s="169" t="s">
        <v>57</v>
      </c>
      <c r="M5" s="169" t="s">
        <v>58</v>
      </c>
      <c r="N5" s="169" t="s">
        <v>56</v>
      </c>
      <c r="O5" s="169" t="s">
        <v>57</v>
      </c>
      <c r="P5" s="169" t="s">
        <v>58</v>
      </c>
      <c r="Q5" s="175"/>
      <c r="R5" s="169" t="s">
        <v>61</v>
      </c>
      <c r="S5" s="169" t="s">
        <v>63</v>
      </c>
      <c r="T5" s="169" t="s">
        <v>228</v>
      </c>
      <c r="U5" s="169" t="s">
        <v>65</v>
      </c>
      <c r="V5" s="169" t="s">
        <v>66</v>
      </c>
      <c r="W5" s="169" t="s">
        <v>67</v>
      </c>
    </row>
    <row r="6" s="28" customFormat="1" ht="21" customHeight="1" spans="1:23">
      <c r="A6" s="174"/>
      <c r="B6" s="174"/>
      <c r="C6" s="174"/>
      <c r="D6" s="174"/>
      <c r="E6" s="174"/>
      <c r="F6" s="174"/>
      <c r="G6" s="174"/>
      <c r="H6" s="174"/>
      <c r="I6" s="174"/>
      <c r="J6" s="178"/>
      <c r="K6" s="179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</row>
    <row r="7" s="28" customFormat="1" ht="39.75" customHeight="1" spans="1:23">
      <c r="A7" s="16"/>
      <c r="B7" s="180"/>
      <c r="C7" s="16"/>
      <c r="D7" s="16"/>
      <c r="E7" s="181"/>
      <c r="F7" s="181"/>
      <c r="G7" s="181"/>
      <c r="H7" s="181"/>
      <c r="I7" s="180"/>
      <c r="J7" s="156" t="s">
        <v>61</v>
      </c>
      <c r="K7" s="156" t="s">
        <v>298</v>
      </c>
      <c r="L7" s="181"/>
      <c r="M7" s="181"/>
      <c r="N7" s="181"/>
      <c r="O7" s="181"/>
      <c r="P7" s="181"/>
      <c r="Q7" s="181"/>
      <c r="R7" s="181"/>
      <c r="S7" s="181"/>
      <c r="T7" s="181"/>
      <c r="U7" s="180"/>
      <c r="V7" s="181"/>
      <c r="W7" s="181"/>
    </row>
    <row r="8" s="28" customFormat="1" ht="15" customHeight="1" spans="1:23">
      <c r="A8" s="88">
        <v>1</v>
      </c>
      <c r="B8" s="88">
        <v>2</v>
      </c>
      <c r="C8" s="88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8">
        <v>9</v>
      </c>
      <c r="J8" s="88">
        <v>10</v>
      </c>
      <c r="K8" s="88">
        <v>11</v>
      </c>
      <c r="L8" s="159">
        <v>12</v>
      </c>
      <c r="M8" s="159">
        <v>13</v>
      </c>
      <c r="N8" s="159">
        <v>14</v>
      </c>
      <c r="O8" s="159">
        <v>15</v>
      </c>
      <c r="P8" s="159">
        <v>16</v>
      </c>
      <c r="Q8" s="159">
        <v>17</v>
      </c>
      <c r="R8" s="159">
        <v>18</v>
      </c>
      <c r="S8" s="159">
        <v>19</v>
      </c>
      <c r="T8" s="159">
        <v>20</v>
      </c>
      <c r="U8" s="88">
        <v>21</v>
      </c>
      <c r="V8" s="159">
        <v>22</v>
      </c>
      <c r="W8" s="88">
        <v>23</v>
      </c>
    </row>
    <row r="9" s="28" customFormat="1" ht="21.75" customHeight="1" spans="1:23">
      <c r="A9" s="74" t="s">
        <v>299</v>
      </c>
      <c r="B9" s="74" t="s">
        <v>300</v>
      </c>
      <c r="C9" s="74" t="s">
        <v>301</v>
      </c>
      <c r="D9" s="74" t="s">
        <v>69</v>
      </c>
      <c r="E9" s="74" t="s">
        <v>126</v>
      </c>
      <c r="F9" s="74" t="s">
        <v>127</v>
      </c>
      <c r="G9" s="74" t="s">
        <v>302</v>
      </c>
      <c r="H9" s="74" t="s">
        <v>303</v>
      </c>
      <c r="I9" s="91">
        <v>261056</v>
      </c>
      <c r="J9" s="91">
        <v>261056</v>
      </c>
      <c r="K9" s="182">
        <v>261056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</row>
    <row r="10" s="28" customFormat="1" ht="21.75" customHeight="1" spans="1:23">
      <c r="A10" s="74" t="s">
        <v>299</v>
      </c>
      <c r="B10" s="74" t="s">
        <v>304</v>
      </c>
      <c r="C10" s="74" t="s">
        <v>305</v>
      </c>
      <c r="D10" s="74" t="s">
        <v>69</v>
      </c>
      <c r="E10" s="74" t="s">
        <v>126</v>
      </c>
      <c r="F10" s="74" t="s">
        <v>127</v>
      </c>
      <c r="G10" s="74" t="s">
        <v>306</v>
      </c>
      <c r="H10" s="74" t="s">
        <v>307</v>
      </c>
      <c r="I10" s="91">
        <v>10788</v>
      </c>
      <c r="J10" s="91">
        <v>10788</v>
      </c>
      <c r="K10" s="182">
        <v>10788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</row>
    <row r="11" s="28" customFormat="1" ht="21.75" customHeight="1" spans="1:23">
      <c r="A11" s="74" t="s">
        <v>299</v>
      </c>
      <c r="B11" s="74" t="s">
        <v>308</v>
      </c>
      <c r="C11" s="74" t="s">
        <v>309</v>
      </c>
      <c r="D11" s="74" t="s">
        <v>69</v>
      </c>
      <c r="E11" s="74" t="s">
        <v>101</v>
      </c>
      <c r="F11" s="74" t="s">
        <v>102</v>
      </c>
      <c r="G11" s="74" t="s">
        <v>306</v>
      </c>
      <c r="H11" s="74" t="s">
        <v>307</v>
      </c>
      <c r="I11" s="91">
        <v>3672</v>
      </c>
      <c r="J11" s="91">
        <v>3672</v>
      </c>
      <c r="K11" s="182">
        <v>3672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</row>
    <row r="12" s="28" customFormat="1" ht="21.75" customHeight="1" spans="1:23">
      <c r="A12" s="74" t="s">
        <v>310</v>
      </c>
      <c r="B12" s="74" t="s">
        <v>311</v>
      </c>
      <c r="C12" s="74" t="s">
        <v>312</v>
      </c>
      <c r="D12" s="74" t="s">
        <v>69</v>
      </c>
      <c r="E12" s="74" t="s">
        <v>101</v>
      </c>
      <c r="F12" s="74" t="s">
        <v>102</v>
      </c>
      <c r="G12" s="74" t="s">
        <v>268</v>
      </c>
      <c r="H12" s="74" t="s">
        <v>269</v>
      </c>
      <c r="I12" s="91"/>
      <c r="J12" s="91"/>
      <c r="K12" s="182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</row>
    <row r="13" s="28" customFormat="1" ht="21.75" customHeight="1" spans="1:23">
      <c r="A13" s="74" t="s">
        <v>310</v>
      </c>
      <c r="B13" s="74" t="s">
        <v>311</v>
      </c>
      <c r="C13" s="74" t="s">
        <v>312</v>
      </c>
      <c r="D13" s="74" t="s">
        <v>69</v>
      </c>
      <c r="E13" s="74" t="s">
        <v>101</v>
      </c>
      <c r="F13" s="74" t="s">
        <v>102</v>
      </c>
      <c r="G13" s="74" t="s">
        <v>274</v>
      </c>
      <c r="H13" s="74" t="s">
        <v>275</v>
      </c>
      <c r="I13" s="91"/>
      <c r="J13" s="91"/>
      <c r="K13" s="182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</row>
    <row r="14" s="28" customFormat="1" ht="21.75" customHeight="1" spans="1:23">
      <c r="A14" s="74" t="s">
        <v>310</v>
      </c>
      <c r="B14" s="74" t="s">
        <v>311</v>
      </c>
      <c r="C14" s="74" t="s">
        <v>312</v>
      </c>
      <c r="D14" s="74" t="s">
        <v>69</v>
      </c>
      <c r="E14" s="74" t="s">
        <v>101</v>
      </c>
      <c r="F14" s="74" t="s">
        <v>102</v>
      </c>
      <c r="G14" s="74" t="s">
        <v>276</v>
      </c>
      <c r="H14" s="74" t="s">
        <v>277</v>
      </c>
      <c r="I14" s="91"/>
      <c r="J14" s="91"/>
      <c r="K14" s="182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</row>
    <row r="15" s="28" customFormat="1" ht="21.75" customHeight="1" spans="1:23">
      <c r="A15" s="74" t="s">
        <v>310</v>
      </c>
      <c r="B15" s="74" t="s">
        <v>311</v>
      </c>
      <c r="C15" s="74" t="s">
        <v>312</v>
      </c>
      <c r="D15" s="74" t="s">
        <v>69</v>
      </c>
      <c r="E15" s="74" t="s">
        <v>101</v>
      </c>
      <c r="F15" s="74" t="s">
        <v>102</v>
      </c>
      <c r="G15" s="74" t="s">
        <v>257</v>
      </c>
      <c r="H15" s="74" t="s">
        <v>258</v>
      </c>
      <c r="I15" s="91"/>
      <c r="J15" s="91"/>
      <c r="K15" s="182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</row>
    <row r="16" s="28" customFormat="1" ht="21.75" customHeight="1" spans="1:23">
      <c r="A16" s="74" t="s">
        <v>310</v>
      </c>
      <c r="B16" s="74" t="s">
        <v>313</v>
      </c>
      <c r="C16" s="74" t="s">
        <v>314</v>
      </c>
      <c r="D16" s="74" t="s">
        <v>69</v>
      </c>
      <c r="E16" s="74" t="s">
        <v>110</v>
      </c>
      <c r="F16" s="74" t="s">
        <v>111</v>
      </c>
      <c r="G16" s="74" t="s">
        <v>315</v>
      </c>
      <c r="H16" s="74" t="s">
        <v>316</v>
      </c>
      <c r="I16" s="91">
        <v>30000</v>
      </c>
      <c r="J16" s="91"/>
      <c r="K16" s="182"/>
      <c r="L16" s="91"/>
      <c r="M16" s="91"/>
      <c r="N16" s="91">
        <v>30000</v>
      </c>
      <c r="O16" s="91"/>
      <c r="P16" s="91"/>
      <c r="Q16" s="91"/>
      <c r="R16" s="91"/>
      <c r="S16" s="91"/>
      <c r="T16" s="91"/>
      <c r="U16" s="91"/>
      <c r="V16" s="91"/>
      <c r="W16" s="91"/>
    </row>
    <row r="17" s="28" customFormat="1" ht="21.75" customHeight="1" spans="1:23">
      <c r="A17" s="74" t="s">
        <v>310</v>
      </c>
      <c r="B17" s="74" t="s">
        <v>317</v>
      </c>
      <c r="C17" s="74" t="s">
        <v>318</v>
      </c>
      <c r="D17" s="74" t="s">
        <v>69</v>
      </c>
      <c r="E17" s="74" t="s">
        <v>201</v>
      </c>
      <c r="F17" s="74" t="s">
        <v>144</v>
      </c>
      <c r="G17" s="74" t="s">
        <v>319</v>
      </c>
      <c r="H17" s="74" t="s">
        <v>320</v>
      </c>
      <c r="I17" s="91">
        <v>15683568</v>
      </c>
      <c r="J17" s="91"/>
      <c r="K17" s="182"/>
      <c r="L17" s="91"/>
      <c r="M17" s="91"/>
      <c r="N17" s="91"/>
      <c r="O17" s="91">
        <v>15683568</v>
      </c>
      <c r="P17" s="91"/>
      <c r="Q17" s="91"/>
      <c r="R17" s="91"/>
      <c r="S17" s="91"/>
      <c r="T17" s="91"/>
      <c r="U17" s="91"/>
      <c r="V17" s="91"/>
      <c r="W17" s="91"/>
    </row>
    <row r="18" s="28" customFormat="1" ht="21.75" customHeight="1" spans="1:23">
      <c r="A18" s="74" t="s">
        <v>310</v>
      </c>
      <c r="B18" s="74" t="s">
        <v>321</v>
      </c>
      <c r="C18" s="74" t="s">
        <v>322</v>
      </c>
      <c r="D18" s="74" t="s">
        <v>69</v>
      </c>
      <c r="E18" s="74" t="s">
        <v>101</v>
      </c>
      <c r="F18" s="74" t="s">
        <v>102</v>
      </c>
      <c r="G18" s="74" t="s">
        <v>268</v>
      </c>
      <c r="H18" s="74" t="s">
        <v>269</v>
      </c>
      <c r="I18" s="91"/>
      <c r="J18" s="91"/>
      <c r="K18" s="182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</row>
    <row r="19" s="28" customFormat="1" ht="21.75" customHeight="1" spans="1:23">
      <c r="A19" s="74" t="s">
        <v>310</v>
      </c>
      <c r="B19" s="74" t="s">
        <v>323</v>
      </c>
      <c r="C19" s="74" t="s">
        <v>324</v>
      </c>
      <c r="D19" s="74" t="s">
        <v>69</v>
      </c>
      <c r="E19" s="74" t="s">
        <v>156</v>
      </c>
      <c r="F19" s="74" t="s">
        <v>155</v>
      </c>
      <c r="G19" s="74" t="s">
        <v>315</v>
      </c>
      <c r="H19" s="74" t="s">
        <v>316</v>
      </c>
      <c r="I19" s="91">
        <v>6524100</v>
      </c>
      <c r="J19" s="91"/>
      <c r="K19" s="182"/>
      <c r="L19" s="91"/>
      <c r="M19" s="91"/>
      <c r="N19" s="91">
        <v>6524100</v>
      </c>
      <c r="O19" s="91"/>
      <c r="P19" s="91"/>
      <c r="Q19" s="91"/>
      <c r="R19" s="91"/>
      <c r="S19" s="91"/>
      <c r="T19" s="91"/>
      <c r="U19" s="91"/>
      <c r="V19" s="91"/>
      <c r="W19" s="91"/>
    </row>
    <row r="20" s="28" customFormat="1" ht="21.75" customHeight="1" spans="1:23">
      <c r="A20" s="74" t="s">
        <v>310</v>
      </c>
      <c r="B20" s="74" t="s">
        <v>325</v>
      </c>
      <c r="C20" s="74" t="s">
        <v>326</v>
      </c>
      <c r="D20" s="74" t="s">
        <v>69</v>
      </c>
      <c r="E20" s="74" t="s">
        <v>150</v>
      </c>
      <c r="F20" s="74" t="s">
        <v>151</v>
      </c>
      <c r="G20" s="74" t="s">
        <v>315</v>
      </c>
      <c r="H20" s="74" t="s">
        <v>316</v>
      </c>
      <c r="I20" s="91">
        <v>5000000</v>
      </c>
      <c r="J20" s="91">
        <v>5000000</v>
      </c>
      <c r="K20" s="182">
        <v>5000000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</row>
    <row r="21" s="28" customFormat="1" ht="21.75" customHeight="1" spans="1:23">
      <c r="A21" s="74" t="s">
        <v>310</v>
      </c>
      <c r="B21" s="74" t="s">
        <v>327</v>
      </c>
      <c r="C21" s="74" t="s">
        <v>328</v>
      </c>
      <c r="D21" s="74" t="s">
        <v>69</v>
      </c>
      <c r="E21" s="74" t="s">
        <v>202</v>
      </c>
      <c r="F21" s="74" t="s">
        <v>144</v>
      </c>
      <c r="G21" s="74" t="s">
        <v>319</v>
      </c>
      <c r="H21" s="74" t="s">
        <v>320</v>
      </c>
      <c r="I21" s="91">
        <v>10000000</v>
      </c>
      <c r="J21" s="91">
        <v>10000000</v>
      </c>
      <c r="K21" s="182">
        <v>10000000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</row>
    <row r="22" s="28" customFormat="1" ht="21.75" customHeight="1" spans="1:23">
      <c r="A22" s="74" t="s">
        <v>329</v>
      </c>
      <c r="B22" s="74" t="s">
        <v>330</v>
      </c>
      <c r="C22" s="74" t="s">
        <v>331</v>
      </c>
      <c r="D22" s="74" t="s">
        <v>69</v>
      </c>
      <c r="E22" s="74" t="s">
        <v>112</v>
      </c>
      <c r="F22" s="74" t="s">
        <v>113</v>
      </c>
      <c r="G22" s="74" t="s">
        <v>315</v>
      </c>
      <c r="H22" s="74" t="s">
        <v>316</v>
      </c>
      <c r="I22" s="91">
        <v>4000</v>
      </c>
      <c r="J22" s="91"/>
      <c r="K22" s="182"/>
      <c r="L22" s="91"/>
      <c r="M22" s="91"/>
      <c r="N22" s="91">
        <v>4000</v>
      </c>
      <c r="O22" s="91"/>
      <c r="P22" s="91"/>
      <c r="Q22" s="91"/>
      <c r="R22" s="91"/>
      <c r="S22" s="91"/>
      <c r="T22" s="91"/>
      <c r="U22" s="91"/>
      <c r="V22" s="91"/>
      <c r="W22" s="91"/>
    </row>
    <row r="23" s="28" customFormat="1" ht="21.75" customHeight="1" spans="1:23">
      <c r="A23" s="74" t="s">
        <v>329</v>
      </c>
      <c r="B23" s="74" t="s">
        <v>330</v>
      </c>
      <c r="C23" s="74" t="s">
        <v>331</v>
      </c>
      <c r="D23" s="74" t="s">
        <v>69</v>
      </c>
      <c r="E23" s="74" t="s">
        <v>112</v>
      </c>
      <c r="F23" s="74" t="s">
        <v>113</v>
      </c>
      <c r="G23" s="74" t="s">
        <v>315</v>
      </c>
      <c r="H23" s="74" t="s">
        <v>316</v>
      </c>
      <c r="I23" s="91">
        <v>76000</v>
      </c>
      <c r="J23" s="91"/>
      <c r="K23" s="182"/>
      <c r="L23" s="91"/>
      <c r="M23" s="91"/>
      <c r="N23" s="91">
        <v>76000</v>
      </c>
      <c r="O23" s="91"/>
      <c r="P23" s="91"/>
      <c r="Q23" s="91"/>
      <c r="R23" s="91"/>
      <c r="S23" s="91"/>
      <c r="T23" s="91"/>
      <c r="U23" s="91"/>
      <c r="V23" s="91"/>
      <c r="W23" s="91"/>
    </row>
    <row r="24" s="28" customFormat="1" ht="21.75" customHeight="1" spans="1:23">
      <c r="A24" s="74" t="s">
        <v>329</v>
      </c>
      <c r="B24" s="74" t="s">
        <v>330</v>
      </c>
      <c r="C24" s="74" t="s">
        <v>331</v>
      </c>
      <c r="D24" s="74" t="s">
        <v>69</v>
      </c>
      <c r="E24" s="74" t="s">
        <v>112</v>
      </c>
      <c r="F24" s="74" t="s">
        <v>113</v>
      </c>
      <c r="G24" s="74" t="s">
        <v>315</v>
      </c>
      <c r="H24" s="74" t="s">
        <v>316</v>
      </c>
      <c r="I24" s="91">
        <v>20000</v>
      </c>
      <c r="J24" s="91"/>
      <c r="K24" s="182"/>
      <c r="L24" s="91"/>
      <c r="M24" s="91"/>
      <c r="N24" s="91">
        <v>20000</v>
      </c>
      <c r="O24" s="91"/>
      <c r="P24" s="91"/>
      <c r="Q24" s="91"/>
      <c r="R24" s="91"/>
      <c r="S24" s="91"/>
      <c r="T24" s="91"/>
      <c r="U24" s="91"/>
      <c r="V24" s="91"/>
      <c r="W24" s="91"/>
    </row>
    <row r="25" s="28" customFormat="1" ht="21.75" customHeight="1" spans="1:23">
      <c r="A25" s="74" t="s">
        <v>329</v>
      </c>
      <c r="B25" s="74" t="s">
        <v>332</v>
      </c>
      <c r="C25" s="74" t="s">
        <v>333</v>
      </c>
      <c r="D25" s="74" t="s">
        <v>69</v>
      </c>
      <c r="E25" s="74" t="s">
        <v>101</v>
      </c>
      <c r="F25" s="74" t="s">
        <v>102</v>
      </c>
      <c r="G25" s="74" t="s">
        <v>268</v>
      </c>
      <c r="H25" s="74" t="s">
        <v>269</v>
      </c>
      <c r="I25" s="91">
        <v>45012</v>
      </c>
      <c r="J25" s="91">
        <v>45012</v>
      </c>
      <c r="K25" s="182">
        <v>45012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</row>
    <row r="26" s="28" customFormat="1" ht="21.75" customHeight="1" spans="1:23">
      <c r="A26" s="74" t="s">
        <v>329</v>
      </c>
      <c r="B26" s="74" t="s">
        <v>332</v>
      </c>
      <c r="C26" s="74" t="s">
        <v>333</v>
      </c>
      <c r="D26" s="74" t="s">
        <v>69</v>
      </c>
      <c r="E26" s="74" t="s">
        <v>101</v>
      </c>
      <c r="F26" s="74" t="s">
        <v>102</v>
      </c>
      <c r="G26" s="74" t="s">
        <v>334</v>
      </c>
      <c r="H26" s="74" t="s">
        <v>335</v>
      </c>
      <c r="I26" s="91">
        <v>6000</v>
      </c>
      <c r="J26" s="91">
        <v>6000</v>
      </c>
      <c r="K26" s="182">
        <v>6000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</row>
    <row r="27" s="28" customFormat="1" ht="21.75" customHeight="1" spans="1:23">
      <c r="A27" s="74" t="s">
        <v>329</v>
      </c>
      <c r="B27" s="74" t="s">
        <v>332</v>
      </c>
      <c r="C27" s="74" t="s">
        <v>333</v>
      </c>
      <c r="D27" s="74" t="s">
        <v>69</v>
      </c>
      <c r="E27" s="74" t="s">
        <v>101</v>
      </c>
      <c r="F27" s="74" t="s">
        <v>102</v>
      </c>
      <c r="G27" s="74" t="s">
        <v>272</v>
      </c>
      <c r="H27" s="74" t="s">
        <v>273</v>
      </c>
      <c r="I27" s="91">
        <v>1788</v>
      </c>
      <c r="J27" s="91">
        <v>1788</v>
      </c>
      <c r="K27" s="182">
        <v>1788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</row>
    <row r="28" s="28" customFormat="1" ht="21.75" customHeight="1" spans="1:23">
      <c r="A28" s="74" t="s">
        <v>329</v>
      </c>
      <c r="B28" s="74" t="s">
        <v>332</v>
      </c>
      <c r="C28" s="74" t="s">
        <v>333</v>
      </c>
      <c r="D28" s="74" t="s">
        <v>69</v>
      </c>
      <c r="E28" s="74" t="s">
        <v>101</v>
      </c>
      <c r="F28" s="74" t="s">
        <v>102</v>
      </c>
      <c r="G28" s="74" t="s">
        <v>274</v>
      </c>
      <c r="H28" s="74" t="s">
        <v>275</v>
      </c>
      <c r="I28" s="91">
        <v>20000</v>
      </c>
      <c r="J28" s="91">
        <v>20000</v>
      </c>
      <c r="K28" s="182">
        <v>20000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</row>
    <row r="29" s="28" customFormat="1" ht="21.75" customHeight="1" spans="1:23">
      <c r="A29" s="74" t="s">
        <v>329</v>
      </c>
      <c r="B29" s="74" t="s">
        <v>332</v>
      </c>
      <c r="C29" s="74" t="s">
        <v>333</v>
      </c>
      <c r="D29" s="74" t="s">
        <v>69</v>
      </c>
      <c r="E29" s="74" t="s">
        <v>101</v>
      </c>
      <c r="F29" s="74" t="s">
        <v>102</v>
      </c>
      <c r="G29" s="74" t="s">
        <v>336</v>
      </c>
      <c r="H29" s="74" t="s">
        <v>337</v>
      </c>
      <c r="I29" s="91">
        <v>10000</v>
      </c>
      <c r="J29" s="91">
        <v>10000</v>
      </c>
      <c r="K29" s="182">
        <v>10000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</row>
    <row r="30" s="28" customFormat="1" ht="21.75" customHeight="1" spans="1:23">
      <c r="A30" s="74" t="s">
        <v>329</v>
      </c>
      <c r="B30" s="74" t="s">
        <v>332</v>
      </c>
      <c r="C30" s="74" t="s">
        <v>333</v>
      </c>
      <c r="D30" s="74" t="s">
        <v>69</v>
      </c>
      <c r="E30" s="74" t="s">
        <v>101</v>
      </c>
      <c r="F30" s="74" t="s">
        <v>102</v>
      </c>
      <c r="G30" s="74" t="s">
        <v>338</v>
      </c>
      <c r="H30" s="74" t="s">
        <v>339</v>
      </c>
      <c r="I30" s="91">
        <v>2800</v>
      </c>
      <c r="J30" s="91">
        <v>2800</v>
      </c>
      <c r="K30" s="182">
        <v>2800</v>
      </c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</row>
    <row r="31" s="28" customFormat="1" ht="18.75" customHeight="1" spans="1:23">
      <c r="A31" s="183" t="s">
        <v>203</v>
      </c>
      <c r="B31" s="184"/>
      <c r="C31" s="184"/>
      <c r="D31" s="184"/>
      <c r="E31" s="184"/>
      <c r="F31" s="184"/>
      <c r="G31" s="184"/>
      <c r="H31" s="38"/>
      <c r="I31" s="91">
        <v>37698784</v>
      </c>
      <c r="J31" s="91">
        <v>15361116</v>
      </c>
      <c r="K31" s="182">
        <v>15361116</v>
      </c>
      <c r="L31" s="91"/>
      <c r="M31" s="91"/>
      <c r="N31" s="91">
        <v>6654100</v>
      </c>
      <c r="O31" s="91">
        <v>15683568</v>
      </c>
      <c r="P31" s="91"/>
      <c r="Q31" s="91"/>
      <c r="R31" s="91"/>
      <c r="S31" s="91"/>
      <c r="T31" s="91"/>
      <c r="U31" s="91"/>
      <c r="V31" s="91"/>
      <c r="W31" s="91"/>
    </row>
  </sheetData>
  <mergeCells count="28">
    <mergeCell ref="A2:W2"/>
    <mergeCell ref="A3:H3"/>
    <mergeCell ref="J4:M4"/>
    <mergeCell ref="N4:P4"/>
    <mergeCell ref="R4:W4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2"/>
  <sheetViews>
    <sheetView showZeros="0" topLeftCell="A8" workbookViewId="0">
      <selection activeCell="Q8" sqref="Q8"/>
    </sheetView>
  </sheetViews>
  <sheetFormatPr defaultColWidth="9.14166666666667" defaultRowHeight="12" customHeight="1"/>
  <cols>
    <col min="1" max="1" width="34.2833333333333" style="28" customWidth="1"/>
    <col min="2" max="2" width="29" style="28" customWidth="1"/>
    <col min="3" max="5" width="23.575" style="28" customWidth="1"/>
    <col min="6" max="6" width="11.2833333333333" style="28" customWidth="1"/>
    <col min="7" max="7" width="25.1416666666667" style="28" customWidth="1"/>
    <col min="8" max="8" width="15.575" style="28" customWidth="1"/>
    <col min="9" max="9" width="13.425" style="28" customWidth="1"/>
    <col min="10" max="10" width="31.25" style="28" customWidth="1"/>
    <col min="11" max="16384" width="9.14166666666667" style="28"/>
  </cols>
  <sheetData>
    <row r="1" s="28" customFormat="1" ht="18" customHeight="1" spans="1:10">
      <c r="J1" s="151" t="s">
        <v>340</v>
      </c>
    </row>
    <row r="2" s="28" customFormat="1" ht="39.75" customHeight="1" spans="1:10">
      <c r="A2" s="152" t="str">
        <f>"2026"&amp;"年部门项目支出绩效目标表"</f>
        <v>2026年部门项目支出绩效目标表</v>
      </c>
      <c r="B2" s="153"/>
      <c r="C2" s="153"/>
      <c r="D2" s="153"/>
      <c r="E2" s="153"/>
      <c r="F2" s="154"/>
      <c r="G2" s="153"/>
      <c r="H2" s="154"/>
      <c r="I2" s="154"/>
      <c r="J2" s="153"/>
    </row>
    <row r="3" s="28" customFormat="1" ht="17.25" customHeight="1" spans="1:10">
      <c r="A3" s="155" t="str">
        <f>"单位名称："&amp;"寻甸回族彝族自治县科学技术和工业信息化局"</f>
        <v>单位名称：寻甸回族彝族自治县科学技术和工业信息化局</v>
      </c>
    </row>
    <row r="4" s="28" customFormat="1" ht="44.25" customHeight="1" spans="1:10">
      <c r="A4" s="156" t="s">
        <v>215</v>
      </c>
      <c r="B4" s="156" t="s">
        <v>341</v>
      </c>
      <c r="C4" s="156" t="s">
        <v>342</v>
      </c>
      <c r="D4" s="156" t="s">
        <v>343</v>
      </c>
      <c r="E4" s="156" t="s">
        <v>344</v>
      </c>
      <c r="F4" s="157" t="s">
        <v>345</v>
      </c>
      <c r="G4" s="156" t="s">
        <v>346</v>
      </c>
      <c r="H4" s="157" t="s">
        <v>347</v>
      </c>
      <c r="I4" s="157" t="s">
        <v>348</v>
      </c>
      <c r="J4" s="156" t="s">
        <v>349</v>
      </c>
    </row>
    <row r="5" s="28" customFormat="1" ht="18.75" customHeight="1" spans="1:10">
      <c r="A5" s="158">
        <v>1</v>
      </c>
      <c r="B5" s="158">
        <v>2</v>
      </c>
      <c r="C5" s="158">
        <v>3</v>
      </c>
      <c r="D5" s="158">
        <v>4</v>
      </c>
      <c r="E5" s="158">
        <v>5</v>
      </c>
      <c r="F5" s="159">
        <v>6</v>
      </c>
      <c r="G5" s="158">
        <v>7</v>
      </c>
      <c r="H5" s="159">
        <v>8</v>
      </c>
      <c r="I5" s="159">
        <v>9</v>
      </c>
      <c r="J5" s="158">
        <v>10</v>
      </c>
    </row>
    <row r="6" s="28" customFormat="1" ht="42" customHeight="1" spans="1:10">
      <c r="A6" s="160" t="s">
        <v>69</v>
      </c>
      <c r="B6" s="74"/>
      <c r="C6" s="74"/>
      <c r="D6" s="74"/>
      <c r="E6" s="57"/>
      <c r="F6" s="76"/>
      <c r="G6" s="57"/>
      <c r="H6" s="76"/>
      <c r="I6" s="76"/>
      <c r="J6" s="57"/>
    </row>
    <row r="7" s="28" customFormat="1" ht="42" customHeight="1" spans="1:10">
      <c r="A7" s="161" t="s">
        <v>305</v>
      </c>
      <c r="B7" s="20" t="s">
        <v>350</v>
      </c>
      <c r="C7" s="20" t="s">
        <v>351</v>
      </c>
      <c r="D7" s="20" t="s">
        <v>352</v>
      </c>
      <c r="E7" s="160" t="s">
        <v>353</v>
      </c>
      <c r="F7" s="20" t="s">
        <v>354</v>
      </c>
      <c r="G7" s="160" t="s">
        <v>84</v>
      </c>
      <c r="H7" s="20" t="s">
        <v>355</v>
      </c>
      <c r="I7" s="20" t="s">
        <v>356</v>
      </c>
      <c r="J7" s="160" t="s">
        <v>353</v>
      </c>
    </row>
    <row r="8" s="28" customFormat="1" ht="42" customHeight="1" spans="1:10">
      <c r="A8" s="161"/>
      <c r="B8" s="20"/>
      <c r="C8" s="20" t="s">
        <v>357</v>
      </c>
      <c r="D8" s="20" t="s">
        <v>358</v>
      </c>
      <c r="E8" s="160" t="s">
        <v>359</v>
      </c>
      <c r="F8" s="20" t="s">
        <v>354</v>
      </c>
      <c r="G8" s="160" t="s">
        <v>360</v>
      </c>
      <c r="H8" s="20" t="s">
        <v>361</v>
      </c>
      <c r="I8" s="20" t="s">
        <v>362</v>
      </c>
      <c r="J8" s="160" t="s">
        <v>363</v>
      </c>
    </row>
    <row r="9" s="28" customFormat="1" ht="42" customHeight="1" spans="1:10">
      <c r="A9" s="161"/>
      <c r="B9" s="20"/>
      <c r="C9" s="20" t="s">
        <v>364</v>
      </c>
      <c r="D9" s="20" t="s">
        <v>365</v>
      </c>
      <c r="E9" s="160" t="s">
        <v>366</v>
      </c>
      <c r="F9" s="20" t="s">
        <v>367</v>
      </c>
      <c r="G9" s="160" t="s">
        <v>368</v>
      </c>
      <c r="H9" s="20" t="s">
        <v>369</v>
      </c>
      <c r="I9" s="20" t="s">
        <v>356</v>
      </c>
      <c r="J9" s="160" t="s">
        <v>366</v>
      </c>
    </row>
    <row r="10" s="28" customFormat="1" ht="42" customHeight="1" spans="1:10">
      <c r="A10" s="161"/>
      <c r="B10" s="20"/>
      <c r="C10" s="20" t="s">
        <v>370</v>
      </c>
      <c r="D10" s="20" t="s">
        <v>371</v>
      </c>
      <c r="E10" s="160" t="s">
        <v>372</v>
      </c>
      <c r="F10" s="20" t="s">
        <v>373</v>
      </c>
      <c r="G10" s="160" t="s">
        <v>374</v>
      </c>
      <c r="H10" s="20" t="s">
        <v>375</v>
      </c>
      <c r="I10" s="20" t="s">
        <v>356</v>
      </c>
      <c r="J10" s="160" t="s">
        <v>376</v>
      </c>
    </row>
    <row r="11" s="28" customFormat="1" ht="42" customHeight="1" spans="1:10">
      <c r="A11" s="161" t="s">
        <v>328</v>
      </c>
      <c r="B11" s="20" t="s">
        <v>377</v>
      </c>
      <c r="C11" s="20" t="s">
        <v>351</v>
      </c>
      <c r="D11" s="20" t="s">
        <v>352</v>
      </c>
      <c r="E11" s="160" t="s">
        <v>378</v>
      </c>
      <c r="F11" s="20" t="s">
        <v>354</v>
      </c>
      <c r="G11" s="160" t="s">
        <v>379</v>
      </c>
      <c r="H11" s="20" t="s">
        <v>380</v>
      </c>
      <c r="I11" s="20" t="s">
        <v>356</v>
      </c>
      <c r="J11" s="160" t="s">
        <v>381</v>
      </c>
    </row>
    <row r="12" s="28" customFormat="1" ht="42" customHeight="1" spans="1:10">
      <c r="A12" s="161"/>
      <c r="B12" s="20"/>
      <c r="C12" s="20" t="s">
        <v>351</v>
      </c>
      <c r="D12" s="20" t="s">
        <v>382</v>
      </c>
      <c r="E12" s="160" t="s">
        <v>383</v>
      </c>
      <c r="F12" s="20" t="s">
        <v>373</v>
      </c>
      <c r="G12" s="160" t="s">
        <v>384</v>
      </c>
      <c r="H12" s="20" t="s">
        <v>361</v>
      </c>
      <c r="I12" s="20" t="s">
        <v>356</v>
      </c>
      <c r="J12" s="160" t="s">
        <v>385</v>
      </c>
    </row>
    <row r="13" s="28" customFormat="1" ht="42" customHeight="1" spans="1:10">
      <c r="A13" s="161"/>
      <c r="B13" s="20"/>
      <c r="C13" s="20" t="s">
        <v>357</v>
      </c>
      <c r="D13" s="20" t="s">
        <v>358</v>
      </c>
      <c r="E13" s="160" t="s">
        <v>386</v>
      </c>
      <c r="F13" s="20" t="s">
        <v>354</v>
      </c>
      <c r="G13" s="160" t="s">
        <v>387</v>
      </c>
      <c r="H13" s="20"/>
      <c r="I13" s="20" t="s">
        <v>362</v>
      </c>
      <c r="J13" s="160" t="s">
        <v>388</v>
      </c>
    </row>
    <row r="14" s="28" customFormat="1" ht="42" customHeight="1" spans="1:10">
      <c r="A14" s="161"/>
      <c r="B14" s="20"/>
      <c r="C14" s="20" t="s">
        <v>357</v>
      </c>
      <c r="D14" s="20" t="s">
        <v>389</v>
      </c>
      <c r="E14" s="160" t="s">
        <v>390</v>
      </c>
      <c r="F14" s="20" t="s">
        <v>354</v>
      </c>
      <c r="G14" s="160" t="s">
        <v>391</v>
      </c>
      <c r="H14" s="20" t="s">
        <v>392</v>
      </c>
      <c r="I14" s="20" t="s">
        <v>362</v>
      </c>
      <c r="J14" s="160" t="s">
        <v>391</v>
      </c>
    </row>
    <row r="15" s="28" customFormat="1" ht="42" customHeight="1" spans="1:10">
      <c r="A15" s="161"/>
      <c r="B15" s="20"/>
      <c r="C15" s="20" t="s">
        <v>364</v>
      </c>
      <c r="D15" s="20" t="s">
        <v>365</v>
      </c>
      <c r="E15" s="160" t="s">
        <v>365</v>
      </c>
      <c r="F15" s="20" t="s">
        <v>367</v>
      </c>
      <c r="G15" s="160" t="s">
        <v>368</v>
      </c>
      <c r="H15" s="20" t="s">
        <v>369</v>
      </c>
      <c r="I15" s="20" t="s">
        <v>356</v>
      </c>
      <c r="J15" s="160" t="s">
        <v>393</v>
      </c>
    </row>
    <row r="16" s="28" customFormat="1" ht="42" customHeight="1" spans="1:10">
      <c r="A16" s="161"/>
      <c r="B16" s="20"/>
      <c r="C16" s="20" t="s">
        <v>370</v>
      </c>
      <c r="D16" s="20" t="s">
        <v>371</v>
      </c>
      <c r="E16" s="160" t="s">
        <v>394</v>
      </c>
      <c r="F16" s="20" t="s">
        <v>354</v>
      </c>
      <c r="G16" s="160" t="s">
        <v>395</v>
      </c>
      <c r="H16" s="20" t="s">
        <v>396</v>
      </c>
      <c r="I16" s="20" t="s">
        <v>356</v>
      </c>
      <c r="J16" s="160" t="s">
        <v>397</v>
      </c>
    </row>
    <row r="17" s="28" customFormat="1" ht="42" customHeight="1" spans="1:10">
      <c r="A17" s="161" t="s">
        <v>333</v>
      </c>
      <c r="B17" s="20" t="s">
        <v>398</v>
      </c>
      <c r="C17" s="20" t="s">
        <v>351</v>
      </c>
      <c r="D17" s="20" t="s">
        <v>352</v>
      </c>
      <c r="E17" s="160" t="s">
        <v>399</v>
      </c>
      <c r="F17" s="20" t="s">
        <v>354</v>
      </c>
      <c r="G17" s="160" t="s">
        <v>400</v>
      </c>
      <c r="H17" s="20" t="s">
        <v>355</v>
      </c>
      <c r="I17" s="20" t="s">
        <v>356</v>
      </c>
      <c r="J17" s="160" t="s">
        <v>401</v>
      </c>
    </row>
    <row r="18" s="28" customFormat="1" ht="42" customHeight="1" spans="1:10">
      <c r="A18" s="161"/>
      <c r="B18" s="20"/>
      <c r="C18" s="20" t="s">
        <v>357</v>
      </c>
      <c r="D18" s="20" t="s">
        <v>358</v>
      </c>
      <c r="E18" s="160" t="s">
        <v>402</v>
      </c>
      <c r="F18" s="20" t="s">
        <v>354</v>
      </c>
      <c r="G18" s="160" t="s">
        <v>403</v>
      </c>
      <c r="H18" s="20" t="s">
        <v>361</v>
      </c>
      <c r="I18" s="20" t="s">
        <v>362</v>
      </c>
      <c r="J18" s="160" t="s">
        <v>404</v>
      </c>
    </row>
    <row r="19" s="28" customFormat="1" ht="42" customHeight="1" spans="1:10">
      <c r="A19" s="161"/>
      <c r="B19" s="20"/>
      <c r="C19" s="20" t="s">
        <v>357</v>
      </c>
      <c r="D19" s="20" t="s">
        <v>358</v>
      </c>
      <c r="E19" s="160" t="s">
        <v>359</v>
      </c>
      <c r="F19" s="20" t="s">
        <v>354</v>
      </c>
      <c r="G19" s="160" t="s">
        <v>360</v>
      </c>
      <c r="H19" s="20" t="s">
        <v>361</v>
      </c>
      <c r="I19" s="20" t="s">
        <v>362</v>
      </c>
      <c r="J19" s="160" t="s">
        <v>405</v>
      </c>
    </row>
    <row r="20" s="28" customFormat="1" ht="42" customHeight="1" spans="1:10">
      <c r="A20" s="161"/>
      <c r="B20" s="20"/>
      <c r="C20" s="20" t="s">
        <v>364</v>
      </c>
      <c r="D20" s="20" t="s">
        <v>365</v>
      </c>
      <c r="E20" s="160" t="s">
        <v>365</v>
      </c>
      <c r="F20" s="20" t="s">
        <v>367</v>
      </c>
      <c r="G20" s="160" t="s">
        <v>368</v>
      </c>
      <c r="H20" s="20" t="s">
        <v>369</v>
      </c>
      <c r="I20" s="20" t="s">
        <v>356</v>
      </c>
      <c r="J20" s="160" t="s">
        <v>406</v>
      </c>
    </row>
    <row r="21" s="28" customFormat="1" ht="42" customHeight="1" spans="1:10">
      <c r="A21" s="161" t="s">
        <v>309</v>
      </c>
      <c r="B21" s="20" t="s">
        <v>407</v>
      </c>
      <c r="C21" s="20" t="s">
        <v>351</v>
      </c>
      <c r="D21" s="20" t="s">
        <v>352</v>
      </c>
      <c r="E21" s="160" t="s">
        <v>408</v>
      </c>
      <c r="F21" s="20" t="s">
        <v>354</v>
      </c>
      <c r="G21" s="160" t="s">
        <v>83</v>
      </c>
      <c r="H21" s="20" t="s">
        <v>355</v>
      </c>
      <c r="I21" s="20" t="s">
        <v>356</v>
      </c>
      <c r="J21" s="160" t="s">
        <v>408</v>
      </c>
    </row>
    <row r="22" s="28" customFormat="1" ht="42" customHeight="1" spans="1:10">
      <c r="A22" s="161"/>
      <c r="B22" s="20"/>
      <c r="C22" s="20" t="s">
        <v>357</v>
      </c>
      <c r="D22" s="20" t="s">
        <v>358</v>
      </c>
      <c r="E22" s="160" t="s">
        <v>359</v>
      </c>
      <c r="F22" s="20" t="s">
        <v>354</v>
      </c>
      <c r="G22" s="160" t="s">
        <v>360</v>
      </c>
      <c r="H22" s="20" t="s">
        <v>361</v>
      </c>
      <c r="I22" s="20" t="s">
        <v>362</v>
      </c>
      <c r="J22" s="160" t="s">
        <v>363</v>
      </c>
    </row>
    <row r="23" s="28" customFormat="1" ht="42" customHeight="1" spans="1:10">
      <c r="A23" s="161"/>
      <c r="B23" s="20"/>
      <c r="C23" s="20" t="s">
        <v>364</v>
      </c>
      <c r="D23" s="20" t="s">
        <v>365</v>
      </c>
      <c r="E23" s="160" t="s">
        <v>366</v>
      </c>
      <c r="F23" s="20" t="s">
        <v>367</v>
      </c>
      <c r="G23" s="160" t="s">
        <v>368</v>
      </c>
      <c r="H23" s="20" t="s">
        <v>369</v>
      </c>
      <c r="I23" s="20" t="s">
        <v>356</v>
      </c>
      <c r="J23" s="160" t="s">
        <v>366</v>
      </c>
    </row>
    <row r="24" s="28" customFormat="1" ht="42" customHeight="1" spans="1:10">
      <c r="A24" s="161"/>
      <c r="B24" s="20"/>
      <c r="C24" s="20" t="s">
        <v>370</v>
      </c>
      <c r="D24" s="20" t="s">
        <v>371</v>
      </c>
      <c r="E24" s="160" t="s">
        <v>409</v>
      </c>
      <c r="F24" s="20" t="s">
        <v>373</v>
      </c>
      <c r="G24" s="160" t="s">
        <v>410</v>
      </c>
      <c r="H24" s="20" t="s">
        <v>375</v>
      </c>
      <c r="I24" s="20" t="s">
        <v>356</v>
      </c>
      <c r="J24" s="160" t="s">
        <v>411</v>
      </c>
    </row>
    <row r="25" s="28" customFormat="1" ht="42" customHeight="1" spans="1:10">
      <c r="A25" s="161" t="s">
        <v>326</v>
      </c>
      <c r="B25" s="20" t="s">
        <v>412</v>
      </c>
      <c r="C25" s="20" t="s">
        <v>351</v>
      </c>
      <c r="D25" s="20" t="s">
        <v>382</v>
      </c>
      <c r="E25" s="160" t="s">
        <v>413</v>
      </c>
      <c r="F25" s="20" t="s">
        <v>373</v>
      </c>
      <c r="G25" s="160" t="s">
        <v>91</v>
      </c>
      <c r="H25" s="20" t="s">
        <v>414</v>
      </c>
      <c r="I25" s="20" t="s">
        <v>356</v>
      </c>
      <c r="J25" s="160" t="s">
        <v>415</v>
      </c>
    </row>
    <row r="26" s="28" customFormat="1" ht="42" customHeight="1" spans="1:10">
      <c r="A26" s="161"/>
      <c r="B26" s="20"/>
      <c r="C26" s="20" t="s">
        <v>357</v>
      </c>
      <c r="D26" s="20" t="s">
        <v>416</v>
      </c>
      <c r="E26" s="160" t="s">
        <v>371</v>
      </c>
      <c r="F26" s="20" t="s">
        <v>373</v>
      </c>
      <c r="G26" s="160" t="s">
        <v>417</v>
      </c>
      <c r="H26" s="20" t="s">
        <v>396</v>
      </c>
      <c r="I26" s="20" t="s">
        <v>356</v>
      </c>
      <c r="J26" s="160" t="s">
        <v>418</v>
      </c>
    </row>
    <row r="27" s="28" customFormat="1" ht="42" customHeight="1" spans="1:10">
      <c r="A27" s="161"/>
      <c r="B27" s="20"/>
      <c r="C27" s="20" t="s">
        <v>357</v>
      </c>
      <c r="D27" s="20" t="s">
        <v>358</v>
      </c>
      <c r="E27" s="160" t="s">
        <v>419</v>
      </c>
      <c r="F27" s="20" t="s">
        <v>367</v>
      </c>
      <c r="G27" s="160" t="s">
        <v>420</v>
      </c>
      <c r="H27" s="20" t="s">
        <v>361</v>
      </c>
      <c r="I27" s="20" t="s">
        <v>362</v>
      </c>
      <c r="J27" s="160" t="s">
        <v>421</v>
      </c>
    </row>
    <row r="28" s="28" customFormat="1" ht="42" customHeight="1" spans="1:10">
      <c r="A28" s="161"/>
      <c r="B28" s="20"/>
      <c r="C28" s="20" t="s">
        <v>364</v>
      </c>
      <c r="D28" s="20" t="s">
        <v>365</v>
      </c>
      <c r="E28" s="160" t="s">
        <v>366</v>
      </c>
      <c r="F28" s="20" t="s">
        <v>367</v>
      </c>
      <c r="G28" s="160" t="s">
        <v>368</v>
      </c>
      <c r="H28" s="20" t="s">
        <v>369</v>
      </c>
      <c r="I28" s="20" t="s">
        <v>356</v>
      </c>
      <c r="J28" s="160" t="s">
        <v>422</v>
      </c>
    </row>
    <row r="29" s="28" customFormat="1" ht="42" customHeight="1" spans="1:10">
      <c r="A29" s="161" t="s">
        <v>301</v>
      </c>
      <c r="B29" s="20" t="s">
        <v>423</v>
      </c>
      <c r="C29" s="20" t="s">
        <v>351</v>
      </c>
      <c r="D29" s="20" t="s">
        <v>424</v>
      </c>
      <c r="E29" s="160" t="s">
        <v>423</v>
      </c>
      <c r="F29" s="20" t="s">
        <v>354</v>
      </c>
      <c r="G29" s="160" t="s">
        <v>425</v>
      </c>
      <c r="H29" s="20" t="s">
        <v>361</v>
      </c>
      <c r="I29" s="20" t="s">
        <v>362</v>
      </c>
      <c r="J29" s="160" t="s">
        <v>426</v>
      </c>
    </row>
    <row r="30" s="28" customFormat="1" ht="42" customHeight="1" spans="1:10">
      <c r="A30" s="161"/>
      <c r="B30" s="20"/>
      <c r="C30" s="20" t="s">
        <v>357</v>
      </c>
      <c r="D30" s="20" t="s">
        <v>358</v>
      </c>
      <c r="E30" s="160" t="s">
        <v>359</v>
      </c>
      <c r="F30" s="20" t="s">
        <v>354</v>
      </c>
      <c r="G30" s="160" t="s">
        <v>360</v>
      </c>
      <c r="H30" s="20" t="s">
        <v>361</v>
      </c>
      <c r="I30" s="20" t="s">
        <v>362</v>
      </c>
      <c r="J30" s="160" t="s">
        <v>427</v>
      </c>
    </row>
    <row r="31" s="28" customFormat="1" ht="42" customHeight="1" spans="1:10">
      <c r="A31" s="161"/>
      <c r="B31" s="20"/>
      <c r="C31" s="20" t="s">
        <v>364</v>
      </c>
      <c r="D31" s="20" t="s">
        <v>365</v>
      </c>
      <c r="E31" s="160" t="s">
        <v>366</v>
      </c>
      <c r="F31" s="20" t="s">
        <v>367</v>
      </c>
      <c r="G31" s="160" t="s">
        <v>368</v>
      </c>
      <c r="H31" s="20" t="s">
        <v>369</v>
      </c>
      <c r="I31" s="20" t="s">
        <v>356</v>
      </c>
      <c r="J31" s="160" t="s">
        <v>428</v>
      </c>
    </row>
    <row r="32" s="28" customFormat="1" ht="42" customHeight="1" spans="1:10">
      <c r="A32" s="161"/>
      <c r="B32" s="20"/>
      <c r="C32" s="20" t="s">
        <v>370</v>
      </c>
      <c r="D32" s="20" t="s">
        <v>371</v>
      </c>
      <c r="E32" s="160" t="s">
        <v>429</v>
      </c>
      <c r="F32" s="20" t="s">
        <v>354</v>
      </c>
      <c r="G32" s="160" t="s">
        <v>430</v>
      </c>
      <c r="H32" s="20" t="s">
        <v>375</v>
      </c>
      <c r="I32" s="20" t="s">
        <v>356</v>
      </c>
      <c r="J32" s="160" t="s">
        <v>431</v>
      </c>
    </row>
  </sheetData>
  <mergeCells count="14">
    <mergeCell ref="A2:J2"/>
    <mergeCell ref="A3:H3"/>
    <mergeCell ref="A7:A10"/>
    <mergeCell ref="A11:A16"/>
    <mergeCell ref="A17:A20"/>
    <mergeCell ref="A21:A24"/>
    <mergeCell ref="A25:A28"/>
    <mergeCell ref="A29:A32"/>
    <mergeCell ref="B7:B10"/>
    <mergeCell ref="B11:B16"/>
    <mergeCell ref="B17:B20"/>
    <mergeCell ref="B21:B24"/>
    <mergeCell ref="B25:B28"/>
    <mergeCell ref="B29:B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孙肖</cp:lastModifiedBy>
  <dcterms:created xsi:type="dcterms:W3CDTF">2025-03-20T02:12:00Z</dcterms:created>
  <dcterms:modified xsi:type="dcterms:W3CDTF">2026-03-16T08:31:11Z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EED0C4F4FD1F4EA68CE51333D9E8FEC6_13</vt:lpwstr>
  </property>
  <property fmtid="{D5CDD505-2E9C-101B-9397-08002B2CF9AE}" pid="3" name="KSOProductBuildVer">
    <vt:lpwstr>2052-12.1.0.23542</vt:lpwstr>
  </property>
</Properties>
</file>